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18" documentId="8_{B7B65B7B-C476-4CC1-A66D-2ADB0ED47EB8}" xr6:coauthVersionLast="47" xr6:coauthVersionMax="47" xr10:uidLastSave="{0C92B7BF-B9BB-43CF-956E-628F8B9B2E93}"/>
  <bookViews>
    <workbookView xWindow="-108" yWindow="-108" windowWidth="23256" windowHeight="12576" xr2:uid="{00000000-000D-0000-FFFF-FFFF00000000}"/>
  </bookViews>
  <sheets>
    <sheet name="Discovery Log" sheetId="2" r:id="rId1"/>
    <sheet name="WMP Sections" sheetId="8" state="hidden" r:id="rId2"/>
  </sheets>
  <definedNames>
    <definedName name="_xlnm.Print_Area" localSheetId="0">'Discovery Log'!$A$1:$S$112</definedName>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1" i="2" l="1"/>
  <c r="D106" i="2"/>
  <c r="F104" i="2"/>
  <c r="D104" i="2"/>
  <c r="D105" i="2"/>
  <c r="Q96" i="2"/>
  <c r="D92" i="2"/>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Q97" i="2"/>
  <c r="Q98" i="2"/>
  <c r="Q105" i="2"/>
  <c r="Q111" i="2"/>
  <c r="F105" i="2" l="1"/>
  <c r="F106"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96" i="2"/>
  <c r="D97" i="2"/>
  <c r="D98" i="2"/>
  <c r="D99" i="2"/>
  <c r="D100" i="2"/>
  <c r="D101" i="2"/>
  <c r="D102" i="2"/>
  <c r="D103" i="2"/>
  <c r="D107" i="2"/>
  <c r="D108" i="2"/>
  <c r="D109" i="2"/>
  <c r="D110" i="2"/>
  <c r="D111" i="2"/>
  <c r="D4" i="2"/>
  <c r="D7" i="2"/>
  <c r="D8" i="2"/>
  <c r="D9" i="2"/>
  <c r="D10" i="2"/>
  <c r="D11" i="2"/>
  <c r="D12" i="2"/>
  <c r="D13" i="2"/>
  <c r="D14" i="2"/>
  <c r="D15" i="2"/>
  <c r="D16" i="2"/>
  <c r="F82" i="2" l="1"/>
  <c r="F111" i="2"/>
  <c r="F110" i="2"/>
  <c r="F94" i="2"/>
  <c r="F95" i="2"/>
  <c r="F80" i="2"/>
  <c r="F109" i="2"/>
  <c r="F93" i="2"/>
  <c r="F108" i="2"/>
  <c r="F107" i="2"/>
  <c r="F91" i="2"/>
  <c r="F90" i="2"/>
  <c r="F75" i="2"/>
  <c r="F74" i="2"/>
  <c r="F73" i="2"/>
  <c r="F89" i="2"/>
  <c r="F103" i="2"/>
  <c r="F88" i="2"/>
  <c r="F72" i="2"/>
  <c r="F102" i="2"/>
  <c r="F71" i="2"/>
  <c r="F101" i="2"/>
  <c r="F86" i="2"/>
  <c r="F100" i="2"/>
  <c r="F85" i="2"/>
  <c r="F99" i="2"/>
  <c r="F84" i="2"/>
  <c r="F98" i="2"/>
  <c r="F83" i="2"/>
  <c r="F97" i="2"/>
  <c r="F96"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<sst xmlns="http://schemas.openxmlformats.org/spreadsheetml/2006/main" count="1270" uniqueCount="599">
  <si>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</si>
  <si>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</si>
  <si>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</si>
  <si>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</si>
  <si>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</si>
  <si>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</si>
  <si>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</si>
  <si>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</si>
  <si>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</si>
  <si>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</si>
  <si>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</si>
  <si>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</si>
  <si>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</si>
  <si>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</si>
  <si>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</si>
  <si>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</si>
  <si>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</si>
  <si>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</si>
  <si>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</si>
  <si>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</si>
  <si>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</si>
  <si>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</si>
  <si>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</si>
  <si>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</si>
  <si>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</si>
  <si>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SPD</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</si>
  <si>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</si>
  <si>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</si>
  <si>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</si>
  <si>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</si>
  <si>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</si>
  <si>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</si>
  <si>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</si>
  <si>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</si>
  <si>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</si>
  <si>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</si>
  <si>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</si>
  <si>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</si>
  <si>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</si>
  <si>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</si>
  <si>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</si>
  <si>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</si>
  <si>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</si>
  <si>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</si>
  <si>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</si>
  <si>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</si>
  <si>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</si>
  <si>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</si>
  <si>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</si>
  <si>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</si>
  <si>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</si>
  <si>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</si>
  <si>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</si>
  <si>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</si>
  <si>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</si>
  <si>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</si>
  <si>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</si>
  <si>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</si>
  <si>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</si>
  <si>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</si>
  <si>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</si>
  <si>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</si>
  <si>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</si>
  <si>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</si>
  <si>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</si>
  <si>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</si>
  <si>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</si>
  <si>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</si>
  <si>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</si>
  <si>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</si>
  <si>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</si>
  <si>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</si>
  <si>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</si>
  <si>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</si>
  <si>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</si>
  <si>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</si>
  <si>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</si>
  <si>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</si>
  <si>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</si>
  <si>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</si>
  <si>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</si>
  <si>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</si>
  <si>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</si>
  <si>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</si>
  <si>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</si>
  <si>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</si>
  <si>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</si>
  <si>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</si>
  <si>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</si>
  <si>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</si>
  <si>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</si>
  <si>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</si>
  <si>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</si>
  <si>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</si>
  <si>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</si>
  <si>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</si>
  <si>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</si>
  <si>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</si>
  <si>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</si>
  <si>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</si>
  <si>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</si>
  <si>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</si>
  <si>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</si>
  <si>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</si>
  <si>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</si>
  <si>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</si>
  <si>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</si>
  <si>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</si>
  <si>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</si>
  <si>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</si>
  <si>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</si>
  <si>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</si>
  <si>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</si>
  <si>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</si>
  <si>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</si>
  <si>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</si>
  <si>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</si>
  <si>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</si>
  <si>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</si>
  <si>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</si>
  <si>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</si>
  <si>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</si>
  <si>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</si>
  <si>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</si>
  <si>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</si>
  <si>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</si>
  <si>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</si>
  <si>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</si>
  <si>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</si>
  <si>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</si>
  <si>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</si>
  <si>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</si>
  <si>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</si>
  <si>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</si>
  <si>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</si>
  <si>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</si>
  <si>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</si>
  <si>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</si>
  <si>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</si>
  <si>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</si>
  <si>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</si>
  <si>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</si>
  <si>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</si>
  <si>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</si>
  <si>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</si>
  <si>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</si>
  <si>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</si>
  <si>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</si>
  <si>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</si>
  <si>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</si>
  <si>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</si>
  <si>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</si>
  <si>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</si>
  <si>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</si>
  <si>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</si>
  <si>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</si>
  <si>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</si>
  <si>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</si>
  <si>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</si>
  <si>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</si>
  <si>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</si>
  <si>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</si>
  <si>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</si>
  <si>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</si>
  <si>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</si>
  <si>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</si>
  <si>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</si>
  <si>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</si>
  <si>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</si>
  <si>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</si>
  <si>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</si>
  <si>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</si>
  <si>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</si>
  <si>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</si>
  <si>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</si>
  <si>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</si>
  <si>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</si>
  <si>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</si>
  <si>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</si>
  <si>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</si>
  <si>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</si>
  <si>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</si>
  <si>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</si>
  <si>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</si>
  <si>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</si>
  <si>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</si>
  <si>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</si>
  <si>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</si>
  <si>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</si>
  <si>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</si>
  <si>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</si>
  <si>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</si>
  <si>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</si>
  <si>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</si>
  <si>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</si>
  <si>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</si>
  <si>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</si>
  <si>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</si>
  <si>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</si>
  <si>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</si>
  <si>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</si>
  <si>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</si>
  <si>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</si>
  <si>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</si>
  <si>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</si>
  <si>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</si>
  <si>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</si>
  <si>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</si>
  <si>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</si>
  <si>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</si>
  <si>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</si>
  <si>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</si>
  <si>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</si>
  <si>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</si>
  <si>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</si>
  <si>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</si>
  <si>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</si>
  <si>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</si>
  <si>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</si>
  <si>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</si>
  <si>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</si>
  <si>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</si>
  <si>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</si>
  <si>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</si>
  <si>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</si>
  <si>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</si>
  <si>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</si>
  <si>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</si>
  <si>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</si>
  <si>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</si>
  <si>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</si>
  <si>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</si>
  <si>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</si>
  <si>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</si>
  <si>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</si>
  <si>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</si>
  <si>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</si>
  <si>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</si>
  <si>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</si>
  <si>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</si>
  <si>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</si>
  <si>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</si>
  <si>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</si>
  <si>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</si>
  <si>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</si>
  <si>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</si>
  <si>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</si>
  <si>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</si>
  <si>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</si>
  <si>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</si>
  <si>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</si>
  <si>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</si>
  <si>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</si>
  <si>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</si>
  <si>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</si>
  <si>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</si>
  <si>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</si>
  <si>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</si>
  <si>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</si>
  <si>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</si>
  <si>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</si>
  <si>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</si>
  <si>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</si>
  <si>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</si>
  <si>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</si>
  <si>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</si>
  <si>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</si>
  <si>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</si>
  <si>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</si>
  <si>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</si>
  <si>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</si>
  <si>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</si>
  <si>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</si>
  <si>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</si>
  <si>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</si>
  <si>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</si>
  <si>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</si>
  <si>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</si>
  <si>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</si>
  <si>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</si>
  <si>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</si>
  <si>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</si>
  <si>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</si>
  <si>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</si>
  <si>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</si>
  <si>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</si>
  <si>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</si>
  <si>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</si>
  <si>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</si>
  <si>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</si>
  <si>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</si>
  <si>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</si>
  <si>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</si>
  <si>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</si>
  <si>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</si>
  <si>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</si>
  <si>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</si>
  <si>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</si>
  <si>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</si>
  <si>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</si>
  <si>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</si>
  <si>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</si>
  <si>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</si>
  <si>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</si>
  <si>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</si>
  <si>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</si>
  <si>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</si>
  <si>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</si>
  <si>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</si>
  <si>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</si>
  <si>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</si>
  <si>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</si>
  <si>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</si>
  <si>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</si>
  <si>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</si>
  <si>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</si>
  <si>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</si>
  <si>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</si>
  <si>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</si>
  <si>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</si>
  <si>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</si>
  <si>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</si>
  <si>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</si>
  <si>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</si>
  <si>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</si>
  <si>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</si>
  <si>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</si>
  <si>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</si>
  <si>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</si>
  <si>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</si>
  <si>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</si>
  <si>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</si>
  <si>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</si>
  <si>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</si>
  <si>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</si>
  <si>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</si>
  <si>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</si>
  <si>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</si>
  <si>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</si>
  <si>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</si>
  <si>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</si>
  <si>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</si>
  <si>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</si>
  <si>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</si>
  <si>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</si>
  <si>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</si>
  <si>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</si>
  <si>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</si>
  <si>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</si>
  <si>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</si>
  <si>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</si>
  <si>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</si>
  <si>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</si>
  <si>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</si>
  <si>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</si>
  <si>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</si>
  <si>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</si>
  <si>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</si>
  <si>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</si>
  <si>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</si>
  <si>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</si>
  <si>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</si>
  <si>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</si>
  <si>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</si>
  <si>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</si>
  <si>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</si>
  <si>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</si>
  <si>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</si>
  <si>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</si>
  <si>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</si>
  <si>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</si>
  <si>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</si>
  <si>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</si>
  <si>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</si>
  <si>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</si>
  <si>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</si>
  <si>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</si>
  <si>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</si>
  <si>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</si>
  <si>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</si>
  <si>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</si>
  <si>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</si>
  <si>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</si>
  <si>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</si>
  <si>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</si>
  <si>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</si>
  <si>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</si>
  <si>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</si>
  <si>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</si>
  <si>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</si>
  <si>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</si>
  <si>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</si>
  <si>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</si>
  <si>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</si>
  <si>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</si>
  <si>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</si>
  <si>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</si>
  <si>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</si>
  <si>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</si>
  <si>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</si>
  <si>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</si>
  <si>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</si>
  <si>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</si>
  <si>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</si>
  <si>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</si>
  <si>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</si>
  <si>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</si>
  <si>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</si>
  <si>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</si>
  <si>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</si>
  <si>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</si>
  <si>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</si>
  <si>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</si>
  <si>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</si>
  <si>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</si>
  <si>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</si>
  <si>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</si>
  <si>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</si>
  <si>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</si>
  <si>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</si>
  <si>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</si>
  <si>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</si>
  <si>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</si>
  <si>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</si>
  <si>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</si>
  <si>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</si>
  <si>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</si>
  <si>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</si>
  <si>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</si>
  <si>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</si>
  <si>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</si>
  <si>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</si>
  <si>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</si>
  <si>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</si>
  <si>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</si>
  <si>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</si>
  <si>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</si>
  <si>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</si>
  <si>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</si>
  <si>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</si>
  <si>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</si>
  <si>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</si>
  <si>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</si>
  <si>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</si>
  <si>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</si>
  <si>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</si>
  <si>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</si>
  <si>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</si>
  <si>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</si>
  <si>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</si>
  <si>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</si>
  <si>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</si>
  <si>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</si>
  <si>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</si>
  <si>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</si>
  <si>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</si>
  <si>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</si>
  <si>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</si>
  <si>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</si>
  <si>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</si>
  <si>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</si>
  <si>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</si>
  <si>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</si>
  <si>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</si>
  <si>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</si>
  <si>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</si>
  <si>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</si>
  <si>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</si>
  <si>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</si>
  <si>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</si>
  <si>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</si>
  <si>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</si>
  <si>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</si>
  <si>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</si>
  <si>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</si>
  <si>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</si>
  <si>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</si>
  <si>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</si>
  <si>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</si>
  <si>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</si>
  <si>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</si>
  <si>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</si>
  <si>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</si>
  <si>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</si>
  <si>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</si>
  <si>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</si>
  <si>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</si>
  <si>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</si>
  <si>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</si>
  <si>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</si>
  <si>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</si>
  <si>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</si>
  <si>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</si>
  <si>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</si>
  <si>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</si>
  <si>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</si>
  <si>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</si>
  <si>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</si>
  <si>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</si>
  <si>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</si>
  <si>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</si>
  <si>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</si>
  <si>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</si>
  <si>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</si>
  <si>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</si>
  <si>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</si>
  <si>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</si>
  <si>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</si>
  <si>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</si>
  <si>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</si>
  <si>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</si>
  <si>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</si>
  <si>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</si>
  <si>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</si>
  <si>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</si>
  <si>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</si>
  <si>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</si>
  <si>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</si>
  <si>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</si>
  <si>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</si>
  <si>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</si>
  <si>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</si>
  <si>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</si>
  <si>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</si>
  <si>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</si>
  <si>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</si>
  <si>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</si>
  <si>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</si>
  <si>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</si>
  <si>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</si>
  <si>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</si>
  <si>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</si>
  <si>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</si>
  <si>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</si>
  <si>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</si>
  <si>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</si>
  <si>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</si>
  <si>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</si>
  <si>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</si>
  <si>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</si>
  <si>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</si>
  <si>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</si>
  <si>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</si>
  <si>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</si>
  <si>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</si>
  <si>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</si>
  <si>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</si>
  <si>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Regarding the Discrepancy Between Targets in the 2025 WMP Update (Table 6) and Errata Version of the 2023-2025 WMP: 
There is a discrepancy between the projected targets in the 2025 WMP Update (Table 6, pp. 20-21) and 2023-2025 WMP Redline Non-Substantive Errata Version (OEIS Table 8-4, pp. 149-150) from May 14, 2024, for several initiatives (WMP.479, WMP.481, WMP.482, WMP.483, WMP.489, WMP.1190). Where can Energy Safety find the correct projected targets for these initiatives?</t>
  </si>
  <si>
    <t xml:space="preserve">Regarding the Change in Quarterly Asset Inspection Targets in the 2025 WMP Update (Table 8): 
In the May 14, 2024, submission of the 2025 WMP Update, SDG&amp;E indicates in its cover letter (p.3, Item 14) that “Inspection targets [were] updated” in Table 8 (p. 40) because “2025 Inspection Targets changed.” In Table 8, SDG&amp;E changed the targets it had given in the initial, April 2, 2024, for two initiatives as follows: 
• Distribution Wood Pole Intrusive Inspections (WMP.483) o Target End of Q3 2025 &amp; Unit: changed from 344 to 0 
     o End of Year Target 2025 &amp; Unit: changed from 344 to 0 
     o % Risk Impact 2025: changed from 0.03% to 0.00% 
• Transmission Wood Pole Intrusive Inspections (WMP.1190) o End of Year Target 2025 &amp; Unit: changed from 114 to 141 
• Transmission Overhead Patrol Inspections (WMP.489) o Target End of Q2 2025 &amp; Unit: changed from 3,766 to 6,008 
      o Target End of Q3 2025 &amp; Unit: changed from 5,650 to 6,337 
      o End of Year Target 2025 &amp; Unit: changed from 7,533 to 6,337 
a. Were these targets changed in error? i. If not, were these changes correcting typos in the original submission from April 2, 2024? 
ii. If these changes were not correcting typos, on what basis is SDG&amp;E changing these targets in a non-substantive errata version of its 2025 WMP Update? </t>
  </si>
  <si>
    <t>Regarding the Projected O&amp;M Expenditures for Risk Assessment and Mapping (WMP.442) in the 2025 WMP Update (Table 7): 
Comparing submissions from SDG&amp;E, SDG&amp;E reported a change in 2025 projected O&amp;M expenditures for Risk Assessment and Mapping (WMP.442) of -14% in Table 7 (p. 21) of its initial, April 2, 2024, submission of its 2025 WMP Update. In the same document, SDG&amp;E reported a change in O&amp;M expenditures in the narrative for that initiative of +100% (“increased by 100%,” p. 36). In the subsequent May 14, 2024, submission of the 2025 WMP Update, SDG&amp;E indicates in its cover letter (p. 3, Items 11-12) that the narrative Section 2.2.7.1, “Risk Assessment and Mapping (WMP.442)” was deleted from the document and the line pertaining to WMP.442 was deleted from Table 7 since the change was not reportable. Energy Safety presumes this refers to the -14% change, which falls below the threshold for reportability (more than $10 million or more than a 20 percent change in planned total expenditure). However, the percent change in expenditures reported in the narrative was above the reportability threshold. What is the correct change in 2025 projected O&amp;M expenditures for Risk Assessment and Mapping (WMP.442)?</t>
  </si>
  <si>
    <t>The correct 2025 updated targets are reflected in SDG&amp;E’s 2025 WMP Update Table 6:
Qualifying Changes in Targets and Expenditures.
SDG&amp;E notes that Table 8 of the 2025 WMP Update also contains discrepancies in year-end
targets for WMP.483, WMP.489, and WMP.1190 and requests to submit a non-substantive errata
reflecting the corrections. Additionally, SDG&amp;E requests to submit another errata for its 2023-
2025 WMP Redline to correct OEIS Table 8-4.\</t>
  </si>
  <si>
    <t>The correct change in O&amp;M expenditures for Risk Assessment and Mapping (WMP.442) is -14%
as reflected in Table 7 of SDG&amp;E’s 2025 WMP Update. SDG&amp;E’s errata 2025 WMP Update
submitted on May 14, 2024 removed the corresponding narrative section for WMP.442 because
the expenditure change did not meet the criteria for reportable updates. However, it failed to
remove WMP.442 from Table 7. SDG&amp;E requests to submit a non-substantive errata to correct
this and will remove WMP.442 from Table 7.</t>
  </si>
  <si>
    <t>The changes to year-end targets in Table 8 of the 2025 WMP Update errata submission on May 14,2024 were made in error. SDG&amp;E requests to submit a non-substantive errata correcting these changes and reverting back to its initial April 2, 2024 target values for the initiatives listed above.</t>
  </si>
  <si>
    <t>For SDG&amp;E’s three-wire uni-grounded primary circuits at or below 35 kV (nominal) please describe, with references to SDG&amp;E’s procedures:
a)SDG&amp;E’s fast-trip (known as Sensitive Relay Profile, or SRP) line-current1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(both line and ground) and delay thresholds differ from non fast-trip settings.</t>
  </si>
  <si>
    <t>For SDG&amp;E’s four-wire multi-grounded primary circuits at or below 35 kV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</si>
  <si>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but not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</si>
  <si>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and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</si>
  <si>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Please provide the list of circuits that are directly upstream of SDG&amp;E’s distribution lines, including the following information:
a)Circuit name;
b)Voltage; and
c)Whether the circuit is part of the NERC bulk electric system.</t>
  </si>
  <si>
    <t>four-wire multi-grounded primary circuits at or below 35 kV</t>
  </si>
  <si>
    <t>three-wire uni-grounded primary circuits at or below 35 kV</t>
  </si>
  <si>
    <t>circuits above 35 kV, but not classified as part of the NERC bulk electric system</t>
  </si>
  <si>
    <t>circuits above 35 kV and classified as part of the NERC bulk electric system</t>
  </si>
  <si>
    <t>circuits that are directly upstream of SDG&amp;E’s distribution lines</t>
  </si>
  <si>
    <t>https://www.sdge.com/sites/default/files/regulatory/OEIS-2024-04.pdf</t>
  </si>
  <si>
    <t>2.2.4.3.3</t>
  </si>
  <si>
    <t>Regarding SDG&amp;E’s Emergency Preparedness Plan (WMP.1008) Projected Expenditures: In SDG&amp;E’s 2025 WMP Update, SDG&amp;E stated that its projected capital expenditures for its Emergency Preparedness Plan (WMP.1008) were decreased “due to the retirement of the Noggin program within Emergency Management […] and the consideration of other technology solutions.”1
a.Describe the “Noggin program.”
b.Why was this program retired?
c.What other “technology solutions” are being considered? Provide a list with descriptions.
i. What technology solutions does SDG&amp;E currently use in place of the Noggin program?</t>
  </si>
  <si>
    <t>Regarding SDG&amp;E’s Public Emergency Communication Strategy (WMP.563) Projected Expenditures: SDG&amp;E’s 2025 WMP Update shows an increase in projected capital expenditures and a decrease in projected O&amp;M expenditures for SDG&amp;E’s Public Emergency Communication Strategy initiative (WMP.563).2 SDG&amp;E explained that the increase in projected capital expenditures is “due to an increase in scope of the Public Safety Partner Portal.”3 However, SDG&amp;E does not provide an explanation for the decrease in projected O&amp;M expenditures for this initiative from $6,381,000 to $5,219,000.
a. Provide SDG&amp;E’s justification for the decrease in O&amp;M expenditures for this initiative.</t>
  </si>
  <si>
    <t>a. Noggin 2.0 provides an integrated resilient workspace that combines various critical functions for risk management, business continuity, operational resilience, incident and crisis management, and security and safety operations. It provides a unified solution to enhance resilience through cloud based customizable forms intended to integrate various data sources, mapping and collection of data from responders across the organization that would include reporting and secure external data access.
b. SDG&amp;E has elected to rely primarily on MS Teams for communications and operations for efficiency. In preliminary exploration and use of the Noggin tool for emergency management, SDG&amp;E discovered that using an existing system that users were familiar with (such as Teams) would promote efficiency and be more streamlined in documentation development and organization. The Noggin tool has not been completely retired but remains as a backup solution intended for use when the primary resource MS Teams is not available. The updated projected capital expenditures is a result of scaling back the scope of expanding and updating the tool as it is positioned to be a backup tool for Emergency Management
c. Because SDG&amp;E has elected to rely primarily on MS Teams for these capabilities, additional technology solutions are not currently under consideration. The existing technology solution of MS Teams was what SDG&amp;E was referencing in its WMP Update. Other similar tools include:
• Juvare's WebEOC, a secure, Internet-based emergency information management application used by various government and public safety groups. Facilitating real-time information sharing during critical activations, emergencies, or disasters. With WebEOC we can maintain a unified operating picture, collaborate effectively, and simplify routine tasks. The platform offers flexible data and process workflows, robust mapping capabilities, and streamlined navigation. • Noggin platform as described as above.
i. Other technology SDG&amp;E currently uses in place of the Noggin Program include:
• MS Teams
• Excel
• Word</t>
  </si>
  <si>
    <t>SDG&amp;E IT based the projections on what, at the time, was their current process. In 2024, IT transitioned to an Agile work process, which promotes efficiencies and aided in achieving cost savings. The updated projections using the Agile process forecast a decrease in the O&amp;M expenditure.</t>
  </si>
  <si>
    <t>https://www.sdge.com/sites/default/files/regulatory/SDGE%20Response%20OEIS-P-WMP-2024%20SDGE-05.pdf</t>
  </si>
  <si>
    <t>a) SRP phase settings are derived from a five-year SCADA data analysis for each device and are specific to the device.
b) The phase setpoint is determined by applying a 150% factor to the historical peak load.
c) Phase setpoints are instantaneous elements with a half-cycle delay.
d) SRP residual ground settings are derived from a five-year SCADA data analysis for each device.
e) The ground setpoint is established by rounding the highest recorded ground current to the nearest 5 amps and adding 15 amps of margin to prevent mis-operations.
f) Residual ground setpoints are instantaneous elements with a half-cycle delay.
g) SRP settings are designed to be highly sensitive and very fast to trip using instantaneous setpoints calibrated as explained in a-f. Normal profile settings (non fast-trip settings) incorporate inverse time overcurrent elements in addition to instantaneous overcurrent elements. The setpoints for these elements are higher to allow for coordination with downstream fuses and other protective devices.</t>
  </si>
  <si>
    <t>See SDG&amp;E’s response to question 1.</t>
  </si>
  <si>
    <t>SDG&amp;E does not use fast-trip settings on lines greater than 35kV. All lines greater than 35kV are considered transmission and are part of a loop system which allows fast protection methods without implementing fast-trip settings similar to the distribution system.</t>
  </si>
  <si>
    <t>See SDG&amp;E’s response to question 3.</t>
  </si>
  <si>
    <t>SDG&amp;E has provided “SDG&amp;E Response CalAdvocates-SDGE-2025WMP-DR 09_Q5.xlsx” which includes a column for the distribution circuit, the associated transmission lines that feed those circuits, and whether at least 1 of the transmission lines are BES. The voltage of the transmission line is part of the name, TL6XX are 69kV and TL138XX are 138kV lines.</t>
  </si>
  <si>
    <t>Provide list of all True-Up Remediation projects related to Distribution Overhead System Hardening (WMP.475)
a.	For each project, provide narrative on original intent of the job, including miles of hardening, and total number of units the project performed (ie, number of poles replaced).
b.	For each project, provide a narrative on the reason remediation was required. The answer should be specific. For instance, “SDG&amp;E identified ‘X’ number of poles were damaged due to poor construction practice where the installer used a chain saw inappropriately and damaged a pole.” If there are multiple issues being remediated, each item should have a similar description.
c.	For each project, provide a narrative of the changes as the result of remediation, which includes a number of units where this remediation was performed.</t>
  </si>
  <si>
    <t xml:space="preserve">Provide breakdown of the 1906 percent increase in O&amp;M expenditure by project.
a.	Provide project description and projected O&amp;M expenditure. (it should add up to 1906%)
b.	Provide each work order related to the project.
c.	Provide breakdown of the O&amp;M percentage that are engineering analysis and work related O&amp;M. </t>
  </si>
  <si>
    <t xml:space="preserve">Provide the work product of post construction engineering analysis used to justify each True-Up Remediation Project.
a.  Provide support documentations such as photos, details on the project change orders. </t>
  </si>
  <si>
    <t>John Deng</t>
  </si>
  <si>
    <t>OEIS-P-WMP-2024- SDGE-02 Q6</t>
  </si>
  <si>
    <t>https://www.sdge.com/sites/default/files/regulatory/CALPA-2025-09.pdf</t>
  </si>
  <si>
    <t>6/14/2024/6/21/2024</t>
  </si>
  <si>
    <t xml:space="preserve">Regarding SDG&amp;E’s Distribution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Drone Assessments (WMP.552) 
ii. Distribution Overhead Detailed Inspections (WMP.478) 
iii. Distribution Wood Pole Intrusive Inspections (WMP.483) 
iv. Distribution Overhead Patrol Inspections (WMP.488) 
b. For the Drone Assessments inspection program: 
i. Provide the estimated percentage of conditions that SDG&amp;E would likely not have identified through overhead detailed, patrol, or intrusive pole inspections prior to failure. 
ii. Describe how SDG&amp;E calculated this estimated percentage. </t>
  </si>
  <si>
    <t xml:space="preserve">Regarding SDG&amp;E’s Transmission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Transmission Infrared Inspections (WMP.482) 
ii. Transmission Overhead Detailed Inspections (WMP.479) 
iii. Transmission Wood Pole Intrusive Inspections (WMP.1190) 
iv. Transmission Overhead Patrol Inspections (WMP.489) 
b. For the Transmission Infrared Inspections program: 
i. Provide the estimated percentage of conditions that SDG&amp;E would likely not have identified through overhead detailed, patrol, or intrusive pole inspections prior to failure. 
ii. Describe how SDG&amp;E calculated this estimated percentage. </t>
  </si>
  <si>
    <t>SDG&amp;E’s Distribution Asset Inspection Programs</t>
  </si>
  <si>
    <t>SDG&amp;E’s Transmission Asset Inspection Programs</t>
  </si>
  <si>
    <t>a. The original intent of True-Up Remediation jobs is to correct any issues determined through our post-construction True-Up Analysis of the original hardening project. The True-Up Analysis is performed by the engineer of record who uses the as-built document provided by the Construction team and post-construction survey (typically LiDAR survey data) acquired and provided by SDG&amp;E, and re-run pole loading calculations and wire clearances checks to ensure facilities meet or exceed General Order 95 and SDG&amp;E standards. If issues are found, they are remediated via a True-Up Remediation job. For 2025, we cannot specify exactly which true-up remediation jobs will make up the workplan as we have not yet scheduled the jobs, but used historical information and subject matter expertise to make assumptions regarding the volume of work, which is approximately 250 jobs. Since the inception of Distribution Overhead System Hardening program, starting with the Fire Risk Mitigation Program (FiRM) in 2013, over 1,000 projects have been completed and over 14,000 poles and 700 miles of associated conductor have been replaced, removed, or installed. It’s important to note that only a small subset of poles and spans on a given hardening project require follow-up repairs on a True-Up Remediation job and is in the range of 10-20% of locations. For example, a typical job has approximately 30-40 poles and 10 locations will require follow-up repairs. And in some cases, no True-Up Remediation work is required.
b. See answer 1.c.
c. Below is a list of the most common issues discovered during a True-Up Analysis and the remediation methods typically taken to resolve them:
Typical True-Up Analysis Findings
Typical Remediation
Communication to ground vertical clearance
Notify Communication Infrastructure Providers (CIP) to re-tension and/or relocate communication cable.
Secondary to communication vertical clearance
Re-tension conductor, relocate attachment height, notify communication infrastructure providers (CIP) to re-tension and/or relocate communication cable.
Secondary and communication sharing same weatherhead
Notify Communication Infrastructure Providers (CIP) to relocate communication cable off weatherhead
Secondary to ground vertical clearance
Re-tension conductor, relocate attachment height, re-arrange pole top configuration, replace pole with taller pole if re-tensioning or adjustments to pole top configuration are not sufficient
Secondary to building vertical clearance
Re-tension conductor, relocate attachment height, re-arrange pole top configuration, replace pole with taller pole if re-tensioning or adjustments to pole top configuration are not sufficient
Communication to building vertical clearance
Notify Communication Infrastructure Providers (CIP) to re-tension and/or relocate communication cable.
Typical True-Up Analysis Findings
Typical Remediation
Primary to communication vertical clearance
Re-tension conductor, relocate attachment height, re-arrange pole top configuration, notify communication infrastructure providers (CIP) to re-tension and/or relocate communication cable, replace pole with taller pole if re-tensioning or adjustments to pole top configuration are not sufficient
Primary to ground vertical clearance
Re-tension conductor, relocate attachment height, re-arrange pole top configuration, replace pole with taller pole if re-tensioning or adjustments to pole top configuration are not sufficient
Horizontal conductor spacing on crossarm (aka pin spacing) insufficient
Re-arrange pole top configuration to increase spacing, install wider crossarm
Guy wire not properly sectionalized in barrel of proximity by means of an insulator
Install fiberglass strain insulator
Conductor Over-Tensioned
Retension conductor, re-arrange conductor, replace conductor
Crossarms Overloaded
Install additional crossarm, reframe crossarm, add span guy to back-up arm, replace crossarm
Poles overloaded
Install/Add anchor/guys, replace pole
Pole under-embedded
Reset pole, replace pole
Dampers required
Install dampers</t>
  </si>
  <si>
    <t>a. The total 2025 forecasted O&amp;M expenditures for True-Up Remediation projects were estimated by escalating costs from 2024 by 3%.
b. Work orders cannot be provided now as the specific projects have not been scheduled for 2025.
c. SDG&amp;E generally estimates the O&amp;M percentage of costs to be approximately 30% for non-construction activities (engineering, design, land, environmental, permitting, project management) and approximately 70% to be work related (material, labor, equipment). However, costs will vary depending on the scope and complexity of the remediation job.</t>
  </si>
  <si>
    <t>a. See the following attached True-Up analysis reports for two sample projects that illustrate the engineering true-up analysis performed on projects:
• FiRM-C221-F_TRUE-UP_REPORT_2020-01-09_Redacted.pdf
• FiRM-C237-O_TRUE-UP_REPORT_2021-07-23_Redacted.pdf
Please note that employee names and other personally identifiable information have been redacted as it is not related to WSPS’s request.</t>
  </si>
  <si>
    <t>https://www.sdge.com/sites/default/files/regulatory/SPD-2024-02.pdf</t>
  </si>
  <si>
    <t>https://www.sdge.com/sites/default/files/regulatory/SPD-2024-02.pdf
https://www.sdge.com/sites/default/files/regulatory/SPD-2024-02%20Q3%20Attachment%20FiRM-C221-F%20%281%29.pdf
https://www.sdge.com/sites/default/files/regulatory/SPD-2024-02%20Q3%20Attachment%20FiRM-C237-O.pdf</t>
  </si>
  <si>
    <t>a. See attached spreadsheet titled “SDGE Response OEIS-P-WMP-2024 SDGE-006.xlsx.”
b.i. Drone inspections, overhead detailed inspections, patrols, and intrusive inspections are very different types of inspections. Patrols are focused on “catastrophic” type inspections; General Order 165 describes a patrol inspection “as a simple visual inspection, of applicable utility equipment and structures, that is designed to identify obvious structural problems and hazards.” (emphasis added). Wood pole intrusive inspections are similarly focused on any degradation to bottom portion of the pole both subsurface and interior.
Drone inspections are focused on inspections of otherwise difficult to see or identify – i.e. non-obvious – potential hazards. Accordingly, the most comparable programs are the drone inspections and the overhead detailed inspections. SDG&amp;E’s analysis of these two programs found that inspections using drone imagery identified approximately 30% more issues than traditional ground-based inspections when the inspections occurred within 60-days of each other.
ii. The 30% estimate was calculated by reviewing data for 7,581 poles inspected via drone and ground by separate and independent inspectors, where the inspections occurred within 60 days of each other. So, while it cannot be 100% confirmed that the issues were present during both types of inspections, there is a high likelihood because of the timeframe that the issues were the same during both inspections.</t>
  </si>
  <si>
    <t>a. See attached spreadsheet titled “SDGE Response OEIS-P-WMP-2024 SDGE-006.xlsx.”
b.i. Conditions identified through transmission infrared inspections would likely not be found through detailed, patrol, or intrusive inspections because heat anomaly conditions are not visible to the inspector without thermographic equipment.
ii. See response to 2(b)(i).</t>
  </si>
  <si>
    <t>https://www.sdge.com/sites/default/files/regulatory/OEIS-2024-06.pdf</t>
  </si>
  <si>
    <t>https://www.sdge.com/sites/default/files/regulatory/OEIS-2024-06.pdf
https://www.sdge.com/sites/default/files/regulatory/OEIS-2024-06%20Q1%20Attachment.xlsx</t>
  </si>
  <si>
    <t>Regarding Aligned Variables Related to Vegetation Risk Events:
In SDG&amp;E’s 2025 WMP Update, in response to the area for continued improvement SDGE-23-17 “Continuation of Effectiveness of Enhanced Clearances Joint Study,” SDG&amp;E provided a list of the aligned variables related to vegetation risk events for the Joint Study. In that list, found in Table 19 “Common Vegetation Management Variables” (pp. 105-106), for Field [OutageCause], Data Type and Size [varchar](200), what are the possible values and how is each value defined?</t>
  </si>
  <si>
    <t>Possible Values:
Regarding the variable OutageCause, the possible values for this variable are given in a common scale are categorized from 1-6 as follows:
1 = tree or vegetation growth
2 = tree/tree part contacted line
3 = company/contractor/private tree trimming cause
4 = MISC
5 = PSPS
6 = Safety-related
Definition of Values:
Outage cause codes and descriptions received by each utility, including SDG&amp;E, are categorized as one of the common outage cause IDs (values 1-6) to standardize outage cause descriptions among utilities. SDG&amp;E and the vendor are working to finalize these preliminary definitions:
1. Tree vegetation growth: Tree contact due to growth/encroachment
2. Tree/tree part contacted line: Tree/branch or palm trunk fell on line or equipment; tree sway contact due to high wind (severe weather); tree/branch or palm trunk fell on line or equipment (severe weather); palm sway contact due to high wind (severe weather); detached palm frond contact (severe weather)
3. Company/contractor/private tree trimming cause: Detached palm frond contact; SDG&amp;E crew line fault/tree trimming; line fault/tree trimming
4. MISC: miscellaneous
5. PSPS: Public safety power shutoff
6. Safety-related: De-energized for safety; de-energized for safety-tree trimming</t>
  </si>
  <si>
    <t>https://www.sdge.com/sites/default/files/regulatory/OEIS-2024-07.pdf</t>
  </si>
  <si>
    <t>No Data Requests Since 07/18/24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</si>
</sst>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
      <b/>
      <sz val="20"/>
      <color rgb="FFFF000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9">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14" fontId="0" fillId="0" borderId="0" xfId="0" applyNumberForma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2" fontId="0" fillId="0" borderId="0" xfId="0" applyNumberFormat="1" applyAlignment="1">
      <alignment horizontal="center"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xf numFmtId="0" fontId="14" fillId="0" borderId="0" xfId="0" applyFont="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21" Type="http://schemas.openxmlformats.org/officeDocument/2006/relationships/hyperlink" Target="https://www.sdge.com/sites/default/files/regulatory/OEIS-2024-07.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hyperlink" Target="https://www.sdge.com/sites/default/files/regulatory/OEIS-2024-06.pdf" TargetMode="External"/><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112"/>
  <sheetViews>
    <sheetView tabSelected="1" view="pageBreakPreview" zoomScale="55" zoomScaleNormal="55" zoomScaleSheetLayoutView="55" zoomScalePageLayoutView="40" workbookViewId="0">
      <pane ySplit="3" topLeftCell="A110" activePane="bottomLeft" state="frozen"/>
      <selection pane="bottomLeft" activeCell="A112" sqref="A112:S112"/>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0" width="10" style="2" bestFit="1" customWidth="1"/>
    <col min="11" max="11" width="9.44140625" style="2" customWidth="1"/>
    <col min="12"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2" t="s">
        <v>24</v>
      </c>
      <c r="B1" s="21"/>
      <c r="C1" s="21"/>
      <c r="D1" s="24"/>
      <c r="E1" s="19"/>
      <c r="F1" s="26"/>
      <c r="G1" s="20"/>
      <c r="H1" s="20"/>
      <c r="I1" s="26"/>
      <c r="J1" s="19"/>
      <c r="K1" s="19"/>
      <c r="L1" s="19"/>
      <c r="M1" s="19"/>
      <c r="N1" s="19"/>
      <c r="O1" s="20"/>
      <c r="P1" s="19"/>
      <c r="Q1" s="20"/>
      <c r="R1" s="19"/>
      <c r="S1" s="20"/>
    </row>
    <row r="2" spans="1:19" s="10" customFormat="1" ht="34.5" customHeight="1" thickBot="1" x14ac:dyDescent="0.3">
      <c r="A2" s="37" t="s">
        <v>26</v>
      </c>
      <c r="B2" s="37"/>
      <c r="C2" s="37"/>
      <c r="D2" s="37"/>
      <c r="E2" s="37"/>
      <c r="F2" s="37"/>
      <c r="G2" s="37"/>
      <c r="H2" s="37"/>
      <c r="I2" s="37"/>
      <c r="J2" s="37"/>
      <c r="K2" s="37"/>
      <c r="L2" s="37"/>
      <c r="M2" s="37"/>
      <c r="N2" s="37"/>
      <c r="O2" s="37"/>
      <c r="P2" s="37"/>
      <c r="Q2" s="37"/>
      <c r="R2" s="37"/>
      <c r="S2" s="37"/>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5" t="s">
        <v>8</v>
      </c>
      <c r="M3" s="25" t="s">
        <v>23</v>
      </c>
      <c r="N3" s="4" t="s">
        <v>9</v>
      </c>
      <c r="O3" s="4" t="s">
        <v>10</v>
      </c>
      <c r="P3" s="5" t="s">
        <v>11</v>
      </c>
      <c r="Q3" s="5" t="s">
        <v>13</v>
      </c>
      <c r="R3" s="35" t="s">
        <v>12</v>
      </c>
      <c r="S3" s="36"/>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121</v>
      </c>
      <c r="H4" s="7" t="s">
        <v>144</v>
      </c>
      <c r="I4" s="6" t="s">
        <v>125</v>
      </c>
      <c r="J4" s="11">
        <v>45370</v>
      </c>
      <c r="K4" s="11">
        <v>45385</v>
      </c>
      <c r="L4" s="11">
        <v>45385</v>
      </c>
      <c r="M4" s="18" t="s">
        <v>143</v>
      </c>
      <c r="N4" s="6">
        <v>0</v>
      </c>
      <c r="O4" s="6" t="s">
        <v>126</v>
      </c>
      <c r="P4" s="6" t="s">
        <v>127</v>
      </c>
      <c r="Q4" s="6" t="s">
        <v>127</v>
      </c>
      <c r="R4" s="6" t="s">
        <v>127</v>
      </c>
      <c r="S4" s="6" t="s">
        <v>127</v>
      </c>
    </row>
    <row r="5" spans="1:19" s="8" customFormat="1" ht="79.2" x14ac:dyDescent="0.25">
      <c r="A5" s="6">
        <v>2</v>
      </c>
      <c r="B5" s="6" t="s">
        <v>14</v>
      </c>
      <c r="C5" s="6">
        <v>1</v>
      </c>
      <c r="D5" s="6" t="str">
        <f t="shared" ref="D5:D6" si="2">B5&amp;"-"&amp;C5</f>
        <v>CalPA-1</v>
      </c>
      <c r="E5" s="6">
        <v>2</v>
      </c>
      <c r="F5" s="6" t="str">
        <f t="shared" si="1"/>
        <v>CalPA-1.2</v>
      </c>
      <c r="G5" s="7" t="s">
        <v>122</v>
      </c>
      <c r="H5" s="7" t="s">
        <v>124</v>
      </c>
      <c r="I5" s="6" t="s">
        <v>125</v>
      </c>
      <c r="J5" s="11">
        <v>45370</v>
      </c>
      <c r="K5" s="11">
        <v>45385</v>
      </c>
      <c r="L5" s="11">
        <v>45385</v>
      </c>
      <c r="M5" s="18" t="s">
        <v>143</v>
      </c>
      <c r="N5" s="6">
        <v>0</v>
      </c>
      <c r="O5" s="6" t="s">
        <v>126</v>
      </c>
      <c r="P5" s="6" t="s">
        <v>127</v>
      </c>
      <c r="Q5" s="6" t="s">
        <v>127</v>
      </c>
      <c r="R5" s="6" t="s">
        <v>127</v>
      </c>
      <c r="S5" s="6" t="s">
        <v>127</v>
      </c>
    </row>
    <row r="6" spans="1:19" s="8" customFormat="1" ht="63.75" customHeight="1" x14ac:dyDescent="0.25">
      <c r="A6" s="6">
        <v>3</v>
      </c>
      <c r="B6" s="6" t="s">
        <v>14</v>
      </c>
      <c r="C6" s="6">
        <v>1</v>
      </c>
      <c r="D6" s="6" t="str">
        <f t="shared" si="2"/>
        <v>CalPA-1</v>
      </c>
      <c r="E6" s="6">
        <v>3</v>
      </c>
      <c r="F6" s="6" t="str">
        <f t="shared" si="1"/>
        <v>CalPA-1.3</v>
      </c>
      <c r="G6" s="7" t="s">
        <v>123</v>
      </c>
      <c r="H6" s="7" t="s">
        <v>124</v>
      </c>
      <c r="I6" s="6" t="s">
        <v>125</v>
      </c>
      <c r="J6" s="11">
        <v>45370</v>
      </c>
      <c r="K6" s="11">
        <v>45385</v>
      </c>
      <c r="L6" s="11">
        <v>45385</v>
      </c>
      <c r="M6" s="18" t="s">
        <v>143</v>
      </c>
      <c r="N6" s="6">
        <v>0</v>
      </c>
      <c r="O6" s="6" t="s">
        <v>126</v>
      </c>
      <c r="P6" s="6" t="s">
        <v>127</v>
      </c>
      <c r="Q6" s="6" t="s">
        <v>127</v>
      </c>
      <c r="R6" s="6" t="s">
        <v>127</v>
      </c>
      <c r="S6" s="6" t="s">
        <v>127</v>
      </c>
    </row>
    <row r="7" spans="1:19" s="8" customFormat="1" ht="409.6" x14ac:dyDescent="0.25">
      <c r="A7" s="6">
        <v>4</v>
      </c>
      <c r="B7" s="6" t="s">
        <v>14</v>
      </c>
      <c r="C7" s="6">
        <v>2</v>
      </c>
      <c r="D7" s="6" t="str">
        <f t="shared" si="0"/>
        <v>CalPA-2</v>
      </c>
      <c r="E7" s="6">
        <v>1</v>
      </c>
      <c r="F7" s="6" t="str">
        <f t="shared" si="1"/>
        <v>CalPA-2.1</v>
      </c>
      <c r="G7" s="7" t="s">
        <v>128</v>
      </c>
      <c r="H7" s="7" t="s">
        <v>145</v>
      </c>
      <c r="I7" s="6" t="s">
        <v>125</v>
      </c>
      <c r="J7" s="11">
        <v>45370</v>
      </c>
      <c r="K7" s="11">
        <v>45387</v>
      </c>
      <c r="L7" s="11">
        <v>45387</v>
      </c>
      <c r="M7" s="18" t="s">
        <v>216</v>
      </c>
      <c r="N7" s="6">
        <v>1</v>
      </c>
      <c r="O7" s="6" t="s">
        <v>126</v>
      </c>
      <c r="P7" s="6" t="s">
        <v>127</v>
      </c>
      <c r="Q7" s="6" t="s">
        <v>127</v>
      </c>
      <c r="R7" s="6" t="s">
        <v>127</v>
      </c>
      <c r="S7" s="6" t="s">
        <v>127</v>
      </c>
    </row>
    <row r="8" spans="1:19" s="8" customFormat="1" ht="409.6" x14ac:dyDescent="0.25">
      <c r="A8" s="6">
        <v>5</v>
      </c>
      <c r="B8" s="6" t="s">
        <v>14</v>
      </c>
      <c r="C8" s="6">
        <v>2</v>
      </c>
      <c r="D8" s="6" t="str">
        <f t="shared" si="0"/>
        <v>CalPA-2</v>
      </c>
      <c r="E8" s="6">
        <v>2</v>
      </c>
      <c r="F8" s="6" t="str">
        <f t="shared" si="1"/>
        <v>CalPA-2.2</v>
      </c>
      <c r="G8" s="7" t="s">
        <v>129</v>
      </c>
      <c r="H8" s="7" t="s">
        <v>146</v>
      </c>
      <c r="I8" s="6" t="s">
        <v>125</v>
      </c>
      <c r="J8" s="11">
        <v>45370</v>
      </c>
      <c r="K8" s="11">
        <v>45387</v>
      </c>
      <c r="L8" s="11">
        <v>45387</v>
      </c>
      <c r="M8" s="18" t="s">
        <v>216</v>
      </c>
      <c r="N8" s="6">
        <v>1</v>
      </c>
      <c r="O8" s="6" t="s">
        <v>126</v>
      </c>
      <c r="P8" s="6" t="s">
        <v>127</v>
      </c>
      <c r="Q8" s="6" t="s">
        <v>127</v>
      </c>
      <c r="R8" s="6" t="s">
        <v>127</v>
      </c>
      <c r="S8" s="6" t="s">
        <v>127</v>
      </c>
    </row>
    <row r="9" spans="1:19" s="8" customFormat="1" ht="184.8" x14ac:dyDescent="0.25">
      <c r="A9" s="6">
        <v>6</v>
      </c>
      <c r="B9" s="6" t="s">
        <v>14</v>
      </c>
      <c r="C9" s="6">
        <v>2</v>
      </c>
      <c r="D9" s="6" t="str">
        <f t="shared" si="0"/>
        <v>CalPA-2</v>
      </c>
      <c r="E9" s="6">
        <v>3</v>
      </c>
      <c r="F9" s="6" t="str">
        <f t="shared" si="1"/>
        <v>CalPA-2.3</v>
      </c>
      <c r="G9" s="7" t="s">
        <v>130</v>
      </c>
      <c r="H9" s="7" t="s">
        <v>146</v>
      </c>
      <c r="I9" s="6" t="s">
        <v>125</v>
      </c>
      <c r="J9" s="11">
        <v>45370</v>
      </c>
      <c r="K9" s="11">
        <v>45387</v>
      </c>
      <c r="L9" s="11">
        <v>45387</v>
      </c>
      <c r="M9" s="18" t="s">
        <v>216</v>
      </c>
      <c r="N9" s="6">
        <v>1</v>
      </c>
      <c r="O9" s="6" t="s">
        <v>126</v>
      </c>
      <c r="P9" s="6" t="s">
        <v>127</v>
      </c>
      <c r="Q9" s="6" t="s">
        <v>127</v>
      </c>
      <c r="R9" s="6" t="s">
        <v>127</v>
      </c>
      <c r="S9" s="6" t="s">
        <v>127</v>
      </c>
    </row>
    <row r="10" spans="1:19" s="8" customFormat="1" ht="132" x14ac:dyDescent="0.25">
      <c r="A10" s="6">
        <v>7</v>
      </c>
      <c r="B10" s="6" t="s">
        <v>14</v>
      </c>
      <c r="C10" s="6">
        <v>2</v>
      </c>
      <c r="D10" s="6" t="str">
        <f t="shared" si="0"/>
        <v>CalPA-2</v>
      </c>
      <c r="E10" s="6">
        <v>4</v>
      </c>
      <c r="F10" s="6" t="str">
        <f t="shared" si="1"/>
        <v>CalPA-2.4</v>
      </c>
      <c r="G10" s="7" t="s">
        <v>131</v>
      </c>
      <c r="H10" s="7" t="s">
        <v>146</v>
      </c>
      <c r="I10" s="6" t="s">
        <v>125</v>
      </c>
      <c r="J10" s="11">
        <v>45370</v>
      </c>
      <c r="K10" s="11">
        <v>45387</v>
      </c>
      <c r="L10" s="11">
        <v>45387</v>
      </c>
      <c r="M10" s="18" t="s">
        <v>216</v>
      </c>
      <c r="N10" s="6">
        <v>1</v>
      </c>
      <c r="O10" s="6" t="s">
        <v>126</v>
      </c>
      <c r="P10" s="6" t="s">
        <v>127</v>
      </c>
      <c r="Q10" s="6" t="s">
        <v>127</v>
      </c>
      <c r="R10" s="6" t="s">
        <v>127</v>
      </c>
      <c r="S10" s="6" t="s">
        <v>127</v>
      </c>
    </row>
    <row r="11" spans="1:19" s="8" customFormat="1" ht="132" x14ac:dyDescent="0.25">
      <c r="A11" s="6">
        <v>8</v>
      </c>
      <c r="B11" s="6" t="s">
        <v>14</v>
      </c>
      <c r="C11" s="6">
        <v>3</v>
      </c>
      <c r="D11" s="6" t="str">
        <f t="shared" si="0"/>
        <v>CalPA-3</v>
      </c>
      <c r="E11" s="6">
        <v>1</v>
      </c>
      <c r="F11" s="6" t="str">
        <f t="shared" si="1"/>
        <v>CalPA-3.1</v>
      </c>
      <c r="G11" s="7" t="s">
        <v>135</v>
      </c>
      <c r="H11" s="7" t="s">
        <v>206</v>
      </c>
      <c r="I11" s="6" t="s">
        <v>125</v>
      </c>
      <c r="J11" s="11">
        <v>45370</v>
      </c>
      <c r="K11" s="11">
        <v>45390</v>
      </c>
      <c r="L11" s="11">
        <v>45390</v>
      </c>
      <c r="M11" s="18" t="s">
        <v>463</v>
      </c>
      <c r="N11" s="6">
        <v>1</v>
      </c>
      <c r="O11" s="6" t="s">
        <v>126</v>
      </c>
      <c r="P11" s="6" t="s">
        <v>127</v>
      </c>
      <c r="Q11" s="6" t="s">
        <v>127</v>
      </c>
      <c r="R11" s="6" t="s">
        <v>127</v>
      </c>
      <c r="S11" s="6" t="s">
        <v>127</v>
      </c>
    </row>
    <row r="12" spans="1:19" s="8" customFormat="1" ht="132" x14ac:dyDescent="0.25">
      <c r="A12" s="6">
        <v>9</v>
      </c>
      <c r="B12" s="6" t="s">
        <v>14</v>
      </c>
      <c r="C12" s="6">
        <v>3</v>
      </c>
      <c r="D12" s="6" t="str">
        <f t="shared" si="0"/>
        <v>CalPA-3</v>
      </c>
      <c r="E12" s="6">
        <v>2</v>
      </c>
      <c r="F12" s="6" t="str">
        <f t="shared" si="1"/>
        <v>CalPA-3.2</v>
      </c>
      <c r="G12" s="7" t="s">
        <v>136</v>
      </c>
      <c r="H12" s="7" t="s">
        <v>207</v>
      </c>
      <c r="I12" s="6" t="s">
        <v>125</v>
      </c>
      <c r="J12" s="11">
        <v>45370</v>
      </c>
      <c r="K12" s="11">
        <v>45390</v>
      </c>
      <c r="L12" s="11">
        <v>45390</v>
      </c>
      <c r="M12" s="18" t="s">
        <v>469</v>
      </c>
      <c r="N12" s="6">
        <v>1</v>
      </c>
      <c r="O12" s="6" t="s">
        <v>126</v>
      </c>
      <c r="P12" s="6" t="s">
        <v>127</v>
      </c>
      <c r="Q12" s="6" t="s">
        <v>127</v>
      </c>
      <c r="R12" s="6" t="s">
        <v>127</v>
      </c>
      <c r="S12" s="6" t="s">
        <v>127</v>
      </c>
    </row>
    <row r="13" spans="1:19" s="8" customFormat="1" ht="171.6" x14ac:dyDescent="0.25">
      <c r="A13" s="6">
        <v>10</v>
      </c>
      <c r="B13" s="6" t="s">
        <v>14</v>
      </c>
      <c r="C13" s="6">
        <v>3</v>
      </c>
      <c r="D13" s="6" t="str">
        <f t="shared" si="0"/>
        <v>CalPA-3</v>
      </c>
      <c r="E13" s="6">
        <v>3</v>
      </c>
      <c r="F13" s="6" t="str">
        <f t="shared" si="1"/>
        <v>CalPA-3.3</v>
      </c>
      <c r="G13" s="7" t="s">
        <v>137</v>
      </c>
      <c r="H13" s="7" t="s">
        <v>208</v>
      </c>
      <c r="I13" s="6" t="s">
        <v>125</v>
      </c>
      <c r="J13" s="11">
        <v>45370</v>
      </c>
      <c r="K13" s="11">
        <v>45390</v>
      </c>
      <c r="L13" s="11">
        <v>45390</v>
      </c>
      <c r="M13" s="18" t="s">
        <v>464</v>
      </c>
      <c r="N13" s="6">
        <v>0</v>
      </c>
      <c r="O13" s="6" t="s">
        <v>126</v>
      </c>
      <c r="P13" s="6" t="s">
        <v>127</v>
      </c>
      <c r="Q13" s="6" t="s">
        <v>127</v>
      </c>
      <c r="R13" s="6" t="s">
        <v>127</v>
      </c>
      <c r="S13" s="6" t="s">
        <v>127</v>
      </c>
    </row>
    <row r="14" spans="1:19" s="8" customFormat="1" ht="409.6" x14ac:dyDescent="0.25">
      <c r="A14" s="6">
        <v>11</v>
      </c>
      <c r="B14" s="6" t="s">
        <v>14</v>
      </c>
      <c r="C14" s="6">
        <v>3</v>
      </c>
      <c r="D14" s="6" t="str">
        <f t="shared" si="0"/>
        <v>CalPA-3</v>
      </c>
      <c r="E14" s="6">
        <v>4</v>
      </c>
      <c r="F14" s="6" t="str">
        <f t="shared" si="1"/>
        <v>CalPA-3.4</v>
      </c>
      <c r="G14" s="7" t="s">
        <v>138</v>
      </c>
      <c r="H14" s="7" t="s">
        <v>209</v>
      </c>
      <c r="I14" s="6" t="s">
        <v>125</v>
      </c>
      <c r="J14" s="11">
        <v>45370</v>
      </c>
      <c r="K14" s="11">
        <v>45390</v>
      </c>
      <c r="L14" s="11">
        <v>45390</v>
      </c>
      <c r="M14" s="18" t="s">
        <v>464</v>
      </c>
      <c r="N14" s="6">
        <v>0</v>
      </c>
      <c r="O14" s="6" t="s">
        <v>126</v>
      </c>
      <c r="P14" s="6" t="s">
        <v>127</v>
      </c>
      <c r="Q14" s="6" t="s">
        <v>127</v>
      </c>
      <c r="R14" s="6" t="s">
        <v>127</v>
      </c>
      <c r="S14" s="6" t="s">
        <v>127</v>
      </c>
    </row>
    <row r="15" spans="1:19" s="8" customFormat="1" ht="409.6" x14ac:dyDescent="0.25">
      <c r="A15" s="6">
        <v>12</v>
      </c>
      <c r="B15" s="6" t="s">
        <v>14</v>
      </c>
      <c r="C15" s="6">
        <v>3</v>
      </c>
      <c r="D15" s="6" t="str">
        <f t="shared" si="0"/>
        <v>CalPA-3</v>
      </c>
      <c r="E15" s="6">
        <v>5</v>
      </c>
      <c r="F15" s="6" t="str">
        <f>D15&amp;"."&amp;E15</f>
        <v>CalPA-3.5</v>
      </c>
      <c r="G15" s="7" t="s">
        <v>133</v>
      </c>
      <c r="H15" s="7" t="s">
        <v>210</v>
      </c>
      <c r="I15" s="6" t="s">
        <v>125</v>
      </c>
      <c r="J15" s="11">
        <v>45370</v>
      </c>
      <c r="K15" s="11">
        <v>45390</v>
      </c>
      <c r="L15" s="11">
        <v>45390</v>
      </c>
      <c r="M15" s="18" t="s">
        <v>464</v>
      </c>
      <c r="N15" s="6">
        <v>0</v>
      </c>
      <c r="O15" s="6" t="s">
        <v>126</v>
      </c>
      <c r="P15" s="6" t="s">
        <v>127</v>
      </c>
      <c r="Q15" s="6" t="s">
        <v>127</v>
      </c>
      <c r="R15" s="6" t="s">
        <v>127</v>
      </c>
      <c r="S15" s="6" t="s">
        <v>127</v>
      </c>
    </row>
    <row r="16" spans="1:19" s="8" customFormat="1" ht="132" x14ac:dyDescent="0.25">
      <c r="A16" s="6">
        <v>13</v>
      </c>
      <c r="B16" s="6" t="s">
        <v>14</v>
      </c>
      <c r="C16" s="6">
        <v>3</v>
      </c>
      <c r="D16" s="6" t="str">
        <f>B16&amp;"-"&amp;C16</f>
        <v>CalPA-3</v>
      </c>
      <c r="E16" s="6">
        <v>6</v>
      </c>
      <c r="F16" s="6" t="str">
        <f>D16&amp;"."&amp;E16</f>
        <v>CalPA-3.6</v>
      </c>
      <c r="G16" s="7" t="s">
        <v>139</v>
      </c>
      <c r="H16" s="7" t="s">
        <v>211</v>
      </c>
      <c r="I16" s="6" t="s">
        <v>125</v>
      </c>
      <c r="J16" s="11">
        <v>45370</v>
      </c>
      <c r="K16" s="11">
        <v>45390</v>
      </c>
      <c r="L16" s="11">
        <v>45390</v>
      </c>
      <c r="M16" s="18" t="s">
        <v>465</v>
      </c>
      <c r="N16" s="6">
        <v>1</v>
      </c>
      <c r="O16" s="6" t="s">
        <v>126</v>
      </c>
      <c r="P16" s="6" t="s">
        <v>127</v>
      </c>
      <c r="Q16" s="6" t="s">
        <v>127</v>
      </c>
      <c r="R16" s="6" t="s">
        <v>127</v>
      </c>
      <c r="S16" s="6" t="s">
        <v>127</v>
      </c>
    </row>
    <row r="17" spans="1:19" s="8" customFormat="1" ht="118.8" x14ac:dyDescent="0.25">
      <c r="A17" s="6">
        <v>14</v>
      </c>
      <c r="B17" s="6" t="s">
        <v>14</v>
      </c>
      <c r="C17" s="6">
        <v>3</v>
      </c>
      <c r="D17" s="6" t="str">
        <f t="shared" ref="D17:D80" si="3">B17&amp;"-"&amp;C17</f>
        <v>CalPA-3</v>
      </c>
      <c r="E17" s="6">
        <v>7</v>
      </c>
      <c r="F17" s="6" t="str">
        <f t="shared" si="1"/>
        <v>CalPA-3.7</v>
      </c>
      <c r="G17" s="7" t="s">
        <v>132</v>
      </c>
      <c r="H17" s="7" t="s">
        <v>212</v>
      </c>
      <c r="I17" s="6" t="s">
        <v>125</v>
      </c>
      <c r="J17" s="11">
        <v>45370</v>
      </c>
      <c r="K17" s="11">
        <v>45390</v>
      </c>
      <c r="L17" s="11">
        <v>45390</v>
      </c>
      <c r="M17" s="18" t="s">
        <v>464</v>
      </c>
      <c r="N17" s="6">
        <v>0</v>
      </c>
      <c r="O17" s="6" t="s">
        <v>126</v>
      </c>
      <c r="P17" s="6" t="s">
        <v>127</v>
      </c>
      <c r="Q17" s="6" t="s">
        <v>127</v>
      </c>
      <c r="R17" s="6" t="s">
        <v>127</v>
      </c>
      <c r="S17" s="6" t="s">
        <v>127</v>
      </c>
    </row>
    <row r="18" spans="1:19" s="8" customFormat="1" ht="369.6" x14ac:dyDescent="0.25">
      <c r="A18" s="6">
        <v>15</v>
      </c>
      <c r="B18" s="6" t="s">
        <v>14</v>
      </c>
      <c r="C18" s="6">
        <v>3</v>
      </c>
      <c r="D18" s="6" t="str">
        <f t="shared" si="3"/>
        <v>CalPA-3</v>
      </c>
      <c r="E18" s="6">
        <v>8</v>
      </c>
      <c r="F18" s="6" t="str">
        <f t="shared" si="1"/>
        <v>CalPA-3.8</v>
      </c>
      <c r="G18" s="7" t="s">
        <v>140</v>
      </c>
      <c r="H18" s="7" t="s">
        <v>460</v>
      </c>
      <c r="I18" s="6" t="s">
        <v>125</v>
      </c>
      <c r="J18" s="11">
        <v>45370</v>
      </c>
      <c r="K18" s="11">
        <v>45394</v>
      </c>
      <c r="L18" s="11">
        <v>45394</v>
      </c>
      <c r="M18" s="18" t="s">
        <v>466</v>
      </c>
      <c r="N18" s="6">
        <v>1</v>
      </c>
      <c r="O18" s="6" t="s">
        <v>126</v>
      </c>
      <c r="P18" s="6" t="s">
        <v>127</v>
      </c>
      <c r="Q18" s="6" t="s">
        <v>127</v>
      </c>
      <c r="R18" s="6" t="s">
        <v>127</v>
      </c>
      <c r="S18" s="6" t="s">
        <v>127</v>
      </c>
    </row>
    <row r="19" spans="1:19" s="8" customFormat="1" ht="132" x14ac:dyDescent="0.25">
      <c r="A19" s="6">
        <v>16</v>
      </c>
      <c r="B19" s="6" t="s">
        <v>14</v>
      </c>
      <c r="C19" s="6">
        <v>3</v>
      </c>
      <c r="D19" s="6" t="str">
        <f t="shared" si="3"/>
        <v>CalPA-3</v>
      </c>
      <c r="E19" s="6">
        <v>9</v>
      </c>
      <c r="F19" s="6" t="str">
        <f t="shared" si="1"/>
        <v>CalPA-3.9</v>
      </c>
      <c r="G19" s="7" t="s">
        <v>141</v>
      </c>
      <c r="H19" s="7" t="s">
        <v>213</v>
      </c>
      <c r="I19" s="6" t="s">
        <v>125</v>
      </c>
      <c r="J19" s="11">
        <v>45370</v>
      </c>
      <c r="K19" s="11">
        <v>45390</v>
      </c>
      <c r="L19" s="11">
        <v>45390</v>
      </c>
      <c r="M19" s="18" t="s">
        <v>467</v>
      </c>
      <c r="N19" s="6">
        <v>1</v>
      </c>
      <c r="O19" s="6" t="s">
        <v>126</v>
      </c>
      <c r="P19" s="6" t="s">
        <v>127</v>
      </c>
      <c r="Q19" s="6" t="s">
        <v>127</v>
      </c>
      <c r="R19" s="6" t="s">
        <v>127</v>
      </c>
      <c r="S19" s="6" t="s">
        <v>127</v>
      </c>
    </row>
    <row r="20" spans="1:19" s="8" customFormat="1" ht="277.2" x14ac:dyDescent="0.25">
      <c r="A20" s="6">
        <v>17</v>
      </c>
      <c r="B20" s="6" t="s">
        <v>14</v>
      </c>
      <c r="C20" s="6">
        <v>3</v>
      </c>
      <c r="D20" s="6" t="str">
        <f t="shared" si="3"/>
        <v>CalPA-3</v>
      </c>
      <c r="E20" s="6">
        <v>10</v>
      </c>
      <c r="F20" s="6" t="str">
        <f t="shared" si="1"/>
        <v>CalPA-3.10</v>
      </c>
      <c r="G20" s="7" t="s">
        <v>134</v>
      </c>
      <c r="H20" s="7" t="s">
        <v>214</v>
      </c>
      <c r="I20" s="6" t="s">
        <v>125</v>
      </c>
      <c r="J20" s="11">
        <v>45370</v>
      </c>
      <c r="K20" s="11">
        <v>45390</v>
      </c>
      <c r="L20" s="11">
        <v>45390</v>
      </c>
      <c r="M20" s="18" t="s">
        <v>468</v>
      </c>
      <c r="N20" s="6">
        <v>1</v>
      </c>
      <c r="O20" s="6" t="s">
        <v>126</v>
      </c>
      <c r="P20" s="6" t="s">
        <v>127</v>
      </c>
      <c r="Q20" s="6" t="s">
        <v>127</v>
      </c>
      <c r="R20" s="6" t="s">
        <v>127</v>
      </c>
      <c r="S20" s="6" t="s">
        <v>127</v>
      </c>
    </row>
    <row r="21" spans="1:19" s="8" customFormat="1" ht="132" x14ac:dyDescent="0.25">
      <c r="A21" s="6">
        <v>18</v>
      </c>
      <c r="B21" s="6" t="s">
        <v>14</v>
      </c>
      <c r="C21" s="6">
        <v>3</v>
      </c>
      <c r="D21" s="6" t="str">
        <f t="shared" si="3"/>
        <v>CalPA-3</v>
      </c>
      <c r="E21" s="6">
        <v>11</v>
      </c>
      <c r="F21" s="6" t="str">
        <f t="shared" si="1"/>
        <v>CalPA-3.11</v>
      </c>
      <c r="G21" s="7" t="s">
        <v>142</v>
      </c>
      <c r="H21" s="7" t="s">
        <v>215</v>
      </c>
      <c r="I21" s="6" t="s">
        <v>125</v>
      </c>
      <c r="J21" s="11">
        <v>45370</v>
      </c>
      <c r="K21" s="11">
        <v>45390</v>
      </c>
      <c r="L21" s="11">
        <v>45390</v>
      </c>
      <c r="M21" s="18" t="s">
        <v>470</v>
      </c>
      <c r="N21" s="6">
        <v>1</v>
      </c>
      <c r="O21" s="6" t="s">
        <v>126</v>
      </c>
      <c r="P21" s="6" t="s">
        <v>127</v>
      </c>
      <c r="Q21" s="6" t="s">
        <v>127</v>
      </c>
      <c r="R21" s="6" t="s">
        <v>127</v>
      </c>
      <c r="S21" s="6" t="s">
        <v>127</v>
      </c>
    </row>
    <row r="22" spans="1:19" s="8" customFormat="1" ht="52.8" x14ac:dyDescent="0.25">
      <c r="A22" s="6">
        <v>19</v>
      </c>
      <c r="B22" s="6" t="s">
        <v>15</v>
      </c>
      <c r="C22" s="6">
        <v>2</v>
      </c>
      <c r="D22" s="6" t="str">
        <f>B22&amp;"-"&amp;C22</f>
        <v>MGRA-2</v>
      </c>
      <c r="E22" s="6">
        <v>1</v>
      </c>
      <c r="F22" s="6" t="str">
        <f t="shared" si="1"/>
        <v>MGRA-2.1</v>
      </c>
      <c r="G22" s="7" t="s">
        <v>152</v>
      </c>
      <c r="H22" s="7" t="s">
        <v>217</v>
      </c>
      <c r="I22" s="6" t="s">
        <v>147</v>
      </c>
      <c r="J22" s="11">
        <v>45390</v>
      </c>
      <c r="K22" s="11">
        <v>45393</v>
      </c>
      <c r="L22" s="11">
        <v>45393</v>
      </c>
      <c r="M22" s="18" t="s">
        <v>230</v>
      </c>
      <c r="N22" s="6">
        <v>0</v>
      </c>
      <c r="O22" s="6" t="s">
        <v>126</v>
      </c>
      <c r="P22" s="6" t="s">
        <v>127</v>
      </c>
      <c r="Q22" s="6" t="s">
        <v>127</v>
      </c>
      <c r="R22" s="6" t="s">
        <v>127</v>
      </c>
      <c r="S22" s="6" t="s">
        <v>127</v>
      </c>
    </row>
    <row r="23" spans="1:19" s="8" customFormat="1" ht="52.8" x14ac:dyDescent="0.25">
      <c r="A23" s="6">
        <v>20</v>
      </c>
      <c r="B23" s="6" t="s">
        <v>15</v>
      </c>
      <c r="C23" s="6">
        <v>2</v>
      </c>
      <c r="D23" s="6" t="str">
        <f>B23&amp;"-"&amp;C23</f>
        <v>MGRA-2</v>
      </c>
      <c r="E23" s="6">
        <v>2</v>
      </c>
      <c r="F23" s="6" t="str">
        <f t="shared" si="1"/>
        <v>MGRA-2.2</v>
      </c>
      <c r="G23" s="7" t="s">
        <v>148</v>
      </c>
      <c r="H23" s="7" t="s">
        <v>218</v>
      </c>
      <c r="I23" s="6" t="s">
        <v>147</v>
      </c>
      <c r="J23" s="11">
        <v>45390</v>
      </c>
      <c r="K23" s="11">
        <v>45393</v>
      </c>
      <c r="L23" s="11">
        <v>45393</v>
      </c>
      <c r="M23" s="18" t="s">
        <v>230</v>
      </c>
      <c r="N23" s="6">
        <v>0</v>
      </c>
      <c r="O23" s="6" t="s">
        <v>126</v>
      </c>
      <c r="P23" s="6" t="s">
        <v>127</v>
      </c>
      <c r="Q23" s="6" t="s">
        <v>127</v>
      </c>
      <c r="R23" s="6" t="s">
        <v>127</v>
      </c>
      <c r="S23" s="6" t="s">
        <v>127</v>
      </c>
    </row>
    <row r="24" spans="1:19" s="8" customFormat="1" ht="52.8" x14ac:dyDescent="0.25">
      <c r="A24" s="6">
        <v>21</v>
      </c>
      <c r="B24" s="6" t="s">
        <v>15</v>
      </c>
      <c r="C24" s="6">
        <v>2</v>
      </c>
      <c r="D24" s="6" t="str">
        <f t="shared" si="3"/>
        <v>MGRA-2</v>
      </c>
      <c r="E24" s="6">
        <v>3</v>
      </c>
      <c r="F24" s="6" t="str">
        <f t="shared" si="1"/>
        <v>MGRA-2.3</v>
      </c>
      <c r="G24" s="7" t="s">
        <v>149</v>
      </c>
      <c r="H24" s="7" t="s">
        <v>219</v>
      </c>
      <c r="I24" s="6" t="s">
        <v>147</v>
      </c>
      <c r="J24" s="11">
        <v>45390</v>
      </c>
      <c r="K24" s="11">
        <v>45393</v>
      </c>
      <c r="L24" s="11">
        <v>45393</v>
      </c>
      <c r="M24" s="18" t="s">
        <v>230</v>
      </c>
      <c r="N24" s="6">
        <v>0</v>
      </c>
      <c r="O24" s="6" t="s">
        <v>126</v>
      </c>
      <c r="P24" s="6" t="s">
        <v>127</v>
      </c>
      <c r="Q24" s="6" t="s">
        <v>127</v>
      </c>
      <c r="R24" s="6" t="s">
        <v>127</v>
      </c>
      <c r="S24" s="6" t="s">
        <v>127</v>
      </c>
    </row>
    <row r="25" spans="1:19" s="8" customFormat="1" ht="52.8" x14ac:dyDescent="0.25">
      <c r="A25" s="6">
        <v>22</v>
      </c>
      <c r="B25" s="6" t="s">
        <v>15</v>
      </c>
      <c r="C25" s="6">
        <v>2</v>
      </c>
      <c r="D25" s="6" t="str">
        <f t="shared" si="3"/>
        <v>MGRA-2</v>
      </c>
      <c r="E25" s="6">
        <v>4</v>
      </c>
      <c r="F25" s="6" t="str">
        <f t="shared" si="1"/>
        <v>MGRA-2.4</v>
      </c>
      <c r="G25" s="7" t="s">
        <v>150</v>
      </c>
      <c r="H25" s="7" t="s">
        <v>220</v>
      </c>
      <c r="I25" s="6" t="s">
        <v>147</v>
      </c>
      <c r="J25" s="11">
        <v>45390</v>
      </c>
      <c r="K25" s="11">
        <v>45393</v>
      </c>
      <c r="L25" s="11">
        <v>45393</v>
      </c>
      <c r="M25" s="18" t="s">
        <v>230</v>
      </c>
      <c r="N25" s="6">
        <v>0</v>
      </c>
      <c r="O25" s="6" t="s">
        <v>126</v>
      </c>
      <c r="P25" s="6" t="s">
        <v>127</v>
      </c>
      <c r="Q25" s="6" t="s">
        <v>127</v>
      </c>
      <c r="R25" s="6" t="s">
        <v>127</v>
      </c>
      <c r="S25" s="6" t="s">
        <v>127</v>
      </c>
    </row>
    <row r="26" spans="1:19" s="8" customFormat="1" ht="211.2" x14ac:dyDescent="0.25">
      <c r="A26" s="6">
        <v>23</v>
      </c>
      <c r="B26" s="6" t="s">
        <v>15</v>
      </c>
      <c r="C26" s="6">
        <v>2</v>
      </c>
      <c r="D26" s="6" t="str">
        <f t="shared" si="3"/>
        <v>MGRA-2</v>
      </c>
      <c r="E26" s="6">
        <v>5</v>
      </c>
      <c r="F26" s="6" t="str">
        <f t="shared" si="1"/>
        <v>MGRA-2.5</v>
      </c>
      <c r="G26" s="7" t="s">
        <v>150</v>
      </c>
      <c r="H26" s="7" t="s">
        <v>221</v>
      </c>
      <c r="I26" s="6" t="s">
        <v>147</v>
      </c>
      <c r="J26" s="11">
        <v>45390</v>
      </c>
      <c r="K26" s="11">
        <v>45393</v>
      </c>
      <c r="L26" s="11">
        <v>45393</v>
      </c>
      <c r="M26" s="18" t="s">
        <v>230</v>
      </c>
      <c r="N26" s="6">
        <v>0</v>
      </c>
      <c r="O26" s="6" t="s">
        <v>126</v>
      </c>
      <c r="P26" s="6" t="s">
        <v>127</v>
      </c>
      <c r="Q26" s="6" t="s">
        <v>127</v>
      </c>
      <c r="R26" s="6" t="s">
        <v>127</v>
      </c>
      <c r="S26" s="6" t="s">
        <v>127</v>
      </c>
    </row>
    <row r="27" spans="1:19" s="8" customFormat="1" ht="105.6" x14ac:dyDescent="0.25">
      <c r="A27" s="6">
        <v>24</v>
      </c>
      <c r="B27" s="6" t="s">
        <v>15</v>
      </c>
      <c r="C27" s="6">
        <v>2</v>
      </c>
      <c r="D27" s="6" t="str">
        <f t="shared" si="3"/>
        <v>MGRA-2</v>
      </c>
      <c r="E27" s="6">
        <v>6</v>
      </c>
      <c r="F27" s="6" t="str">
        <f t="shared" si="1"/>
        <v>MGRA-2.6</v>
      </c>
      <c r="G27" s="7" t="s">
        <v>151</v>
      </c>
      <c r="H27" s="7" t="s">
        <v>229</v>
      </c>
      <c r="I27" s="6" t="s">
        <v>147</v>
      </c>
      <c r="J27" s="11">
        <v>45390</v>
      </c>
      <c r="K27" s="11">
        <v>45393</v>
      </c>
      <c r="L27" s="11">
        <v>45393</v>
      </c>
      <c r="M27" s="18" t="s">
        <v>230</v>
      </c>
      <c r="N27" s="6">
        <v>0</v>
      </c>
      <c r="O27" s="6" t="s">
        <v>126</v>
      </c>
      <c r="P27" s="6" t="s">
        <v>127</v>
      </c>
      <c r="Q27" s="6" t="s">
        <v>127</v>
      </c>
      <c r="R27" s="6" t="s">
        <v>127</v>
      </c>
      <c r="S27" s="6" t="s">
        <v>127</v>
      </c>
    </row>
    <row r="28" spans="1:19" s="8" customFormat="1" ht="237.6" x14ac:dyDescent="0.25">
      <c r="A28" s="6">
        <v>25</v>
      </c>
      <c r="B28" s="6" t="s">
        <v>15</v>
      </c>
      <c r="C28" s="6">
        <v>2</v>
      </c>
      <c r="D28" s="6" t="str">
        <f t="shared" si="3"/>
        <v>MGRA-2</v>
      </c>
      <c r="E28" s="6">
        <v>7</v>
      </c>
      <c r="F28" s="6" t="str">
        <f t="shared" si="1"/>
        <v>MGRA-2.7</v>
      </c>
      <c r="G28" s="7" t="s">
        <v>153</v>
      </c>
      <c r="H28" s="7" t="s">
        <v>222</v>
      </c>
      <c r="I28" s="6" t="s">
        <v>147</v>
      </c>
      <c r="J28" s="11">
        <v>45390</v>
      </c>
      <c r="K28" s="11">
        <v>45393</v>
      </c>
      <c r="L28" s="11">
        <v>45393</v>
      </c>
      <c r="M28" s="18" t="s">
        <v>230</v>
      </c>
      <c r="N28" s="6">
        <v>0</v>
      </c>
      <c r="O28" s="6" t="s">
        <v>126</v>
      </c>
      <c r="P28" s="6" t="s">
        <v>191</v>
      </c>
      <c r="Q28" s="6" t="str">
        <f>VLOOKUP(P28,'WMP Sections'!A:C,2,FALSE)</f>
        <v>Table 15: Efficacy of Covered Conductor</v>
      </c>
      <c r="R28" s="6" t="s">
        <v>127</v>
      </c>
      <c r="S28" s="6" t="s">
        <v>127</v>
      </c>
    </row>
    <row r="29" spans="1:19" s="8" customFormat="1" ht="145.19999999999999" x14ac:dyDescent="0.25">
      <c r="A29" s="6">
        <v>26</v>
      </c>
      <c r="B29" s="6" t="s">
        <v>15</v>
      </c>
      <c r="C29" s="6">
        <v>2</v>
      </c>
      <c r="D29" s="6" t="str">
        <f t="shared" si="3"/>
        <v>MGRA-2</v>
      </c>
      <c r="E29" s="6">
        <v>8</v>
      </c>
      <c r="F29" s="6" t="str">
        <f t="shared" si="1"/>
        <v>MGRA-2.8</v>
      </c>
      <c r="G29" s="7" t="s">
        <v>154</v>
      </c>
      <c r="H29" s="7" t="s">
        <v>223</v>
      </c>
      <c r="I29" s="6" t="s">
        <v>147</v>
      </c>
      <c r="J29" s="11">
        <v>45390</v>
      </c>
      <c r="K29" s="11">
        <v>45393</v>
      </c>
      <c r="L29" s="11">
        <v>45393</v>
      </c>
      <c r="M29" s="18" t="s">
        <v>231</v>
      </c>
      <c r="N29" s="6">
        <v>1</v>
      </c>
      <c r="O29" s="6" t="s">
        <v>126</v>
      </c>
      <c r="P29" s="6" t="s">
        <v>191</v>
      </c>
      <c r="Q29" s="6" t="str">
        <f>VLOOKUP(P29,'WMP Sections'!A:C,2,FALSE)</f>
        <v>Table 15: Efficacy of Covered Conductor</v>
      </c>
      <c r="R29" s="6" t="s">
        <v>127</v>
      </c>
      <c r="S29" s="6" t="s">
        <v>127</v>
      </c>
    </row>
    <row r="30" spans="1:19" s="8" customFormat="1" ht="158.4" x14ac:dyDescent="0.25">
      <c r="A30" s="6">
        <v>27</v>
      </c>
      <c r="B30" s="6" t="s">
        <v>15</v>
      </c>
      <c r="C30" s="6">
        <v>2</v>
      </c>
      <c r="D30" s="6" t="str">
        <f t="shared" si="3"/>
        <v>MGRA-2</v>
      </c>
      <c r="E30" s="6">
        <v>9</v>
      </c>
      <c r="F30" s="6" t="str">
        <f t="shared" si="1"/>
        <v>MGRA-2.9</v>
      </c>
      <c r="G30" s="7" t="s">
        <v>155</v>
      </c>
      <c r="H30" s="7" t="s">
        <v>224</v>
      </c>
      <c r="I30" s="6" t="s">
        <v>147</v>
      </c>
      <c r="J30" s="11">
        <v>45390</v>
      </c>
      <c r="K30" s="11">
        <v>45393</v>
      </c>
      <c r="L30" s="11">
        <v>45393</v>
      </c>
      <c r="M30" s="18" t="s">
        <v>232</v>
      </c>
      <c r="N30" s="6">
        <v>1</v>
      </c>
      <c r="O30" s="6" t="s">
        <v>126</v>
      </c>
      <c r="P30" s="6" t="s">
        <v>160</v>
      </c>
      <c r="Q30" s="6" t="str">
        <f>VLOOKUP(P30,'WMP Sections'!A:C,2,FALSE)</f>
        <v>Figure 12: Hardening Efficacy Over Time</v>
      </c>
      <c r="R30" s="6" t="s">
        <v>127</v>
      </c>
      <c r="S30" s="6" t="s">
        <v>127</v>
      </c>
    </row>
    <row r="31" spans="1:19" s="8" customFormat="1" ht="132" x14ac:dyDescent="0.25">
      <c r="A31" s="6">
        <v>28</v>
      </c>
      <c r="B31" s="6" t="s">
        <v>15</v>
      </c>
      <c r="C31" s="6">
        <v>2</v>
      </c>
      <c r="D31" s="6" t="str">
        <f t="shared" si="3"/>
        <v>MGRA-2</v>
      </c>
      <c r="E31" s="6">
        <v>10</v>
      </c>
      <c r="F31" s="6" t="str">
        <f t="shared" si="1"/>
        <v>MGRA-2.10</v>
      </c>
      <c r="G31" s="7" t="s">
        <v>156</v>
      </c>
      <c r="H31" s="7" t="s">
        <v>225</v>
      </c>
      <c r="I31" s="6" t="s">
        <v>147</v>
      </c>
      <c r="J31" s="11">
        <v>45390</v>
      </c>
      <c r="K31" s="11">
        <v>45393</v>
      </c>
      <c r="L31" s="11">
        <v>45393</v>
      </c>
      <c r="M31" s="18" t="s">
        <v>230</v>
      </c>
      <c r="N31" s="6">
        <v>0</v>
      </c>
      <c r="O31" s="6" t="s">
        <v>126</v>
      </c>
      <c r="P31" s="6" t="s">
        <v>160</v>
      </c>
      <c r="Q31" s="6" t="str">
        <f>VLOOKUP(P31,'WMP Sections'!A:C,2,FALSE)</f>
        <v>Figure 12: Hardening Efficacy Over Time</v>
      </c>
      <c r="R31" s="6"/>
      <c r="S31" s="6" t="s">
        <v>127</v>
      </c>
    </row>
    <row r="32" spans="1:19" s="8" customFormat="1" ht="118.8" x14ac:dyDescent="0.25">
      <c r="A32" s="6">
        <v>29</v>
      </c>
      <c r="B32" s="6" t="s">
        <v>15</v>
      </c>
      <c r="C32" s="6">
        <v>2</v>
      </c>
      <c r="D32" s="6" t="str">
        <f t="shared" si="3"/>
        <v>MGRA-2</v>
      </c>
      <c r="E32" s="6">
        <v>11</v>
      </c>
      <c r="F32" s="6" t="str">
        <f t="shared" si="1"/>
        <v>MGRA-2.11</v>
      </c>
      <c r="G32" s="7" t="s">
        <v>157</v>
      </c>
      <c r="H32" s="7" t="s">
        <v>226</v>
      </c>
      <c r="I32" s="6" t="s">
        <v>147</v>
      </c>
      <c r="J32" s="11">
        <v>45390</v>
      </c>
      <c r="K32" s="11">
        <v>45393</v>
      </c>
      <c r="L32" s="11">
        <v>45393</v>
      </c>
      <c r="M32" s="18" t="s">
        <v>230</v>
      </c>
      <c r="N32" s="6">
        <v>0</v>
      </c>
      <c r="O32" s="6" t="s">
        <v>126</v>
      </c>
      <c r="P32" s="6" t="s">
        <v>160</v>
      </c>
      <c r="Q32" s="6" t="str">
        <f>VLOOKUP(P32,'WMP Sections'!A:C,2,FALSE)</f>
        <v>Figure 12: Hardening Efficacy Over Time</v>
      </c>
      <c r="R32" s="6" t="s">
        <v>127</v>
      </c>
      <c r="S32" s="6" t="s">
        <v>127</v>
      </c>
    </row>
    <row r="33" spans="1:19" s="8" customFormat="1" ht="158.4" x14ac:dyDescent="0.25">
      <c r="A33" s="6">
        <v>30</v>
      </c>
      <c r="B33" s="6" t="s">
        <v>15</v>
      </c>
      <c r="C33" s="6">
        <v>2</v>
      </c>
      <c r="D33" s="6" t="str">
        <f t="shared" si="3"/>
        <v>MGRA-2</v>
      </c>
      <c r="E33" s="6">
        <v>12</v>
      </c>
      <c r="F33" s="6" t="str">
        <f t="shared" si="1"/>
        <v>MGRA-2.12</v>
      </c>
      <c r="G33" s="7" t="s">
        <v>158</v>
      </c>
      <c r="H33" s="7" t="s">
        <v>227</v>
      </c>
      <c r="I33" s="6" t="s">
        <v>147</v>
      </c>
      <c r="J33" s="11">
        <v>45390</v>
      </c>
      <c r="K33" s="11">
        <v>45393</v>
      </c>
      <c r="L33" s="11">
        <v>45393</v>
      </c>
      <c r="M33" s="18" t="s">
        <v>232</v>
      </c>
      <c r="N33" s="6">
        <v>1</v>
      </c>
      <c r="O33" s="6" t="s">
        <v>126</v>
      </c>
      <c r="P33" s="6" t="s">
        <v>160</v>
      </c>
      <c r="Q33" s="6" t="str">
        <f>VLOOKUP(P33,'WMP Sections'!A:C,2,FALSE)</f>
        <v>Figure 12: Hardening Efficacy Over Time</v>
      </c>
      <c r="R33" s="6" t="s">
        <v>127</v>
      </c>
      <c r="S33" s="6" t="s">
        <v>127</v>
      </c>
    </row>
    <row r="34" spans="1:19" s="8" customFormat="1" ht="158.4" x14ac:dyDescent="0.25">
      <c r="A34" s="6">
        <v>31</v>
      </c>
      <c r="B34" s="6" t="s">
        <v>15</v>
      </c>
      <c r="C34" s="6">
        <v>2</v>
      </c>
      <c r="D34" s="6" t="str">
        <f t="shared" si="3"/>
        <v>MGRA-2</v>
      </c>
      <c r="E34" s="6">
        <v>13</v>
      </c>
      <c r="F34" s="6" t="str">
        <f t="shared" si="1"/>
        <v>MGRA-2.13</v>
      </c>
      <c r="G34" s="7" t="s">
        <v>159</v>
      </c>
      <c r="H34" s="7" t="s">
        <v>228</v>
      </c>
      <c r="I34" s="6" t="s">
        <v>147</v>
      </c>
      <c r="J34" s="11">
        <v>45390</v>
      </c>
      <c r="K34" s="11">
        <v>45393</v>
      </c>
      <c r="L34" s="11">
        <v>45393</v>
      </c>
      <c r="M34" s="18" t="s">
        <v>232</v>
      </c>
      <c r="N34" s="6">
        <v>1</v>
      </c>
      <c r="O34" s="6" t="s">
        <v>126</v>
      </c>
      <c r="P34" s="6" t="s">
        <v>160</v>
      </c>
      <c r="Q34" s="6" t="str">
        <f>VLOOKUP(P34,'WMP Sections'!A:C,2,FALSE)</f>
        <v>Figure 12: Hardening Efficacy Over Time</v>
      </c>
      <c r="R34" s="6" t="s">
        <v>127</v>
      </c>
      <c r="S34" s="6" t="s">
        <v>127</v>
      </c>
    </row>
    <row r="35" spans="1:19" s="8" customFormat="1" ht="158.4" x14ac:dyDescent="0.25">
      <c r="A35" s="6">
        <v>32</v>
      </c>
      <c r="B35" s="6" t="s">
        <v>14</v>
      </c>
      <c r="C35" s="6">
        <v>4</v>
      </c>
      <c r="D35" s="6" t="str">
        <f>B35&amp;"-"&amp;C35</f>
        <v>CalPA-4</v>
      </c>
      <c r="E35" s="6">
        <v>1</v>
      </c>
      <c r="F35" s="6" t="str">
        <f t="shared" si="1"/>
        <v>CalPA-4.1</v>
      </c>
      <c r="G35" s="7" t="s">
        <v>233</v>
      </c>
      <c r="H35" s="7" t="s">
        <v>274</v>
      </c>
      <c r="I35" s="6" t="s">
        <v>235</v>
      </c>
      <c r="J35" s="11">
        <v>45392</v>
      </c>
      <c r="K35" s="11">
        <v>45397</v>
      </c>
      <c r="L35" s="11">
        <v>45397</v>
      </c>
      <c r="M35" s="18" t="s">
        <v>425</v>
      </c>
      <c r="N35" s="6">
        <v>0</v>
      </c>
      <c r="O35" s="6" t="s">
        <v>126</v>
      </c>
      <c r="P35" s="6" t="s">
        <v>201</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243</v>
      </c>
      <c r="H36" s="7" t="s">
        <v>275</v>
      </c>
      <c r="I36" s="6" t="s">
        <v>235</v>
      </c>
      <c r="J36" s="11">
        <v>45392</v>
      </c>
      <c r="K36" s="11">
        <v>45397</v>
      </c>
      <c r="L36" s="11">
        <v>45397</v>
      </c>
      <c r="M36" s="18" t="s">
        <v>425</v>
      </c>
      <c r="N36" s="6">
        <v>0</v>
      </c>
      <c r="O36" s="6" t="s">
        <v>126</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244</v>
      </c>
      <c r="H37" s="7" t="s">
        <v>276</v>
      </c>
      <c r="I37" s="6" t="s">
        <v>235</v>
      </c>
      <c r="J37" s="11">
        <v>45392</v>
      </c>
      <c r="K37" s="11">
        <v>45397</v>
      </c>
      <c r="L37" s="11">
        <v>45397</v>
      </c>
      <c r="M37" s="18" t="s">
        <v>425</v>
      </c>
      <c r="N37" s="6">
        <v>0</v>
      </c>
      <c r="O37" s="6" t="s">
        <v>126</v>
      </c>
      <c r="P37" s="6" t="s">
        <v>199</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245</v>
      </c>
      <c r="H38" s="7" t="s">
        <v>277</v>
      </c>
      <c r="I38" s="6" t="s">
        <v>235</v>
      </c>
      <c r="J38" s="11">
        <v>45392</v>
      </c>
      <c r="K38" s="11">
        <v>45397</v>
      </c>
      <c r="L38" s="11">
        <v>45397</v>
      </c>
      <c r="M38" s="18" t="s">
        <v>425</v>
      </c>
      <c r="N38" s="6">
        <v>0</v>
      </c>
      <c r="O38" s="6" t="s">
        <v>126</v>
      </c>
      <c r="P38" s="9">
        <v>2.2000000000000002</v>
      </c>
      <c r="Q38" s="6" t="str">
        <f>VLOOKUP(P38,'WMP Sections'!A:C,2,FALSE)</f>
        <v>2.2 Targets and Expenditures</v>
      </c>
      <c r="R38" s="6" t="s">
        <v>246</v>
      </c>
      <c r="S38" s="6" t="s">
        <v>247</v>
      </c>
    </row>
    <row r="39" spans="1:19" s="8" customFormat="1" ht="277.2" x14ac:dyDescent="0.25">
      <c r="A39" s="6">
        <v>36</v>
      </c>
      <c r="B39" s="6" t="s">
        <v>14</v>
      </c>
      <c r="C39" s="6">
        <v>4</v>
      </c>
      <c r="D39" s="6" t="str">
        <f t="shared" si="3"/>
        <v>CalPA-4</v>
      </c>
      <c r="E39" s="6">
        <v>5</v>
      </c>
      <c r="F39" s="6" t="str">
        <f t="shared" si="1"/>
        <v>CalPA-4.5</v>
      </c>
      <c r="G39" s="7" t="s">
        <v>248</v>
      </c>
      <c r="H39" s="7" t="s">
        <v>278</v>
      </c>
      <c r="I39" s="6" t="s">
        <v>235</v>
      </c>
      <c r="J39" s="11">
        <v>45392</v>
      </c>
      <c r="K39" s="11">
        <v>45397</v>
      </c>
      <c r="L39" s="11">
        <v>45397</v>
      </c>
      <c r="M39" s="18" t="s">
        <v>425</v>
      </c>
      <c r="N39" s="6">
        <v>0</v>
      </c>
      <c r="O39" s="6" t="s">
        <v>126</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249</v>
      </c>
      <c r="H40" s="7" t="s">
        <v>279</v>
      </c>
      <c r="I40" s="6" t="s">
        <v>235</v>
      </c>
      <c r="J40" s="11">
        <v>45392</v>
      </c>
      <c r="K40" s="11">
        <v>45397</v>
      </c>
      <c r="L40" s="11">
        <v>45397</v>
      </c>
      <c r="M40" s="18" t="s">
        <v>425</v>
      </c>
      <c r="N40" s="6">
        <v>0</v>
      </c>
      <c r="O40" s="6" t="s">
        <v>126</v>
      </c>
      <c r="P40" s="6" t="s">
        <v>251</v>
      </c>
      <c r="Q40" s="6" t="str">
        <f>VLOOKUP(P40,'WMP Sections'!A:C,2,FALSE)</f>
        <v>5.5.5 Selection Process for Undergrounding Projects</v>
      </c>
      <c r="R40" s="6" t="s">
        <v>250</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258</v>
      </c>
      <c r="H41" s="7" t="s">
        <v>280</v>
      </c>
      <c r="I41" s="6" t="s">
        <v>235</v>
      </c>
      <c r="J41" s="11">
        <v>45392</v>
      </c>
      <c r="K41" s="11">
        <v>45397</v>
      </c>
      <c r="L41" s="11">
        <v>45397</v>
      </c>
      <c r="M41" s="18" t="s">
        <v>425</v>
      </c>
      <c r="N41" s="6">
        <v>0</v>
      </c>
      <c r="O41" s="6" t="s">
        <v>126</v>
      </c>
      <c r="P41" s="6" t="s">
        <v>251</v>
      </c>
      <c r="Q41" s="6" t="str">
        <f>VLOOKUP(P41,'WMP Sections'!A:C,2,FALSE)</f>
        <v>5.5.5 Selection Process for Undergrounding Projects</v>
      </c>
      <c r="R41" s="6" t="s">
        <v>127</v>
      </c>
      <c r="S41" s="6" t="s">
        <v>127</v>
      </c>
    </row>
    <row r="42" spans="1:19" s="8" customFormat="1" ht="105.6" x14ac:dyDescent="0.25">
      <c r="A42" s="6"/>
      <c r="B42" s="6" t="s">
        <v>14</v>
      </c>
      <c r="C42" s="6">
        <v>4</v>
      </c>
      <c r="D42" s="6" t="str">
        <f t="shared" si="3"/>
        <v>CalPA-4</v>
      </c>
      <c r="E42" s="6">
        <v>8</v>
      </c>
      <c r="F42" s="6" t="str">
        <f t="shared" si="1"/>
        <v>CalPA-4.8</v>
      </c>
      <c r="G42" s="7" t="s">
        <v>259</v>
      </c>
      <c r="H42" s="7" t="s">
        <v>281</v>
      </c>
      <c r="I42" s="6" t="s">
        <v>235</v>
      </c>
      <c r="J42" s="11">
        <v>45392</v>
      </c>
      <c r="K42" s="11">
        <v>45397</v>
      </c>
      <c r="L42" s="11">
        <v>45397</v>
      </c>
      <c r="M42" s="18" t="s">
        <v>425</v>
      </c>
      <c r="N42" s="6">
        <v>0</v>
      </c>
      <c r="O42" s="6" t="s">
        <v>126</v>
      </c>
      <c r="P42" s="6" t="s">
        <v>251</v>
      </c>
      <c r="Q42" s="6" t="str">
        <f>VLOOKUP(P42,'WMP Sections'!A:C,2,FALSE)</f>
        <v>5.5.5 Selection Process for Undergrounding Projects</v>
      </c>
      <c r="R42" s="6" t="s">
        <v>250</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234</v>
      </c>
      <c r="H43" s="7" t="s">
        <v>282</v>
      </c>
      <c r="I43" s="6" t="s">
        <v>235</v>
      </c>
      <c r="J43" s="11">
        <v>45392</v>
      </c>
      <c r="K43" s="11">
        <v>45397</v>
      </c>
      <c r="L43" s="11">
        <v>45397</v>
      </c>
      <c r="M43" s="18" t="s">
        <v>425</v>
      </c>
      <c r="N43" s="6">
        <v>0</v>
      </c>
      <c r="O43" s="6" t="s">
        <v>126</v>
      </c>
      <c r="P43" s="6">
        <v>5.6</v>
      </c>
      <c r="Q43" s="6" t="str">
        <f>VLOOKUP(P43,'WMP Sections'!A:C,2,FALSE)</f>
        <v>5.6 SDGE-23-07: Third-Party Recommendations for Model Improvements</v>
      </c>
      <c r="R43" s="6" t="s">
        <v>260</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261</v>
      </c>
      <c r="H44" s="7" t="s">
        <v>283</v>
      </c>
      <c r="I44" s="6" t="s">
        <v>235</v>
      </c>
      <c r="J44" s="11">
        <v>45392</v>
      </c>
      <c r="K44" s="11">
        <v>45397</v>
      </c>
      <c r="L44" s="11">
        <v>45397</v>
      </c>
      <c r="M44" s="18" t="s">
        <v>425</v>
      </c>
      <c r="N44" s="6">
        <v>0</v>
      </c>
      <c r="O44" s="6" t="s">
        <v>126</v>
      </c>
      <c r="P44" s="6">
        <v>5.6</v>
      </c>
      <c r="Q44" s="6" t="str">
        <f>VLOOKUP(P44,'WMP Sections'!A:C,2,FALSE)</f>
        <v>5.6 SDGE-23-07: Third-Party Recommendations for Model Improvements</v>
      </c>
      <c r="R44" s="6" t="s">
        <v>98</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236</v>
      </c>
      <c r="H45" s="7" t="s">
        <v>417</v>
      </c>
      <c r="I45" s="6" t="s">
        <v>125</v>
      </c>
      <c r="J45" s="11">
        <v>45393</v>
      </c>
      <c r="K45" s="11">
        <v>45398</v>
      </c>
      <c r="L45" s="11">
        <v>45398</v>
      </c>
      <c r="M45" s="18" t="s">
        <v>426</v>
      </c>
      <c r="N45" s="6">
        <v>0</v>
      </c>
      <c r="O45" s="6" t="s">
        <v>126</v>
      </c>
      <c r="P45" s="6">
        <v>5.2</v>
      </c>
      <c r="Q45" s="6" t="str">
        <f>VLOOKUP(P45,'WMP Sections'!A:C,2,FALSE)</f>
        <v>5.2 SDGE-23-02: Calculating Risk Scores Using Maximum Consequence Values</v>
      </c>
      <c r="R45" s="6" t="s">
        <v>197</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237</v>
      </c>
      <c r="H46" s="7" t="s">
        <v>418</v>
      </c>
      <c r="I46" s="6" t="s">
        <v>125</v>
      </c>
      <c r="J46" s="11">
        <v>45393</v>
      </c>
      <c r="K46" s="11">
        <v>45398</v>
      </c>
      <c r="L46" s="11">
        <v>45398</v>
      </c>
      <c r="M46" s="18" t="s">
        <v>426</v>
      </c>
      <c r="N46" s="6">
        <v>0</v>
      </c>
      <c r="O46" s="6" t="s">
        <v>126</v>
      </c>
      <c r="P46" s="6" t="s">
        <v>251</v>
      </c>
      <c r="Q46" s="6" t="str">
        <f>VLOOKUP(P46,'WMP Sections'!A:C,2,FALSE)</f>
        <v>5.5.5 Selection Process for Undergrounding Projects</v>
      </c>
      <c r="R46" s="6" t="s">
        <v>178</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238</v>
      </c>
      <c r="H47" s="7" t="s">
        <v>419</v>
      </c>
      <c r="I47" s="6" t="s">
        <v>125</v>
      </c>
      <c r="J47" s="11">
        <v>45393</v>
      </c>
      <c r="K47" s="11">
        <v>45398</v>
      </c>
      <c r="L47" s="11">
        <v>45398</v>
      </c>
      <c r="M47" s="18" t="s">
        <v>426</v>
      </c>
      <c r="N47" s="6">
        <v>0</v>
      </c>
      <c r="O47" s="6" t="s">
        <v>126</v>
      </c>
      <c r="P47" s="6">
        <v>5.1100000000000003</v>
      </c>
      <c r="Q47" s="6" t="str">
        <f>VLOOKUP(P47,'WMP Sections'!A:C,2,FALSE)</f>
        <v>5.11 SDGE-23-12: Covered Conductor Inspection and Maintenance</v>
      </c>
      <c r="R47" s="6" t="s">
        <v>127</v>
      </c>
      <c r="S47" s="6" t="s">
        <v>127</v>
      </c>
    </row>
    <row r="48" spans="1:19" s="8" customFormat="1" ht="250.8" x14ac:dyDescent="0.25">
      <c r="A48" s="6">
        <v>45</v>
      </c>
      <c r="B48" s="6" t="s">
        <v>14</v>
      </c>
      <c r="C48" s="6">
        <v>5</v>
      </c>
      <c r="D48" s="6" t="str">
        <f t="shared" si="3"/>
        <v>CalPA-5</v>
      </c>
      <c r="E48" s="6">
        <v>4</v>
      </c>
      <c r="F48" s="6" t="str">
        <f t="shared" si="1"/>
        <v>CalPA-5.4</v>
      </c>
      <c r="G48" s="7" t="s">
        <v>239</v>
      </c>
      <c r="H48" s="7" t="s">
        <v>420</v>
      </c>
      <c r="I48" s="6" t="s">
        <v>125</v>
      </c>
      <c r="J48" s="11">
        <v>45393</v>
      </c>
      <c r="K48" s="11">
        <v>45398</v>
      </c>
      <c r="L48" s="11">
        <v>45398</v>
      </c>
      <c r="M48" s="18" t="s">
        <v>426</v>
      </c>
      <c r="N48" s="6">
        <v>0</v>
      </c>
      <c r="O48" s="6" t="s">
        <v>126</v>
      </c>
      <c r="P48" s="6">
        <v>5.1100000000000003</v>
      </c>
      <c r="Q48" s="6" t="str">
        <f>VLOOKUP(P48,'WMP Sections'!A:C,2,FALSE)</f>
        <v>5.11 SDGE-23-12: Covered Conductor Inspection and Maintenance</v>
      </c>
      <c r="R48" s="6" t="s">
        <v>127</v>
      </c>
      <c r="S48" s="6" t="s">
        <v>127</v>
      </c>
    </row>
    <row r="49" spans="1:19" s="8" customFormat="1" ht="250.8" x14ac:dyDescent="0.25">
      <c r="A49" s="6">
        <v>46</v>
      </c>
      <c r="B49" s="6" t="s">
        <v>14</v>
      </c>
      <c r="C49" s="6">
        <v>5</v>
      </c>
      <c r="D49" s="6" t="str">
        <f t="shared" si="3"/>
        <v>CalPA-5</v>
      </c>
      <c r="E49" s="6">
        <v>5</v>
      </c>
      <c r="F49" s="6" t="str">
        <f t="shared" si="1"/>
        <v>CalPA-5.5</v>
      </c>
      <c r="G49" s="7" t="s">
        <v>240</v>
      </c>
      <c r="H49" s="7" t="s">
        <v>421</v>
      </c>
      <c r="I49" s="6" t="s">
        <v>125</v>
      </c>
      <c r="J49" s="11">
        <v>45393</v>
      </c>
      <c r="K49" s="11">
        <v>45398</v>
      </c>
      <c r="L49" s="11">
        <v>45398</v>
      </c>
      <c r="M49" s="18" t="s">
        <v>426</v>
      </c>
      <c r="N49" s="6">
        <v>0</v>
      </c>
      <c r="O49" s="6" t="s">
        <v>126</v>
      </c>
      <c r="P49" s="6" t="s">
        <v>200</v>
      </c>
      <c r="Q49" s="6" t="str">
        <f>VLOOKUP(P49,'WMP Sections'!A:C,2,FALSE)</f>
        <v>Table 6: Qualifying Changes in Targets and Expenditures (in Thousands)</v>
      </c>
      <c r="R49" s="6" t="s">
        <v>127</v>
      </c>
      <c r="S49" s="6" t="s">
        <v>127</v>
      </c>
    </row>
    <row r="50" spans="1:19" s="8" customFormat="1" ht="211.2" x14ac:dyDescent="0.25">
      <c r="A50" s="6">
        <v>47</v>
      </c>
      <c r="B50" s="6" t="s">
        <v>14</v>
      </c>
      <c r="C50" s="6">
        <v>5</v>
      </c>
      <c r="D50" s="6" t="str">
        <f t="shared" si="3"/>
        <v>CalPA-5</v>
      </c>
      <c r="E50" s="6">
        <v>6</v>
      </c>
      <c r="F50" s="6" t="str">
        <f t="shared" si="1"/>
        <v>CalPA-5.6</v>
      </c>
      <c r="G50" s="7" t="s">
        <v>241</v>
      </c>
      <c r="H50" s="7" t="s">
        <v>422</v>
      </c>
      <c r="I50" s="6" t="s">
        <v>125</v>
      </c>
      <c r="J50" s="11">
        <v>45393</v>
      </c>
      <c r="K50" s="11">
        <v>45398</v>
      </c>
      <c r="L50" s="11">
        <v>45398</v>
      </c>
      <c r="M50" s="18" t="s">
        <v>426</v>
      </c>
      <c r="N50" s="6">
        <v>0</v>
      </c>
      <c r="O50" s="6" t="s">
        <v>126</v>
      </c>
      <c r="P50" s="6">
        <v>5.12</v>
      </c>
      <c r="Q50" s="6" t="str">
        <f>VLOOKUP(P50,'WMP Sections'!A:C,2,FALSE)</f>
        <v>5.12 SDGE-23-13: QA/QC for Inspections</v>
      </c>
      <c r="R50" s="6" t="s">
        <v>127</v>
      </c>
      <c r="S50" s="6" t="s">
        <v>127</v>
      </c>
    </row>
    <row r="51" spans="1:19" s="8" customFormat="1" ht="105.6" x14ac:dyDescent="0.25">
      <c r="A51" s="6">
        <v>48</v>
      </c>
      <c r="B51" s="6" t="s">
        <v>14</v>
      </c>
      <c r="C51" s="6">
        <v>5</v>
      </c>
      <c r="D51" s="6" t="str">
        <f t="shared" si="3"/>
        <v>CalPA-5</v>
      </c>
      <c r="E51" s="6">
        <v>7</v>
      </c>
      <c r="F51" s="6" t="str">
        <f t="shared" si="1"/>
        <v>CalPA-5.7</v>
      </c>
      <c r="G51" s="7" t="s">
        <v>242</v>
      </c>
      <c r="H51" s="7" t="s">
        <v>423</v>
      </c>
      <c r="I51" s="6" t="s">
        <v>125</v>
      </c>
      <c r="J51" s="11">
        <v>45393</v>
      </c>
      <c r="K51" s="11">
        <v>45398</v>
      </c>
      <c r="L51" s="11">
        <v>45398</v>
      </c>
      <c r="M51" s="18" t="s">
        <v>426</v>
      </c>
      <c r="N51" s="6">
        <v>0</v>
      </c>
      <c r="O51" s="6" t="s">
        <v>126</v>
      </c>
      <c r="P51" s="6">
        <v>5.14</v>
      </c>
      <c r="Q51" s="6" t="str">
        <f>VLOOKUP(P51,'WMP Sections'!A:C,2,FALSE)</f>
        <v>5.14 SDGE-23-15: Evaluation of Sensitive Relay Profile in Highest Risk Areas</v>
      </c>
      <c r="R51" s="6" t="s">
        <v>127</v>
      </c>
      <c r="S51" s="6" t="s">
        <v>127</v>
      </c>
    </row>
    <row r="52" spans="1:19" s="8" customFormat="1" ht="64.5" customHeight="1" x14ac:dyDescent="0.25">
      <c r="A52" s="6">
        <v>49</v>
      </c>
      <c r="B52" s="6" t="s">
        <v>14</v>
      </c>
      <c r="C52" s="6">
        <v>6</v>
      </c>
      <c r="D52" s="6" t="str">
        <f t="shared" si="3"/>
        <v>CalPA-6</v>
      </c>
      <c r="E52" s="6">
        <v>1</v>
      </c>
      <c r="F52" s="6" t="str">
        <f t="shared" si="1"/>
        <v>CalPA-6.1</v>
      </c>
      <c r="G52" s="7" t="s">
        <v>262</v>
      </c>
      <c r="H52" s="7" t="s">
        <v>430</v>
      </c>
      <c r="I52" s="6" t="s">
        <v>125</v>
      </c>
      <c r="J52" s="11">
        <v>45394</v>
      </c>
      <c r="K52" s="11">
        <v>45399</v>
      </c>
      <c r="L52" s="11">
        <v>45399</v>
      </c>
      <c r="M52" s="18" t="s">
        <v>436</v>
      </c>
      <c r="N52" s="6">
        <v>0</v>
      </c>
      <c r="O52" s="6" t="s">
        <v>126</v>
      </c>
      <c r="P52" s="6" t="s">
        <v>196</v>
      </c>
      <c r="Q52" s="6" t="str">
        <f>VLOOKUP(P52,'WMP Sections'!A:C,2,FALSE)</f>
        <v>Table 10: Ranking of Planned Mitigation Initiatives</v>
      </c>
      <c r="R52" s="6" t="s">
        <v>127</v>
      </c>
      <c r="S52" s="6" t="s">
        <v>127</v>
      </c>
    </row>
    <row r="53" spans="1:19" s="8" customFormat="1" ht="277.2" customHeight="1" x14ac:dyDescent="0.25">
      <c r="A53" s="6">
        <v>50</v>
      </c>
      <c r="B53" s="6" t="s">
        <v>14</v>
      </c>
      <c r="C53" s="6">
        <v>6</v>
      </c>
      <c r="D53" s="6" t="str">
        <f t="shared" si="3"/>
        <v>CalPA-6</v>
      </c>
      <c r="E53" s="6">
        <v>2</v>
      </c>
      <c r="F53" s="6" t="str">
        <f t="shared" si="1"/>
        <v>CalPA-6.2</v>
      </c>
      <c r="G53" s="7" t="s">
        <v>263</v>
      </c>
      <c r="H53" s="7" t="s">
        <v>431</v>
      </c>
      <c r="I53" s="6" t="s">
        <v>125</v>
      </c>
      <c r="J53" s="11">
        <v>45394</v>
      </c>
      <c r="K53" s="11">
        <v>45399</v>
      </c>
      <c r="L53" s="11">
        <v>45399</v>
      </c>
      <c r="M53" s="18" t="s">
        <v>436</v>
      </c>
      <c r="N53" s="6">
        <v>0</v>
      </c>
      <c r="O53" s="6" t="s">
        <v>126</v>
      </c>
      <c r="P53" s="6" t="s">
        <v>196</v>
      </c>
      <c r="Q53" s="6" t="str">
        <f>VLOOKUP(P53,'WMP Sections'!A:C,2,FALSE)</f>
        <v>Table 10: Ranking of Planned Mitigation Initiatives</v>
      </c>
      <c r="R53" s="6" t="s">
        <v>127</v>
      </c>
      <c r="S53" s="6" t="s">
        <v>127</v>
      </c>
    </row>
    <row r="54" spans="1:19" s="8" customFormat="1" ht="118.8" x14ac:dyDescent="0.25">
      <c r="A54" s="6">
        <v>51</v>
      </c>
      <c r="B54" s="6" t="s">
        <v>14</v>
      </c>
      <c r="C54" s="6">
        <v>6</v>
      </c>
      <c r="D54" s="6" t="str">
        <f t="shared" si="3"/>
        <v>CalPA-6</v>
      </c>
      <c r="E54" s="6">
        <v>3</v>
      </c>
      <c r="F54" s="6" t="str">
        <f t="shared" si="1"/>
        <v>CalPA-6.3</v>
      </c>
      <c r="G54" s="7" t="s">
        <v>264</v>
      </c>
      <c r="H54" s="7" t="s">
        <v>432</v>
      </c>
      <c r="I54" s="6" t="s">
        <v>125</v>
      </c>
      <c r="J54" s="11">
        <v>45394</v>
      </c>
      <c r="K54" s="11">
        <v>45399</v>
      </c>
      <c r="L54" s="11">
        <v>45399</v>
      </c>
      <c r="M54" s="23" t="s">
        <v>436</v>
      </c>
      <c r="N54" s="6">
        <v>0</v>
      </c>
      <c r="O54" s="6" t="s">
        <v>126</v>
      </c>
      <c r="P54" s="6" t="s">
        <v>196</v>
      </c>
      <c r="Q54" s="6" t="str">
        <f>VLOOKUP(P54,'WMP Sections'!A:C,2,FALSE)</f>
        <v>Table 10: Ranking of Planned Mitigation Initiatives</v>
      </c>
      <c r="R54" s="6" t="s">
        <v>127</v>
      </c>
      <c r="S54" s="6" t="s">
        <v>127</v>
      </c>
    </row>
    <row r="55" spans="1:19" s="8" customFormat="1" ht="171.6" x14ac:dyDescent="0.25">
      <c r="A55" s="6">
        <v>52</v>
      </c>
      <c r="B55" s="6" t="s">
        <v>14</v>
      </c>
      <c r="C55" s="6">
        <v>6</v>
      </c>
      <c r="D55" s="6" t="str">
        <f t="shared" si="3"/>
        <v>CalPA-6</v>
      </c>
      <c r="E55" s="6">
        <v>4</v>
      </c>
      <c r="F55" s="6" t="str">
        <f t="shared" si="1"/>
        <v>CalPA-6.4</v>
      </c>
      <c r="G55" s="7" t="s">
        <v>267</v>
      </c>
      <c r="H55" s="7" t="s">
        <v>433</v>
      </c>
      <c r="I55" s="6" t="s">
        <v>125</v>
      </c>
      <c r="J55" s="11">
        <v>45394</v>
      </c>
      <c r="K55" s="11">
        <v>45399</v>
      </c>
      <c r="L55" s="11">
        <v>45399</v>
      </c>
      <c r="M55" s="23" t="s">
        <v>436</v>
      </c>
      <c r="N55" s="6">
        <v>0</v>
      </c>
      <c r="O55" s="6" t="s">
        <v>126</v>
      </c>
      <c r="P55" s="6" t="s">
        <v>268</v>
      </c>
      <c r="Q55" s="6" t="s">
        <v>127</v>
      </c>
      <c r="R55" s="6" t="s">
        <v>127</v>
      </c>
      <c r="S55" s="6" t="s">
        <v>127</v>
      </c>
    </row>
    <row r="56" spans="1:19" s="8" customFormat="1" ht="145.19999999999999" x14ac:dyDescent="0.25">
      <c r="A56" s="6">
        <v>53</v>
      </c>
      <c r="B56" s="6" t="s">
        <v>14</v>
      </c>
      <c r="C56" s="6">
        <v>6</v>
      </c>
      <c r="D56" s="6" t="str">
        <f t="shared" si="3"/>
        <v>CalPA-6</v>
      </c>
      <c r="E56" s="6">
        <v>5</v>
      </c>
      <c r="F56" s="6" t="str">
        <f t="shared" si="1"/>
        <v>CalPA-6.5</v>
      </c>
      <c r="G56" s="7" t="s">
        <v>269</v>
      </c>
      <c r="H56" s="7" t="s">
        <v>434</v>
      </c>
      <c r="I56" s="6" t="s">
        <v>125</v>
      </c>
      <c r="J56" s="11">
        <v>45394</v>
      </c>
      <c r="K56" s="11">
        <v>45399</v>
      </c>
      <c r="L56" s="11">
        <v>45399</v>
      </c>
      <c r="M56" s="23" t="s">
        <v>436</v>
      </c>
      <c r="N56" s="6">
        <v>0</v>
      </c>
      <c r="O56" s="6" t="s">
        <v>126</v>
      </c>
      <c r="P56" s="6" t="s">
        <v>268</v>
      </c>
      <c r="Q56" s="6" t="s">
        <v>127</v>
      </c>
      <c r="R56" s="6" t="s">
        <v>127</v>
      </c>
      <c r="S56" s="6" t="s">
        <v>127</v>
      </c>
    </row>
    <row r="57" spans="1:19" s="8" customFormat="1" ht="237.6" x14ac:dyDescent="0.25">
      <c r="A57" s="6">
        <v>54</v>
      </c>
      <c r="B57" s="6" t="s">
        <v>14</v>
      </c>
      <c r="C57" s="6">
        <v>6</v>
      </c>
      <c r="D57" s="6" t="str">
        <f t="shared" si="3"/>
        <v>CalPA-6</v>
      </c>
      <c r="E57" s="6">
        <v>6</v>
      </c>
      <c r="F57" s="6" t="str">
        <f t="shared" si="1"/>
        <v>CalPA-6.6</v>
      </c>
      <c r="G57" s="7" t="s">
        <v>266</v>
      </c>
      <c r="H57" s="7" t="s">
        <v>435</v>
      </c>
      <c r="I57" s="6" t="s">
        <v>125</v>
      </c>
      <c r="J57" s="11">
        <v>45394</v>
      </c>
      <c r="K57" s="11">
        <v>45399</v>
      </c>
      <c r="L57" s="11">
        <v>45399</v>
      </c>
      <c r="M57" s="23" t="s">
        <v>436</v>
      </c>
      <c r="N57" s="6">
        <v>0</v>
      </c>
      <c r="O57" s="6" t="s">
        <v>126</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272</v>
      </c>
      <c r="H58" s="7" t="s">
        <v>461</v>
      </c>
      <c r="I58" s="6" t="s">
        <v>147</v>
      </c>
      <c r="J58" s="11">
        <v>45394</v>
      </c>
      <c r="K58" s="11">
        <v>45399</v>
      </c>
      <c r="L58" s="11">
        <v>45399</v>
      </c>
      <c r="M58" s="23" t="s">
        <v>427</v>
      </c>
      <c r="N58" s="6">
        <v>1</v>
      </c>
      <c r="O58" s="6" t="s">
        <v>126</v>
      </c>
      <c r="P58" s="6" t="s">
        <v>127</v>
      </c>
      <c r="Q58" s="6" t="s">
        <v>270</v>
      </c>
      <c r="R58" s="6" t="s">
        <v>127</v>
      </c>
      <c r="S58" s="6" t="s">
        <v>127</v>
      </c>
    </row>
    <row r="59" spans="1:19" s="8" customFormat="1" ht="184.8" x14ac:dyDescent="0.25">
      <c r="A59" s="6">
        <v>56</v>
      </c>
      <c r="B59" s="6" t="s">
        <v>15</v>
      </c>
      <c r="C59" s="6">
        <v>3</v>
      </c>
      <c r="D59" s="6" t="str">
        <f t="shared" si="3"/>
        <v>MGRA-3</v>
      </c>
      <c r="E59" s="6">
        <v>2</v>
      </c>
      <c r="F59" s="6" t="str">
        <f t="shared" si="1"/>
        <v>MGRA-3.2</v>
      </c>
      <c r="G59" s="7" t="s">
        <v>265</v>
      </c>
      <c r="H59" s="7" t="s">
        <v>462</v>
      </c>
      <c r="I59" s="6" t="s">
        <v>147</v>
      </c>
      <c r="J59" s="11">
        <v>45394</v>
      </c>
      <c r="K59" s="11">
        <v>45399</v>
      </c>
      <c r="L59" s="11">
        <v>45399</v>
      </c>
      <c r="M59" s="23" t="s">
        <v>428</v>
      </c>
      <c r="N59" s="6">
        <v>1</v>
      </c>
      <c r="O59" s="6" t="s">
        <v>126</v>
      </c>
      <c r="P59" s="6" t="s">
        <v>127</v>
      </c>
      <c r="Q59" s="6" t="s">
        <v>270</v>
      </c>
      <c r="R59" s="6" t="s">
        <v>127</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273</v>
      </c>
      <c r="H60" s="7" t="s">
        <v>424</v>
      </c>
      <c r="I60" s="6" t="s">
        <v>147</v>
      </c>
      <c r="J60" s="11">
        <v>45394</v>
      </c>
      <c r="K60" s="11">
        <v>45399</v>
      </c>
      <c r="L60" s="11">
        <v>45399</v>
      </c>
      <c r="M60" s="23" t="s">
        <v>429</v>
      </c>
      <c r="N60" s="6">
        <v>1</v>
      </c>
      <c r="O60" s="6" t="s">
        <v>126</v>
      </c>
      <c r="P60" s="6" t="s">
        <v>127</v>
      </c>
      <c r="Q60" s="6" t="s">
        <v>271</v>
      </c>
      <c r="R60" s="6" t="s">
        <v>127</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438</v>
      </c>
      <c r="H61" s="7" t="s">
        <v>471</v>
      </c>
      <c r="I61" s="6" t="s">
        <v>437</v>
      </c>
      <c r="J61" s="11">
        <v>45399</v>
      </c>
      <c r="K61" s="11">
        <v>45404</v>
      </c>
      <c r="L61" s="11">
        <v>45404</v>
      </c>
      <c r="M61" s="23" t="s">
        <v>486</v>
      </c>
      <c r="N61" s="6">
        <v>0</v>
      </c>
      <c r="O61" s="6" t="s">
        <v>126</v>
      </c>
      <c r="P61" s="6">
        <v>4.0999999999999996</v>
      </c>
      <c r="Q61" s="6" t="str">
        <f>VLOOKUP(P61,'WMP Sections'!A:C,2,FALSE)</f>
        <v>4.1 New Programs</v>
      </c>
      <c r="R61" s="6" t="s">
        <v>91</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439</v>
      </c>
      <c r="H62" s="7" t="s">
        <v>472</v>
      </c>
      <c r="I62" s="6" t="s">
        <v>437</v>
      </c>
      <c r="J62" s="11">
        <v>45399</v>
      </c>
      <c r="K62" s="11">
        <v>45404</v>
      </c>
      <c r="L62" s="11">
        <v>45404</v>
      </c>
      <c r="M62" s="23" t="s">
        <v>486</v>
      </c>
      <c r="N62" s="6">
        <v>0</v>
      </c>
      <c r="O62" s="6" t="s">
        <v>126</v>
      </c>
      <c r="P62" s="6" t="s">
        <v>452</v>
      </c>
      <c r="Q62" s="6" t="s">
        <v>453</v>
      </c>
      <c r="R62" s="9" t="s">
        <v>127</v>
      </c>
      <c r="S62" s="6" t="s">
        <v>127</v>
      </c>
    </row>
    <row r="63" spans="1:19" s="8" customFormat="1" ht="92.4" x14ac:dyDescent="0.25">
      <c r="A63" s="6">
        <v>60</v>
      </c>
      <c r="B63" s="6" t="s">
        <v>16</v>
      </c>
      <c r="C63" s="6">
        <v>1</v>
      </c>
      <c r="D63" s="6" t="str">
        <f t="shared" si="3"/>
        <v>OEIS-1</v>
      </c>
      <c r="E63" s="6">
        <v>3</v>
      </c>
      <c r="F63" s="6" t="str">
        <f t="shared" si="1"/>
        <v>OEIS-1.3</v>
      </c>
      <c r="G63" s="7" t="s">
        <v>440</v>
      </c>
      <c r="H63" s="7" t="s">
        <v>473</v>
      </c>
      <c r="I63" s="6" t="s">
        <v>437</v>
      </c>
      <c r="J63" s="11">
        <v>45399</v>
      </c>
      <c r="K63" s="11">
        <v>45404</v>
      </c>
      <c r="L63" s="11">
        <v>45404</v>
      </c>
      <c r="M63" s="23" t="s">
        <v>486</v>
      </c>
      <c r="N63" s="6">
        <v>0</v>
      </c>
      <c r="O63" s="6" t="s">
        <v>126</v>
      </c>
      <c r="P63" s="6" t="s">
        <v>200</v>
      </c>
      <c r="Q63" s="6" t="str">
        <f>VLOOKUP(P63,'WMP Sections'!A:C,2,FALSE)</f>
        <v>Table 6: Qualifying Changes in Targets and Expenditures (in Thousands)</v>
      </c>
      <c r="R63" s="9" t="s">
        <v>127</v>
      </c>
      <c r="S63" s="6" t="s">
        <v>127</v>
      </c>
    </row>
    <row r="64" spans="1:19" s="8" customFormat="1" ht="132" x14ac:dyDescent="0.25">
      <c r="A64" s="6">
        <v>61</v>
      </c>
      <c r="B64" s="6" t="s">
        <v>16</v>
      </c>
      <c r="C64" s="6">
        <v>1</v>
      </c>
      <c r="D64" s="6" t="str">
        <f t="shared" si="3"/>
        <v>OEIS-1</v>
      </c>
      <c r="E64" s="6">
        <v>4</v>
      </c>
      <c r="F64" s="6" t="str">
        <f t="shared" ref="F64:F111" si="4">D64&amp;"."&amp;E64</f>
        <v>OEIS-1.4</v>
      </c>
      <c r="G64" s="7" t="s">
        <v>441</v>
      </c>
      <c r="H64" s="7" t="s">
        <v>474</v>
      </c>
      <c r="I64" s="6" t="s">
        <v>437</v>
      </c>
      <c r="J64" s="11">
        <v>45399</v>
      </c>
      <c r="K64" s="11">
        <v>45404</v>
      </c>
      <c r="L64" s="11">
        <v>45404</v>
      </c>
      <c r="M64" s="23" t="s">
        <v>486</v>
      </c>
      <c r="N64" s="6">
        <v>0</v>
      </c>
      <c r="O64" s="6" t="s">
        <v>126</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251</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442</v>
      </c>
      <c r="H65" s="7" t="s">
        <v>475</v>
      </c>
      <c r="I65" s="6" t="s">
        <v>437</v>
      </c>
      <c r="J65" s="11">
        <v>45399</v>
      </c>
      <c r="K65" s="11">
        <v>45404</v>
      </c>
      <c r="L65" s="11">
        <v>45404</v>
      </c>
      <c r="M65" s="23" t="s">
        <v>486</v>
      </c>
      <c r="N65" s="6">
        <v>0</v>
      </c>
      <c r="O65" s="6" t="s">
        <v>126</v>
      </c>
      <c r="P65" s="6">
        <v>5.6</v>
      </c>
      <c r="Q65" s="6" t="str">
        <f>VLOOKUP(P65,'WMP Sections'!A:C,2,FALSE)</f>
        <v>5.6 SDGE-23-07: Third-Party Recommendations for Model Improvements</v>
      </c>
      <c r="R65" s="9" t="s">
        <v>98</v>
      </c>
      <c r="S65" s="6" t="str">
        <f>VLOOKUP(R65,'WMP Sections'!A:C,2,FALSE)</f>
        <v>5.6.3 Sensitivity Analysis</v>
      </c>
    </row>
    <row r="66" spans="1:19" s="8" customFormat="1" ht="92.4" x14ac:dyDescent="0.25">
      <c r="A66" s="6">
        <v>63</v>
      </c>
      <c r="B66" s="6" t="s">
        <v>16</v>
      </c>
      <c r="C66" s="6">
        <v>1</v>
      </c>
      <c r="D66" s="6" t="str">
        <f t="shared" si="3"/>
        <v>OEIS-1</v>
      </c>
      <c r="E66" s="6">
        <v>6</v>
      </c>
      <c r="F66" s="6" t="str">
        <f t="shared" si="4"/>
        <v>OEIS-1.6</v>
      </c>
      <c r="G66" s="7" t="s">
        <v>443</v>
      </c>
      <c r="H66" s="7" t="s">
        <v>476</v>
      </c>
      <c r="I66" s="6" t="s">
        <v>437</v>
      </c>
      <c r="J66" s="11">
        <v>45399</v>
      </c>
      <c r="K66" s="11">
        <v>45404</v>
      </c>
      <c r="L66" s="11">
        <v>45404</v>
      </c>
      <c r="M66" s="23" t="s">
        <v>486</v>
      </c>
      <c r="N66" s="6">
        <v>0</v>
      </c>
      <c r="O66" s="6" t="s">
        <v>126</v>
      </c>
      <c r="P66" s="6">
        <v>5.6</v>
      </c>
      <c r="Q66" s="6" t="str">
        <f>VLOOKUP(P66,'WMP Sections'!A:C,2,FALSE)</f>
        <v>5.6 SDGE-23-07: Third-Party Recommendations for Model Improvements</v>
      </c>
      <c r="R66" s="9" t="s">
        <v>97</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444</v>
      </c>
      <c r="H67" s="7" t="s">
        <v>477</v>
      </c>
      <c r="I67" s="6" t="s">
        <v>437</v>
      </c>
      <c r="J67" s="11">
        <v>45399</v>
      </c>
      <c r="K67" s="11">
        <v>45404</v>
      </c>
      <c r="L67" s="11">
        <v>45404</v>
      </c>
      <c r="M67" s="23" t="s">
        <v>486</v>
      </c>
      <c r="N67" s="6">
        <v>0</v>
      </c>
      <c r="O67" s="6" t="s">
        <v>126</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95</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455</v>
      </c>
      <c r="H68" s="7" t="s">
        <v>478</v>
      </c>
      <c r="I68" s="6" t="s">
        <v>437</v>
      </c>
      <c r="J68" s="11">
        <v>45399</v>
      </c>
      <c r="K68" s="11">
        <v>45404</v>
      </c>
      <c r="L68" s="11">
        <v>45404</v>
      </c>
      <c r="M68" s="18" t="s">
        <v>486</v>
      </c>
      <c r="N68" s="6">
        <v>0</v>
      </c>
      <c r="O68" s="6" t="s">
        <v>126</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95</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445</v>
      </c>
      <c r="H69" s="7" t="s">
        <v>479</v>
      </c>
      <c r="I69" s="6" t="s">
        <v>437</v>
      </c>
      <c r="J69" s="11">
        <v>45399</v>
      </c>
      <c r="K69" s="11">
        <v>45404</v>
      </c>
      <c r="L69" s="11">
        <v>45404</v>
      </c>
      <c r="M69" s="18" t="s">
        <v>486</v>
      </c>
      <c r="N69" s="6">
        <v>0</v>
      </c>
      <c r="O69" s="6" t="s">
        <v>126</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252</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446</v>
      </c>
      <c r="H70" s="7" t="s">
        <v>480</v>
      </c>
      <c r="I70" s="6" t="s">
        <v>437</v>
      </c>
      <c r="J70" s="11">
        <v>45399</v>
      </c>
      <c r="K70" s="11">
        <v>45404</v>
      </c>
      <c r="L70" s="11">
        <v>45404</v>
      </c>
      <c r="M70" s="18" t="s">
        <v>486</v>
      </c>
      <c r="N70" s="6">
        <v>0</v>
      </c>
      <c r="O70" s="6" t="s">
        <v>126</v>
      </c>
      <c r="P70" s="6">
        <v>5.4</v>
      </c>
      <c r="Q70" s="6" t="str">
        <f>VLOOKUP(P70,'WMP Sections'!A:C,2,FALSE)</f>
        <v>5.4 SDGE-23-04: Incorporation of Extreme Weather Scenarios into Planning Models</v>
      </c>
      <c r="R70" s="9" t="s">
        <v>177</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447</v>
      </c>
      <c r="H71" s="7" t="s">
        <v>481</v>
      </c>
      <c r="I71" s="6" t="s">
        <v>437</v>
      </c>
      <c r="J71" s="11">
        <v>45399</v>
      </c>
      <c r="K71" s="11">
        <v>45404</v>
      </c>
      <c r="L71" s="11">
        <v>45404</v>
      </c>
      <c r="M71" s="18" t="s">
        <v>486</v>
      </c>
      <c r="N71" s="6">
        <v>0</v>
      </c>
      <c r="O71" s="6" t="s">
        <v>126</v>
      </c>
      <c r="P71" s="6" t="s">
        <v>456</v>
      </c>
      <c r="Q71" s="6" t="s">
        <v>457</v>
      </c>
      <c r="R71" s="9" t="s">
        <v>127</v>
      </c>
      <c r="S71" s="6" t="s">
        <v>127</v>
      </c>
    </row>
    <row r="72" spans="1:19" s="8" customFormat="1" ht="409.6" x14ac:dyDescent="0.25">
      <c r="A72" s="6">
        <v>69</v>
      </c>
      <c r="B72" s="6" t="s">
        <v>16</v>
      </c>
      <c r="C72" s="6">
        <v>1</v>
      </c>
      <c r="D72" s="6" t="str">
        <f t="shared" si="3"/>
        <v>OEIS-1</v>
      </c>
      <c r="E72" s="6">
        <v>12</v>
      </c>
      <c r="F72" s="6" t="str">
        <f t="shared" si="4"/>
        <v>OEIS-1.12</v>
      </c>
      <c r="G72" s="7" t="s">
        <v>448</v>
      </c>
      <c r="H72" s="7" t="s">
        <v>482</v>
      </c>
      <c r="I72" s="6" t="s">
        <v>437</v>
      </c>
      <c r="J72" s="11">
        <v>45399</v>
      </c>
      <c r="K72" s="11">
        <v>45404</v>
      </c>
      <c r="L72" s="11">
        <v>45404</v>
      </c>
      <c r="M72" s="18" t="s">
        <v>486</v>
      </c>
      <c r="N72" s="6">
        <v>0</v>
      </c>
      <c r="O72" s="6" t="s">
        <v>126</v>
      </c>
      <c r="P72" s="9" t="s">
        <v>251</v>
      </c>
      <c r="Q72" s="6" t="str">
        <f>VLOOKUP(R72,'WMP Sections'!A:C,2,FALSE)</f>
        <v>5.5.5.2 Effectiveness of Undergrounding versus other Mitigations</v>
      </c>
      <c r="R72" s="6" t="s">
        <v>250</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449</v>
      </c>
      <c r="H73" s="7" t="s">
        <v>483</v>
      </c>
      <c r="I73" s="6" t="s">
        <v>437</v>
      </c>
      <c r="J73" s="11">
        <v>45399</v>
      </c>
      <c r="K73" s="11">
        <v>45404</v>
      </c>
      <c r="L73" s="11">
        <v>45404</v>
      </c>
      <c r="M73" s="18" t="s">
        <v>486</v>
      </c>
      <c r="N73" s="6">
        <v>0</v>
      </c>
      <c r="O73" s="6" t="s">
        <v>126</v>
      </c>
      <c r="P73" s="6">
        <v>2.1</v>
      </c>
      <c r="Q73" s="6" t="str">
        <f>VLOOKUP(P73,'WMP Sections'!A:C,2,FALSE)</f>
        <v>2.1 Objectives</v>
      </c>
      <c r="R73" s="9" t="s">
        <v>201</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450</v>
      </c>
      <c r="H74" s="7" t="s">
        <v>484</v>
      </c>
      <c r="I74" s="6" t="s">
        <v>437</v>
      </c>
      <c r="J74" s="11">
        <v>45399</v>
      </c>
      <c r="K74" s="11">
        <v>45404</v>
      </c>
      <c r="L74" s="11">
        <v>45404</v>
      </c>
      <c r="M74" s="18" t="s">
        <v>486</v>
      </c>
      <c r="N74" s="6">
        <v>0</v>
      </c>
      <c r="O74" s="6" t="s">
        <v>126</v>
      </c>
      <c r="P74" s="6">
        <v>2.1</v>
      </c>
      <c r="Q74" s="6" t="str">
        <f>VLOOKUP(P74,'WMP Sections'!A:C,2,FALSE)</f>
        <v>2.1 Objectives</v>
      </c>
      <c r="R74" s="9" t="s">
        <v>201</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451</v>
      </c>
      <c r="H75" s="7" t="s">
        <v>485</v>
      </c>
      <c r="I75" s="6" t="s">
        <v>437</v>
      </c>
      <c r="J75" s="11">
        <v>45399</v>
      </c>
      <c r="K75" s="11">
        <v>45404</v>
      </c>
      <c r="L75" s="11">
        <v>45404</v>
      </c>
      <c r="M75" s="18" t="s">
        <v>486</v>
      </c>
      <c r="N75" s="6">
        <v>0</v>
      </c>
      <c r="O75" s="6" t="s">
        <v>126</v>
      </c>
      <c r="P75" s="6">
        <v>2.1</v>
      </c>
      <c r="Q75" s="6" t="str">
        <f>VLOOKUP(P75,'WMP Sections'!A:C,2,FALSE)</f>
        <v>2.1 Objectives</v>
      </c>
      <c r="R75" s="9" t="s">
        <v>201</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458</v>
      </c>
      <c r="H76" s="7" t="s">
        <v>498</v>
      </c>
      <c r="I76" s="6" t="s">
        <v>125</v>
      </c>
      <c r="J76" s="11">
        <v>45401</v>
      </c>
      <c r="K76" s="11">
        <v>45406</v>
      </c>
      <c r="L76" s="11">
        <v>45406</v>
      </c>
      <c r="M76" s="18" t="s">
        <v>497</v>
      </c>
      <c r="N76" s="6">
        <v>0</v>
      </c>
      <c r="O76" s="6" t="s">
        <v>126</v>
      </c>
      <c r="P76" s="6" t="s">
        <v>127</v>
      </c>
      <c r="Q76" s="6" t="s">
        <v>459</v>
      </c>
      <c r="R76" s="9" t="s">
        <v>127</v>
      </c>
      <c r="S76" s="6" t="s">
        <v>127</v>
      </c>
    </row>
    <row r="77" spans="1:19" s="8" customFormat="1" ht="211.2" x14ac:dyDescent="0.25">
      <c r="A77" s="6">
        <v>74</v>
      </c>
      <c r="B77" s="6" t="s">
        <v>16</v>
      </c>
      <c r="C77" s="6">
        <v>2</v>
      </c>
      <c r="D77" s="6" t="str">
        <f t="shared" si="3"/>
        <v>OEIS-2</v>
      </c>
      <c r="E77" s="6">
        <v>1</v>
      </c>
      <c r="F77" s="6" t="str">
        <f t="shared" si="4"/>
        <v>OEIS-2.1</v>
      </c>
      <c r="G77" s="7" t="s">
        <v>488</v>
      </c>
      <c r="H77" s="7" t="s">
        <v>504</v>
      </c>
      <c r="I77" s="6" t="s">
        <v>437</v>
      </c>
      <c r="J77" s="11">
        <v>45405</v>
      </c>
      <c r="K77" s="11">
        <v>45408</v>
      </c>
      <c r="L77" s="11">
        <v>45408</v>
      </c>
      <c r="M77" s="18" t="s">
        <v>523</v>
      </c>
      <c r="N77" s="6">
        <v>0</v>
      </c>
      <c r="O77" s="6" t="s">
        <v>126</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489</v>
      </c>
      <c r="H78" s="7" t="s">
        <v>505</v>
      </c>
      <c r="I78" s="6" t="s">
        <v>437</v>
      </c>
      <c r="J78" s="11">
        <v>45405</v>
      </c>
      <c r="K78" s="11">
        <v>45408</v>
      </c>
      <c r="L78" s="11">
        <v>45408</v>
      </c>
      <c r="M78" s="18" t="s">
        <v>523</v>
      </c>
      <c r="N78" s="6">
        <v>0</v>
      </c>
      <c r="O78" s="6" t="s">
        <v>126</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490</v>
      </c>
      <c r="H79" s="7" t="s">
        <v>506</v>
      </c>
      <c r="I79" s="6" t="s">
        <v>437</v>
      </c>
      <c r="J79" s="11">
        <v>45405</v>
      </c>
      <c r="K79" s="11">
        <v>45408</v>
      </c>
      <c r="L79" s="11">
        <v>45408</v>
      </c>
      <c r="M79" s="18" t="s">
        <v>523</v>
      </c>
      <c r="N79" s="6">
        <v>0</v>
      </c>
      <c r="O79" s="6" t="s">
        <v>126</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487</v>
      </c>
      <c r="H80" s="7" t="s">
        <v>507</v>
      </c>
      <c r="I80" s="6" t="s">
        <v>437</v>
      </c>
      <c r="J80" s="11">
        <v>45405</v>
      </c>
      <c r="K80" s="11">
        <v>45408</v>
      </c>
      <c r="L80" s="11">
        <v>45408</v>
      </c>
      <c r="M80" s="18" t="s">
        <v>523</v>
      </c>
      <c r="N80" s="6">
        <v>0</v>
      </c>
      <c r="O80" s="6" t="s">
        <v>126</v>
      </c>
      <c r="P80" s="6" t="s">
        <v>50</v>
      </c>
      <c r="Q80" s="6" t="str">
        <f>VLOOKUP(P80,'WMP Sections'!A:C,2,FALSE)</f>
        <v>2.2.1.5 Advanced Protection (WMP.463)</v>
      </c>
      <c r="R80" s="9" t="s">
        <v>494</v>
      </c>
      <c r="S80" s="6" t="s">
        <v>247</v>
      </c>
    </row>
    <row r="81" spans="1:19" s="8" customFormat="1" ht="409.6" x14ac:dyDescent="0.25">
      <c r="A81" s="6">
        <v>78</v>
      </c>
      <c r="B81" s="6" t="s">
        <v>16</v>
      </c>
      <c r="C81" s="6">
        <v>2</v>
      </c>
      <c r="D81" s="6" t="str">
        <f t="shared" ref="D81:D111" si="6">B81&amp;"-"&amp;C81</f>
        <v>OEIS-2</v>
      </c>
      <c r="E81" s="6">
        <v>5</v>
      </c>
      <c r="F81" s="6" t="str">
        <f t="shared" si="4"/>
        <v>OEIS-2.5</v>
      </c>
      <c r="G81" s="7" t="s">
        <v>491</v>
      </c>
      <c r="H81" s="7" t="s">
        <v>515</v>
      </c>
      <c r="I81" s="6" t="s">
        <v>437</v>
      </c>
      <c r="J81" s="11">
        <v>45405</v>
      </c>
      <c r="K81" s="11">
        <v>45408</v>
      </c>
      <c r="L81" s="11">
        <v>45408</v>
      </c>
      <c r="M81" s="18" t="s">
        <v>523</v>
      </c>
      <c r="N81" s="6">
        <v>0</v>
      </c>
      <c r="O81" s="6" t="s">
        <v>126</v>
      </c>
      <c r="P81" s="6" t="s">
        <v>200</v>
      </c>
      <c r="Q81" s="6" t="str">
        <f>VLOOKUP(P81,'WMP Sections'!A:C,2,FALSE)</f>
        <v>Table 6: Qualifying Changes in Targets and Expenditures (in Thousands)</v>
      </c>
      <c r="R81" s="6" t="s">
        <v>127</v>
      </c>
      <c r="S81" s="6" t="s">
        <v>127</v>
      </c>
    </row>
    <row r="82" spans="1:19" s="8" customFormat="1" ht="66" x14ac:dyDescent="0.25">
      <c r="A82" s="6">
        <v>79</v>
      </c>
      <c r="B82" s="6" t="s">
        <v>16</v>
      </c>
      <c r="C82" s="6">
        <v>2</v>
      </c>
      <c r="D82" s="6" t="str">
        <f t="shared" si="6"/>
        <v>OEIS-2</v>
      </c>
      <c r="E82" s="6">
        <v>6</v>
      </c>
      <c r="F82" s="6" t="str">
        <f t="shared" si="4"/>
        <v>OEIS-2.6</v>
      </c>
      <c r="G82" s="7" t="s">
        <v>492</v>
      </c>
      <c r="H82" s="7" t="s">
        <v>508</v>
      </c>
      <c r="I82" s="6" t="s">
        <v>437</v>
      </c>
      <c r="J82" s="11">
        <v>45405</v>
      </c>
      <c r="K82" s="11">
        <v>45408</v>
      </c>
      <c r="L82" s="11">
        <v>45408</v>
      </c>
      <c r="M82" s="18" t="s">
        <v>523</v>
      </c>
      <c r="N82" s="6">
        <v>0</v>
      </c>
      <c r="O82" s="6" t="s">
        <v>126</v>
      </c>
      <c r="P82" s="6" t="s">
        <v>56</v>
      </c>
      <c r="Q82" s="6" t="str">
        <f>VLOOKUP(P82,'WMP Sections'!A:C,2,FALSE)</f>
        <v>2.2.1.11 Distribution Overhead System Hardening (WMP.475)</v>
      </c>
      <c r="R82" s="9" t="s">
        <v>495</v>
      </c>
      <c r="S82" s="6" t="s">
        <v>496</v>
      </c>
    </row>
    <row r="83" spans="1:19" s="8" customFormat="1" ht="408.6" customHeight="1" x14ac:dyDescent="0.25">
      <c r="A83" s="6">
        <v>80</v>
      </c>
      <c r="B83" s="6" t="s">
        <v>16</v>
      </c>
      <c r="C83" s="6">
        <v>2</v>
      </c>
      <c r="D83" s="6" t="str">
        <f t="shared" si="6"/>
        <v>OEIS-2</v>
      </c>
      <c r="E83" s="6">
        <v>7</v>
      </c>
      <c r="F83" s="6" t="str">
        <f t="shared" si="4"/>
        <v>OEIS-2.7</v>
      </c>
      <c r="G83" s="7" t="s">
        <v>493</v>
      </c>
      <c r="H83" s="7" t="s">
        <v>509</v>
      </c>
      <c r="I83" s="6" t="s">
        <v>437</v>
      </c>
      <c r="J83" s="11">
        <v>45405</v>
      </c>
      <c r="K83" s="11">
        <v>45408</v>
      </c>
      <c r="L83" s="11">
        <v>45408</v>
      </c>
      <c r="M83" s="18" t="s">
        <v>523</v>
      </c>
      <c r="N83" s="6">
        <v>0</v>
      </c>
      <c r="O83" s="6" t="s">
        <v>126</v>
      </c>
      <c r="P83" s="6" t="s">
        <v>203</v>
      </c>
      <c r="Q83" s="6" t="str">
        <f>VLOOKUP(P83,'WMP Sections'!A:C,2,FALSE)</f>
        <v>Table 3: WiNGS-Planning Qualitative Risk Modeling Updates</v>
      </c>
      <c r="R83" s="6" t="s">
        <v>127</v>
      </c>
      <c r="S83" s="6" t="s">
        <v>127</v>
      </c>
    </row>
    <row r="84" spans="1:19" s="8" customFormat="1" ht="92.4" x14ac:dyDescent="0.25">
      <c r="A84" s="6">
        <v>81</v>
      </c>
      <c r="B84" s="6" t="s">
        <v>15</v>
      </c>
      <c r="C84" s="6">
        <v>4</v>
      </c>
      <c r="D84" s="6" t="str">
        <f t="shared" si="6"/>
        <v>MGRA-4</v>
      </c>
      <c r="E84" s="6">
        <v>1</v>
      </c>
      <c r="F84" s="6" t="str">
        <f t="shared" si="4"/>
        <v>MGRA-4.1</v>
      </c>
      <c r="G84" s="7" t="s">
        <v>499</v>
      </c>
      <c r="H84" s="7" t="s">
        <v>510</v>
      </c>
      <c r="I84" s="6" t="s">
        <v>147</v>
      </c>
      <c r="J84" s="11">
        <v>45407</v>
      </c>
      <c r="K84" s="11">
        <v>45412</v>
      </c>
      <c r="L84" s="11">
        <v>45411</v>
      </c>
      <c r="M84" s="18" t="s">
        <v>513</v>
      </c>
      <c r="N84" s="6">
        <v>0</v>
      </c>
      <c r="O84" s="6" t="s">
        <v>126</v>
      </c>
      <c r="P84" s="6" t="s">
        <v>127</v>
      </c>
      <c r="Q84" s="6" t="s">
        <v>502</v>
      </c>
      <c r="R84" s="6" t="s">
        <v>127</v>
      </c>
      <c r="S84" s="6" t="s">
        <v>127</v>
      </c>
    </row>
    <row r="85" spans="1:19" s="8" customFormat="1" ht="237.6" x14ac:dyDescent="0.25">
      <c r="A85" s="6">
        <v>82</v>
      </c>
      <c r="B85" s="6" t="s">
        <v>15</v>
      </c>
      <c r="C85" s="6">
        <v>4</v>
      </c>
      <c r="D85" s="6" t="str">
        <f t="shared" si="6"/>
        <v>MGRA-4</v>
      </c>
      <c r="E85" s="6">
        <v>2</v>
      </c>
      <c r="F85" s="6" t="str">
        <f t="shared" si="4"/>
        <v>MGRA-4.2</v>
      </c>
      <c r="G85" s="7" t="s">
        <v>500</v>
      </c>
      <c r="H85" s="7" t="s">
        <v>511</v>
      </c>
      <c r="I85" s="6" t="s">
        <v>147</v>
      </c>
      <c r="J85" s="11">
        <v>45407</v>
      </c>
      <c r="K85" s="11">
        <v>45412</v>
      </c>
      <c r="L85" s="11">
        <v>45411</v>
      </c>
      <c r="M85" s="18" t="s">
        <v>514</v>
      </c>
      <c r="N85" s="6">
        <v>2</v>
      </c>
      <c r="O85" s="6" t="s">
        <v>126</v>
      </c>
      <c r="P85" s="6" t="s">
        <v>127</v>
      </c>
      <c r="Q85" s="8" t="s">
        <v>503</v>
      </c>
      <c r="R85" s="6" t="s">
        <v>127</v>
      </c>
      <c r="S85" s="6" t="s">
        <v>127</v>
      </c>
    </row>
    <row r="86" spans="1:19" s="8" customFormat="1" ht="52.8" x14ac:dyDescent="0.25">
      <c r="A86" s="6">
        <v>83</v>
      </c>
      <c r="B86" s="6" t="s">
        <v>15</v>
      </c>
      <c r="C86" s="6">
        <v>4</v>
      </c>
      <c r="D86" s="6" t="str">
        <f t="shared" si="6"/>
        <v>MGRA-4</v>
      </c>
      <c r="E86" s="6">
        <v>3</v>
      </c>
      <c r="F86" s="6" t="str">
        <f t="shared" si="4"/>
        <v>MGRA-4.3</v>
      </c>
      <c r="G86" s="7" t="s">
        <v>501</v>
      </c>
      <c r="H86" s="7" t="s">
        <v>512</v>
      </c>
      <c r="I86" s="6" t="s">
        <v>147</v>
      </c>
      <c r="J86" s="11">
        <v>45407</v>
      </c>
      <c r="K86" s="11">
        <v>45412</v>
      </c>
      <c r="L86" s="11">
        <v>45411</v>
      </c>
      <c r="M86" s="18" t="s">
        <v>513</v>
      </c>
      <c r="N86" s="6">
        <v>0</v>
      </c>
      <c r="O86" s="6" t="s">
        <v>126</v>
      </c>
      <c r="P86" s="6" t="s">
        <v>127</v>
      </c>
      <c r="Q86" s="8" t="s">
        <v>503</v>
      </c>
      <c r="R86" s="6" t="s">
        <v>127</v>
      </c>
      <c r="S86" s="6" t="s">
        <v>127</v>
      </c>
    </row>
    <row r="87" spans="1:19" s="8" customFormat="1" ht="171.6" x14ac:dyDescent="0.25">
      <c r="A87" s="6">
        <v>84</v>
      </c>
      <c r="B87" s="6" t="s">
        <v>516</v>
      </c>
      <c r="C87" s="6">
        <v>1</v>
      </c>
      <c r="D87" s="6" t="str">
        <f t="shared" si="6"/>
        <v>GPI-1</v>
      </c>
      <c r="E87" s="6">
        <v>1</v>
      </c>
      <c r="F87" s="6" t="str">
        <f>D87&amp;"."&amp;E87</f>
        <v>GPI-1.1</v>
      </c>
      <c r="G87" s="7" t="s">
        <v>517</v>
      </c>
      <c r="H87" s="7" t="s">
        <v>527</v>
      </c>
      <c r="I87" s="6" t="s">
        <v>520</v>
      </c>
      <c r="J87" s="11">
        <v>45411</v>
      </c>
      <c r="K87" s="11">
        <v>45413</v>
      </c>
      <c r="L87" s="11">
        <v>45413</v>
      </c>
      <c r="M87" s="18" t="s">
        <v>530</v>
      </c>
      <c r="N87" s="6">
        <v>1</v>
      </c>
      <c r="O87" s="6" t="s">
        <v>126</v>
      </c>
      <c r="P87" s="6" t="s">
        <v>127</v>
      </c>
      <c r="Q87" s="6" t="s">
        <v>521</v>
      </c>
      <c r="R87" s="6" t="s">
        <v>127</v>
      </c>
      <c r="S87" s="6" t="s">
        <v>127</v>
      </c>
    </row>
    <row r="88" spans="1:19" s="8" customFormat="1" ht="132" x14ac:dyDescent="0.25">
      <c r="A88" s="6">
        <v>85</v>
      </c>
      <c r="B88" s="6" t="s">
        <v>516</v>
      </c>
      <c r="C88" s="6">
        <v>1</v>
      </c>
      <c r="D88" s="6" t="str">
        <f t="shared" si="6"/>
        <v>GPI-1</v>
      </c>
      <c r="E88" s="6">
        <v>2</v>
      </c>
      <c r="F88" s="6" t="str">
        <f>D88&amp;"."&amp;E88</f>
        <v>GPI-1.2</v>
      </c>
      <c r="G88" s="7" t="s">
        <v>518</v>
      </c>
      <c r="H88" s="7" t="s">
        <v>528</v>
      </c>
      <c r="I88" s="6" t="s">
        <v>520</v>
      </c>
      <c r="J88" s="11">
        <v>45408</v>
      </c>
      <c r="K88" s="11">
        <v>45413</v>
      </c>
      <c r="L88" s="11">
        <v>45413</v>
      </c>
      <c r="M88" s="18" t="s">
        <v>531</v>
      </c>
      <c r="N88" s="6">
        <v>1</v>
      </c>
      <c r="O88" s="6" t="s">
        <v>126</v>
      </c>
      <c r="P88" s="6" t="s">
        <v>127</v>
      </c>
      <c r="Q88" s="6" t="s">
        <v>521</v>
      </c>
      <c r="R88" s="6" t="s">
        <v>127</v>
      </c>
      <c r="S88" s="6" t="s">
        <v>127</v>
      </c>
    </row>
    <row r="89" spans="1:19" s="8" customFormat="1" ht="158.4" customHeight="1" x14ac:dyDescent="0.25">
      <c r="A89" s="6">
        <v>86</v>
      </c>
      <c r="B89" s="6" t="s">
        <v>516</v>
      </c>
      <c r="C89" s="6">
        <v>1</v>
      </c>
      <c r="D89" s="6" t="str">
        <f t="shared" si="6"/>
        <v>GPI-1</v>
      </c>
      <c r="E89" s="6">
        <v>3</v>
      </c>
      <c r="F89" s="6" t="str">
        <f t="shared" si="4"/>
        <v>GPI-1.3</v>
      </c>
      <c r="G89" s="7" t="s">
        <v>519</v>
      </c>
      <c r="H89" s="7" t="s">
        <v>529</v>
      </c>
      <c r="I89" s="6" t="s">
        <v>520</v>
      </c>
      <c r="J89" s="11">
        <v>45408</v>
      </c>
      <c r="K89" s="11">
        <v>45413</v>
      </c>
      <c r="L89" s="11">
        <v>45413</v>
      </c>
      <c r="M89" s="18" t="s">
        <v>532</v>
      </c>
      <c r="N89" s="6">
        <v>1</v>
      </c>
      <c r="O89" s="6" t="s">
        <v>126</v>
      </c>
      <c r="P89" s="6" t="s">
        <v>127</v>
      </c>
      <c r="Q89" s="6" t="s">
        <v>522</v>
      </c>
      <c r="R89" s="6" t="s">
        <v>127</v>
      </c>
      <c r="S89" s="6" t="s">
        <v>127</v>
      </c>
    </row>
    <row r="90" spans="1:19" s="8" customFormat="1" ht="277.2" x14ac:dyDescent="0.25">
      <c r="A90" s="6">
        <v>87</v>
      </c>
      <c r="B90" s="6" t="s">
        <v>16</v>
      </c>
      <c r="C90" s="6">
        <v>3</v>
      </c>
      <c r="D90" s="6" t="str">
        <f t="shared" si="6"/>
        <v>OEIS-3</v>
      </c>
      <c r="E90" s="6">
        <v>1</v>
      </c>
      <c r="F90" s="6" t="str">
        <f t="shared" si="4"/>
        <v>OEIS-3.1</v>
      </c>
      <c r="G90" s="7" t="s">
        <v>524</v>
      </c>
      <c r="H90" s="7" t="s">
        <v>533</v>
      </c>
      <c r="I90" s="6" t="s">
        <v>437</v>
      </c>
      <c r="J90" s="11">
        <v>45411</v>
      </c>
      <c r="K90" s="11">
        <v>45414</v>
      </c>
      <c r="L90" s="11">
        <v>45414</v>
      </c>
      <c r="M90" s="18" t="s">
        <v>536</v>
      </c>
      <c r="N90" s="6">
        <v>0</v>
      </c>
      <c r="O90" s="6" t="s">
        <v>126</v>
      </c>
      <c r="P90" s="6" t="s">
        <v>199</v>
      </c>
      <c r="Q90" s="6" t="str">
        <f>VLOOKUP(P90,'WMP Sections'!A:C,2,FALSE)</f>
        <v>Table 7: Qualifying Changes in Expenditures only (in Thousands)</v>
      </c>
      <c r="R90" s="6" t="s">
        <v>127</v>
      </c>
      <c r="S90" s="6" t="s">
        <v>127</v>
      </c>
    </row>
    <row r="91" spans="1:19" s="8" customFormat="1" ht="409.6" x14ac:dyDescent="0.25">
      <c r="A91" s="6">
        <v>88</v>
      </c>
      <c r="B91" s="6" t="s">
        <v>16</v>
      </c>
      <c r="C91" s="6">
        <v>3</v>
      </c>
      <c r="D91" s="6" t="str">
        <f t="shared" si="6"/>
        <v>OEIS-3</v>
      </c>
      <c r="E91" s="6">
        <v>2</v>
      </c>
      <c r="F91" s="6" t="str">
        <f t="shared" si="4"/>
        <v>OEIS-3.2</v>
      </c>
      <c r="G91" s="7" t="s">
        <v>525</v>
      </c>
      <c r="H91" s="7" t="s">
        <v>534</v>
      </c>
      <c r="I91" s="6" t="s">
        <v>437</v>
      </c>
      <c r="J91" s="11">
        <v>45411</v>
      </c>
      <c r="K91" s="11">
        <v>45414</v>
      </c>
      <c r="L91" s="11">
        <v>45414</v>
      </c>
      <c r="M91" s="18" t="s">
        <v>536</v>
      </c>
      <c r="N91" s="6">
        <v>0</v>
      </c>
      <c r="O91" s="6" t="s">
        <v>126</v>
      </c>
      <c r="P91" s="6">
        <v>2.2000000000000002</v>
      </c>
      <c r="Q91" s="6" t="str">
        <f>VLOOKUP(P91,'WMP Sections'!A:C,2,FALSE)</f>
        <v>2.2 Targets and Expenditures</v>
      </c>
      <c r="R91" s="6" t="s">
        <v>127</v>
      </c>
      <c r="S91" s="6" t="s">
        <v>127</v>
      </c>
    </row>
    <row r="92" spans="1:19" s="8" customFormat="1" ht="132" x14ac:dyDescent="0.25">
      <c r="A92" s="6">
        <v>89</v>
      </c>
      <c r="B92" s="6" t="s">
        <v>16</v>
      </c>
      <c r="C92" s="6">
        <v>3</v>
      </c>
      <c r="D92" s="6" t="str">
        <f t="shared" ref="D92" si="7">B92&amp;"-"&amp;C92</f>
        <v>OEIS-3</v>
      </c>
      <c r="E92" s="6">
        <v>3</v>
      </c>
      <c r="F92" s="6" t="str">
        <f t="shared" ref="F92" si="8">D92&amp;"."&amp;E92</f>
        <v>OEIS-3.3</v>
      </c>
      <c r="G92" s="7" t="s">
        <v>526</v>
      </c>
      <c r="H92" s="7" t="s">
        <v>535</v>
      </c>
      <c r="I92" s="6" t="s">
        <v>437</v>
      </c>
      <c r="J92" s="11">
        <v>45411</v>
      </c>
      <c r="K92" s="11">
        <v>45414</v>
      </c>
      <c r="L92" s="11">
        <v>45414</v>
      </c>
      <c r="M92" s="18" t="s">
        <v>536</v>
      </c>
      <c r="N92" s="6">
        <v>0</v>
      </c>
      <c r="O92" s="6" t="s">
        <v>126</v>
      </c>
      <c r="P92" s="9" t="s">
        <v>200</v>
      </c>
      <c r="Q92" s="6" t="str">
        <f>VLOOKUP(P92,'WMP Sections'!A:C,2,FALSE)</f>
        <v>Table 6: Qualifying Changes in Targets and Expenditures (in Thousands)</v>
      </c>
      <c r="R92" s="6" t="s">
        <v>127</v>
      </c>
      <c r="S92" s="6" t="s">
        <v>127</v>
      </c>
    </row>
    <row r="93" spans="1:19" s="8" customFormat="1" ht="409.2" x14ac:dyDescent="0.25">
      <c r="A93" s="6">
        <v>90</v>
      </c>
      <c r="B93" s="6" t="s">
        <v>14</v>
      </c>
      <c r="C93" s="6">
        <v>8</v>
      </c>
      <c r="D93" s="6" t="str">
        <f t="shared" si="6"/>
        <v>CalPA-8</v>
      </c>
      <c r="E93" s="6">
        <v>1</v>
      </c>
      <c r="F93" s="6" t="str">
        <f t="shared" si="4"/>
        <v>CalPA-8.1</v>
      </c>
      <c r="G93" s="7" t="s">
        <v>537</v>
      </c>
      <c r="H93" s="7" t="s">
        <v>542</v>
      </c>
      <c r="I93" s="6" t="s">
        <v>125</v>
      </c>
      <c r="J93" s="11">
        <v>45418</v>
      </c>
      <c r="K93" s="11">
        <v>45421</v>
      </c>
      <c r="L93" s="11">
        <v>45421</v>
      </c>
      <c r="M93" s="18" t="s">
        <v>544</v>
      </c>
      <c r="N93" s="6">
        <v>0</v>
      </c>
      <c r="O93" s="6" t="s">
        <v>126</v>
      </c>
      <c r="P93" s="6" t="s">
        <v>127</v>
      </c>
      <c r="Q93" s="6" t="s">
        <v>540</v>
      </c>
      <c r="R93" s="6" t="s">
        <v>127</v>
      </c>
      <c r="S93" s="6" t="s">
        <v>127</v>
      </c>
    </row>
    <row r="94" spans="1:19" s="8" customFormat="1" ht="237.6" x14ac:dyDescent="0.25">
      <c r="A94" s="6">
        <v>91</v>
      </c>
      <c r="B94" s="6" t="s">
        <v>14</v>
      </c>
      <c r="C94" s="6">
        <v>8</v>
      </c>
      <c r="D94" s="6" t="str">
        <f t="shared" si="6"/>
        <v>CalPA-8</v>
      </c>
      <c r="E94" s="6">
        <v>2</v>
      </c>
      <c r="F94" s="6" t="str">
        <f t="shared" si="4"/>
        <v>CalPA-8.2</v>
      </c>
      <c r="G94" s="7" t="s">
        <v>538</v>
      </c>
      <c r="H94" s="7" t="s">
        <v>546</v>
      </c>
      <c r="I94" s="6" t="s">
        <v>125</v>
      </c>
      <c r="J94" s="11">
        <v>45418</v>
      </c>
      <c r="K94" s="11">
        <v>45426</v>
      </c>
      <c r="L94" s="11">
        <v>45426</v>
      </c>
      <c r="M94" s="18" t="s">
        <v>545</v>
      </c>
      <c r="N94" s="6">
        <v>1</v>
      </c>
      <c r="O94" s="6" t="s">
        <v>543</v>
      </c>
      <c r="P94" s="6" t="s">
        <v>127</v>
      </c>
      <c r="Q94" s="6" t="s">
        <v>540</v>
      </c>
      <c r="R94" s="6" t="s">
        <v>127</v>
      </c>
      <c r="S94" s="6" t="s">
        <v>127</v>
      </c>
    </row>
    <row r="95" spans="1:19" s="8" customFormat="1" ht="79.2" x14ac:dyDescent="0.25">
      <c r="A95" s="6">
        <v>92</v>
      </c>
      <c r="B95" s="6" t="s">
        <v>14</v>
      </c>
      <c r="C95" s="6">
        <v>8</v>
      </c>
      <c r="D95" s="6" t="str">
        <f t="shared" si="6"/>
        <v>CalPA-8</v>
      </c>
      <c r="E95" s="6">
        <v>3</v>
      </c>
      <c r="F95" s="6" t="str">
        <f t="shared" si="4"/>
        <v>CalPA-8.3</v>
      </c>
      <c r="G95" s="7" t="s">
        <v>539</v>
      </c>
      <c r="H95" s="7" t="s">
        <v>541</v>
      </c>
      <c r="I95" s="6" t="s">
        <v>125</v>
      </c>
      <c r="J95" s="11">
        <v>45418</v>
      </c>
      <c r="K95" s="11">
        <v>45421</v>
      </c>
      <c r="L95" s="11">
        <v>45421</v>
      </c>
      <c r="M95" s="18" t="s">
        <v>544</v>
      </c>
      <c r="N95" s="6">
        <v>0</v>
      </c>
      <c r="O95" s="6" t="s">
        <v>126</v>
      </c>
      <c r="P95" s="6" t="s">
        <v>127</v>
      </c>
      <c r="Q95" s="6" t="s">
        <v>540</v>
      </c>
      <c r="R95" s="6" t="s">
        <v>127</v>
      </c>
      <c r="S95" s="6" t="s">
        <v>127</v>
      </c>
    </row>
    <row r="96" spans="1:19" s="8" customFormat="1" ht="79.2" x14ac:dyDescent="0.25">
      <c r="A96" s="6">
        <v>93</v>
      </c>
      <c r="B96" s="6" t="s">
        <v>16</v>
      </c>
      <c r="C96" s="6">
        <v>4</v>
      </c>
      <c r="D96" s="6" t="str">
        <f t="shared" si="6"/>
        <v>OEIS-4</v>
      </c>
      <c r="E96" s="6">
        <v>1</v>
      </c>
      <c r="F96" s="6" t="str">
        <f t="shared" si="4"/>
        <v>OEIS-4.1</v>
      </c>
      <c r="G96" s="7" t="s">
        <v>547</v>
      </c>
      <c r="H96" s="7" t="s">
        <v>550</v>
      </c>
      <c r="I96" s="6" t="s">
        <v>437</v>
      </c>
      <c r="J96" s="11">
        <v>45436</v>
      </c>
      <c r="K96" s="11">
        <v>45442</v>
      </c>
      <c r="L96" s="11">
        <v>45442</v>
      </c>
      <c r="M96" s="18" t="s">
        <v>563</v>
      </c>
      <c r="N96" s="6">
        <v>0</v>
      </c>
      <c r="O96" s="6" t="s">
        <v>126</v>
      </c>
      <c r="P96" s="6" t="s">
        <v>200</v>
      </c>
      <c r="Q96" s="6" t="str">
        <f>VLOOKUP(P96,'WMP Sections'!A:C,2,FALSE)</f>
        <v>Table 6: Qualifying Changes in Targets and Expenditures (in Thousands)</v>
      </c>
      <c r="R96" s="6" t="s">
        <v>127</v>
      </c>
      <c r="S96" s="6" t="s">
        <v>127</v>
      </c>
    </row>
    <row r="97" spans="1:19" s="8" customFormat="1" ht="132" x14ac:dyDescent="0.25">
      <c r="A97" s="6">
        <v>94</v>
      </c>
      <c r="B97" s="6" t="s">
        <v>16</v>
      </c>
      <c r="C97" s="6">
        <v>4</v>
      </c>
      <c r="D97" s="6" t="str">
        <f t="shared" si="6"/>
        <v>OEIS-4</v>
      </c>
      <c r="E97" s="6">
        <v>2</v>
      </c>
      <c r="F97" s="6" t="str">
        <f t="shared" si="4"/>
        <v>OEIS-4.2</v>
      </c>
      <c r="G97" s="7" t="s">
        <v>549</v>
      </c>
      <c r="H97" s="7" t="s">
        <v>551</v>
      </c>
      <c r="I97" s="6" t="s">
        <v>437</v>
      </c>
      <c r="J97" s="11">
        <v>45436</v>
      </c>
      <c r="K97" s="11">
        <v>45442</v>
      </c>
      <c r="L97" s="11">
        <v>45442</v>
      </c>
      <c r="M97" s="18" t="s">
        <v>563</v>
      </c>
      <c r="N97" s="6">
        <v>0</v>
      </c>
      <c r="O97" s="6" t="s">
        <v>126</v>
      </c>
      <c r="P97" s="6" t="s">
        <v>199</v>
      </c>
      <c r="Q97" s="6" t="str">
        <f>VLOOKUP(P97,'WMP Sections'!A:C,2,FALSE)</f>
        <v>Table 7: Qualifying Changes in Expenditures only (in Thousands)</v>
      </c>
      <c r="R97" s="6" t="s">
        <v>127</v>
      </c>
      <c r="S97" s="6" t="s">
        <v>127</v>
      </c>
    </row>
    <row r="98" spans="1:19" s="8" customFormat="1" ht="198" x14ac:dyDescent="0.25">
      <c r="A98" s="6">
        <v>95</v>
      </c>
      <c r="B98" s="6" t="s">
        <v>16</v>
      </c>
      <c r="C98" s="6">
        <v>4</v>
      </c>
      <c r="D98" s="6" t="str">
        <f t="shared" si="6"/>
        <v>OEIS-4</v>
      </c>
      <c r="E98" s="6">
        <v>3</v>
      </c>
      <c r="F98" s="6" t="str">
        <f t="shared" si="4"/>
        <v>OEIS-4.3</v>
      </c>
      <c r="G98" s="7" t="s">
        <v>548</v>
      </c>
      <c r="H98" s="7" t="s">
        <v>552</v>
      </c>
      <c r="I98" s="6" t="s">
        <v>437</v>
      </c>
      <c r="J98" s="11">
        <v>45436</v>
      </c>
      <c r="K98" s="11">
        <v>45442</v>
      </c>
      <c r="L98" s="11">
        <v>45442</v>
      </c>
      <c r="M98" s="18" t="s">
        <v>563</v>
      </c>
      <c r="N98" s="6">
        <v>0</v>
      </c>
      <c r="O98" s="6" t="s">
        <v>126</v>
      </c>
      <c r="P98" s="6" t="s">
        <v>198</v>
      </c>
      <c r="Q98" s="6" t="str">
        <f>VLOOKUP(P98,'WMP Sections'!A:C,2,FALSE)</f>
        <v>Table 8: Asset Inspections and Vegetation Management Targets for 2025</v>
      </c>
      <c r="R98" s="6" t="s">
        <v>127</v>
      </c>
      <c r="S98" s="6" t="s">
        <v>127</v>
      </c>
    </row>
    <row r="99" spans="1:19" ht="145.19999999999999" x14ac:dyDescent="0.25">
      <c r="A99" s="6">
        <v>96</v>
      </c>
      <c r="B99" s="6" t="s">
        <v>14</v>
      </c>
      <c r="C99" s="6">
        <v>9</v>
      </c>
      <c r="D99" s="6" t="str">
        <f t="shared" si="6"/>
        <v>CalPA-9</v>
      </c>
      <c r="E99" s="6">
        <v>1</v>
      </c>
      <c r="F99" s="6" t="str">
        <f t="shared" si="4"/>
        <v>CalPA-9.1</v>
      </c>
      <c r="G99" s="1" t="s">
        <v>553</v>
      </c>
      <c r="H99" s="1" t="s">
        <v>570</v>
      </c>
      <c r="I99" s="6" t="s">
        <v>125</v>
      </c>
      <c r="J99" s="11">
        <v>45441</v>
      </c>
      <c r="K99" s="11">
        <v>45455</v>
      </c>
      <c r="L99" s="11">
        <v>45453</v>
      </c>
      <c r="M99" s="18" t="s">
        <v>580</v>
      </c>
      <c r="N99" s="6">
        <v>0</v>
      </c>
      <c r="O99" s="6" t="s">
        <v>126</v>
      </c>
      <c r="P99" s="6" t="s">
        <v>127</v>
      </c>
      <c r="Q99" s="6" t="s">
        <v>559</v>
      </c>
      <c r="R99" s="6" t="s">
        <v>127</v>
      </c>
      <c r="S99" s="6" t="s">
        <v>127</v>
      </c>
    </row>
    <row r="100" spans="1:19" ht="105.6" x14ac:dyDescent="0.25">
      <c r="A100" s="6">
        <v>97</v>
      </c>
      <c r="B100" s="6" t="s">
        <v>14</v>
      </c>
      <c r="C100" s="6">
        <v>9</v>
      </c>
      <c r="D100" s="6" t="str">
        <f t="shared" si="6"/>
        <v>CalPA-9</v>
      </c>
      <c r="E100" s="6">
        <v>2</v>
      </c>
      <c r="F100" s="6" t="str">
        <f t="shared" si="4"/>
        <v>CalPA-9.2</v>
      </c>
      <c r="G100" s="7" t="s">
        <v>554</v>
      </c>
      <c r="H100" s="1" t="s">
        <v>571</v>
      </c>
      <c r="I100" s="6" t="s">
        <v>125</v>
      </c>
      <c r="J100" s="11">
        <v>45441</v>
      </c>
      <c r="K100" s="11">
        <v>45455</v>
      </c>
      <c r="L100" s="11">
        <v>45453</v>
      </c>
      <c r="M100" s="18" t="s">
        <v>580</v>
      </c>
      <c r="N100" s="6">
        <v>0</v>
      </c>
      <c r="O100" s="6" t="s">
        <v>126</v>
      </c>
      <c r="P100" s="6" t="s">
        <v>127</v>
      </c>
      <c r="Q100" s="6" t="s">
        <v>558</v>
      </c>
      <c r="R100" s="6" t="s">
        <v>127</v>
      </c>
      <c r="S100" s="6" t="s">
        <v>127</v>
      </c>
    </row>
    <row r="101" spans="1:19" ht="118.8" x14ac:dyDescent="0.25">
      <c r="A101" s="6">
        <v>98</v>
      </c>
      <c r="B101" s="6" t="s">
        <v>14</v>
      </c>
      <c r="C101" s="6">
        <v>9</v>
      </c>
      <c r="D101" s="6" t="str">
        <f t="shared" si="6"/>
        <v>CalPA-9</v>
      </c>
      <c r="E101" s="6">
        <v>3</v>
      </c>
      <c r="F101" s="6" t="str">
        <f t="shared" si="4"/>
        <v>CalPA-9.3</v>
      </c>
      <c r="G101" s="1" t="s">
        <v>555</v>
      </c>
      <c r="H101" s="1" t="s">
        <v>572</v>
      </c>
      <c r="I101" s="6" t="s">
        <v>125</v>
      </c>
      <c r="J101" s="11">
        <v>45441</v>
      </c>
      <c r="K101" s="11">
        <v>45455</v>
      </c>
      <c r="L101" s="11">
        <v>45453</v>
      </c>
      <c r="M101" s="18" t="s">
        <v>580</v>
      </c>
      <c r="N101" s="6">
        <v>0</v>
      </c>
      <c r="O101" s="6" t="s">
        <v>126</v>
      </c>
      <c r="P101" s="6" t="s">
        <v>127</v>
      </c>
      <c r="Q101" s="6" t="s">
        <v>560</v>
      </c>
      <c r="R101" s="6" t="s">
        <v>127</v>
      </c>
      <c r="S101" s="6" t="s">
        <v>127</v>
      </c>
    </row>
    <row r="102" spans="1:19" ht="118.8" x14ac:dyDescent="0.25">
      <c r="A102" s="6">
        <v>99</v>
      </c>
      <c r="B102" s="6" t="s">
        <v>14</v>
      </c>
      <c r="C102" s="6">
        <v>9</v>
      </c>
      <c r="D102" s="6" t="str">
        <f t="shared" si="6"/>
        <v>CalPA-9</v>
      </c>
      <c r="E102" s="6">
        <v>4</v>
      </c>
      <c r="F102" s="6" t="str">
        <f t="shared" si="4"/>
        <v>CalPA-9.4</v>
      </c>
      <c r="G102" s="1" t="s">
        <v>556</v>
      </c>
      <c r="H102" s="1" t="s">
        <v>573</v>
      </c>
      <c r="I102" s="6" t="s">
        <v>125</v>
      </c>
      <c r="J102" s="11">
        <v>45441</v>
      </c>
      <c r="K102" s="11">
        <v>45455</v>
      </c>
      <c r="L102" s="11">
        <v>45453</v>
      </c>
      <c r="M102" s="18" t="s">
        <v>580</v>
      </c>
      <c r="N102" s="6">
        <v>0</v>
      </c>
      <c r="O102" s="6" t="s">
        <v>126</v>
      </c>
      <c r="P102" s="6" t="s">
        <v>127</v>
      </c>
      <c r="Q102" s="6" t="s">
        <v>561</v>
      </c>
      <c r="R102" s="6" t="s">
        <v>127</v>
      </c>
      <c r="S102" s="6" t="s">
        <v>127</v>
      </c>
    </row>
    <row r="103" spans="1:19" ht="52.8" x14ac:dyDescent="0.25">
      <c r="A103" s="6">
        <v>100</v>
      </c>
      <c r="B103" s="6" t="s">
        <v>14</v>
      </c>
      <c r="C103" s="6">
        <v>9</v>
      </c>
      <c r="D103" s="6" t="str">
        <f t="shared" si="6"/>
        <v>CalPA-9</v>
      </c>
      <c r="E103" s="6">
        <v>5</v>
      </c>
      <c r="F103" s="6" t="str">
        <f t="shared" si="4"/>
        <v>CalPA-9.5</v>
      </c>
      <c r="G103" s="1" t="s">
        <v>557</v>
      </c>
      <c r="H103" s="1" t="s">
        <v>574</v>
      </c>
      <c r="I103" s="6" t="s">
        <v>125</v>
      </c>
      <c r="J103" s="11">
        <v>45441</v>
      </c>
      <c r="K103" s="11">
        <v>45455</v>
      </c>
      <c r="L103" s="11">
        <v>45453</v>
      </c>
      <c r="M103" s="18" t="s">
        <v>580</v>
      </c>
      <c r="N103" s="6">
        <v>0</v>
      </c>
      <c r="O103" s="6" t="s">
        <v>126</v>
      </c>
      <c r="P103" s="6" t="s">
        <v>127</v>
      </c>
      <c r="Q103" s="6" t="s">
        <v>562</v>
      </c>
      <c r="R103" s="6" t="s">
        <v>127</v>
      </c>
      <c r="S103" s="6" t="s">
        <v>127</v>
      </c>
    </row>
    <row r="104" spans="1:19" ht="277.2" x14ac:dyDescent="0.25">
      <c r="A104" s="6">
        <v>101</v>
      </c>
      <c r="B104" s="6" t="s">
        <v>16</v>
      </c>
      <c r="C104" s="6">
        <v>5</v>
      </c>
      <c r="D104" s="6" t="str">
        <f t="shared" si="6"/>
        <v>OEIS-5</v>
      </c>
      <c r="E104" s="6">
        <v>1</v>
      </c>
      <c r="F104" s="6" t="str">
        <f t="shared" si="4"/>
        <v>OEIS-5.1</v>
      </c>
      <c r="G104" s="1" t="s">
        <v>565</v>
      </c>
      <c r="H104" s="1" t="s">
        <v>567</v>
      </c>
      <c r="I104" s="6" t="s">
        <v>437</v>
      </c>
      <c r="J104" s="11">
        <v>45448</v>
      </c>
      <c r="K104" s="11">
        <v>45453</v>
      </c>
      <c r="L104" s="11">
        <v>45453</v>
      </c>
      <c r="M104" s="18" t="s">
        <v>569</v>
      </c>
      <c r="N104" s="2">
        <v>0</v>
      </c>
      <c r="O104" s="6" t="s">
        <v>126</v>
      </c>
      <c r="P104" s="6" t="s">
        <v>564</v>
      </c>
      <c r="Q104" s="6" t="s">
        <v>247</v>
      </c>
      <c r="R104" s="6" t="s">
        <v>127</v>
      </c>
      <c r="S104" s="6" t="s">
        <v>127</v>
      </c>
    </row>
    <row r="105" spans="1:19" ht="92.4" x14ac:dyDescent="0.25">
      <c r="A105" s="6">
        <v>102</v>
      </c>
      <c r="B105" s="6" t="s">
        <v>16</v>
      </c>
      <c r="C105" s="6">
        <v>5</v>
      </c>
      <c r="D105" s="6" t="str">
        <f t="shared" si="6"/>
        <v>OEIS-5</v>
      </c>
      <c r="E105" s="6">
        <v>2</v>
      </c>
      <c r="F105" s="6" t="str">
        <f t="shared" si="4"/>
        <v>OEIS-5.2</v>
      </c>
      <c r="G105" s="1" t="s">
        <v>566</v>
      </c>
      <c r="H105" s="1" t="s">
        <v>568</v>
      </c>
      <c r="I105" s="6" t="s">
        <v>437</v>
      </c>
      <c r="J105" s="11">
        <v>45448</v>
      </c>
      <c r="K105" s="11">
        <v>45453</v>
      </c>
      <c r="L105" s="11">
        <v>45453</v>
      </c>
      <c r="M105" s="18" t="s">
        <v>569</v>
      </c>
      <c r="N105" s="2">
        <v>0</v>
      </c>
      <c r="O105" s="6" t="s">
        <v>126</v>
      </c>
      <c r="P105" s="6" t="s">
        <v>83</v>
      </c>
      <c r="Q105" s="6" t="str">
        <f>VLOOKUP(P105,'WMP Sections'!A:C,2,FALSE)</f>
        <v>2.2.4.2 Public Emergency Communication Strategy (WMP.563)</v>
      </c>
      <c r="R105" s="6" t="s">
        <v>127</v>
      </c>
      <c r="S105" s="6" t="s">
        <v>127</v>
      </c>
    </row>
    <row r="106" spans="1:19" ht="409.6" x14ac:dyDescent="0.25">
      <c r="A106" s="6">
        <v>103</v>
      </c>
      <c r="B106" s="6" t="s">
        <v>25</v>
      </c>
      <c r="C106" s="6">
        <v>2</v>
      </c>
      <c r="D106" s="6" t="str">
        <f t="shared" si="6"/>
        <v>SPD-2</v>
      </c>
      <c r="E106" s="6">
        <v>1</v>
      </c>
      <c r="F106" s="6" t="str">
        <f t="shared" si="4"/>
        <v>SPD-2.1</v>
      </c>
      <c r="G106" s="1" t="s">
        <v>575</v>
      </c>
      <c r="H106" s="1" t="s">
        <v>586</v>
      </c>
      <c r="I106" s="6" t="s">
        <v>578</v>
      </c>
      <c r="J106" s="11">
        <v>45453</v>
      </c>
      <c r="K106" s="11" t="s">
        <v>581</v>
      </c>
      <c r="L106" s="11">
        <v>45464</v>
      </c>
      <c r="M106" s="18" t="s">
        <v>589</v>
      </c>
      <c r="N106" s="2">
        <v>0</v>
      </c>
      <c r="O106" s="6" t="s">
        <v>126</v>
      </c>
      <c r="P106" s="6" t="s">
        <v>127</v>
      </c>
      <c r="Q106" s="6" t="s">
        <v>579</v>
      </c>
      <c r="R106" s="6" t="s">
        <v>127</v>
      </c>
      <c r="S106" s="6" t="s">
        <v>127</v>
      </c>
    </row>
    <row r="107" spans="1:19" ht="79.2" x14ac:dyDescent="0.25">
      <c r="A107" s="6">
        <v>104</v>
      </c>
      <c r="B107" s="6" t="s">
        <v>25</v>
      </c>
      <c r="C107" s="6">
        <v>2</v>
      </c>
      <c r="D107" s="6" t="str">
        <f t="shared" si="6"/>
        <v>SPD-2</v>
      </c>
      <c r="E107" s="2">
        <v>2</v>
      </c>
      <c r="F107" s="6" t="str">
        <f t="shared" si="4"/>
        <v>SPD-2.2</v>
      </c>
      <c r="G107" s="1" t="s">
        <v>576</v>
      </c>
      <c r="H107" s="1" t="s">
        <v>587</v>
      </c>
      <c r="I107" s="6" t="s">
        <v>578</v>
      </c>
      <c r="J107" s="11">
        <v>45453</v>
      </c>
      <c r="K107" s="11" t="s">
        <v>581</v>
      </c>
      <c r="L107" s="11">
        <v>45464</v>
      </c>
      <c r="M107" s="18" t="s">
        <v>589</v>
      </c>
      <c r="N107" s="2">
        <v>0</v>
      </c>
      <c r="O107" s="6" t="s">
        <v>126</v>
      </c>
      <c r="P107" s="6" t="s">
        <v>127</v>
      </c>
      <c r="Q107" s="6" t="s">
        <v>579</v>
      </c>
      <c r="R107" s="6" t="s">
        <v>127</v>
      </c>
      <c r="S107" s="6" t="s">
        <v>127</v>
      </c>
    </row>
    <row r="108" spans="1:19" ht="237.6" x14ac:dyDescent="0.25">
      <c r="A108" s="6">
        <v>105</v>
      </c>
      <c r="B108" s="6" t="s">
        <v>25</v>
      </c>
      <c r="C108" s="6">
        <v>2</v>
      </c>
      <c r="D108" s="6" t="str">
        <f t="shared" si="6"/>
        <v>SPD-2</v>
      </c>
      <c r="E108" s="2">
        <v>3</v>
      </c>
      <c r="F108" s="6" t="str">
        <f t="shared" si="4"/>
        <v>SPD-2.3</v>
      </c>
      <c r="G108" s="1" t="s">
        <v>577</v>
      </c>
      <c r="H108" s="1" t="s">
        <v>588</v>
      </c>
      <c r="I108" s="6" t="s">
        <v>578</v>
      </c>
      <c r="J108" s="11">
        <v>45453</v>
      </c>
      <c r="K108" s="11" t="s">
        <v>581</v>
      </c>
      <c r="L108" s="11">
        <v>45464</v>
      </c>
      <c r="M108" s="18" t="s">
        <v>590</v>
      </c>
      <c r="N108" s="2">
        <v>2</v>
      </c>
      <c r="O108" s="6" t="s">
        <v>126</v>
      </c>
      <c r="P108" s="6" t="s">
        <v>127</v>
      </c>
      <c r="Q108" s="6" t="s">
        <v>579</v>
      </c>
      <c r="R108" s="6" t="s">
        <v>127</v>
      </c>
      <c r="S108" s="6" t="s">
        <v>127</v>
      </c>
    </row>
    <row r="109" spans="1:19" ht="184.8" x14ac:dyDescent="0.25">
      <c r="A109" s="6">
        <v>106</v>
      </c>
      <c r="B109" s="6" t="s">
        <v>16</v>
      </c>
      <c r="C109" s="6">
        <v>6</v>
      </c>
      <c r="D109" s="6" t="str">
        <f t="shared" si="6"/>
        <v>OEIS-6</v>
      </c>
      <c r="E109" s="2">
        <v>1</v>
      </c>
      <c r="F109" s="6" t="str">
        <f t="shared" si="4"/>
        <v>OEIS-6.1</v>
      </c>
      <c r="G109" s="1" t="s">
        <v>582</v>
      </c>
      <c r="H109" s="1" t="s">
        <v>591</v>
      </c>
      <c r="I109" s="6" t="s">
        <v>437</v>
      </c>
      <c r="J109" s="11">
        <v>45462</v>
      </c>
      <c r="K109" s="12">
        <v>45467</v>
      </c>
      <c r="L109" s="12">
        <v>45467</v>
      </c>
      <c r="M109" s="18" t="s">
        <v>594</v>
      </c>
      <c r="N109" s="2">
        <v>1</v>
      </c>
      <c r="O109" s="6" t="s">
        <v>126</v>
      </c>
      <c r="P109" s="6" t="s">
        <v>127</v>
      </c>
      <c r="Q109" s="6" t="s">
        <v>584</v>
      </c>
      <c r="R109" s="6" t="s">
        <v>127</v>
      </c>
      <c r="S109" s="6" t="s">
        <v>127</v>
      </c>
    </row>
    <row r="110" spans="1:19" ht="145.19999999999999" x14ac:dyDescent="0.25">
      <c r="A110" s="6">
        <v>107</v>
      </c>
      <c r="B110" s="6" t="s">
        <v>16</v>
      </c>
      <c r="C110" s="6">
        <v>6</v>
      </c>
      <c r="D110" s="6" t="str">
        <f t="shared" si="6"/>
        <v>OEIS-6</v>
      </c>
      <c r="E110" s="2">
        <v>2</v>
      </c>
      <c r="F110" s="6" t="str">
        <f t="shared" si="4"/>
        <v>OEIS-6.2</v>
      </c>
      <c r="G110" s="1" t="s">
        <v>583</v>
      </c>
      <c r="H110" s="1" t="s">
        <v>592</v>
      </c>
      <c r="I110" s="6" t="s">
        <v>437</v>
      </c>
      <c r="J110" s="11">
        <v>45462</v>
      </c>
      <c r="K110" s="12">
        <v>45467</v>
      </c>
      <c r="L110" s="12">
        <v>45467</v>
      </c>
      <c r="M110" s="18" t="s">
        <v>593</v>
      </c>
      <c r="N110" s="2">
        <v>0</v>
      </c>
      <c r="O110" s="6" t="s">
        <v>126</v>
      </c>
      <c r="P110" s="6" t="s">
        <v>127</v>
      </c>
      <c r="Q110" s="6" t="s">
        <v>585</v>
      </c>
      <c r="R110" s="6" t="s">
        <v>127</v>
      </c>
      <c r="S110" s="6" t="s">
        <v>127</v>
      </c>
    </row>
    <row r="111" spans="1:19" ht="290.39999999999998" x14ac:dyDescent="0.25">
      <c r="A111" s="6">
        <v>108</v>
      </c>
      <c r="B111" s="6" t="s">
        <v>16</v>
      </c>
      <c r="C111" s="6">
        <v>7</v>
      </c>
      <c r="D111" s="6" t="str">
        <f t="shared" si="6"/>
        <v>OEIS-7</v>
      </c>
      <c r="E111" s="2">
        <v>1</v>
      </c>
      <c r="F111" s="6" t="str">
        <f t="shared" si="4"/>
        <v>OEIS-7.1</v>
      </c>
      <c r="G111" s="7" t="s">
        <v>595</v>
      </c>
      <c r="H111" s="1" t="s">
        <v>596</v>
      </c>
      <c r="I111" s="6" t="s">
        <v>437</v>
      </c>
      <c r="J111" s="12">
        <v>45484</v>
      </c>
      <c r="K111" s="12">
        <v>45489</v>
      </c>
      <c r="L111" s="12">
        <v>45489</v>
      </c>
      <c r="M111" s="18" t="s">
        <v>597</v>
      </c>
      <c r="N111" s="2">
        <v>0</v>
      </c>
      <c r="O111" s="6" t="s">
        <v>126</v>
      </c>
      <c r="P111" s="34">
        <v>5.16</v>
      </c>
      <c r="Q111" s="6" t="str">
        <f>VLOOKUP(P111,'WMP Sections'!A:C,2,FALSE)</f>
        <v>5.16 SDGE-23-17: Continuation of Effectiveness of Enhanced Clearances Joint Study</v>
      </c>
      <c r="R111" s="6" t="s">
        <v>187</v>
      </c>
      <c r="S111" s="6" t="str">
        <f>VLOOKUP(R111,'WMP Sections'!A:C,2,FALSE)</f>
        <v>Table 19: Common Vegetation Management Variables</v>
      </c>
    </row>
    <row r="112" spans="1:19" ht="24.6" x14ac:dyDescent="0.25">
      <c r="A112" s="38" t="s">
        <v>598</v>
      </c>
      <c r="B112" s="38"/>
      <c r="C112" s="38"/>
      <c r="D112" s="38"/>
      <c r="E112" s="38"/>
      <c r="F112" s="38"/>
      <c r="G112" s="38"/>
      <c r="H112" s="38"/>
      <c r="I112" s="38"/>
      <c r="J112" s="38"/>
      <c r="K112" s="38"/>
      <c r="L112" s="38"/>
      <c r="M112" s="38"/>
      <c r="N112" s="38"/>
      <c r="O112" s="38"/>
      <c r="P112" s="38"/>
      <c r="Q112" s="38"/>
      <c r="R112" s="38"/>
      <c r="S112" s="38"/>
    </row>
  </sheetData>
  <mergeCells count="3">
    <mergeCell ref="R3:S3"/>
    <mergeCell ref="A2:S2"/>
    <mergeCell ref="A112:S11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 ref="M109" r:id="rId20" display="https://www.sdge.com/sites/default/files/regulatory/OEIS-2024-06.pdf" xr:uid="{785500DA-5F7C-46DE-AF25-0394371E597D}"/>
    <hyperlink ref="M111" r:id="rId21" xr:uid="{1D0127D6-374A-4310-B772-9B6F56B44341}"/>
  </hyperlinks>
  <printOptions horizontalCentered="1"/>
  <pageMargins left="0.25" right="0.25" top="0.25" bottom="0.25" header="0.3" footer="0.3"/>
  <pageSetup paperSize="5" scale="42" fitToHeight="0" orientation="landscape" horizontalDpi="200" verticalDpi="200"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4" bestFit="1" customWidth="1"/>
    <col min="2" max="2" width="215.109375" style="13" bestFit="1" customWidth="1"/>
    <col min="3" max="3" width="5.109375" style="15" customWidth="1"/>
    <col min="4" max="16384" width="8.77734375" style="13"/>
  </cols>
  <sheetData>
    <row r="1" spans="1:3" x14ac:dyDescent="0.3">
      <c r="A1" s="30">
        <v>1</v>
      </c>
      <c r="B1" s="27" t="s">
        <v>317</v>
      </c>
      <c r="C1" s="28">
        <v>2</v>
      </c>
    </row>
    <row r="2" spans="1:3" x14ac:dyDescent="0.3">
      <c r="A2" s="30">
        <v>1.1000000000000001</v>
      </c>
      <c r="B2" s="27" t="s">
        <v>318</v>
      </c>
      <c r="C2" s="28">
        <v>2</v>
      </c>
    </row>
    <row r="3" spans="1:3" x14ac:dyDescent="0.3">
      <c r="A3" s="30" t="s">
        <v>20</v>
      </c>
      <c r="B3" s="27" t="s">
        <v>319</v>
      </c>
      <c r="C3" s="28">
        <v>5</v>
      </c>
    </row>
    <row r="4" spans="1:3" x14ac:dyDescent="0.3">
      <c r="A4" s="30" t="s">
        <v>27</v>
      </c>
      <c r="B4" s="27" t="s">
        <v>320</v>
      </c>
      <c r="C4" s="28">
        <v>7</v>
      </c>
    </row>
    <row r="5" spans="1:3" x14ac:dyDescent="0.3">
      <c r="A5" s="30">
        <v>1.2</v>
      </c>
      <c r="B5" s="27" t="s">
        <v>321</v>
      </c>
      <c r="C5" s="28">
        <v>14</v>
      </c>
    </row>
    <row r="6" spans="1:3" x14ac:dyDescent="0.3">
      <c r="A6" s="30">
        <v>2</v>
      </c>
      <c r="B6" s="27" t="s">
        <v>322</v>
      </c>
      <c r="C6" s="28">
        <v>15</v>
      </c>
    </row>
    <row r="7" spans="1:3" x14ac:dyDescent="0.3">
      <c r="A7" s="30">
        <v>2.1</v>
      </c>
      <c r="B7" s="27" t="s">
        <v>323</v>
      </c>
      <c r="C7" s="28">
        <v>15</v>
      </c>
    </row>
    <row r="8" spans="1:3" x14ac:dyDescent="0.3">
      <c r="A8" s="30" t="s">
        <v>28</v>
      </c>
      <c r="B8" s="27" t="s">
        <v>324</v>
      </c>
      <c r="C8" s="28">
        <v>16</v>
      </c>
    </row>
    <row r="9" spans="1:3" x14ac:dyDescent="0.3">
      <c r="A9" s="30" t="s">
        <v>29</v>
      </c>
      <c r="B9" s="27" t="s">
        <v>325</v>
      </c>
      <c r="C9" s="28">
        <v>16</v>
      </c>
    </row>
    <row r="10" spans="1:3" x14ac:dyDescent="0.3">
      <c r="A10" s="31" t="s">
        <v>30</v>
      </c>
      <c r="B10" s="27" t="s">
        <v>326</v>
      </c>
      <c r="C10" s="28">
        <v>16</v>
      </c>
    </row>
    <row r="11" spans="1:3" x14ac:dyDescent="0.3">
      <c r="A11" s="31" t="s">
        <v>31</v>
      </c>
      <c r="B11" s="27" t="s">
        <v>327</v>
      </c>
      <c r="C11" s="28">
        <v>17</v>
      </c>
    </row>
    <row r="12" spans="1:3" x14ac:dyDescent="0.3">
      <c r="A12" s="30" t="s">
        <v>32</v>
      </c>
      <c r="B12" s="27" t="s">
        <v>284</v>
      </c>
      <c r="C12" s="28">
        <v>17</v>
      </c>
    </row>
    <row r="13" spans="1:3" x14ac:dyDescent="0.3">
      <c r="A13" s="30" t="s">
        <v>33</v>
      </c>
      <c r="B13" s="27" t="s">
        <v>328</v>
      </c>
      <c r="C13" s="28">
        <v>17</v>
      </c>
    </row>
    <row r="14" spans="1:3" x14ac:dyDescent="0.3">
      <c r="A14" s="30" t="s">
        <v>34</v>
      </c>
      <c r="B14" s="27" t="s">
        <v>416</v>
      </c>
      <c r="C14" s="28">
        <v>17</v>
      </c>
    </row>
    <row r="15" spans="1:3" x14ac:dyDescent="0.3">
      <c r="A15" s="30" t="s">
        <v>35</v>
      </c>
      <c r="B15" s="27" t="s">
        <v>329</v>
      </c>
      <c r="C15" s="28">
        <v>17</v>
      </c>
    </row>
    <row r="16" spans="1:3" x14ac:dyDescent="0.3">
      <c r="A16" s="30" t="s">
        <v>36</v>
      </c>
      <c r="B16" s="27" t="s">
        <v>330</v>
      </c>
      <c r="C16" s="28">
        <v>17</v>
      </c>
    </row>
    <row r="17" spans="1:3" x14ac:dyDescent="0.3">
      <c r="A17" s="30" t="s">
        <v>37</v>
      </c>
      <c r="B17" s="27" t="s">
        <v>331</v>
      </c>
      <c r="C17" s="28">
        <v>18</v>
      </c>
    </row>
    <row r="18" spans="1:3" x14ac:dyDescent="0.3">
      <c r="A18" s="30" t="s">
        <v>38</v>
      </c>
      <c r="B18" s="27" t="s">
        <v>332</v>
      </c>
      <c r="C18" s="28">
        <v>18</v>
      </c>
    </row>
    <row r="19" spans="1:3" x14ac:dyDescent="0.3">
      <c r="A19" s="30" t="s">
        <v>39</v>
      </c>
      <c r="B19" s="27" t="s">
        <v>333</v>
      </c>
      <c r="C19" s="28">
        <v>18</v>
      </c>
    </row>
    <row r="20" spans="1:3" x14ac:dyDescent="0.3">
      <c r="A20" s="30" t="s">
        <v>40</v>
      </c>
      <c r="B20" s="27" t="s">
        <v>334</v>
      </c>
      <c r="C20" s="28">
        <v>18</v>
      </c>
    </row>
    <row r="21" spans="1:3" x14ac:dyDescent="0.3">
      <c r="A21" s="30" t="s">
        <v>41</v>
      </c>
      <c r="B21" s="27" t="s">
        <v>335</v>
      </c>
      <c r="C21" s="28">
        <v>18</v>
      </c>
    </row>
    <row r="22" spans="1:3" x14ac:dyDescent="0.3">
      <c r="A22" s="30" t="s">
        <v>42</v>
      </c>
      <c r="B22" s="27" t="s">
        <v>336</v>
      </c>
      <c r="C22" s="28">
        <v>18</v>
      </c>
    </row>
    <row r="23" spans="1:3" x14ac:dyDescent="0.3">
      <c r="A23" s="30" t="s">
        <v>43</v>
      </c>
      <c r="B23" s="27" t="s">
        <v>337</v>
      </c>
      <c r="C23" s="28">
        <v>18</v>
      </c>
    </row>
    <row r="24" spans="1:3" x14ac:dyDescent="0.3">
      <c r="A24" s="30" t="s">
        <v>44</v>
      </c>
      <c r="B24" s="27" t="s">
        <v>338</v>
      </c>
      <c r="C24" s="28">
        <v>18</v>
      </c>
    </row>
    <row r="25" spans="1:3" x14ac:dyDescent="0.3">
      <c r="A25" s="30">
        <v>2.2000000000000002</v>
      </c>
      <c r="B25" s="27" t="s">
        <v>339</v>
      </c>
      <c r="C25" s="28">
        <v>9</v>
      </c>
    </row>
    <row r="26" spans="1:3" x14ac:dyDescent="0.3">
      <c r="A26" s="30" t="s">
        <v>45</v>
      </c>
      <c r="B26" s="27" t="s">
        <v>340</v>
      </c>
      <c r="C26" s="28">
        <v>19</v>
      </c>
    </row>
    <row r="27" spans="1:3" x14ac:dyDescent="0.3">
      <c r="A27" s="30" t="s">
        <v>46</v>
      </c>
      <c r="B27" s="27" t="s">
        <v>341</v>
      </c>
      <c r="C27" s="28">
        <v>23</v>
      </c>
    </row>
    <row r="28" spans="1:3" x14ac:dyDescent="0.3">
      <c r="A28" s="30" t="s">
        <v>47</v>
      </c>
      <c r="B28" s="27" t="s">
        <v>342</v>
      </c>
      <c r="C28" s="28">
        <v>23</v>
      </c>
    </row>
    <row r="29" spans="1:3" x14ac:dyDescent="0.3">
      <c r="A29" s="30" t="s">
        <v>48</v>
      </c>
      <c r="B29" s="27" t="s">
        <v>343</v>
      </c>
      <c r="C29" s="28">
        <v>23</v>
      </c>
    </row>
    <row r="30" spans="1:3" x14ac:dyDescent="0.3">
      <c r="A30" s="30" t="s">
        <v>49</v>
      </c>
      <c r="B30" s="27" t="s">
        <v>344</v>
      </c>
      <c r="C30" s="28">
        <v>24</v>
      </c>
    </row>
    <row r="31" spans="1:3" x14ac:dyDescent="0.3">
      <c r="A31" s="30" t="s">
        <v>50</v>
      </c>
      <c r="B31" s="27" t="s">
        <v>345</v>
      </c>
      <c r="C31" s="28">
        <v>24</v>
      </c>
    </row>
    <row r="32" spans="1:3" x14ac:dyDescent="0.3">
      <c r="A32" s="30" t="s">
        <v>51</v>
      </c>
      <c r="B32" s="27" t="s">
        <v>346</v>
      </c>
      <c r="C32" s="28">
        <v>24</v>
      </c>
    </row>
    <row r="33" spans="1:3" x14ac:dyDescent="0.3">
      <c r="A33" s="30" t="s">
        <v>52</v>
      </c>
      <c r="B33" s="27" t="s">
        <v>347</v>
      </c>
      <c r="C33" s="28">
        <v>25</v>
      </c>
    </row>
    <row r="34" spans="1:3" x14ac:dyDescent="0.3">
      <c r="A34" s="30" t="s">
        <v>53</v>
      </c>
      <c r="B34" s="27" t="s">
        <v>348</v>
      </c>
      <c r="C34" s="28">
        <v>25</v>
      </c>
    </row>
    <row r="35" spans="1:3" x14ac:dyDescent="0.3">
      <c r="A35" s="30" t="s">
        <v>54</v>
      </c>
      <c r="B35" s="27" t="s">
        <v>349</v>
      </c>
      <c r="C35" s="28">
        <v>26</v>
      </c>
    </row>
    <row r="36" spans="1:3" x14ac:dyDescent="0.3">
      <c r="A36" s="30" t="s">
        <v>55</v>
      </c>
      <c r="B36" s="27" t="s">
        <v>350</v>
      </c>
      <c r="C36" s="28">
        <v>26</v>
      </c>
    </row>
    <row r="37" spans="1:3" x14ac:dyDescent="0.3">
      <c r="A37" s="30" t="s">
        <v>56</v>
      </c>
      <c r="B37" s="27" t="s">
        <v>351</v>
      </c>
      <c r="C37" s="28">
        <v>26</v>
      </c>
    </row>
    <row r="38" spans="1:3" x14ac:dyDescent="0.3">
      <c r="A38" s="30" t="s">
        <v>57</v>
      </c>
      <c r="B38" s="27" t="s">
        <v>352</v>
      </c>
      <c r="C38" s="28">
        <v>27</v>
      </c>
    </row>
    <row r="39" spans="1:3" x14ac:dyDescent="0.3">
      <c r="A39" s="30" t="s">
        <v>58</v>
      </c>
      <c r="B39" s="27" t="s">
        <v>353</v>
      </c>
      <c r="C39" s="28">
        <v>27</v>
      </c>
    </row>
    <row r="40" spans="1:3" x14ac:dyDescent="0.3">
      <c r="A40" s="30" t="s">
        <v>59</v>
      </c>
      <c r="B40" s="27" t="s">
        <v>354</v>
      </c>
      <c r="C40" s="28">
        <v>27</v>
      </c>
    </row>
    <row r="41" spans="1:3" x14ac:dyDescent="0.3">
      <c r="A41" s="30" t="s">
        <v>60</v>
      </c>
      <c r="B41" s="27" t="s">
        <v>355</v>
      </c>
      <c r="C41" s="28">
        <v>15</v>
      </c>
    </row>
    <row r="42" spans="1:3" x14ac:dyDescent="0.3">
      <c r="A42" s="30" t="s">
        <v>61</v>
      </c>
      <c r="B42" s="27" t="s">
        <v>356</v>
      </c>
      <c r="C42" s="28">
        <v>28</v>
      </c>
    </row>
    <row r="43" spans="1:3" x14ac:dyDescent="0.3">
      <c r="A43" s="30" t="s">
        <v>62</v>
      </c>
      <c r="B43" s="27" t="s">
        <v>357</v>
      </c>
      <c r="C43" s="28">
        <v>28</v>
      </c>
    </row>
    <row r="44" spans="1:3" x14ac:dyDescent="0.3">
      <c r="A44" s="30" t="s">
        <v>63</v>
      </c>
      <c r="B44" s="27" t="s">
        <v>358</v>
      </c>
      <c r="C44" s="28">
        <v>29</v>
      </c>
    </row>
    <row r="45" spans="1:3" x14ac:dyDescent="0.3">
      <c r="A45" s="30" t="s">
        <v>64</v>
      </c>
      <c r="B45" s="27" t="s">
        <v>359</v>
      </c>
      <c r="C45" s="28">
        <v>29</v>
      </c>
    </row>
    <row r="46" spans="1:3" x14ac:dyDescent="0.3">
      <c r="A46" s="30" t="s">
        <v>65</v>
      </c>
      <c r="B46" s="27" t="s">
        <v>360</v>
      </c>
      <c r="C46" s="28">
        <v>29</v>
      </c>
    </row>
    <row r="47" spans="1:3" x14ac:dyDescent="0.3">
      <c r="A47" s="30" t="s">
        <v>66</v>
      </c>
      <c r="B47" s="27" t="s">
        <v>361</v>
      </c>
      <c r="C47" s="28">
        <v>30</v>
      </c>
    </row>
    <row r="48" spans="1:3" x14ac:dyDescent="0.3">
      <c r="A48" s="30" t="s">
        <v>67</v>
      </c>
      <c r="B48" s="27" t="s">
        <v>362</v>
      </c>
      <c r="C48" s="28">
        <v>30</v>
      </c>
    </row>
    <row r="49" spans="1:3" x14ac:dyDescent="0.3">
      <c r="A49" s="30" t="s">
        <v>68</v>
      </c>
      <c r="B49" s="27" t="s">
        <v>363</v>
      </c>
      <c r="C49" s="28">
        <v>31</v>
      </c>
    </row>
    <row r="50" spans="1:3" x14ac:dyDescent="0.3">
      <c r="A50" s="30" t="s">
        <v>69</v>
      </c>
      <c r="B50" s="27" t="s">
        <v>364</v>
      </c>
      <c r="C50" s="28">
        <v>31</v>
      </c>
    </row>
    <row r="51" spans="1:3" x14ac:dyDescent="0.3">
      <c r="A51" s="30" t="s">
        <v>70</v>
      </c>
      <c r="B51" s="27" t="s">
        <v>365</v>
      </c>
      <c r="C51" s="28">
        <v>31</v>
      </c>
    </row>
    <row r="52" spans="1:3" x14ac:dyDescent="0.3">
      <c r="A52" s="30" t="s">
        <v>71</v>
      </c>
      <c r="B52" s="27" t="s">
        <v>366</v>
      </c>
      <c r="C52" s="28">
        <v>32</v>
      </c>
    </row>
    <row r="53" spans="1:3" x14ac:dyDescent="0.3">
      <c r="A53" s="30" t="s">
        <v>72</v>
      </c>
      <c r="B53" s="27" t="s">
        <v>367</v>
      </c>
      <c r="C53" s="28">
        <v>32</v>
      </c>
    </row>
    <row r="54" spans="1:3" x14ac:dyDescent="0.3">
      <c r="A54" s="30" t="s">
        <v>73</v>
      </c>
      <c r="B54" s="27" t="s">
        <v>368</v>
      </c>
      <c r="C54" s="28">
        <v>32</v>
      </c>
    </row>
    <row r="55" spans="1:3" x14ac:dyDescent="0.3">
      <c r="A55" s="30" t="s">
        <v>74</v>
      </c>
      <c r="B55" s="27" t="s">
        <v>369</v>
      </c>
      <c r="C55" s="28">
        <v>33</v>
      </c>
    </row>
    <row r="56" spans="1:3" x14ac:dyDescent="0.3">
      <c r="A56" s="30" t="s">
        <v>286</v>
      </c>
      <c r="B56" s="27" t="s">
        <v>370</v>
      </c>
      <c r="C56" s="28">
        <v>33</v>
      </c>
    </row>
    <row r="57" spans="1:3" x14ac:dyDescent="0.3">
      <c r="A57" s="30" t="s">
        <v>287</v>
      </c>
      <c r="B57" s="27" t="s">
        <v>371</v>
      </c>
      <c r="C57" s="28">
        <v>33</v>
      </c>
    </row>
    <row r="58" spans="1:3" x14ac:dyDescent="0.3">
      <c r="A58" s="30" t="s">
        <v>75</v>
      </c>
      <c r="B58" s="27" t="s">
        <v>372</v>
      </c>
      <c r="C58" s="28">
        <v>33</v>
      </c>
    </row>
    <row r="59" spans="1:3" x14ac:dyDescent="0.3">
      <c r="A59" s="30" t="s">
        <v>76</v>
      </c>
      <c r="B59" s="27" t="s">
        <v>373</v>
      </c>
      <c r="C59" s="28">
        <v>33</v>
      </c>
    </row>
    <row r="60" spans="1:3" x14ac:dyDescent="0.3">
      <c r="A60" s="30" t="s">
        <v>77</v>
      </c>
      <c r="B60" s="27" t="s">
        <v>374</v>
      </c>
      <c r="C60" s="28">
        <v>34</v>
      </c>
    </row>
    <row r="61" spans="1:3" x14ac:dyDescent="0.3">
      <c r="A61" s="30" t="s">
        <v>78</v>
      </c>
      <c r="B61" s="27" t="s">
        <v>375</v>
      </c>
      <c r="C61" s="28">
        <v>34</v>
      </c>
    </row>
    <row r="62" spans="1:3" x14ac:dyDescent="0.3">
      <c r="A62" s="30" t="s">
        <v>79</v>
      </c>
      <c r="B62" s="27" t="s">
        <v>376</v>
      </c>
      <c r="C62" s="28">
        <v>34</v>
      </c>
    </row>
    <row r="63" spans="1:3" x14ac:dyDescent="0.3">
      <c r="A63" s="30" t="s">
        <v>80</v>
      </c>
      <c r="B63" s="27" t="s">
        <v>377</v>
      </c>
      <c r="C63" s="28">
        <v>34</v>
      </c>
    </row>
    <row r="64" spans="1:3" x14ac:dyDescent="0.3">
      <c r="A64" s="30" t="s">
        <v>81</v>
      </c>
      <c r="B64" s="27" t="s">
        <v>378</v>
      </c>
      <c r="C64" s="28">
        <v>35</v>
      </c>
    </row>
    <row r="65" spans="1:3" x14ac:dyDescent="0.3">
      <c r="A65" s="30" t="s">
        <v>82</v>
      </c>
      <c r="B65" s="27" t="s">
        <v>379</v>
      </c>
      <c r="C65" s="28">
        <v>35</v>
      </c>
    </row>
    <row r="66" spans="1:3" x14ac:dyDescent="0.3">
      <c r="A66" s="30" t="s">
        <v>83</v>
      </c>
      <c r="B66" s="27" t="s">
        <v>380</v>
      </c>
      <c r="C66" s="28">
        <v>35</v>
      </c>
    </row>
    <row r="67" spans="1:3" x14ac:dyDescent="0.3">
      <c r="A67" s="30" t="s">
        <v>84</v>
      </c>
      <c r="B67" s="27" t="s">
        <v>381</v>
      </c>
      <c r="C67" s="28">
        <v>35</v>
      </c>
    </row>
    <row r="68" spans="1:3" x14ac:dyDescent="0.3">
      <c r="A68" s="30" t="s">
        <v>85</v>
      </c>
      <c r="B68" s="27" t="s">
        <v>382</v>
      </c>
      <c r="C68" s="28">
        <v>36</v>
      </c>
    </row>
    <row r="69" spans="1:3" x14ac:dyDescent="0.3">
      <c r="A69" s="30" t="s">
        <v>288</v>
      </c>
      <c r="B69" s="27" t="s">
        <v>383</v>
      </c>
      <c r="C69" s="28">
        <v>36</v>
      </c>
    </row>
    <row r="70" spans="1:3" x14ac:dyDescent="0.3">
      <c r="A70" s="30" t="s">
        <v>86</v>
      </c>
      <c r="B70" s="27" t="s">
        <v>384</v>
      </c>
      <c r="C70" s="28">
        <v>36</v>
      </c>
    </row>
    <row r="71" spans="1:3" x14ac:dyDescent="0.3">
      <c r="A71" s="30" t="s">
        <v>87</v>
      </c>
      <c r="B71" s="27" t="s">
        <v>385</v>
      </c>
      <c r="C71" s="28">
        <v>36</v>
      </c>
    </row>
    <row r="72" spans="1:3" x14ac:dyDescent="0.3">
      <c r="A72" s="30" t="s">
        <v>88</v>
      </c>
      <c r="B72" s="27" t="s">
        <v>386</v>
      </c>
      <c r="C72" s="28">
        <v>36</v>
      </c>
    </row>
    <row r="73" spans="1:3" x14ac:dyDescent="0.3">
      <c r="A73" s="30" t="s">
        <v>89</v>
      </c>
      <c r="B73" s="27" t="s">
        <v>387</v>
      </c>
      <c r="C73" s="28">
        <v>36</v>
      </c>
    </row>
    <row r="74" spans="1:3" x14ac:dyDescent="0.3">
      <c r="A74" s="30" t="s">
        <v>90</v>
      </c>
      <c r="B74" s="27" t="s">
        <v>388</v>
      </c>
      <c r="C74" s="28">
        <v>37</v>
      </c>
    </row>
    <row r="75" spans="1:3" x14ac:dyDescent="0.3">
      <c r="A75" s="30">
        <v>3</v>
      </c>
      <c r="B75" s="27" t="s">
        <v>389</v>
      </c>
      <c r="C75" s="28">
        <v>38</v>
      </c>
    </row>
    <row r="76" spans="1:3" x14ac:dyDescent="0.3">
      <c r="A76" s="30">
        <v>4</v>
      </c>
      <c r="B76" s="27" t="s">
        <v>390</v>
      </c>
      <c r="C76" s="28">
        <v>40</v>
      </c>
    </row>
    <row r="77" spans="1:3" x14ac:dyDescent="0.3">
      <c r="A77" s="30">
        <v>4.0999999999999996</v>
      </c>
      <c r="B77" s="27" t="s">
        <v>391</v>
      </c>
      <c r="C77" s="28">
        <v>40</v>
      </c>
    </row>
    <row r="78" spans="1:3" x14ac:dyDescent="0.3">
      <c r="A78" s="30" t="s">
        <v>91</v>
      </c>
      <c r="B78" s="27" t="s">
        <v>392</v>
      </c>
      <c r="C78" s="28">
        <v>40</v>
      </c>
    </row>
    <row r="79" spans="1:3" x14ac:dyDescent="0.3">
      <c r="A79" s="30" t="s">
        <v>92</v>
      </c>
      <c r="B79" s="27" t="s">
        <v>393</v>
      </c>
      <c r="C79" s="28">
        <v>40</v>
      </c>
    </row>
    <row r="80" spans="1:3" x14ac:dyDescent="0.3">
      <c r="A80" s="30">
        <v>4.2</v>
      </c>
      <c r="B80" s="27" t="s">
        <v>394</v>
      </c>
      <c r="C80" s="28">
        <v>40</v>
      </c>
    </row>
    <row r="81" spans="1:4" x14ac:dyDescent="0.3">
      <c r="A81" s="30">
        <v>5</v>
      </c>
      <c r="B81" s="27" t="s">
        <v>395</v>
      </c>
      <c r="C81" s="28">
        <v>41</v>
      </c>
    </row>
    <row r="82" spans="1:4" x14ac:dyDescent="0.3">
      <c r="A82" s="30">
        <v>5.0999999999999996</v>
      </c>
      <c r="B82" s="27" t="s">
        <v>396</v>
      </c>
      <c r="C82" s="28">
        <v>41</v>
      </c>
    </row>
    <row r="83" spans="1:4" x14ac:dyDescent="0.3">
      <c r="A83" s="30">
        <v>5.2</v>
      </c>
      <c r="B83" s="27" t="s">
        <v>397</v>
      </c>
      <c r="C83" s="28">
        <v>42</v>
      </c>
    </row>
    <row r="84" spans="1:4" x14ac:dyDescent="0.3">
      <c r="A84" s="30">
        <v>5.3</v>
      </c>
      <c r="B84" s="27" t="s">
        <v>398</v>
      </c>
      <c r="C84" s="28">
        <v>45</v>
      </c>
    </row>
    <row r="85" spans="1:4" x14ac:dyDescent="0.3">
      <c r="A85" s="30" t="s">
        <v>19</v>
      </c>
      <c r="B85" s="27" t="s">
        <v>399</v>
      </c>
      <c r="C85" s="28">
        <v>45</v>
      </c>
    </row>
    <row r="86" spans="1:4" x14ac:dyDescent="0.3">
      <c r="A86" s="30" t="s">
        <v>18</v>
      </c>
      <c r="B86" s="27" t="s">
        <v>285</v>
      </c>
      <c r="C86" s="28">
        <v>47</v>
      </c>
    </row>
    <row r="87" spans="1:4" x14ac:dyDescent="0.3">
      <c r="A87" s="30">
        <v>5.4</v>
      </c>
      <c r="B87" s="27" t="s">
        <v>400</v>
      </c>
      <c r="C87" s="28">
        <v>51</v>
      </c>
    </row>
    <row r="88" spans="1:4" x14ac:dyDescent="0.3">
      <c r="A88" s="30">
        <v>5.5</v>
      </c>
      <c r="B88" s="27" t="s">
        <v>454</v>
      </c>
      <c r="C88" s="28">
        <v>51</v>
      </c>
    </row>
    <row r="89" spans="1:4" x14ac:dyDescent="0.3">
      <c r="A89" s="30" t="s">
        <v>93</v>
      </c>
      <c r="B89" s="27" t="s">
        <v>401</v>
      </c>
      <c r="C89" s="28">
        <v>52</v>
      </c>
    </row>
    <row r="90" spans="1:4" x14ac:dyDescent="0.3">
      <c r="A90" s="30" t="s">
        <v>94</v>
      </c>
      <c r="B90" s="27" t="s">
        <v>402</v>
      </c>
      <c r="C90" s="28">
        <v>52</v>
      </c>
      <c r="D90" s="27"/>
    </row>
    <row r="91" spans="1:4" x14ac:dyDescent="0.3">
      <c r="A91" s="30" t="s">
        <v>95</v>
      </c>
      <c r="B91" s="27" t="s">
        <v>403</v>
      </c>
      <c r="C91" s="28">
        <v>52</v>
      </c>
      <c r="D91" s="27"/>
    </row>
    <row r="92" spans="1:4" x14ac:dyDescent="0.3">
      <c r="A92" s="30" t="s">
        <v>252</v>
      </c>
      <c r="B92" s="27" t="s">
        <v>404</v>
      </c>
      <c r="C92" s="28">
        <v>55</v>
      </c>
      <c r="D92" s="27"/>
    </row>
    <row r="93" spans="1:4" x14ac:dyDescent="0.3">
      <c r="A93" s="30" t="s">
        <v>251</v>
      </c>
      <c r="B93" s="27" t="s">
        <v>405</v>
      </c>
      <c r="C93" s="28">
        <v>56</v>
      </c>
      <c r="D93" s="27"/>
    </row>
    <row r="94" spans="1:4" x14ac:dyDescent="0.3">
      <c r="A94" s="30" t="s">
        <v>253</v>
      </c>
      <c r="B94" s="27" t="s">
        <v>406</v>
      </c>
      <c r="C94" s="28">
        <v>59</v>
      </c>
      <c r="D94" s="27"/>
    </row>
    <row r="95" spans="1:4" x14ac:dyDescent="0.3">
      <c r="A95" s="30" t="s">
        <v>250</v>
      </c>
      <c r="B95" s="27" t="s">
        <v>407</v>
      </c>
      <c r="C95" s="28">
        <v>59</v>
      </c>
      <c r="D95" s="27"/>
    </row>
    <row r="96" spans="1:4" x14ac:dyDescent="0.3">
      <c r="A96" s="30" t="s">
        <v>254</v>
      </c>
      <c r="B96" s="27" t="s">
        <v>408</v>
      </c>
      <c r="C96" s="28">
        <v>60</v>
      </c>
      <c r="D96" s="27"/>
    </row>
    <row r="97" spans="1:4" x14ac:dyDescent="0.3">
      <c r="A97" s="30" t="s">
        <v>255</v>
      </c>
      <c r="B97" s="27" t="s">
        <v>409</v>
      </c>
      <c r="C97" s="28">
        <v>61</v>
      </c>
      <c r="D97" s="27"/>
    </row>
    <row r="98" spans="1:4" x14ac:dyDescent="0.3">
      <c r="A98" s="30" t="s">
        <v>256</v>
      </c>
      <c r="B98" s="27" t="s">
        <v>410</v>
      </c>
      <c r="C98" s="28">
        <v>64</v>
      </c>
    </row>
    <row r="99" spans="1:4" x14ac:dyDescent="0.3">
      <c r="A99" s="30" t="s">
        <v>257</v>
      </c>
      <c r="B99" s="27" t="s">
        <v>411</v>
      </c>
      <c r="C99" s="28">
        <v>64</v>
      </c>
    </row>
    <row r="100" spans="1:4" x14ac:dyDescent="0.3">
      <c r="A100" s="30">
        <v>5.6</v>
      </c>
      <c r="B100" s="27" t="s">
        <v>412</v>
      </c>
      <c r="C100" s="28">
        <v>65</v>
      </c>
    </row>
    <row r="101" spans="1:4" x14ac:dyDescent="0.3">
      <c r="A101" s="30" t="s">
        <v>96</v>
      </c>
      <c r="B101" s="27" t="s">
        <v>413</v>
      </c>
      <c r="C101" s="28">
        <v>66</v>
      </c>
    </row>
    <row r="102" spans="1:4" x14ac:dyDescent="0.3">
      <c r="A102" s="30" t="s">
        <v>97</v>
      </c>
      <c r="B102" s="27" t="s">
        <v>414</v>
      </c>
      <c r="C102" s="28">
        <v>67</v>
      </c>
    </row>
    <row r="103" spans="1:4" x14ac:dyDescent="0.3">
      <c r="A103" s="30" t="s">
        <v>98</v>
      </c>
      <c r="B103" s="27" t="s">
        <v>415</v>
      </c>
      <c r="C103" s="28">
        <v>67</v>
      </c>
    </row>
    <row r="104" spans="1:4" x14ac:dyDescent="0.3">
      <c r="A104" s="30" t="s">
        <v>289</v>
      </c>
      <c r="B104" s="27" t="s">
        <v>316</v>
      </c>
      <c r="C104" s="28">
        <v>67</v>
      </c>
    </row>
    <row r="105" spans="1:4" x14ac:dyDescent="0.3">
      <c r="A105" s="30" t="s">
        <v>290</v>
      </c>
      <c r="B105" s="27" t="s">
        <v>315</v>
      </c>
      <c r="C105" s="28">
        <v>68</v>
      </c>
    </row>
    <row r="106" spans="1:4" x14ac:dyDescent="0.3">
      <c r="A106" s="30">
        <v>5.7</v>
      </c>
      <c r="B106" s="27" t="s">
        <v>314</v>
      </c>
      <c r="C106" s="28">
        <v>85</v>
      </c>
    </row>
    <row r="107" spans="1:4" x14ac:dyDescent="0.3">
      <c r="A107" s="30" t="s">
        <v>99</v>
      </c>
      <c r="B107" s="27" t="s">
        <v>313</v>
      </c>
      <c r="C107" s="28">
        <v>86</v>
      </c>
    </row>
    <row r="108" spans="1:4" x14ac:dyDescent="0.3">
      <c r="A108" s="30" t="s">
        <v>100</v>
      </c>
      <c r="B108" s="27" t="s">
        <v>312</v>
      </c>
      <c r="C108" s="28">
        <v>88</v>
      </c>
    </row>
    <row r="109" spans="1:4" x14ac:dyDescent="0.3">
      <c r="A109" s="30">
        <v>5.8</v>
      </c>
      <c r="B109" s="27" t="s">
        <v>311</v>
      </c>
      <c r="C109" s="28">
        <v>93</v>
      </c>
    </row>
    <row r="110" spans="1:4" x14ac:dyDescent="0.3">
      <c r="A110" s="30">
        <v>5.9</v>
      </c>
      <c r="B110" s="27" t="s">
        <v>310</v>
      </c>
      <c r="C110" s="28">
        <v>94</v>
      </c>
    </row>
    <row r="111" spans="1:4" x14ac:dyDescent="0.3">
      <c r="A111" s="30">
        <v>5.0999999999999996</v>
      </c>
      <c r="B111" s="27" t="s">
        <v>309</v>
      </c>
      <c r="C111" s="28">
        <v>95</v>
      </c>
    </row>
    <row r="112" spans="1:4" x14ac:dyDescent="0.3">
      <c r="A112" s="30">
        <v>5.1100000000000003</v>
      </c>
      <c r="B112" s="27" t="s">
        <v>308</v>
      </c>
      <c r="C112" s="28">
        <v>98</v>
      </c>
    </row>
    <row r="113" spans="1:3" x14ac:dyDescent="0.3">
      <c r="A113" s="30">
        <v>5.12</v>
      </c>
      <c r="B113" s="27" t="s">
        <v>307</v>
      </c>
      <c r="C113" s="28">
        <v>99</v>
      </c>
    </row>
    <row r="114" spans="1:3" x14ac:dyDescent="0.3">
      <c r="A114" s="30">
        <v>5.13</v>
      </c>
      <c r="B114" s="27" t="s">
        <v>306</v>
      </c>
      <c r="C114" s="28">
        <v>100</v>
      </c>
    </row>
    <row r="115" spans="1:3" x14ac:dyDescent="0.3">
      <c r="A115" s="30">
        <v>5.14</v>
      </c>
      <c r="B115" s="27" t="s">
        <v>305</v>
      </c>
      <c r="C115" s="28">
        <v>101</v>
      </c>
    </row>
    <row r="116" spans="1:3" x14ac:dyDescent="0.3">
      <c r="A116" s="30">
        <v>5.15</v>
      </c>
      <c r="B116" s="27" t="s">
        <v>304</v>
      </c>
      <c r="C116" s="28">
        <v>102</v>
      </c>
    </row>
    <row r="117" spans="1:3" x14ac:dyDescent="0.3">
      <c r="A117" s="30">
        <v>5.16</v>
      </c>
      <c r="B117" s="27" t="s">
        <v>303</v>
      </c>
      <c r="C117" s="28">
        <v>103</v>
      </c>
    </row>
    <row r="118" spans="1:3" x14ac:dyDescent="0.3">
      <c r="A118" s="30" t="s">
        <v>291</v>
      </c>
      <c r="B118" s="27" t="s">
        <v>302</v>
      </c>
      <c r="C118" s="28">
        <v>104</v>
      </c>
    </row>
    <row r="119" spans="1:3" x14ac:dyDescent="0.3">
      <c r="A119" s="30" t="s">
        <v>292</v>
      </c>
      <c r="B119" s="27" t="s">
        <v>301</v>
      </c>
      <c r="C119" s="28">
        <v>106</v>
      </c>
    </row>
    <row r="120" spans="1:3" x14ac:dyDescent="0.3">
      <c r="A120" s="30" t="s">
        <v>293</v>
      </c>
      <c r="B120" s="27" t="s">
        <v>300</v>
      </c>
      <c r="C120" s="28">
        <v>108</v>
      </c>
    </row>
    <row r="121" spans="1:3" x14ac:dyDescent="0.3">
      <c r="A121" s="30" t="s">
        <v>294</v>
      </c>
      <c r="B121" s="27" t="s">
        <v>299</v>
      </c>
      <c r="C121" s="28">
        <v>108</v>
      </c>
    </row>
    <row r="122" spans="1:3" x14ac:dyDescent="0.3">
      <c r="A122" s="30" t="s">
        <v>295</v>
      </c>
      <c r="B122" s="27" t="s">
        <v>298</v>
      </c>
      <c r="C122" s="28">
        <v>108</v>
      </c>
    </row>
    <row r="123" spans="1:3" x14ac:dyDescent="0.3">
      <c r="A123" s="30">
        <v>5.17</v>
      </c>
      <c r="B123" s="27" t="s">
        <v>297</v>
      </c>
      <c r="C123" s="28">
        <v>108</v>
      </c>
    </row>
    <row r="124" spans="1:3" x14ac:dyDescent="0.3">
      <c r="A124" s="30">
        <v>5.18</v>
      </c>
      <c r="B124" s="27" t="s">
        <v>296</v>
      </c>
      <c r="C124" s="28">
        <v>109</v>
      </c>
    </row>
    <row r="125" spans="1:3" x14ac:dyDescent="0.3">
      <c r="A125" s="30" t="s">
        <v>205</v>
      </c>
      <c r="B125" s="27" t="s">
        <v>101</v>
      </c>
      <c r="C125" s="28">
        <v>5</v>
      </c>
    </row>
    <row r="126" spans="1:3" x14ac:dyDescent="0.3">
      <c r="A126" s="30" t="s">
        <v>204</v>
      </c>
      <c r="B126" s="27" t="s">
        <v>102</v>
      </c>
      <c r="C126" s="28">
        <v>6</v>
      </c>
    </row>
    <row r="127" spans="1:3" x14ac:dyDescent="0.3">
      <c r="A127" s="30" t="s">
        <v>203</v>
      </c>
      <c r="B127" s="27" t="s">
        <v>103</v>
      </c>
      <c r="C127" s="28">
        <v>7</v>
      </c>
    </row>
    <row r="128" spans="1:3" x14ac:dyDescent="0.3">
      <c r="A128" s="30" t="s">
        <v>202</v>
      </c>
      <c r="B128" s="27" t="s">
        <v>104</v>
      </c>
      <c r="C128" s="28">
        <v>10</v>
      </c>
    </row>
    <row r="129" spans="1:3" x14ac:dyDescent="0.3">
      <c r="A129" s="30" t="s">
        <v>201</v>
      </c>
      <c r="B129" s="27" t="s">
        <v>105</v>
      </c>
      <c r="C129" s="28">
        <v>15</v>
      </c>
    </row>
    <row r="130" spans="1:3" x14ac:dyDescent="0.3">
      <c r="A130" s="30" t="s">
        <v>200</v>
      </c>
      <c r="B130" s="27" t="s">
        <v>106</v>
      </c>
      <c r="C130" s="28">
        <v>20</v>
      </c>
    </row>
    <row r="131" spans="1:3" x14ac:dyDescent="0.3">
      <c r="A131" s="33" t="s">
        <v>199</v>
      </c>
      <c r="B131" s="27" t="s">
        <v>107</v>
      </c>
      <c r="C131" s="27">
        <v>21</v>
      </c>
    </row>
    <row r="132" spans="1:3" x14ac:dyDescent="0.3">
      <c r="A132" s="33" t="s">
        <v>198</v>
      </c>
      <c r="B132" s="27" t="s">
        <v>108</v>
      </c>
      <c r="C132" s="27">
        <v>37</v>
      </c>
    </row>
    <row r="133" spans="1:3" x14ac:dyDescent="0.3">
      <c r="A133" s="33" t="s">
        <v>197</v>
      </c>
      <c r="B133" s="27" t="s">
        <v>109</v>
      </c>
      <c r="C133" s="27">
        <v>43</v>
      </c>
    </row>
    <row r="134" spans="1:3" x14ac:dyDescent="0.3">
      <c r="A134" s="33" t="s">
        <v>196</v>
      </c>
      <c r="B134" s="27" t="s">
        <v>110</v>
      </c>
      <c r="C134" s="27">
        <v>47</v>
      </c>
    </row>
    <row r="135" spans="1:3" x14ac:dyDescent="0.3">
      <c r="A135" s="33" t="s">
        <v>195</v>
      </c>
      <c r="B135" s="27" t="s">
        <v>111</v>
      </c>
      <c r="C135" s="27">
        <v>62</v>
      </c>
    </row>
    <row r="136" spans="1:3" x14ac:dyDescent="0.3">
      <c r="A136" s="33" t="s">
        <v>194</v>
      </c>
      <c r="B136" s="27" t="s">
        <v>112</v>
      </c>
      <c r="C136" s="27">
        <v>64</v>
      </c>
    </row>
    <row r="137" spans="1:3" x14ac:dyDescent="0.3">
      <c r="A137" s="33" t="s">
        <v>193</v>
      </c>
      <c r="B137" s="27" t="s">
        <v>113</v>
      </c>
      <c r="C137" s="27">
        <v>67</v>
      </c>
    </row>
    <row r="138" spans="1:3" x14ac:dyDescent="0.3">
      <c r="A138" s="33" t="s">
        <v>192</v>
      </c>
      <c r="B138" s="27" t="s">
        <v>114</v>
      </c>
      <c r="C138" s="27">
        <v>73</v>
      </c>
    </row>
    <row r="139" spans="1:3" x14ac:dyDescent="0.3">
      <c r="A139" s="33" t="s">
        <v>191</v>
      </c>
      <c r="B139" s="27" t="s">
        <v>115</v>
      </c>
      <c r="C139" s="27">
        <v>88</v>
      </c>
    </row>
    <row r="140" spans="1:3" x14ac:dyDescent="0.3">
      <c r="A140" s="33" t="s">
        <v>190</v>
      </c>
      <c r="B140" s="27" t="s">
        <v>116</v>
      </c>
      <c r="C140" s="27">
        <v>91</v>
      </c>
    </row>
    <row r="141" spans="1:3" x14ac:dyDescent="0.3">
      <c r="A141" s="33" t="s">
        <v>189</v>
      </c>
      <c r="B141" s="27" t="s">
        <v>117</v>
      </c>
      <c r="C141" s="27">
        <v>95</v>
      </c>
    </row>
    <row r="142" spans="1:3" x14ac:dyDescent="0.3">
      <c r="A142" s="33" t="s">
        <v>188</v>
      </c>
      <c r="B142" s="27" t="s">
        <v>118</v>
      </c>
      <c r="C142" s="27">
        <v>101</v>
      </c>
    </row>
    <row r="143" spans="1:3" x14ac:dyDescent="0.3">
      <c r="A143" s="33" t="s">
        <v>187</v>
      </c>
      <c r="B143" s="27" t="s">
        <v>119</v>
      </c>
      <c r="C143" s="27">
        <v>104</v>
      </c>
    </row>
    <row r="144" spans="1:3" x14ac:dyDescent="0.3">
      <c r="A144" s="33" t="s">
        <v>186</v>
      </c>
      <c r="B144" s="27" t="s">
        <v>120</v>
      </c>
      <c r="C144" s="27">
        <v>109</v>
      </c>
    </row>
    <row r="145" spans="1:3" x14ac:dyDescent="0.3">
      <c r="A145" s="33" t="s">
        <v>174</v>
      </c>
      <c r="B145" s="27" t="s">
        <v>161</v>
      </c>
      <c r="C145" s="27">
        <v>46</v>
      </c>
    </row>
    <row r="146" spans="1:3" x14ac:dyDescent="0.3">
      <c r="A146" s="33" t="s">
        <v>175</v>
      </c>
      <c r="B146" s="27" t="s">
        <v>162</v>
      </c>
      <c r="C146" s="27">
        <v>54</v>
      </c>
    </row>
    <row r="147" spans="1:3" x14ac:dyDescent="0.3">
      <c r="A147" s="33" t="s">
        <v>176</v>
      </c>
      <c r="B147" s="27" t="s">
        <v>163</v>
      </c>
      <c r="C147" s="27">
        <v>55</v>
      </c>
    </row>
    <row r="148" spans="1:3" x14ac:dyDescent="0.3">
      <c r="A148" s="33" t="s">
        <v>177</v>
      </c>
      <c r="B148" s="27" t="s">
        <v>164</v>
      </c>
      <c r="C148" s="27">
        <v>56</v>
      </c>
    </row>
    <row r="149" spans="1:3" x14ac:dyDescent="0.3">
      <c r="A149" s="33" t="s">
        <v>178</v>
      </c>
      <c r="B149" s="27" t="s">
        <v>165</v>
      </c>
      <c r="C149" s="27">
        <v>57</v>
      </c>
    </row>
    <row r="150" spans="1:3" x14ac:dyDescent="0.3">
      <c r="A150" s="33" t="s">
        <v>179</v>
      </c>
      <c r="B150" s="27" t="s">
        <v>166</v>
      </c>
      <c r="C150" s="27">
        <v>58</v>
      </c>
    </row>
    <row r="151" spans="1:3" x14ac:dyDescent="0.3">
      <c r="A151" s="32" t="s">
        <v>180</v>
      </c>
      <c r="B151" s="32" t="s">
        <v>167</v>
      </c>
      <c r="C151" s="15">
        <v>59</v>
      </c>
    </row>
    <row r="152" spans="1:3" x14ac:dyDescent="0.3">
      <c r="A152" s="32" t="s">
        <v>181</v>
      </c>
      <c r="B152" s="32" t="s">
        <v>168</v>
      </c>
      <c r="C152" s="15">
        <v>60</v>
      </c>
    </row>
    <row r="153" spans="1:3" x14ac:dyDescent="0.3">
      <c r="A153" s="32" t="s">
        <v>182</v>
      </c>
      <c r="B153" s="32" t="s">
        <v>169</v>
      </c>
      <c r="C153" s="15">
        <v>61</v>
      </c>
    </row>
    <row r="154" spans="1:3" x14ac:dyDescent="0.3">
      <c r="A154" s="32" t="s">
        <v>183</v>
      </c>
      <c r="B154" s="32" t="s">
        <v>170</v>
      </c>
      <c r="C154" s="15">
        <v>62</v>
      </c>
    </row>
    <row r="155" spans="1:3" x14ac:dyDescent="0.3">
      <c r="A155" s="32" t="s">
        <v>184</v>
      </c>
      <c r="B155" s="32" t="s">
        <v>171</v>
      </c>
      <c r="C155" s="15">
        <v>64</v>
      </c>
    </row>
    <row r="156" spans="1:3" x14ac:dyDescent="0.3">
      <c r="A156" s="32" t="s">
        <v>160</v>
      </c>
      <c r="B156" s="32" t="s">
        <v>172</v>
      </c>
      <c r="C156" s="15">
        <v>91</v>
      </c>
    </row>
    <row r="157" spans="1:3" x14ac:dyDescent="0.3">
      <c r="A157" s="32" t="s">
        <v>185</v>
      </c>
      <c r="B157" s="32" t="s">
        <v>173</v>
      </c>
      <c r="C157" s="15">
        <v>107</v>
      </c>
    </row>
    <row r="158" spans="1:3" x14ac:dyDescent="0.3">
      <c r="A158" s="32"/>
      <c r="B158" s="32"/>
    </row>
    <row r="159" spans="1:3" x14ac:dyDescent="0.3">
      <c r="A159" s="32"/>
      <c r="B159" s="32"/>
    </row>
    <row r="160" spans="1:3" x14ac:dyDescent="0.3">
      <c r="A160" s="32"/>
      <c r="B160" s="32"/>
    </row>
    <row r="161" spans="1:2" x14ac:dyDescent="0.3">
      <c r="A161" s="32"/>
      <c r="B161" s="32"/>
    </row>
    <row r="162" spans="1:2" x14ac:dyDescent="0.3">
      <c r="A162" s="32"/>
      <c r="B162" s="32"/>
    </row>
    <row r="163" spans="1:2" x14ac:dyDescent="0.3">
      <c r="A163" s="32"/>
      <c r="B163" s="32"/>
    </row>
    <row r="395" ht="15" customHeight="1" x14ac:dyDescent="0.3"/>
    <row r="535" spans="1:3" s="16" customFormat="1" x14ac:dyDescent="0.3">
      <c r="A535" s="17"/>
      <c r="C535" s="29"/>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F6AF6CB-7D84-4A05-86DD-52DA86B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Discovery Log</vt:lpstr>
      <vt:lpstr>WMP Sections</vt:lpstr>
      <vt:lpstr>'Discovery Log'!Print_Area</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2024-07-22T16:45:39Z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