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4" documentId="8_{9AEA0F60-7A95-4193-913A-FEA5BF9D66FF}" xr6:coauthVersionLast="47" xr6:coauthVersionMax="47" xr10:uidLastSave="{200A9859-0437-4E4D-A608-A191A038D187}"/>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6" i="2" l="1"/>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4" i="2"/>
  <c r="D7" i="2"/>
  <c r="D8" i="2"/>
  <c r="D9" i="2"/>
  <c r="D10" i="2"/>
  <c r="D11" i="2"/>
  <c r="D12" i="2"/>
  <c r="D13" i="2"/>
  <c r="D14" i="2"/>
  <c r="D15" i="2"/>
  <c r="D16" i="2"/>
  <c r="F82" i="2" l="1"/>
  <c r="F94" i="2"/>
  <c r="F95" i="2"/>
  <c r="F80" i="2"/>
  <c r="F93" i="2"/>
  <c r="F91" i="2"/>
  <c r="F90" i="2"/>
  <c r="F75" i="2"/>
  <c r="F74" i="2"/>
  <c r="F73" i="2"/>
  <c r="F89" i="2"/>
  <c r="F88" i="2"/>
  <c r="F72" i="2"/>
  <c r="F71" i="2"/>
  <c r="F86" i="2"/>
  <c r="F85"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<sst xmlns="http://schemas.openxmlformats.org/spreadsheetml/2006/main" count="1140" uniqueCount="553">
  <si>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</si>
  <si>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</si>
  <si>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</si>
  <si>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</si>
  <si>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</si>
  <si>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</si>
  <si>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</si>
  <si>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</si>
  <si>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</si>
  <si>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</si>
  <si>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</si>
  <si>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</si>
  <si>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</si>
  <si>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</si>
  <si>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</si>
  <si>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</si>
  <si>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</si>
  <si>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</si>
  <si>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</si>
  <si>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</si>
  <si>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</si>
  <si>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</si>
  <si>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</si>
  <si>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</si>
  <si>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</si>
  <si>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</si>
  <si>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</si>
  <si>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</si>
  <si>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</si>
  <si>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</si>
  <si>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</si>
  <si>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</si>
  <si>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</si>
  <si>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</si>
  <si>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</si>
  <si>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</si>
  <si>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</si>
  <si>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</si>
  <si>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</si>
  <si>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</si>
  <si>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</si>
  <si>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</si>
  <si>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</si>
  <si>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</si>
  <si>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</si>
  <si>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</si>
  <si>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</si>
  <si>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</si>
  <si>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</si>
  <si>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</si>
  <si>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</si>
  <si>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</si>
  <si>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</si>
  <si>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</si>
  <si>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</si>
  <si>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</si>
  <si>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</si>
  <si>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</si>
  <si>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</si>
  <si>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</si>
  <si>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</si>
  <si>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</si>
  <si>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</si>
  <si>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</si>
  <si>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</si>
  <si>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</si>
  <si>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</si>
  <si>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</si>
  <si>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</si>
  <si>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</si>
  <si>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</si>
  <si>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</si>
  <si>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</si>
  <si>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</si>
  <si>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</si>
  <si>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</si>
  <si>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</si>
  <si>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</si>
  <si>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</si>
  <si>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</si>
  <si>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</si>
  <si>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</si>
  <si>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</si>
  <si>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</si>
  <si>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</si>
  <si>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</si>
  <si>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</si>
  <si>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</si>
  <si>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</si>
  <si>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</si>
  <si>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</si>
  <si>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</si>
  <si>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</si>
  <si>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</si>
  <si>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</si>
  <si>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</si>
  <si>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</si>
  <si>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</si>
  <si>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</si>
  <si>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</si>
  <si>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</si>
  <si>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</si>
  <si>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</si>
  <si>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</si>
  <si>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</si>
  <si>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</si>
  <si>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</si>
  <si>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</si>
  <si>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</si>
  <si>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</si>
  <si>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</si>
  <si>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</si>
  <si>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</si>
  <si>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</si>
  <si>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</si>
  <si>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</si>
  <si>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</si>
  <si>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</si>
  <si>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</si>
  <si>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</si>
  <si>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</si>
  <si>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</si>
  <si>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</si>
  <si>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</si>
  <si>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</si>
  <si>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</si>
  <si>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</si>
  <si>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</si>
  <si>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</si>
  <si>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</si>
  <si>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</si>
  <si>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</si>
  <si>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</si>
  <si>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</si>
  <si>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</si>
  <si>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</si>
  <si>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</si>
  <si>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</si>
  <si>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</si>
  <si>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</si>
  <si>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</si>
  <si>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</si>
  <si>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</si>
  <si>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</si>
  <si>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</si>
  <si>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</si>
  <si>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</si>
  <si>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</si>
  <si>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</si>
  <si>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</si>
  <si>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</si>
  <si>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</si>
  <si>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</si>
  <si>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</si>
  <si>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</si>
  <si>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</si>
  <si>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</si>
  <si>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</si>
  <si>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</si>
  <si>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</si>
  <si>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</si>
  <si>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</si>
  <si>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</si>
  <si>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</si>
  <si>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</si>
  <si>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</si>
  <si>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</si>
  <si>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</si>
  <si>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</si>
  <si>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</si>
  <si>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</si>
  <si>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</si>
  <si>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</si>
  <si>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</si>
  <si>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</si>
  <si>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</si>
  <si>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</si>
  <si>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</si>
  <si>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</si>
  <si>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</si>
  <si>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</si>
  <si>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</si>
  <si>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</si>
  <si>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</si>
  <si>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</si>
  <si>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</si>
  <si>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</si>
  <si>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</si>
  <si>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</si>
  <si>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</si>
  <si>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</si>
  <si>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</si>
  <si>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</si>
  <si>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</si>
  <si>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</si>
  <si>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</si>
  <si>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</si>
  <si>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</si>
  <si>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</si>
  <si>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</si>
  <si>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</si>
  <si>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</si>
  <si>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</si>
  <si>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</si>
  <si>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</si>
  <si>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</si>
  <si>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</si>
  <si>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</si>
  <si>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</si>
  <si>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</si>
  <si>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</si>
  <si>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</si>
  <si>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</si>
  <si>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</si>
  <si>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</si>
  <si>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</si>
  <si>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</si>
  <si>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</si>
  <si>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</si>
  <si>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</si>
  <si>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</si>
  <si>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</si>
  <si>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</si>
  <si>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</si>
  <si>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</si>
  <si>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</si>
  <si>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</si>
  <si>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</si>
  <si>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</si>
  <si>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</si>
  <si>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</si>
  <si>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</si>
  <si>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</si>
  <si>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</si>
  <si>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</si>
  <si>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</si>
  <si>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</si>
  <si>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</si>
  <si>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</si>
  <si>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</si>
  <si>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</si>
  <si>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</si>
  <si>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</si>
  <si>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</si>
  <si>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</si>
  <si>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</si>
  <si>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</si>
  <si>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</si>
  <si>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</si>
  <si>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</si>
  <si>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</si>
  <si>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</si>
  <si>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</si>
  <si>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</si>
  <si>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</si>
  <si>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</si>
  <si>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</si>
  <si>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</si>
  <si>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</si>
  <si>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</si>
  <si>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</si>
  <si>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</si>
  <si>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</si>
  <si>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</si>
  <si>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</si>
  <si>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</si>
  <si>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</si>
  <si>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</si>
  <si>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</si>
  <si>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</si>
  <si>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</si>
  <si>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</si>
  <si>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</si>
  <si>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</si>
  <si>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</si>
  <si>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</si>
  <si>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</si>
  <si>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</si>
  <si>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</si>
  <si>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</si>
  <si>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</si>
  <si>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</si>
  <si>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</si>
  <si>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</si>
  <si>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</si>
  <si>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</si>
  <si>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</si>
  <si>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</si>
  <si>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</si>
  <si>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</si>
  <si>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</si>
  <si>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</si>
  <si>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</si>
  <si>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</si>
  <si>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</si>
  <si>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</si>
  <si>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</si>
  <si>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</si>
  <si>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</si>
  <si>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</si>
  <si>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</si>
  <si>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</si>
  <si>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</si>
  <si>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</si>
  <si>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</si>
  <si>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</si>
  <si>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</si>
  <si>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</si>
  <si>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</si>
  <si>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</si>
  <si>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</si>
  <si>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</si>
  <si>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</si>
  <si>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</si>
  <si>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</si>
  <si>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</si>
  <si>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</si>
  <si>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</si>
  <si>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</si>
  <si>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</si>
  <si>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</si>
  <si>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</si>
  <si>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</si>
  <si>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</si>
  <si>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</si>
  <si>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</si>
  <si>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</si>
  <si>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</si>
  <si>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</si>
  <si>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</si>
  <si>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</si>
  <si>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</si>
  <si>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</si>
  <si>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</si>
  <si>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</si>
  <si>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</si>
  <si>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</si>
  <si>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</si>
  <si>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</si>
  <si>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</si>
  <si>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</si>
  <si>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</si>
  <si>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</si>
  <si>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</si>
  <si>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</si>
  <si>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</si>
  <si>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</si>
  <si>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</si>
  <si>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</si>
  <si>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</si>
  <si>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</si>
  <si>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</si>
  <si>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</si>
  <si>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</si>
  <si>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</si>
  <si>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</si>
  <si>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</si>
  <si>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</si>
  <si>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</si>
  <si>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</si>
  <si>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</si>
  <si>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</si>
  <si>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</si>
  <si>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</si>
  <si>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</si>
  <si>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</si>
  <si>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</si>
  <si>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</si>
  <si>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</si>
  <si>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</si>
  <si>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</si>
  <si>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</si>
  <si>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</si>
  <si>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</si>
  <si>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</si>
  <si>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</si>
  <si>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</si>
  <si>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</si>
  <si>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</si>
  <si>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</si>
  <si>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</si>
  <si>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</si>
  <si>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</si>
  <si>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</si>
  <si>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</si>
  <si>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</si>
  <si>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</si>
  <si>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</si>
  <si>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</si>
  <si>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</si>
  <si>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</si>
  <si>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</si>
  <si>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</si>
  <si>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</si>
  <si>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</si>
  <si>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</si>
  <si>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</si>
  <si>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</si>
  <si>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</si>
  <si>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</si>
  <si>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</si>
  <si>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</si>
  <si>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</si>
  <si>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</si>
  <si>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</si>
  <si>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</si>
  <si>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</si>
  <si>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</si>
  <si>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</si>
  <si>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</si>
  <si>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</si>
  <si>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</si>
  <si>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</si>
  <si>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</si>
  <si>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</si>
  <si>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</si>
  <si>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</si>
  <si>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</si>
  <si>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</si>
  <si>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</si>
  <si>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</si>
  <si>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</si>
  <si>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</si>
  <si>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</si>
  <si>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</si>
  <si>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</si>
  <si>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</si>
  <si>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</si>
  <si>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</si>
  <si>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</si>
  <si>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</si>
  <si>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</si>
  <si>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</si>
  <si>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</si>
  <si>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</si>
  <si>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</si>
  <si>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</si>
  <si>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</si>
  <si>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</si>
  <si>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</si>
  <si>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</si>
  <si>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</si>
  <si>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</si>
  <si>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</si>
  <si>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</si>
  <si>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</si>
  <si>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</si>
  <si>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</si>
  <si>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</si>
  <si>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</si>
  <si>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</si>
  <si>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</si>
  <si>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</si>
  <si>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</si>
  <si>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</si>
  <si>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</si>
  <si>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</si>
  <si>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</si>
  <si>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</si>
  <si>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</si>
  <si>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</si>
  <si>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</si>
  <si>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</si>
  <si>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</si>
  <si>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</si>
  <si>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</si>
  <si>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</si>
  <si>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</si>
  <si>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</si>
  <si>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</si>
  <si>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</si>
  <si>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</si>
  <si>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</si>
  <si>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</si>
  <si>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</si>
  <si>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</si>
  <si>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</si>
  <si>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</si>
  <si>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</si>
  <si>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</si>
  <si>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</si>
  <si>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</si>
  <si>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</si>
  <si>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</si>
  <si>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</si>
  <si>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</si>
  <si>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</si>
  <si>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</si>
  <si>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</si>
  <si>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</si>
  <si>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</si>
  <si>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</si>
  <si>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</si>
  <si>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</si>
  <si>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</si>
  <si>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</si>
  <si>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</si>
  <si>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</si>
  <si>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</si>
  <si>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</si>
  <si>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</si>
  <si>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</si>
  <si>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</si>
  <si>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</si>
  <si>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</si>
  <si>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</si>
  <si>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</si>
  <si>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</si>
  <si>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</si>
  <si>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</si>
  <si>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</si>
  <si>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</si>
  <si>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</si>
  <si>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</si>
  <si>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</si>
  <si>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</si>
  <si>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</si>
  <si>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</si>
  <si>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</si>
  <si>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</si>
  <si>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</si>
  <si>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</si>
  <si>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</si>
  <si>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</si>
  <si>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</si>
  <si>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</si>
  <si>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</si>
  <si>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</si>
  <si>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</si>
  <si>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</si>
  <si>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</si>
  <si>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</si>
  <si>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</si>
  <si>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</si>
  <si>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</si>
  <si>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</si>
  <si>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</si>
  <si>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</si>
  <si>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</si>
  <si>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</si>
  <si>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</si>
  <si>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</si>
  <si>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</si>
  <si>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</si>
  <si>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</si>
  <si>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</si>
  <si>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</si>
  <si>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</si>
  <si>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</si>
  <si>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</si>
  <si>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</si>
  <si>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</si>
  <si>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https://www.sdge.com/sites/default/files/regulatory/OEIS-2024-04.pdf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</si>
</sst>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98"/>
  <sheetViews>
    <sheetView tabSelected="1" view="pageBreakPreview" zoomScale="70" zoomScaleNormal="55" zoomScaleSheetLayoutView="70" zoomScalePageLayoutView="40" workbookViewId="0">
      <pane ySplit="3" topLeftCell="A4" activePane="bottomLeft" state="frozen"/>
      <selection pane="bottomLeft" activeCell="D108" sqref="D108"/>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32"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32"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32"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32"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32"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32"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05.6"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32"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32" x14ac:dyDescent="0.25">
      <c r="A64" s="6">
        <v>61</v>
      </c>
      <c r="B64" s="6" t="s">
        <v>16</v>
      </c>
      <c r="C64" s="6">
        <v>1</v>
      </c>
      <c r="D64" s="6" t="str">
        <f t="shared" si="3"/>
        <v>OEIS-1</v>
      </c>
      <c r="E64" s="6">
        <v>4</v>
      </c>
      <c r="F64" s="6" t="str">
        <f t="shared" ref="F64:F98"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11.2" x14ac:dyDescent="0.25">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6" x14ac:dyDescent="0.25">
      <c r="A81" s="6">
        <v>78</v>
      </c>
      <c r="B81" s="6" t="s">
        <v>16</v>
      </c>
      <c r="C81" s="6">
        <v>2</v>
      </c>
      <c r="D81" s="6" t="str">
        <f t="shared" ref="D81:D98"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66" x14ac:dyDescent="0.25">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5">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92.4" x14ac:dyDescent="0.25">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37.6" x14ac:dyDescent="0.25">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2.8" x14ac:dyDescent="0.25">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71.6" x14ac:dyDescent="0.25">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32" x14ac:dyDescent="0.25">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 customHeight="1" x14ac:dyDescent="0.25">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77.2" x14ac:dyDescent="0.25">
      <c r="A90" s="6">
        <v>87</v>
      </c>
      <c r="B90" s="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6" x14ac:dyDescent="0.25">
      <c r="A91" s="6">
        <v>88</v>
      </c>
      <c r="B91" s="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32" x14ac:dyDescent="0.25">
      <c r="A92" s="6">
        <v>89</v>
      </c>
      <c r="B92" s="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row r="93" spans="1:19" s="8" customFormat="1" ht="409.2" x14ac:dyDescent="0.25">
      <c r="A93" s="6">
        <v>90</v>
      </c>
      <c r="B93" s="6" t="s">
        <v>14</v>
      </c>
      <c r="C93" s="6">
        <v>8</v>
      </c>
      <c r="D93" s="6" t="str">
        <f t="shared" si="6"/>
        <v>CalPA-8</v>
      </c>
      <c r="E93" s="6">
        <v>1</v>
      </c>
      <c r="F93" s="6" t="str">
        <f t="shared" si="4"/>
        <v>CalPA-8.1</v>
      </c>
      <c r="G93" s="7" t="s">
        <v>536</v>
      </c>
      <c r="H93" s="7" t="s">
        <v>541</v>
      </c>
      <c r="I93" s="6" t="s">
        <v>124</v>
      </c>
      <c r="J93" s="11">
        <v>45418</v>
      </c>
      <c r="K93" s="11">
        <v>45421</v>
      </c>
      <c r="L93" s="11">
        <v>45421</v>
      </c>
      <c r="M93" s="17" t="s">
        <v>543</v>
      </c>
      <c r="N93" s="6">
        <v>0</v>
      </c>
      <c r="O93" s="6" t="s">
        <v>125</v>
      </c>
      <c r="P93" s="6" t="s">
        <v>126</v>
      </c>
      <c r="Q93" s="6" t="s">
        <v>539</v>
      </c>
      <c r="R93" s="6" t="s">
        <v>126</v>
      </c>
      <c r="S93" s="6" t="s">
        <v>126</v>
      </c>
    </row>
    <row r="94" spans="1:19" s="8" customFormat="1" ht="237.6" x14ac:dyDescent="0.25">
      <c r="A94" s="6">
        <v>91</v>
      </c>
      <c r="B94" s="6" t="s">
        <v>14</v>
      </c>
      <c r="C94" s="6">
        <v>8</v>
      </c>
      <c r="D94" s="6" t="str">
        <f t="shared" si="6"/>
        <v>CalPA-8</v>
      </c>
      <c r="E94" s="6">
        <v>2</v>
      </c>
      <c r="F94" s="6" t="str">
        <f t="shared" si="4"/>
        <v>CalPA-8.2</v>
      </c>
      <c r="G94" s="7" t="s">
        <v>537</v>
      </c>
      <c r="H94" s="7" t="s">
        <v>545</v>
      </c>
      <c r="I94" s="6" t="s">
        <v>124</v>
      </c>
      <c r="J94" s="11">
        <v>45418</v>
      </c>
      <c r="K94" s="11">
        <v>45426</v>
      </c>
      <c r="L94" s="11">
        <v>45426</v>
      </c>
      <c r="M94" s="17" t="s">
        <v>544</v>
      </c>
      <c r="N94" s="6">
        <v>1</v>
      </c>
      <c r="O94" s="6" t="s">
        <v>542</v>
      </c>
      <c r="P94" s="6" t="s">
        <v>126</v>
      </c>
      <c r="Q94" s="6" t="s">
        <v>539</v>
      </c>
      <c r="R94" s="6" t="s">
        <v>126</v>
      </c>
      <c r="S94" s="6" t="s">
        <v>126</v>
      </c>
    </row>
    <row r="95" spans="1:19" s="8" customFormat="1" ht="79.2" x14ac:dyDescent="0.25">
      <c r="A95" s="6">
        <v>92</v>
      </c>
      <c r="B95" s="6" t="s">
        <v>14</v>
      </c>
      <c r="C95" s="6">
        <v>8</v>
      </c>
      <c r="D95" s="6" t="str">
        <f t="shared" si="6"/>
        <v>CalPA-8</v>
      </c>
      <c r="E95" s="6">
        <v>3</v>
      </c>
      <c r="F95" s="6" t="str">
        <f t="shared" si="4"/>
        <v>CalPA-8.3</v>
      </c>
      <c r="G95" s="7" t="s">
        <v>538</v>
      </c>
      <c r="H95" s="7" t="s">
        <v>540</v>
      </c>
      <c r="I95" s="6" t="s">
        <v>124</v>
      </c>
      <c r="J95" s="11">
        <v>45418</v>
      </c>
      <c r="K95" s="11">
        <v>45421</v>
      </c>
      <c r="L95" s="11">
        <v>45421</v>
      </c>
      <c r="M95" s="17" t="s">
        <v>543</v>
      </c>
      <c r="N95" s="6">
        <v>0</v>
      </c>
      <c r="O95" s="6" t="s">
        <v>125</v>
      </c>
      <c r="P95" s="6" t="s">
        <v>126</v>
      </c>
      <c r="Q95" s="6" t="s">
        <v>539</v>
      </c>
      <c r="R95" s="6" t="s">
        <v>126</v>
      </c>
      <c r="S95" s="6" t="s">
        <v>126</v>
      </c>
    </row>
    <row r="96" spans="1:19" s="8" customFormat="1" ht="79.2" x14ac:dyDescent="0.25">
      <c r="A96" s="6">
        <v>93</v>
      </c>
      <c r="B96" s="6" t="s">
        <v>16</v>
      </c>
      <c r="C96" s="6">
        <v>4</v>
      </c>
      <c r="D96" s="6" t="str">
        <f t="shared" si="6"/>
        <v>OEIS-4</v>
      </c>
      <c r="E96" s="6">
        <v>1</v>
      </c>
      <c r="F96" s="6" t="str">
        <f t="shared" si="4"/>
        <v>OEIS-4.1</v>
      </c>
      <c r="G96" s="7" t="s">
        <v>546</v>
      </c>
      <c r="H96" s="7" t="s">
        <v>549</v>
      </c>
      <c r="I96" s="6" t="s">
        <v>436</v>
      </c>
      <c r="J96" s="11">
        <v>45436</v>
      </c>
      <c r="K96" s="11">
        <v>45442</v>
      </c>
      <c r="L96" s="11">
        <v>45442</v>
      </c>
      <c r="M96" s="17" t="s">
        <v>552</v>
      </c>
      <c r="N96" s="6">
        <v>0</v>
      </c>
      <c r="O96" s="6" t="s">
        <v>125</v>
      </c>
      <c r="P96" s="6" t="s">
        <v>199</v>
      </c>
      <c r="Q96" s="6" t="str">
        <f>VLOOKUP(P96,'WMP Sections'!A:C,2,FALSE)</f>
        <v>Table 6: Qualifying Changes in Targets and Expenditures (in Thousands)</v>
      </c>
      <c r="R96" s="6" t="s">
        <v>126</v>
      </c>
      <c r="S96" s="6" t="s">
        <v>126</v>
      </c>
    </row>
    <row r="97" spans="1:19" s="8" customFormat="1" ht="132" x14ac:dyDescent="0.25">
      <c r="A97" s="6">
        <v>94</v>
      </c>
      <c r="B97" s="6" t="s">
        <v>16</v>
      </c>
      <c r="C97" s="6">
        <v>4</v>
      </c>
      <c r="D97" s="6" t="str">
        <f t="shared" si="6"/>
        <v>OEIS-4</v>
      </c>
      <c r="E97" s="6">
        <v>2</v>
      </c>
      <c r="F97" s="6" t="str">
        <f t="shared" si="4"/>
        <v>OEIS-4.2</v>
      </c>
      <c r="G97" s="7" t="s">
        <v>548</v>
      </c>
      <c r="H97" s="7" t="s">
        <v>550</v>
      </c>
      <c r="I97" s="6" t="s">
        <v>436</v>
      </c>
      <c r="J97" s="11">
        <v>45436</v>
      </c>
      <c r="K97" s="11">
        <v>45442</v>
      </c>
      <c r="L97" s="11">
        <v>45442</v>
      </c>
      <c r="M97" s="17" t="s">
        <v>552</v>
      </c>
      <c r="N97" s="6">
        <v>0</v>
      </c>
      <c r="O97" s="6" t="s">
        <v>125</v>
      </c>
      <c r="P97" s="6" t="s">
        <v>198</v>
      </c>
      <c r="Q97" s="6" t="str">
        <f>VLOOKUP(P97,'WMP Sections'!A:C,2,FALSE)</f>
        <v>Table 7: Qualifying Changes in Expenditures only (in Thousands)</v>
      </c>
      <c r="R97" s="6" t="s">
        <v>126</v>
      </c>
      <c r="S97" s="6" t="s">
        <v>126</v>
      </c>
    </row>
    <row r="98" spans="1:19" s="8" customFormat="1" ht="198" x14ac:dyDescent="0.25">
      <c r="A98" s="6">
        <v>95</v>
      </c>
      <c r="B98" s="6" t="s">
        <v>16</v>
      </c>
      <c r="C98" s="6">
        <v>4</v>
      </c>
      <c r="D98" s="6" t="str">
        <f t="shared" si="6"/>
        <v>OEIS-4</v>
      </c>
      <c r="E98" s="6">
        <v>3</v>
      </c>
      <c r="F98" s="6" t="str">
        <f t="shared" si="4"/>
        <v>OEIS-4.3</v>
      </c>
      <c r="G98" s="7" t="s">
        <v>547</v>
      </c>
      <c r="H98" s="7" t="s">
        <v>551</v>
      </c>
      <c r="I98" s="6" t="s">
        <v>436</v>
      </c>
      <c r="J98" s="11">
        <v>45436</v>
      </c>
      <c r="K98" s="11">
        <v>45442</v>
      </c>
      <c r="L98" s="11">
        <v>45442</v>
      </c>
      <c r="M98" s="17" t="s">
        <v>552</v>
      </c>
      <c r="N98" s="6">
        <v>0</v>
      </c>
      <c r="O98" s="6" t="s">
        <v>125</v>
      </c>
      <c r="P98" s="6" t="s">
        <v>197</v>
      </c>
      <c r="Q98" s="6" t="str">
        <f>VLOOKUP(P98,'WMP Sections'!A:C,2,FALSE)</f>
        <v>Table 8: Asset Inspections and Vegetation Management Targets for 2025</v>
      </c>
      <c r="R98" s="6" t="s">
        <v>126</v>
      </c>
      <c r="S98" s="6" t="s">
        <v>126</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2024-06-05T13:34:12Z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