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18" documentId="8_{717C566F-A07C-4FB6-8411-A0A196A8B1D5}" xr6:coauthVersionLast="47" xr6:coauthVersionMax="47" xr10:uidLastSave="{1E7D6387-885A-4E95-BB8A-1FD53B094400}"/>
  <bookViews>
    <workbookView xWindow="-120" yWindow="-120" windowWidth="29040" windowHeight="15840" xr2:uid="{00000000-000D-0000-FFFF-FFFF00000000}"/>
  </bookViews>
  <sheets>
    <sheet name="Discovery Log" sheetId="2" r:id="rId1"/>
    <sheet name="WMP Sections" sheetId="8" state="hidden" r:id="rId2"/>
  </sheets>
  <definedNames>
    <definedName name="_xlnm.Print_Area" localSheetId="0">'Discovery Log'!$A$1:$S$96</definedName>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2" l="1"/>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4" i="2"/>
  <c r="D7" i="2"/>
  <c r="D8" i="2"/>
  <c r="D9" i="2"/>
  <c r="D10" i="2"/>
  <c r="D11" i="2"/>
  <c r="D12" i="2"/>
  <c r="D13" i="2"/>
  <c r="D14" i="2"/>
  <c r="D15" i="2"/>
  <c r="D16" i="2"/>
  <c r="F82" i="2" l="1"/>
  <c r="F94" i="2"/>
  <c r="F95" i="2"/>
  <c r="F80" i="2"/>
  <c r="F93" i="2"/>
  <c r="F91" i="2"/>
  <c r="F90" i="2"/>
  <c r="F75" i="2"/>
  <c r="F74" i="2"/>
  <c r="F73" i="2"/>
  <c r="F89" i="2"/>
  <c r="F88" i="2"/>
  <c r="F72" i="2"/>
  <c r="F71" i="2"/>
  <c r="F86" i="2"/>
  <c r="F85" i="2"/>
  <c r="F84" i="2"/>
  <c r="F83"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<sst xmlns="http://schemas.openxmlformats.org/spreadsheetml/2006/main" count="1114" uniqueCount="547">
  <si>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</si>
  <si>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</si>
  <si>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</si>
  <si>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</si>
  <si>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</si>
  <si>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</si>
  <si>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</si>
  <si>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</si>
  <si>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</si>
  <si>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</si>
  <si>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</si>
  <si>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</si>
  <si>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</si>
  <si>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</si>
  <si>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</si>
  <si>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</si>
  <si>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</si>
  <si>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</si>
  <si>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</si>
  <si>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</si>
  <si>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</si>
  <si>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</si>
  <si>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</si>
  <si>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</si>
  <si>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</si>
  <si>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</si>
  <si>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</si>
  <si>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</si>
  <si>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</si>
  <si>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</si>
  <si>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</si>
  <si>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</si>
  <si>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</si>
  <si>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</si>
  <si>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</si>
  <si>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</si>
  <si>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</si>
  <si>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</si>
  <si>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</si>
  <si>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</si>
  <si>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</si>
  <si>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</si>
  <si>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</si>
  <si>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</si>
  <si>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</si>
  <si>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</si>
  <si>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</si>
  <si>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</si>
  <si>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</si>
  <si>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</si>
  <si>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</si>
  <si>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</si>
  <si>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</si>
  <si>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</si>
  <si>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</si>
  <si>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</si>
  <si>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</si>
  <si>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</si>
  <si>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</si>
  <si>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</si>
  <si>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</si>
  <si>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</si>
  <si>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</si>
  <si>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</si>
  <si>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</si>
  <si>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</si>
  <si>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</si>
  <si>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</si>
  <si>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</si>
  <si>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</si>
  <si>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</si>
  <si>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</si>
  <si>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</si>
  <si>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</si>
  <si>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</si>
  <si>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</si>
  <si>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</si>
  <si>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</si>
  <si>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</si>
  <si>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</si>
  <si>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</si>
  <si>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</si>
  <si>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</si>
  <si>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</si>
  <si>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</si>
  <si>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</si>
  <si>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</si>
  <si>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</si>
  <si>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</si>
  <si>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</si>
  <si>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</si>
  <si>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</si>
  <si>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</si>
  <si>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</si>
  <si>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</si>
  <si>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</si>
  <si>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</si>
  <si>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</si>
  <si>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</si>
  <si>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</si>
  <si>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</si>
  <si>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</si>
  <si>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</si>
  <si>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</si>
  <si>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</si>
  <si>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</si>
  <si>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</si>
  <si>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</si>
  <si>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</si>
  <si>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</si>
  <si>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</si>
  <si>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</si>
  <si>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</si>
  <si>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</si>
  <si>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</si>
  <si>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</si>
  <si>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</si>
  <si>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</si>
  <si>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</si>
  <si>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</si>
  <si>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</si>
  <si>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</si>
  <si>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</si>
  <si>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</si>
  <si>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</si>
  <si>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</si>
  <si>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</si>
  <si>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</si>
  <si>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</si>
  <si>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</si>
  <si>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</si>
  <si>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</si>
  <si>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</si>
  <si>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</si>
  <si>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</si>
  <si>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</si>
  <si>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</si>
  <si>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</si>
  <si>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</si>
  <si>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</si>
  <si>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</si>
  <si>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</si>
  <si>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</si>
  <si>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</si>
  <si>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</si>
  <si>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</si>
  <si>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</si>
  <si>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</si>
  <si>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</si>
  <si>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</si>
  <si>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</si>
  <si>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</si>
  <si>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</si>
  <si>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</si>
  <si>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</si>
  <si>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</si>
  <si>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</si>
  <si>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</si>
  <si>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</si>
  <si>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</si>
  <si>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</si>
  <si>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</si>
  <si>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</si>
  <si>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</si>
  <si>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</si>
  <si>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</si>
  <si>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</si>
  <si>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</si>
  <si>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</si>
  <si>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</si>
  <si>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</si>
  <si>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</si>
  <si>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</si>
  <si>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</si>
  <si>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</si>
  <si>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</si>
  <si>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</si>
  <si>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</si>
  <si>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</si>
  <si>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</si>
  <si>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</si>
  <si>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</si>
  <si>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</si>
  <si>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</si>
  <si>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</si>
  <si>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</si>
  <si>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</si>
  <si>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</si>
  <si>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</si>
  <si>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</si>
  <si>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</si>
  <si>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</si>
  <si>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</si>
  <si>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</si>
  <si>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</si>
  <si>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</si>
  <si>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</si>
  <si>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</si>
  <si>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</si>
  <si>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</si>
  <si>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</si>
  <si>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</si>
  <si>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</si>
  <si>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</si>
  <si>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</si>
  <si>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</si>
  <si>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</si>
  <si>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</si>
  <si>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</si>
  <si>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</si>
  <si>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</si>
  <si>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</si>
  <si>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</si>
  <si>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</si>
  <si>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</si>
  <si>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</si>
  <si>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</si>
  <si>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</si>
  <si>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</si>
  <si>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</si>
  <si>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</si>
  <si>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</si>
  <si>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</si>
  <si>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</si>
  <si>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</si>
  <si>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</si>
  <si>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</si>
  <si>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</si>
  <si>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</si>
  <si>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</si>
  <si>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</si>
  <si>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</si>
  <si>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</si>
  <si>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</si>
  <si>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</si>
  <si>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</si>
  <si>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</si>
  <si>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</si>
  <si>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</si>
  <si>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</si>
  <si>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</si>
  <si>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</si>
  <si>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</si>
  <si>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</si>
  <si>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</si>
  <si>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</si>
  <si>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</si>
  <si>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</si>
  <si>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</si>
  <si>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</si>
  <si>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</si>
  <si>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</si>
  <si>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</si>
  <si>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</si>
  <si>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</si>
  <si>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</si>
  <si>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</si>
  <si>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</si>
  <si>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</si>
  <si>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</si>
  <si>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</si>
  <si>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</si>
  <si>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</si>
  <si>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</si>
  <si>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</si>
  <si>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</si>
  <si>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</si>
  <si>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</si>
  <si>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</si>
  <si>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</si>
  <si>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</si>
  <si>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</si>
  <si>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</si>
  <si>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</si>
  <si>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</si>
  <si>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</si>
  <si>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</si>
  <si>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</si>
  <si>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</si>
  <si>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</si>
  <si>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</si>
  <si>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</si>
  <si>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</si>
  <si>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</si>
  <si>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</si>
  <si>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</si>
  <si>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</si>
  <si>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</si>
  <si>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</si>
  <si>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</si>
  <si>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</si>
  <si>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</si>
  <si>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</si>
  <si>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</si>
  <si>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</si>
  <si>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</si>
  <si>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</si>
  <si>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</si>
  <si>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</si>
  <si>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</si>
  <si>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</si>
  <si>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</si>
  <si>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</si>
  <si>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</si>
  <si>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</si>
  <si>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</si>
  <si>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</si>
  <si>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</si>
  <si>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</si>
  <si>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</si>
  <si>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</si>
  <si>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</si>
  <si>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</si>
  <si>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</si>
  <si>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</si>
  <si>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</si>
  <si>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</si>
  <si>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</si>
  <si>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</si>
  <si>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</si>
  <si>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</si>
  <si>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</si>
  <si>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</si>
  <si>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</si>
  <si>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</si>
  <si>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</si>
  <si>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</si>
  <si>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</si>
  <si>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</si>
  <si>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</si>
  <si>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</si>
  <si>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</si>
  <si>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</si>
  <si>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</si>
  <si>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</si>
  <si>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</si>
  <si>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</si>
  <si>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</si>
  <si>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</si>
  <si>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</si>
  <si>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</si>
  <si>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</si>
  <si>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</si>
  <si>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</si>
  <si>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</si>
  <si>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</si>
  <si>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</si>
  <si>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</si>
  <si>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</si>
  <si>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</si>
  <si>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</si>
  <si>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</si>
  <si>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</si>
  <si>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</si>
  <si>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</si>
  <si>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</si>
  <si>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</si>
  <si>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</si>
  <si>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</si>
  <si>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</si>
  <si>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</si>
  <si>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</si>
  <si>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</si>
  <si>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</si>
  <si>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</si>
  <si>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</si>
  <si>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</si>
  <si>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</si>
  <si>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</si>
  <si>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</si>
  <si>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</si>
  <si>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</si>
  <si>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</si>
  <si>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</si>
  <si>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</si>
  <si>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</si>
  <si>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</si>
  <si>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</si>
  <si>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</si>
  <si>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</si>
  <si>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</si>
  <si>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</si>
  <si>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</si>
  <si>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</si>
  <si>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</si>
  <si>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</si>
  <si>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</si>
  <si>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</si>
  <si>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</si>
  <si>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</si>
  <si>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</si>
  <si>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</si>
  <si>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</si>
  <si>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</si>
  <si>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</si>
  <si>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</si>
  <si>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</si>
  <si>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</si>
  <si>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</si>
  <si>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</si>
  <si>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</si>
  <si>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</si>
  <si>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</si>
  <si>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</si>
  <si>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</si>
  <si>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</si>
  <si>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</si>
  <si>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</si>
  <si>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</si>
  <si>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</si>
  <si>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</si>
  <si>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</si>
  <si>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</si>
  <si>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</si>
  <si>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</si>
  <si>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</si>
  <si>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</si>
  <si>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</si>
  <si>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</si>
  <si>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</si>
  <si>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</si>
  <si>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</si>
  <si>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</si>
  <si>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</si>
  <si>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</si>
  <si>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</si>
  <si>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</si>
  <si>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</si>
  <si>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</si>
  <si>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</si>
  <si>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</si>
  <si>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</si>
  <si>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</si>
  <si>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</si>
  <si>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</si>
  <si>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</si>
  <si>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</si>
  <si>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</si>
  <si>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</si>
  <si>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</si>
  <si>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</si>
  <si>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</si>
  <si>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</si>
  <si>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</si>
  <si>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</si>
  <si>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</si>
  <si>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</si>
  <si>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</si>
  <si>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</si>
  <si>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</si>
  <si>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</si>
  <si>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</si>
  <si>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</si>
  <si>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</si>
  <si>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</si>
  <si>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</si>
  <si>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</si>
  <si>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</si>
  <si>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</si>
  <si>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</si>
  <si>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</si>
  <si>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</si>
  <si>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</si>
  <si>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</si>
  <si>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</si>
  <si>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</si>
  <si>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</si>
  <si>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</si>
  <si>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</si>
  <si>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</si>
  <si>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</si>
  <si>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</si>
  <si>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</si>
  <si>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</si>
  <si>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</si>
  <si>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</si>
  <si>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</si>
  <si>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</si>
  <si>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</si>
  <si>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</si>
  <si>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</si>
  <si>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</si>
  <si>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</si>
  <si>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</si>
  <si>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</si>
  <si>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</si>
  <si>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</si>
  <si>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</si>
  <si>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</si>
  <si>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</si>
  <si>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</si>
  <si>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</si>
  <si>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</si>
  <si>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</si>
  <si>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</si>
  <si>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</si>
  <si>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</si>
  <si>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</si>
  <si>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</si>
  <si>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</si>
  <si>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</si>
  <si>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</si>
  <si>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</si>
  <si>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</si>
  <si>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</si>
  <si>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</si>
  <si>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</si>
  <si>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</si>
  <si>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</si>
  <si>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</si>
  <si>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</si>
  <si>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</si>
  <si>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</si>
  <si>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</si>
  <si>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</si>
  <si>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</si>
  <si>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</si>
  <si>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</si>
  <si>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</si>
  <si>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</si>
  <si>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</si>
  <si>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</si>
  <si>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</si>
  <si>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</si>
  <si>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</si>
  <si>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</si>
  <si>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</si>
  <si>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</si>
  <si>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</si>
  <si>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</si>
  <si>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</si>
  <si>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</si>
  <si>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</si>
  <si>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</si>
  <si>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</si>
  <si>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</si>
  <si>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</si>
  <si>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</si>
  <si>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</si>
  <si>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</si>
  <si>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</si>
  <si>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</si>
  <si>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</si>
  <si>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</si>
  <si>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</si>
  <si>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</si>
  <si>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No Data Requests Since 05/16/24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</si>
</sst>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
      <b/>
      <sz val="18"/>
      <color rgb="FFFF0000"/>
      <name val="Times New Roman"/>
      <family val="1"/>
    </font>
    <font>
      <sz val="18"/>
      <color rgb="FF00000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8">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xf numFmtId="0" fontId="14" fillId="0" borderId="0" xfId="0" applyFont="1" applyAlignment="1">
      <alignment horizontal="center" vertical="center" wrapText="1"/>
    </xf>
    <xf numFmtId="0" fontId="15" fillId="0" borderId="0" xfId="0" applyFont="1" applyAlignment="1">
      <alignment horizontal="center" vertical="center"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printerSettings" Target="../printerSettings/printerSettings1.bin"/><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96"/>
  <sheetViews>
    <sheetView tabSelected="1" view="pageBreakPreview" zoomScale="55" zoomScaleNormal="55" zoomScaleSheetLayoutView="55" zoomScalePageLayoutView="40" workbookViewId="0">
      <pane ySplit="3" topLeftCell="A93" activePane="bottomLeft" state="frozen"/>
      <selection pane="bottomLeft" activeCell="AC95" sqref="AC95"/>
    </sheetView>
  </sheetViews>
  <sheetFormatPr defaultRowHeight="12.75" x14ac:dyDescent="0.2"/>
  <cols>
    <col min="1" max="1" width="10.83203125" style="2" bestFit="1" customWidth="1"/>
    <col min="2" max="2" width="10.6640625" style="1" bestFit="1" customWidth="1"/>
    <col min="3" max="3" width="10.5" style="2" customWidth="1"/>
    <col min="4" max="4" width="18.1640625" style="2" bestFit="1" customWidth="1"/>
    <col min="5" max="5" width="10.5" style="2" customWidth="1"/>
    <col min="6" max="6" width="19.5" style="6" bestFit="1" customWidth="1"/>
    <col min="7" max="7" width="106.83203125" style="1" customWidth="1"/>
    <col min="8" max="8" width="103.83203125" style="1" customWidth="1"/>
    <col min="9" max="9" width="16.1640625" style="6" customWidth="1"/>
    <col min="10" max="12" width="13.1640625" style="2" customWidth="1"/>
    <col min="13" max="13" width="18.1640625" style="2" customWidth="1"/>
    <col min="14" max="14" width="10.6640625" style="2" customWidth="1"/>
    <col min="15" max="15" width="10.83203125" style="1" customWidth="1"/>
    <col min="16" max="16" width="12.33203125" style="2" bestFit="1" customWidth="1"/>
    <col min="17" max="17" width="28.1640625" style="1" bestFit="1" customWidth="1"/>
    <col min="18" max="18" width="9.5" style="2" bestFit="1" customWidth="1"/>
    <col min="19" max="19" width="22.1640625" style="1" customWidth="1"/>
  </cols>
  <sheetData>
    <row r="1" spans="1:19" ht="15.75" x14ac:dyDescent="0.2">
      <c r="A1" s="21" t="s">
        <v>24</v>
      </c>
      <c r="B1" s="20"/>
      <c r="C1" s="20"/>
      <c r="D1" s="23"/>
      <c r="E1" s="18"/>
      <c r="F1" s="25"/>
      <c r="G1" s="19"/>
      <c r="H1" s="19"/>
      <c r="I1" s="25"/>
      <c r="J1" s="18"/>
      <c r="K1" s="18"/>
      <c r="L1" s="18"/>
      <c r="M1" s="18"/>
      <c r="N1" s="18"/>
      <c r="O1" s="19"/>
      <c r="P1" s="18"/>
      <c r="Q1" s="19"/>
      <c r="R1" s="18"/>
      <c r="S1" s="19"/>
    </row>
    <row r="2" spans="1:19" s="10" customFormat="1" ht="34.5" customHeight="1" thickBot="1" x14ac:dyDescent="0.25">
      <c r="A2" s="35" t="s">
        <v>25</v>
      </c>
      <c r="B2" s="35"/>
      <c r="C2" s="35"/>
      <c r="D2" s="35"/>
      <c r="E2" s="35"/>
      <c r="F2" s="35"/>
      <c r="G2" s="35"/>
      <c r="H2" s="35"/>
      <c r="I2" s="35"/>
      <c r="J2" s="35"/>
      <c r="K2" s="35"/>
      <c r="L2" s="35"/>
      <c r="M2" s="35"/>
      <c r="N2" s="35"/>
      <c r="O2" s="35"/>
      <c r="P2" s="35"/>
      <c r="Q2" s="35"/>
      <c r="R2" s="35"/>
      <c r="S2" s="35"/>
    </row>
    <row r="3" spans="1:19" s="3" customFormat="1" ht="44.25" customHeight="1" thickBot="1" x14ac:dyDescent="0.25">
      <c r="A3" s="4" t="s">
        <v>17</v>
      </c>
      <c r="B3" s="4" t="s">
        <v>0</v>
      </c>
      <c r="C3" s="4" t="s">
        <v>1</v>
      </c>
      <c r="D3" s="4" t="s">
        <v>2</v>
      </c>
      <c r="E3" s="4" t="s">
        <v>3</v>
      </c>
      <c r="F3" s="4" t="s">
        <v>4</v>
      </c>
      <c r="G3" s="4" t="s">
        <v>21</v>
      </c>
      <c r="H3" s="4" t="s">
        <v>22</v>
      </c>
      <c r="I3" s="4" t="s">
        <v>5</v>
      </c>
      <c r="J3" s="4" t="s">
        <v>6</v>
      </c>
      <c r="K3" s="4" t="s">
        <v>7</v>
      </c>
      <c r="L3" s="24" t="s">
        <v>8</v>
      </c>
      <c r="M3" s="24" t="s">
        <v>23</v>
      </c>
      <c r="N3" s="4" t="s">
        <v>9</v>
      </c>
      <c r="O3" s="4" t="s">
        <v>10</v>
      </c>
      <c r="P3" s="5" t="s">
        <v>11</v>
      </c>
      <c r="Q3" s="5" t="s">
        <v>13</v>
      </c>
      <c r="R3" s="33" t="s">
        <v>12</v>
      </c>
      <c r="S3" s="34"/>
    </row>
    <row r="4" spans="1:19" s="8" customFormat="1" ht="154.9" customHeight="1" x14ac:dyDescent="0.2">
      <c r="A4" s="6">
        <v>1</v>
      </c>
      <c r="B4" s="6" t="s">
        <v>14</v>
      </c>
      <c r="C4" s="6">
        <v>1</v>
      </c>
      <c r="D4" s="6" t="str">
        <f t="shared" ref="D4:D15" si="0">B4&amp;"-"&amp;C4</f>
        <v>CalPA-1</v>
      </c>
      <c r="E4" s="6">
        <v>1</v>
      </c>
      <c r="F4" s="6" t="str">
        <f t="shared" ref="F4:F63" si="1">D4&amp;"."&amp;E4</f>
        <v>CalPA-1.1</v>
      </c>
      <c r="G4" s="7" t="s">
        <v>120</v>
      </c>
      <c r="H4" s="7" t="s">
        <v>143</v>
      </c>
      <c r="I4" s="6" t="s">
        <v>124</v>
      </c>
      <c r="J4" s="11">
        <v>45370</v>
      </c>
      <c r="K4" s="11">
        <v>45385</v>
      </c>
      <c r="L4" s="11">
        <v>45385</v>
      </c>
      <c r="M4" s="17" t="s">
        <v>142</v>
      </c>
      <c r="N4" s="6">
        <v>0</v>
      </c>
      <c r="O4" s="6" t="s">
        <v>125</v>
      </c>
      <c r="P4" s="6" t="s">
        <v>126</v>
      </c>
      <c r="Q4" s="6" t="s">
        <v>126</v>
      </c>
      <c r="R4" s="6" t="s">
        <v>126</v>
      </c>
      <c r="S4" s="6" t="s">
        <v>126</v>
      </c>
    </row>
    <row r="5" spans="1:19" s="8" customFormat="1" ht="89.25" x14ac:dyDescent="0.2">
      <c r="A5" s="6">
        <v>2</v>
      </c>
      <c r="B5" s="6" t="s">
        <v>14</v>
      </c>
      <c r="C5" s="6">
        <v>1</v>
      </c>
      <c r="D5" s="6" t="str">
        <f t="shared" ref="D5:D6" si="2">B5&amp;"-"&amp;C5</f>
        <v>CalPA-1</v>
      </c>
      <c r="E5" s="6">
        <v>2</v>
      </c>
      <c r="F5" s="6" t="str">
        <f t="shared" si="1"/>
        <v>CalPA-1.2</v>
      </c>
      <c r="G5" s="7" t="s">
        <v>121</v>
      </c>
      <c r="H5" s="7" t="s">
        <v>123</v>
      </c>
      <c r="I5" s="6" t="s">
        <v>124</v>
      </c>
      <c r="J5" s="11">
        <v>45370</v>
      </c>
      <c r="K5" s="11">
        <v>45385</v>
      </c>
      <c r="L5" s="11">
        <v>45385</v>
      </c>
      <c r="M5" s="17" t="s">
        <v>142</v>
      </c>
      <c r="N5" s="6">
        <v>0</v>
      </c>
      <c r="O5" s="6" t="s">
        <v>125</v>
      </c>
      <c r="P5" s="6" t="s">
        <v>126</v>
      </c>
      <c r="Q5" s="6" t="s">
        <v>126</v>
      </c>
      <c r="R5" s="6" t="s">
        <v>126</v>
      </c>
      <c r="S5" s="6" t="s">
        <v>126</v>
      </c>
    </row>
    <row r="6" spans="1:19" s="8" customFormat="1" ht="63.75" customHeight="1" x14ac:dyDescent="0.2">
      <c r="A6" s="6">
        <v>3</v>
      </c>
      <c r="B6" s="6" t="s">
        <v>14</v>
      </c>
      <c r="C6" s="6">
        <v>1</v>
      </c>
      <c r="D6" s="6" t="str">
        <f t="shared" si="2"/>
        <v>CalPA-1</v>
      </c>
      <c r="E6" s="6">
        <v>3</v>
      </c>
      <c r="F6" s="6" t="str">
        <f t="shared" si="1"/>
        <v>CalPA-1.3</v>
      </c>
      <c r="G6" s="7" t="s">
        <v>122</v>
      </c>
      <c r="H6" s="7" t="s">
        <v>123</v>
      </c>
      <c r="I6" s="6" t="s">
        <v>124</v>
      </c>
      <c r="J6" s="11">
        <v>45370</v>
      </c>
      <c r="K6" s="11">
        <v>45385</v>
      </c>
      <c r="L6" s="11">
        <v>45385</v>
      </c>
      <c r="M6" s="17" t="s">
        <v>142</v>
      </c>
      <c r="N6" s="6">
        <v>0</v>
      </c>
      <c r="O6" s="6" t="s">
        <v>125</v>
      </c>
      <c r="P6" s="6" t="s">
        <v>126</v>
      </c>
      <c r="Q6" s="6" t="s">
        <v>126</v>
      </c>
      <c r="R6" s="6" t="s">
        <v>126</v>
      </c>
      <c r="S6" s="6" t="s">
        <v>126</v>
      </c>
    </row>
    <row r="7" spans="1:19" s="8" customFormat="1" ht="409.5" x14ac:dyDescent="0.2">
      <c r="A7" s="6">
        <v>4</v>
      </c>
      <c r="B7" s="6" t="s">
        <v>14</v>
      </c>
      <c r="C7" s="6">
        <v>2</v>
      </c>
      <c r="D7" s="6" t="str">
        <f t="shared" si="0"/>
        <v>CalPA-2</v>
      </c>
      <c r="E7" s="6">
        <v>1</v>
      </c>
      <c r="F7" s="6" t="str">
        <f t="shared" si="1"/>
        <v>CalPA-2.1</v>
      </c>
      <c r="G7" s="7" t="s">
        <v>127</v>
      </c>
      <c r="H7" s="7" t="s">
        <v>144</v>
      </c>
      <c r="I7" s="6" t="s">
        <v>124</v>
      </c>
      <c r="J7" s="11">
        <v>45370</v>
      </c>
      <c r="K7" s="11">
        <v>45387</v>
      </c>
      <c r="L7" s="11">
        <v>45387</v>
      </c>
      <c r="M7" s="17" t="s">
        <v>215</v>
      </c>
      <c r="N7" s="6">
        <v>1</v>
      </c>
      <c r="O7" s="6" t="s">
        <v>125</v>
      </c>
      <c r="P7" s="6" t="s">
        <v>126</v>
      </c>
      <c r="Q7" s="6" t="s">
        <v>126</v>
      </c>
      <c r="R7" s="6" t="s">
        <v>126</v>
      </c>
      <c r="S7" s="6" t="s">
        <v>126</v>
      </c>
    </row>
    <row r="8" spans="1:19" s="8" customFormat="1" ht="409.5" x14ac:dyDescent="0.2">
      <c r="A8" s="6">
        <v>5</v>
      </c>
      <c r="B8" s="6" t="s">
        <v>14</v>
      </c>
      <c r="C8" s="6">
        <v>2</v>
      </c>
      <c r="D8" s="6" t="str">
        <f t="shared" si="0"/>
        <v>CalPA-2</v>
      </c>
      <c r="E8" s="6">
        <v>2</v>
      </c>
      <c r="F8" s="6" t="str">
        <f t="shared" si="1"/>
        <v>CalPA-2.2</v>
      </c>
      <c r="G8" s="7" t="s">
        <v>128</v>
      </c>
      <c r="H8" s="7" t="s">
        <v>145</v>
      </c>
      <c r="I8" s="6" t="s">
        <v>124</v>
      </c>
      <c r="J8" s="11">
        <v>45370</v>
      </c>
      <c r="K8" s="11">
        <v>45387</v>
      </c>
      <c r="L8" s="11">
        <v>45387</v>
      </c>
      <c r="M8" s="17" t="s">
        <v>215</v>
      </c>
      <c r="N8" s="6">
        <v>1</v>
      </c>
      <c r="O8" s="6" t="s">
        <v>125</v>
      </c>
      <c r="P8" s="6" t="s">
        <v>126</v>
      </c>
      <c r="Q8" s="6" t="s">
        <v>126</v>
      </c>
      <c r="R8" s="6" t="s">
        <v>126</v>
      </c>
      <c r="S8" s="6" t="s">
        <v>126</v>
      </c>
    </row>
    <row r="9" spans="1:19" s="8" customFormat="1" ht="191.25" x14ac:dyDescent="0.2">
      <c r="A9" s="6">
        <v>6</v>
      </c>
      <c r="B9" s="6" t="s">
        <v>14</v>
      </c>
      <c r="C9" s="6">
        <v>2</v>
      </c>
      <c r="D9" s="6" t="str">
        <f t="shared" si="0"/>
        <v>CalPA-2</v>
      </c>
      <c r="E9" s="6">
        <v>3</v>
      </c>
      <c r="F9" s="6" t="str">
        <f t="shared" si="1"/>
        <v>CalPA-2.3</v>
      </c>
      <c r="G9" s="7" t="s">
        <v>129</v>
      </c>
      <c r="H9" s="7" t="s">
        <v>145</v>
      </c>
      <c r="I9" s="6" t="s">
        <v>124</v>
      </c>
      <c r="J9" s="11">
        <v>45370</v>
      </c>
      <c r="K9" s="11">
        <v>45387</v>
      </c>
      <c r="L9" s="11">
        <v>45387</v>
      </c>
      <c r="M9" s="17" t="s">
        <v>215</v>
      </c>
      <c r="N9" s="6">
        <v>1</v>
      </c>
      <c r="O9" s="6" t="s">
        <v>125</v>
      </c>
      <c r="P9" s="6" t="s">
        <v>126</v>
      </c>
      <c r="Q9" s="6" t="s">
        <v>126</v>
      </c>
      <c r="R9" s="6" t="s">
        <v>126</v>
      </c>
      <c r="S9" s="6" t="s">
        <v>126</v>
      </c>
    </row>
    <row r="10" spans="1:19" s="8" customFormat="1" ht="140.25" x14ac:dyDescent="0.2">
      <c r="A10" s="6">
        <v>7</v>
      </c>
      <c r="B10" s="6" t="s">
        <v>14</v>
      </c>
      <c r="C10" s="6">
        <v>2</v>
      </c>
      <c r="D10" s="6" t="str">
        <f t="shared" si="0"/>
        <v>CalPA-2</v>
      </c>
      <c r="E10" s="6">
        <v>4</v>
      </c>
      <c r="F10" s="6" t="str">
        <f t="shared" si="1"/>
        <v>CalPA-2.4</v>
      </c>
      <c r="G10" s="7" t="s">
        <v>130</v>
      </c>
      <c r="H10" s="7" t="s">
        <v>145</v>
      </c>
      <c r="I10" s="6" t="s">
        <v>124</v>
      </c>
      <c r="J10" s="11">
        <v>45370</v>
      </c>
      <c r="K10" s="11">
        <v>45387</v>
      </c>
      <c r="L10" s="11">
        <v>45387</v>
      </c>
      <c r="M10" s="17" t="s">
        <v>215</v>
      </c>
      <c r="N10" s="6">
        <v>1</v>
      </c>
      <c r="O10" s="6" t="s">
        <v>125</v>
      </c>
      <c r="P10" s="6" t="s">
        <v>126</v>
      </c>
      <c r="Q10" s="6" t="s">
        <v>126</v>
      </c>
      <c r="R10" s="6" t="s">
        <v>126</v>
      </c>
      <c r="S10" s="6" t="s">
        <v>126</v>
      </c>
    </row>
    <row r="11" spans="1:19" s="8" customFormat="1" ht="153" x14ac:dyDescent="0.2">
      <c r="A11" s="6">
        <v>8</v>
      </c>
      <c r="B11" s="6" t="s">
        <v>14</v>
      </c>
      <c r="C11" s="6">
        <v>3</v>
      </c>
      <c r="D11" s="6" t="str">
        <f t="shared" si="0"/>
        <v>CalPA-3</v>
      </c>
      <c r="E11" s="6">
        <v>1</v>
      </c>
      <c r="F11" s="6" t="str">
        <f t="shared" si="1"/>
        <v>CalPA-3.1</v>
      </c>
      <c r="G11" s="7" t="s">
        <v>134</v>
      </c>
      <c r="H11" s="7" t="s">
        <v>205</v>
      </c>
      <c r="I11" s="6" t="s">
        <v>124</v>
      </c>
      <c r="J11" s="11">
        <v>45370</v>
      </c>
      <c r="K11" s="11">
        <v>45390</v>
      </c>
      <c r="L11" s="11">
        <v>45390</v>
      </c>
      <c r="M11" s="17" t="s">
        <v>462</v>
      </c>
      <c r="N11" s="6">
        <v>1</v>
      </c>
      <c r="O11" s="6" t="s">
        <v>125</v>
      </c>
      <c r="P11" s="6" t="s">
        <v>126</v>
      </c>
      <c r="Q11" s="6" t="s">
        <v>126</v>
      </c>
      <c r="R11" s="6" t="s">
        <v>126</v>
      </c>
      <c r="S11" s="6" t="s">
        <v>126</v>
      </c>
    </row>
    <row r="12" spans="1:19" s="8" customFormat="1" ht="153" x14ac:dyDescent="0.2">
      <c r="A12" s="6">
        <v>9</v>
      </c>
      <c r="B12" s="6" t="s">
        <v>14</v>
      </c>
      <c r="C12" s="6">
        <v>3</v>
      </c>
      <c r="D12" s="6" t="str">
        <f t="shared" si="0"/>
        <v>CalPA-3</v>
      </c>
      <c r="E12" s="6">
        <v>2</v>
      </c>
      <c r="F12" s="6" t="str">
        <f t="shared" si="1"/>
        <v>CalPA-3.2</v>
      </c>
      <c r="G12" s="7" t="s">
        <v>135</v>
      </c>
      <c r="H12" s="7" t="s">
        <v>206</v>
      </c>
      <c r="I12" s="6" t="s">
        <v>124</v>
      </c>
      <c r="J12" s="11">
        <v>45370</v>
      </c>
      <c r="K12" s="11">
        <v>45390</v>
      </c>
      <c r="L12" s="11">
        <v>45390</v>
      </c>
      <c r="M12" s="17" t="s">
        <v>468</v>
      </c>
      <c r="N12" s="6">
        <v>1</v>
      </c>
      <c r="O12" s="6" t="s">
        <v>125</v>
      </c>
      <c r="P12" s="6" t="s">
        <v>126</v>
      </c>
      <c r="Q12" s="6" t="s">
        <v>126</v>
      </c>
      <c r="R12" s="6" t="s">
        <v>126</v>
      </c>
      <c r="S12" s="6" t="s">
        <v>126</v>
      </c>
    </row>
    <row r="13" spans="1:19" s="8" customFormat="1" ht="165.75" x14ac:dyDescent="0.2">
      <c r="A13" s="6">
        <v>10</v>
      </c>
      <c r="B13" s="6" t="s">
        <v>14</v>
      </c>
      <c r="C13" s="6">
        <v>3</v>
      </c>
      <c r="D13" s="6" t="str">
        <f t="shared" si="0"/>
        <v>CalPA-3</v>
      </c>
      <c r="E13" s="6">
        <v>3</v>
      </c>
      <c r="F13" s="6" t="str">
        <f t="shared" si="1"/>
        <v>CalPA-3.3</v>
      </c>
      <c r="G13" s="7" t="s">
        <v>136</v>
      </c>
      <c r="H13" s="7" t="s">
        <v>207</v>
      </c>
      <c r="I13" s="6" t="s">
        <v>124</v>
      </c>
      <c r="J13" s="11">
        <v>45370</v>
      </c>
      <c r="K13" s="11">
        <v>45390</v>
      </c>
      <c r="L13" s="11">
        <v>45390</v>
      </c>
      <c r="M13" s="17" t="s">
        <v>463</v>
      </c>
      <c r="N13" s="6">
        <v>0</v>
      </c>
      <c r="O13" s="6" t="s">
        <v>125</v>
      </c>
      <c r="P13" s="6" t="s">
        <v>126</v>
      </c>
      <c r="Q13" s="6" t="s">
        <v>126</v>
      </c>
      <c r="R13" s="6" t="s">
        <v>126</v>
      </c>
      <c r="S13" s="6" t="s">
        <v>126</v>
      </c>
    </row>
    <row r="14" spans="1:19" s="8" customFormat="1" ht="409.5" x14ac:dyDescent="0.2">
      <c r="A14" s="6">
        <v>11</v>
      </c>
      <c r="B14" s="6" t="s">
        <v>14</v>
      </c>
      <c r="C14" s="6">
        <v>3</v>
      </c>
      <c r="D14" s="6" t="str">
        <f t="shared" si="0"/>
        <v>CalPA-3</v>
      </c>
      <c r="E14" s="6">
        <v>4</v>
      </c>
      <c r="F14" s="6" t="str">
        <f t="shared" si="1"/>
        <v>CalPA-3.4</v>
      </c>
      <c r="G14" s="7" t="s">
        <v>137</v>
      </c>
      <c r="H14" s="7" t="s">
        <v>208</v>
      </c>
      <c r="I14" s="6" t="s">
        <v>124</v>
      </c>
      <c r="J14" s="11">
        <v>45370</v>
      </c>
      <c r="K14" s="11">
        <v>45390</v>
      </c>
      <c r="L14" s="11">
        <v>45390</v>
      </c>
      <c r="M14" s="17" t="s">
        <v>463</v>
      </c>
      <c r="N14" s="6">
        <v>0</v>
      </c>
      <c r="O14" s="6" t="s">
        <v>125</v>
      </c>
      <c r="P14" s="6" t="s">
        <v>126</v>
      </c>
      <c r="Q14" s="6" t="s">
        <v>126</v>
      </c>
      <c r="R14" s="6" t="s">
        <v>126</v>
      </c>
      <c r="S14" s="6" t="s">
        <v>126</v>
      </c>
    </row>
    <row r="15" spans="1:19" s="8" customFormat="1" ht="409.5" x14ac:dyDescent="0.2">
      <c r="A15" s="6">
        <v>12</v>
      </c>
      <c r="B15" s="6" t="s">
        <v>14</v>
      </c>
      <c r="C15" s="6">
        <v>3</v>
      </c>
      <c r="D15" s="6" t="str">
        <f t="shared" si="0"/>
        <v>CalPA-3</v>
      </c>
      <c r="E15" s="6">
        <v>5</v>
      </c>
      <c r="F15" s="6" t="str">
        <f>D15&amp;"."&amp;E15</f>
        <v>CalPA-3.5</v>
      </c>
      <c r="G15" s="7" t="s">
        <v>132</v>
      </c>
      <c r="H15" s="7" t="s">
        <v>209</v>
      </c>
      <c r="I15" s="6" t="s">
        <v>124</v>
      </c>
      <c r="J15" s="11">
        <v>45370</v>
      </c>
      <c r="K15" s="11">
        <v>45390</v>
      </c>
      <c r="L15" s="11">
        <v>45390</v>
      </c>
      <c r="M15" s="17" t="s">
        <v>463</v>
      </c>
      <c r="N15" s="6">
        <v>0</v>
      </c>
      <c r="O15" s="6" t="s">
        <v>125</v>
      </c>
      <c r="P15" s="6" t="s">
        <v>126</v>
      </c>
      <c r="Q15" s="6" t="s">
        <v>126</v>
      </c>
      <c r="R15" s="6" t="s">
        <v>126</v>
      </c>
      <c r="S15" s="6" t="s">
        <v>126</v>
      </c>
    </row>
    <row r="16" spans="1:19" s="8" customFormat="1" ht="153" x14ac:dyDescent="0.2">
      <c r="A16" s="6">
        <v>13</v>
      </c>
      <c r="B16" s="6" t="s">
        <v>14</v>
      </c>
      <c r="C16" s="6">
        <v>3</v>
      </c>
      <c r="D16" s="6" t="str">
        <f>B16&amp;"-"&amp;C16</f>
        <v>CalPA-3</v>
      </c>
      <c r="E16" s="6">
        <v>6</v>
      </c>
      <c r="F16" s="6" t="str">
        <f>D16&amp;"."&amp;E16</f>
        <v>CalPA-3.6</v>
      </c>
      <c r="G16" s="7" t="s">
        <v>138</v>
      </c>
      <c r="H16" s="7" t="s">
        <v>210</v>
      </c>
      <c r="I16" s="6" t="s">
        <v>124</v>
      </c>
      <c r="J16" s="11">
        <v>45370</v>
      </c>
      <c r="K16" s="11">
        <v>45390</v>
      </c>
      <c r="L16" s="11">
        <v>45390</v>
      </c>
      <c r="M16" s="17" t="s">
        <v>464</v>
      </c>
      <c r="N16" s="6">
        <v>1</v>
      </c>
      <c r="O16" s="6" t="s">
        <v>125</v>
      </c>
      <c r="P16" s="6" t="s">
        <v>126</v>
      </c>
      <c r="Q16" s="6" t="s">
        <v>126</v>
      </c>
      <c r="R16" s="6" t="s">
        <v>126</v>
      </c>
      <c r="S16" s="6" t="s">
        <v>126</v>
      </c>
    </row>
    <row r="17" spans="1:19" s="8" customFormat="1" ht="114.75" x14ac:dyDescent="0.2">
      <c r="A17" s="6">
        <v>14</v>
      </c>
      <c r="B17" s="6" t="s">
        <v>14</v>
      </c>
      <c r="C17" s="6">
        <v>3</v>
      </c>
      <c r="D17" s="6" t="str">
        <f t="shared" ref="D17:D80" si="3">B17&amp;"-"&amp;C17</f>
        <v>CalPA-3</v>
      </c>
      <c r="E17" s="6">
        <v>7</v>
      </c>
      <c r="F17" s="6" t="str">
        <f t="shared" si="1"/>
        <v>CalPA-3.7</v>
      </c>
      <c r="G17" s="7" t="s">
        <v>131</v>
      </c>
      <c r="H17" s="7" t="s">
        <v>211</v>
      </c>
      <c r="I17" s="6" t="s">
        <v>124</v>
      </c>
      <c r="J17" s="11">
        <v>45370</v>
      </c>
      <c r="K17" s="11">
        <v>45390</v>
      </c>
      <c r="L17" s="11">
        <v>45390</v>
      </c>
      <c r="M17" s="17" t="s">
        <v>463</v>
      </c>
      <c r="N17" s="6">
        <v>0</v>
      </c>
      <c r="O17" s="6" t="s">
        <v>125</v>
      </c>
      <c r="P17" s="6" t="s">
        <v>126</v>
      </c>
      <c r="Q17" s="6" t="s">
        <v>126</v>
      </c>
      <c r="R17" s="6" t="s">
        <v>126</v>
      </c>
      <c r="S17" s="6" t="s">
        <v>126</v>
      </c>
    </row>
    <row r="18" spans="1:19" s="8" customFormat="1" ht="395.25" x14ac:dyDescent="0.2">
      <c r="A18" s="6">
        <v>15</v>
      </c>
      <c r="B18" s="6" t="s">
        <v>14</v>
      </c>
      <c r="C18" s="6">
        <v>3</v>
      </c>
      <c r="D18" s="6" t="str">
        <f t="shared" si="3"/>
        <v>CalPA-3</v>
      </c>
      <c r="E18" s="6">
        <v>8</v>
      </c>
      <c r="F18" s="6" t="str">
        <f t="shared" si="1"/>
        <v>CalPA-3.8</v>
      </c>
      <c r="G18" s="7" t="s">
        <v>139</v>
      </c>
      <c r="H18" s="7" t="s">
        <v>459</v>
      </c>
      <c r="I18" s="6" t="s">
        <v>124</v>
      </c>
      <c r="J18" s="11">
        <v>45370</v>
      </c>
      <c r="K18" s="11">
        <v>45394</v>
      </c>
      <c r="L18" s="11">
        <v>45394</v>
      </c>
      <c r="M18" s="17" t="s">
        <v>465</v>
      </c>
      <c r="N18" s="6">
        <v>1</v>
      </c>
      <c r="O18" s="6" t="s">
        <v>125</v>
      </c>
      <c r="P18" s="6" t="s">
        <v>126</v>
      </c>
      <c r="Q18" s="6" t="s">
        <v>126</v>
      </c>
      <c r="R18" s="6" t="s">
        <v>126</v>
      </c>
      <c r="S18" s="6" t="s">
        <v>126</v>
      </c>
    </row>
    <row r="19" spans="1:19" s="8" customFormat="1" ht="153" x14ac:dyDescent="0.2">
      <c r="A19" s="6">
        <v>16</v>
      </c>
      <c r="B19" s="6" t="s">
        <v>14</v>
      </c>
      <c r="C19" s="6">
        <v>3</v>
      </c>
      <c r="D19" s="6" t="str">
        <f t="shared" si="3"/>
        <v>CalPA-3</v>
      </c>
      <c r="E19" s="6">
        <v>9</v>
      </c>
      <c r="F19" s="6" t="str">
        <f t="shared" si="1"/>
        <v>CalPA-3.9</v>
      </c>
      <c r="G19" s="7" t="s">
        <v>140</v>
      </c>
      <c r="H19" s="7" t="s">
        <v>212</v>
      </c>
      <c r="I19" s="6" t="s">
        <v>124</v>
      </c>
      <c r="J19" s="11">
        <v>45370</v>
      </c>
      <c r="K19" s="11">
        <v>45390</v>
      </c>
      <c r="L19" s="11">
        <v>45390</v>
      </c>
      <c r="M19" s="17" t="s">
        <v>466</v>
      </c>
      <c r="N19" s="6">
        <v>1</v>
      </c>
      <c r="O19" s="6" t="s">
        <v>125</v>
      </c>
      <c r="P19" s="6" t="s">
        <v>126</v>
      </c>
      <c r="Q19" s="6" t="s">
        <v>126</v>
      </c>
      <c r="R19" s="6" t="s">
        <v>126</v>
      </c>
      <c r="S19" s="6" t="s">
        <v>126</v>
      </c>
    </row>
    <row r="20" spans="1:19" s="8" customFormat="1" ht="280.5" x14ac:dyDescent="0.2">
      <c r="A20" s="6">
        <v>17</v>
      </c>
      <c r="B20" s="6" t="s">
        <v>14</v>
      </c>
      <c r="C20" s="6">
        <v>3</v>
      </c>
      <c r="D20" s="6" t="str">
        <f t="shared" si="3"/>
        <v>CalPA-3</v>
      </c>
      <c r="E20" s="6">
        <v>10</v>
      </c>
      <c r="F20" s="6" t="str">
        <f t="shared" si="1"/>
        <v>CalPA-3.10</v>
      </c>
      <c r="G20" s="7" t="s">
        <v>133</v>
      </c>
      <c r="H20" s="7" t="s">
        <v>213</v>
      </c>
      <c r="I20" s="6" t="s">
        <v>124</v>
      </c>
      <c r="J20" s="11">
        <v>45370</v>
      </c>
      <c r="K20" s="11">
        <v>45390</v>
      </c>
      <c r="L20" s="11">
        <v>45390</v>
      </c>
      <c r="M20" s="17" t="s">
        <v>467</v>
      </c>
      <c r="N20" s="6">
        <v>1</v>
      </c>
      <c r="O20" s="6" t="s">
        <v>125</v>
      </c>
      <c r="P20" s="6" t="s">
        <v>126</v>
      </c>
      <c r="Q20" s="6" t="s">
        <v>126</v>
      </c>
      <c r="R20" s="6" t="s">
        <v>126</v>
      </c>
      <c r="S20" s="6" t="s">
        <v>126</v>
      </c>
    </row>
    <row r="21" spans="1:19" s="8" customFormat="1" ht="153" x14ac:dyDescent="0.2">
      <c r="A21" s="6">
        <v>18</v>
      </c>
      <c r="B21" s="6" t="s">
        <v>14</v>
      </c>
      <c r="C21" s="6">
        <v>3</v>
      </c>
      <c r="D21" s="6" t="str">
        <f t="shared" si="3"/>
        <v>CalPA-3</v>
      </c>
      <c r="E21" s="6">
        <v>11</v>
      </c>
      <c r="F21" s="6" t="str">
        <f t="shared" si="1"/>
        <v>CalPA-3.11</v>
      </c>
      <c r="G21" s="7" t="s">
        <v>141</v>
      </c>
      <c r="H21" s="7" t="s">
        <v>214</v>
      </c>
      <c r="I21" s="6" t="s">
        <v>124</v>
      </c>
      <c r="J21" s="11">
        <v>45370</v>
      </c>
      <c r="K21" s="11">
        <v>45390</v>
      </c>
      <c r="L21" s="11">
        <v>45390</v>
      </c>
      <c r="M21" s="17" t="s">
        <v>469</v>
      </c>
      <c r="N21" s="6">
        <v>1</v>
      </c>
      <c r="O21" s="6" t="s">
        <v>125</v>
      </c>
      <c r="P21" s="6" t="s">
        <v>126</v>
      </c>
      <c r="Q21" s="6" t="s">
        <v>126</v>
      </c>
      <c r="R21" s="6" t="s">
        <v>126</v>
      </c>
      <c r="S21" s="6" t="s">
        <v>126</v>
      </c>
    </row>
    <row r="22" spans="1:19" s="8" customFormat="1" ht="51" x14ac:dyDescent="0.2">
      <c r="A22" s="6">
        <v>19</v>
      </c>
      <c r="B22" s="6" t="s">
        <v>15</v>
      </c>
      <c r="C22" s="6">
        <v>2</v>
      </c>
      <c r="D22" s="6" t="str">
        <f>B22&amp;"-"&amp;C22</f>
        <v>MGRA-2</v>
      </c>
      <c r="E22" s="6">
        <v>1</v>
      </c>
      <c r="F22" s="6" t="str">
        <f t="shared" si="1"/>
        <v>MGRA-2.1</v>
      </c>
      <c r="G22" s="7" t="s">
        <v>151</v>
      </c>
      <c r="H22" s="7" t="s">
        <v>216</v>
      </c>
      <c r="I22" s="6" t="s">
        <v>146</v>
      </c>
      <c r="J22" s="11">
        <v>45390</v>
      </c>
      <c r="K22" s="11">
        <v>45393</v>
      </c>
      <c r="L22" s="11">
        <v>45393</v>
      </c>
      <c r="M22" s="17" t="s">
        <v>229</v>
      </c>
      <c r="N22" s="6">
        <v>0</v>
      </c>
      <c r="O22" s="6" t="s">
        <v>125</v>
      </c>
      <c r="P22" s="6" t="s">
        <v>126</v>
      </c>
      <c r="Q22" s="6" t="s">
        <v>126</v>
      </c>
      <c r="R22" s="6" t="s">
        <v>126</v>
      </c>
      <c r="S22" s="6" t="s">
        <v>126</v>
      </c>
    </row>
    <row r="23" spans="1:19" s="8" customFormat="1" ht="51" x14ac:dyDescent="0.2">
      <c r="A23" s="6">
        <v>20</v>
      </c>
      <c r="B23" s="6" t="s">
        <v>15</v>
      </c>
      <c r="C23" s="6">
        <v>2</v>
      </c>
      <c r="D23" s="6" t="str">
        <f>B23&amp;"-"&amp;C23</f>
        <v>MGRA-2</v>
      </c>
      <c r="E23" s="6">
        <v>2</v>
      </c>
      <c r="F23" s="6" t="str">
        <f t="shared" si="1"/>
        <v>MGRA-2.2</v>
      </c>
      <c r="G23" s="7" t="s">
        <v>147</v>
      </c>
      <c r="H23" s="7" t="s">
        <v>217</v>
      </c>
      <c r="I23" s="6" t="s">
        <v>146</v>
      </c>
      <c r="J23" s="11">
        <v>45390</v>
      </c>
      <c r="K23" s="11">
        <v>45393</v>
      </c>
      <c r="L23" s="11">
        <v>45393</v>
      </c>
      <c r="M23" s="17" t="s">
        <v>229</v>
      </c>
      <c r="N23" s="6">
        <v>0</v>
      </c>
      <c r="O23" s="6" t="s">
        <v>125</v>
      </c>
      <c r="P23" s="6" t="s">
        <v>126</v>
      </c>
      <c r="Q23" s="6" t="s">
        <v>126</v>
      </c>
      <c r="R23" s="6" t="s">
        <v>126</v>
      </c>
      <c r="S23" s="6" t="s">
        <v>126</v>
      </c>
    </row>
    <row r="24" spans="1:19" s="8" customFormat="1" ht="51" x14ac:dyDescent="0.2">
      <c r="A24" s="6">
        <v>21</v>
      </c>
      <c r="B24" s="6" t="s">
        <v>15</v>
      </c>
      <c r="C24" s="6">
        <v>2</v>
      </c>
      <c r="D24" s="6" t="str">
        <f t="shared" si="3"/>
        <v>MGRA-2</v>
      </c>
      <c r="E24" s="6">
        <v>3</v>
      </c>
      <c r="F24" s="6" t="str">
        <f t="shared" si="1"/>
        <v>MGRA-2.3</v>
      </c>
      <c r="G24" s="7" t="s">
        <v>148</v>
      </c>
      <c r="H24" s="7" t="s">
        <v>218</v>
      </c>
      <c r="I24" s="6" t="s">
        <v>146</v>
      </c>
      <c r="J24" s="11">
        <v>45390</v>
      </c>
      <c r="K24" s="11">
        <v>45393</v>
      </c>
      <c r="L24" s="11">
        <v>45393</v>
      </c>
      <c r="M24" s="17" t="s">
        <v>229</v>
      </c>
      <c r="N24" s="6">
        <v>0</v>
      </c>
      <c r="O24" s="6" t="s">
        <v>125</v>
      </c>
      <c r="P24" s="6" t="s">
        <v>126</v>
      </c>
      <c r="Q24" s="6" t="s">
        <v>126</v>
      </c>
      <c r="R24" s="6" t="s">
        <v>126</v>
      </c>
      <c r="S24" s="6" t="s">
        <v>126</v>
      </c>
    </row>
    <row r="25" spans="1:19" s="8" customFormat="1" ht="63.75" x14ac:dyDescent="0.2">
      <c r="A25" s="6">
        <v>22</v>
      </c>
      <c r="B25" s="6" t="s">
        <v>15</v>
      </c>
      <c r="C25" s="6">
        <v>2</v>
      </c>
      <c r="D25" s="6" t="str">
        <f t="shared" si="3"/>
        <v>MGRA-2</v>
      </c>
      <c r="E25" s="6">
        <v>4</v>
      </c>
      <c r="F25" s="6" t="str">
        <f t="shared" si="1"/>
        <v>MGRA-2.4</v>
      </c>
      <c r="G25" s="7" t="s">
        <v>149</v>
      </c>
      <c r="H25" s="7" t="s">
        <v>219</v>
      </c>
      <c r="I25" s="6" t="s">
        <v>146</v>
      </c>
      <c r="J25" s="11">
        <v>45390</v>
      </c>
      <c r="K25" s="11">
        <v>45393</v>
      </c>
      <c r="L25" s="11">
        <v>45393</v>
      </c>
      <c r="M25" s="17" t="s">
        <v>229</v>
      </c>
      <c r="N25" s="6">
        <v>0</v>
      </c>
      <c r="O25" s="6" t="s">
        <v>125</v>
      </c>
      <c r="P25" s="6" t="s">
        <v>126</v>
      </c>
      <c r="Q25" s="6" t="s">
        <v>126</v>
      </c>
      <c r="R25" s="6" t="s">
        <v>126</v>
      </c>
      <c r="S25" s="6" t="s">
        <v>126</v>
      </c>
    </row>
    <row r="26" spans="1:19" s="8" customFormat="1" ht="204" x14ac:dyDescent="0.2">
      <c r="A26" s="6">
        <v>23</v>
      </c>
      <c r="B26" s="6" t="s">
        <v>15</v>
      </c>
      <c r="C26" s="6">
        <v>2</v>
      </c>
      <c r="D26" s="6" t="str">
        <f t="shared" si="3"/>
        <v>MGRA-2</v>
      </c>
      <c r="E26" s="6">
        <v>5</v>
      </c>
      <c r="F26" s="6" t="str">
        <f t="shared" si="1"/>
        <v>MGRA-2.5</v>
      </c>
      <c r="G26" s="7" t="s">
        <v>149</v>
      </c>
      <c r="H26" s="7" t="s">
        <v>220</v>
      </c>
      <c r="I26" s="6" t="s">
        <v>146</v>
      </c>
      <c r="J26" s="11">
        <v>45390</v>
      </c>
      <c r="K26" s="11">
        <v>45393</v>
      </c>
      <c r="L26" s="11">
        <v>45393</v>
      </c>
      <c r="M26" s="17" t="s">
        <v>229</v>
      </c>
      <c r="N26" s="6">
        <v>0</v>
      </c>
      <c r="O26" s="6" t="s">
        <v>125</v>
      </c>
      <c r="P26" s="6" t="s">
        <v>126</v>
      </c>
      <c r="Q26" s="6" t="s">
        <v>126</v>
      </c>
      <c r="R26" s="6" t="s">
        <v>126</v>
      </c>
      <c r="S26" s="6" t="s">
        <v>126</v>
      </c>
    </row>
    <row r="27" spans="1:19" s="8" customFormat="1" ht="114.75" x14ac:dyDescent="0.2">
      <c r="A27" s="6">
        <v>24</v>
      </c>
      <c r="B27" s="6" t="s">
        <v>15</v>
      </c>
      <c r="C27" s="6">
        <v>2</v>
      </c>
      <c r="D27" s="6" t="str">
        <f t="shared" si="3"/>
        <v>MGRA-2</v>
      </c>
      <c r="E27" s="6">
        <v>6</v>
      </c>
      <c r="F27" s="6" t="str">
        <f t="shared" si="1"/>
        <v>MGRA-2.6</v>
      </c>
      <c r="G27" s="7" t="s">
        <v>150</v>
      </c>
      <c r="H27" s="7" t="s">
        <v>228</v>
      </c>
      <c r="I27" s="6" t="s">
        <v>146</v>
      </c>
      <c r="J27" s="11">
        <v>45390</v>
      </c>
      <c r="K27" s="11">
        <v>45393</v>
      </c>
      <c r="L27" s="11">
        <v>45393</v>
      </c>
      <c r="M27" s="17" t="s">
        <v>229</v>
      </c>
      <c r="N27" s="6">
        <v>0</v>
      </c>
      <c r="O27" s="6" t="s">
        <v>125</v>
      </c>
      <c r="P27" s="6" t="s">
        <v>126</v>
      </c>
      <c r="Q27" s="6" t="s">
        <v>126</v>
      </c>
      <c r="R27" s="6" t="s">
        <v>126</v>
      </c>
      <c r="S27" s="6" t="s">
        <v>126</v>
      </c>
    </row>
    <row r="28" spans="1:19" s="8" customFormat="1" ht="280.5" x14ac:dyDescent="0.2">
      <c r="A28" s="6">
        <v>25</v>
      </c>
      <c r="B28" s="6" t="s">
        <v>15</v>
      </c>
      <c r="C28" s="6">
        <v>2</v>
      </c>
      <c r="D28" s="6" t="str">
        <f t="shared" si="3"/>
        <v>MGRA-2</v>
      </c>
      <c r="E28" s="6">
        <v>7</v>
      </c>
      <c r="F28" s="6" t="str">
        <f t="shared" si="1"/>
        <v>MGRA-2.7</v>
      </c>
      <c r="G28" s="7" t="s">
        <v>152</v>
      </c>
      <c r="H28" s="7" t="s">
        <v>221</v>
      </c>
      <c r="I28" s="6" t="s">
        <v>146</v>
      </c>
      <c r="J28" s="11">
        <v>45390</v>
      </c>
      <c r="K28" s="11">
        <v>45393</v>
      </c>
      <c r="L28" s="11">
        <v>45393</v>
      </c>
      <c r="M28" s="17" t="s">
        <v>229</v>
      </c>
      <c r="N28" s="6">
        <v>0</v>
      </c>
      <c r="O28" s="6" t="s">
        <v>125</v>
      </c>
      <c r="P28" s="6" t="s">
        <v>190</v>
      </c>
      <c r="Q28" s="6" t="str">
        <f>VLOOKUP(P28,'WMP Sections'!A:C,2,FALSE)</f>
        <v>Table 15: Efficacy of Covered Conductor</v>
      </c>
      <c r="R28" s="6" t="s">
        <v>126</v>
      </c>
      <c r="S28" s="6" t="s">
        <v>126</v>
      </c>
    </row>
    <row r="29" spans="1:19" s="8" customFormat="1" ht="140.25" x14ac:dyDescent="0.2">
      <c r="A29" s="6">
        <v>26</v>
      </c>
      <c r="B29" s="6" t="s">
        <v>15</v>
      </c>
      <c r="C29" s="6">
        <v>2</v>
      </c>
      <c r="D29" s="6" t="str">
        <f t="shared" si="3"/>
        <v>MGRA-2</v>
      </c>
      <c r="E29" s="6">
        <v>8</v>
      </c>
      <c r="F29" s="6" t="str">
        <f t="shared" si="1"/>
        <v>MGRA-2.8</v>
      </c>
      <c r="G29" s="7" t="s">
        <v>153</v>
      </c>
      <c r="H29" s="7" t="s">
        <v>222</v>
      </c>
      <c r="I29" s="6" t="s">
        <v>146</v>
      </c>
      <c r="J29" s="11">
        <v>45390</v>
      </c>
      <c r="K29" s="11">
        <v>45393</v>
      </c>
      <c r="L29" s="11">
        <v>45393</v>
      </c>
      <c r="M29" s="17" t="s">
        <v>230</v>
      </c>
      <c r="N29" s="6">
        <v>1</v>
      </c>
      <c r="O29" s="6" t="s">
        <v>125</v>
      </c>
      <c r="P29" s="6" t="s">
        <v>190</v>
      </c>
      <c r="Q29" s="6" t="str">
        <f>VLOOKUP(P29,'WMP Sections'!A:C,2,FALSE)</f>
        <v>Table 15: Efficacy of Covered Conductor</v>
      </c>
      <c r="R29" s="6" t="s">
        <v>126</v>
      </c>
      <c r="S29" s="6" t="s">
        <v>126</v>
      </c>
    </row>
    <row r="30" spans="1:19" s="8" customFormat="1" ht="153" x14ac:dyDescent="0.2">
      <c r="A30" s="6">
        <v>27</v>
      </c>
      <c r="B30" s="6" t="s">
        <v>15</v>
      </c>
      <c r="C30" s="6">
        <v>2</v>
      </c>
      <c r="D30" s="6" t="str">
        <f t="shared" si="3"/>
        <v>MGRA-2</v>
      </c>
      <c r="E30" s="6">
        <v>9</v>
      </c>
      <c r="F30" s="6" t="str">
        <f t="shared" si="1"/>
        <v>MGRA-2.9</v>
      </c>
      <c r="G30" s="7" t="s">
        <v>154</v>
      </c>
      <c r="H30" s="7" t="s">
        <v>223</v>
      </c>
      <c r="I30" s="6" t="s">
        <v>146</v>
      </c>
      <c r="J30" s="11">
        <v>45390</v>
      </c>
      <c r="K30" s="11">
        <v>45393</v>
      </c>
      <c r="L30" s="11">
        <v>45393</v>
      </c>
      <c r="M30" s="17" t="s">
        <v>231</v>
      </c>
      <c r="N30" s="6">
        <v>1</v>
      </c>
      <c r="O30" s="6" t="s">
        <v>125</v>
      </c>
      <c r="P30" s="6" t="s">
        <v>159</v>
      </c>
      <c r="Q30" s="6" t="str">
        <f>VLOOKUP(P30,'WMP Sections'!A:C,2,FALSE)</f>
        <v>Figure 12: Hardening Efficacy Over Time</v>
      </c>
      <c r="R30" s="6" t="s">
        <v>126</v>
      </c>
      <c r="S30" s="6" t="s">
        <v>126</v>
      </c>
    </row>
    <row r="31" spans="1:19" s="8" customFormat="1" ht="165.75" x14ac:dyDescent="0.2">
      <c r="A31" s="6">
        <v>28</v>
      </c>
      <c r="B31" s="6" t="s">
        <v>15</v>
      </c>
      <c r="C31" s="6">
        <v>2</v>
      </c>
      <c r="D31" s="6" t="str">
        <f t="shared" si="3"/>
        <v>MGRA-2</v>
      </c>
      <c r="E31" s="6">
        <v>10</v>
      </c>
      <c r="F31" s="6" t="str">
        <f t="shared" si="1"/>
        <v>MGRA-2.10</v>
      </c>
      <c r="G31" s="7" t="s">
        <v>155</v>
      </c>
      <c r="H31" s="7" t="s">
        <v>224</v>
      </c>
      <c r="I31" s="6" t="s">
        <v>146</v>
      </c>
      <c r="J31" s="11">
        <v>45390</v>
      </c>
      <c r="K31" s="11">
        <v>45393</v>
      </c>
      <c r="L31" s="11">
        <v>45393</v>
      </c>
      <c r="M31" s="17" t="s">
        <v>229</v>
      </c>
      <c r="N31" s="6">
        <v>0</v>
      </c>
      <c r="O31" s="6" t="s">
        <v>125</v>
      </c>
      <c r="P31" s="6" t="s">
        <v>159</v>
      </c>
      <c r="Q31" s="6" t="str">
        <f>VLOOKUP(P31,'WMP Sections'!A:C,2,FALSE)</f>
        <v>Figure 12: Hardening Efficacy Over Time</v>
      </c>
      <c r="R31" s="6"/>
      <c r="S31" s="6" t="s">
        <v>126</v>
      </c>
    </row>
    <row r="32" spans="1:19" s="8" customFormat="1" ht="153" x14ac:dyDescent="0.2">
      <c r="A32" s="6">
        <v>29</v>
      </c>
      <c r="B32" s="6" t="s">
        <v>15</v>
      </c>
      <c r="C32" s="6">
        <v>2</v>
      </c>
      <c r="D32" s="6" t="str">
        <f t="shared" si="3"/>
        <v>MGRA-2</v>
      </c>
      <c r="E32" s="6">
        <v>11</v>
      </c>
      <c r="F32" s="6" t="str">
        <f t="shared" si="1"/>
        <v>MGRA-2.11</v>
      </c>
      <c r="G32" s="7" t="s">
        <v>156</v>
      </c>
      <c r="H32" s="7" t="s">
        <v>225</v>
      </c>
      <c r="I32" s="6" t="s">
        <v>146</v>
      </c>
      <c r="J32" s="11">
        <v>45390</v>
      </c>
      <c r="K32" s="11">
        <v>45393</v>
      </c>
      <c r="L32" s="11">
        <v>45393</v>
      </c>
      <c r="M32" s="17" t="s">
        <v>229</v>
      </c>
      <c r="N32" s="6">
        <v>0</v>
      </c>
      <c r="O32" s="6" t="s">
        <v>125</v>
      </c>
      <c r="P32" s="6" t="s">
        <v>159</v>
      </c>
      <c r="Q32" s="6" t="str">
        <f>VLOOKUP(P32,'WMP Sections'!A:C,2,FALSE)</f>
        <v>Figure 12: Hardening Efficacy Over Time</v>
      </c>
      <c r="R32" s="6" t="s">
        <v>126</v>
      </c>
      <c r="S32" s="6" t="s">
        <v>126</v>
      </c>
    </row>
    <row r="33" spans="1:19" s="8" customFormat="1" ht="153" x14ac:dyDescent="0.2">
      <c r="A33" s="6">
        <v>30</v>
      </c>
      <c r="B33" s="6" t="s">
        <v>15</v>
      </c>
      <c r="C33" s="6">
        <v>2</v>
      </c>
      <c r="D33" s="6" t="str">
        <f t="shared" si="3"/>
        <v>MGRA-2</v>
      </c>
      <c r="E33" s="6">
        <v>12</v>
      </c>
      <c r="F33" s="6" t="str">
        <f t="shared" si="1"/>
        <v>MGRA-2.12</v>
      </c>
      <c r="G33" s="7" t="s">
        <v>157</v>
      </c>
      <c r="H33" s="7" t="s">
        <v>226</v>
      </c>
      <c r="I33" s="6" t="s">
        <v>146</v>
      </c>
      <c r="J33" s="11">
        <v>45390</v>
      </c>
      <c r="K33" s="11">
        <v>45393</v>
      </c>
      <c r="L33" s="11">
        <v>45393</v>
      </c>
      <c r="M33" s="17" t="s">
        <v>231</v>
      </c>
      <c r="N33" s="6">
        <v>1</v>
      </c>
      <c r="O33" s="6" t="s">
        <v>125</v>
      </c>
      <c r="P33" s="6" t="s">
        <v>159</v>
      </c>
      <c r="Q33" s="6" t="str">
        <f>VLOOKUP(P33,'WMP Sections'!A:C,2,FALSE)</f>
        <v>Figure 12: Hardening Efficacy Over Time</v>
      </c>
      <c r="R33" s="6" t="s">
        <v>126</v>
      </c>
      <c r="S33" s="6" t="s">
        <v>126</v>
      </c>
    </row>
    <row r="34" spans="1:19" s="8" customFormat="1" ht="153" x14ac:dyDescent="0.2">
      <c r="A34" s="6">
        <v>31</v>
      </c>
      <c r="B34" s="6" t="s">
        <v>15</v>
      </c>
      <c r="C34" s="6">
        <v>2</v>
      </c>
      <c r="D34" s="6" t="str">
        <f t="shared" si="3"/>
        <v>MGRA-2</v>
      </c>
      <c r="E34" s="6">
        <v>13</v>
      </c>
      <c r="F34" s="6" t="str">
        <f t="shared" si="1"/>
        <v>MGRA-2.13</v>
      </c>
      <c r="G34" s="7" t="s">
        <v>158</v>
      </c>
      <c r="H34" s="7" t="s">
        <v>227</v>
      </c>
      <c r="I34" s="6" t="s">
        <v>146</v>
      </c>
      <c r="J34" s="11">
        <v>45390</v>
      </c>
      <c r="K34" s="11">
        <v>45393</v>
      </c>
      <c r="L34" s="11">
        <v>45393</v>
      </c>
      <c r="M34" s="17" t="s">
        <v>231</v>
      </c>
      <c r="N34" s="6">
        <v>1</v>
      </c>
      <c r="O34" s="6" t="s">
        <v>125</v>
      </c>
      <c r="P34" s="6" t="s">
        <v>159</v>
      </c>
      <c r="Q34" s="6" t="str">
        <f>VLOOKUP(P34,'WMP Sections'!A:C,2,FALSE)</f>
        <v>Figure 12: Hardening Efficacy Over Time</v>
      </c>
      <c r="R34" s="6" t="s">
        <v>126</v>
      </c>
      <c r="S34" s="6" t="s">
        <v>126</v>
      </c>
    </row>
    <row r="35" spans="1:19" s="8" customFormat="1" ht="165.75" x14ac:dyDescent="0.2">
      <c r="A35" s="6">
        <v>32</v>
      </c>
      <c r="B35" s="6" t="s">
        <v>14</v>
      </c>
      <c r="C35" s="6">
        <v>4</v>
      </c>
      <c r="D35" s="6" t="str">
        <f>B35&amp;"-"&amp;C35</f>
        <v>CalPA-4</v>
      </c>
      <c r="E35" s="6">
        <v>1</v>
      </c>
      <c r="F35" s="6" t="str">
        <f t="shared" si="1"/>
        <v>CalPA-4.1</v>
      </c>
      <c r="G35" s="7" t="s">
        <v>232</v>
      </c>
      <c r="H35" s="7" t="s">
        <v>273</v>
      </c>
      <c r="I35" s="6" t="s">
        <v>234</v>
      </c>
      <c r="J35" s="11">
        <v>45392</v>
      </c>
      <c r="K35" s="11">
        <v>45397</v>
      </c>
      <c r="L35" s="11">
        <v>45397</v>
      </c>
      <c r="M35" s="17" t="s">
        <v>424</v>
      </c>
      <c r="N35" s="6">
        <v>0</v>
      </c>
      <c r="O35" s="6" t="s">
        <v>125</v>
      </c>
      <c r="P35" s="6" t="s">
        <v>200</v>
      </c>
      <c r="Q35" s="6" t="str">
        <f>VLOOKUP(P35,'WMP Sections'!A:C,2,FALSE)</f>
        <v>Table 5: Changes in Objective Completion Dates</v>
      </c>
      <c r="R35" s="6"/>
      <c r="S35" s="6" t="e">
        <f>VLOOKUP(R35,'WMP Sections'!A:C,2,FALSE)</f>
        <v>#N/A</v>
      </c>
    </row>
    <row r="36" spans="1:19" s="8" customFormat="1" ht="102" x14ac:dyDescent="0.2">
      <c r="A36" s="6">
        <v>33</v>
      </c>
      <c r="B36" s="6" t="s">
        <v>14</v>
      </c>
      <c r="C36" s="6">
        <v>4</v>
      </c>
      <c r="D36" s="6" t="str">
        <f>B36&amp;"-"&amp;C36</f>
        <v>CalPA-4</v>
      </c>
      <c r="E36" s="6">
        <v>2</v>
      </c>
      <c r="F36" s="6" t="str">
        <f t="shared" si="1"/>
        <v>CalPA-4.2</v>
      </c>
      <c r="G36" s="7" t="s">
        <v>242</v>
      </c>
      <c r="H36" s="7" t="s">
        <v>274</v>
      </c>
      <c r="I36" s="6" t="s">
        <v>234</v>
      </c>
      <c r="J36" s="11">
        <v>45392</v>
      </c>
      <c r="K36" s="11">
        <v>45397</v>
      </c>
      <c r="L36" s="11">
        <v>45397</v>
      </c>
      <c r="M36" s="17" t="s">
        <v>424</v>
      </c>
      <c r="N36" s="6">
        <v>0</v>
      </c>
      <c r="O36" s="6" t="s">
        <v>125</v>
      </c>
      <c r="P36" s="6">
        <v>2.2000000000000002</v>
      </c>
      <c r="Q36" s="6" t="str">
        <f>VLOOKUP(P36,'WMP Sections'!A:C,2,FALSE)</f>
        <v>2.2 Targets and Expenditures</v>
      </c>
      <c r="R36" s="6"/>
      <c r="S36" s="6" t="e">
        <f>VLOOKUP(R36,'WMP Sections'!A:C,2,FALSE)</f>
        <v>#N/A</v>
      </c>
    </row>
    <row r="37" spans="1:19" s="8" customFormat="1" ht="140.25" x14ac:dyDescent="0.2">
      <c r="A37" s="6">
        <v>34</v>
      </c>
      <c r="B37" s="6" t="s">
        <v>14</v>
      </c>
      <c r="C37" s="6">
        <v>4</v>
      </c>
      <c r="D37" s="6" t="str">
        <f t="shared" si="3"/>
        <v>CalPA-4</v>
      </c>
      <c r="E37" s="6">
        <v>3</v>
      </c>
      <c r="F37" s="6" t="str">
        <f t="shared" si="1"/>
        <v>CalPA-4.3</v>
      </c>
      <c r="G37" s="7" t="s">
        <v>243</v>
      </c>
      <c r="H37" s="7" t="s">
        <v>275</v>
      </c>
      <c r="I37" s="6" t="s">
        <v>234</v>
      </c>
      <c r="J37" s="11">
        <v>45392</v>
      </c>
      <c r="K37" s="11">
        <v>45397</v>
      </c>
      <c r="L37" s="11">
        <v>45397</v>
      </c>
      <c r="M37" s="17" t="s">
        <v>424</v>
      </c>
      <c r="N37" s="6">
        <v>0</v>
      </c>
      <c r="O37" s="6" t="s">
        <v>125</v>
      </c>
      <c r="P37" s="6" t="s">
        <v>198</v>
      </c>
      <c r="Q37" s="6" t="str">
        <f>VLOOKUP(P37,'WMP Sections'!A:C,2,FALSE)</f>
        <v>Table 7: Qualifying Changes in Expenditures only (in Thousands)</v>
      </c>
      <c r="R37" s="6"/>
      <c r="S37" s="6" t="e">
        <f>VLOOKUP(R37,'WMP Sections'!A:C,2,FALSE)</f>
        <v>#N/A</v>
      </c>
    </row>
    <row r="38" spans="1:19" s="8" customFormat="1" ht="318.75" x14ac:dyDescent="0.2">
      <c r="A38" s="6">
        <v>35</v>
      </c>
      <c r="B38" s="6" t="s">
        <v>14</v>
      </c>
      <c r="C38" s="6">
        <v>4</v>
      </c>
      <c r="D38" s="6" t="str">
        <f t="shared" si="3"/>
        <v>CalPA-4</v>
      </c>
      <c r="E38" s="6">
        <v>4</v>
      </c>
      <c r="F38" s="6" t="str">
        <f t="shared" si="1"/>
        <v>CalPA-4.4</v>
      </c>
      <c r="G38" s="7" t="s">
        <v>244</v>
      </c>
      <c r="H38" s="7" t="s">
        <v>276</v>
      </c>
      <c r="I38" s="6" t="s">
        <v>234</v>
      </c>
      <c r="J38" s="11">
        <v>45392</v>
      </c>
      <c r="K38" s="11">
        <v>45397</v>
      </c>
      <c r="L38" s="11">
        <v>45397</v>
      </c>
      <c r="M38" s="17" t="s">
        <v>424</v>
      </c>
      <c r="N38" s="6">
        <v>0</v>
      </c>
      <c r="O38" s="6" t="s">
        <v>125</v>
      </c>
      <c r="P38" s="9">
        <v>2.2000000000000002</v>
      </c>
      <c r="Q38" s="6" t="str">
        <f>VLOOKUP(P38,'WMP Sections'!A:C,2,FALSE)</f>
        <v>2.2 Targets and Expenditures</v>
      </c>
      <c r="R38" s="6" t="s">
        <v>245</v>
      </c>
      <c r="S38" s="6" t="s">
        <v>246</v>
      </c>
    </row>
    <row r="39" spans="1:19" s="8" customFormat="1" ht="293.25" x14ac:dyDescent="0.2">
      <c r="A39" s="6">
        <v>36</v>
      </c>
      <c r="B39" s="6" t="s">
        <v>14</v>
      </c>
      <c r="C39" s="6">
        <v>4</v>
      </c>
      <c r="D39" s="6" t="str">
        <f t="shared" si="3"/>
        <v>CalPA-4</v>
      </c>
      <c r="E39" s="6">
        <v>5</v>
      </c>
      <c r="F39" s="6" t="str">
        <f t="shared" si="1"/>
        <v>CalPA-4.5</v>
      </c>
      <c r="G39" s="7" t="s">
        <v>247</v>
      </c>
      <c r="H39" s="7" t="s">
        <v>277</v>
      </c>
      <c r="I39" s="6" t="s">
        <v>234</v>
      </c>
      <c r="J39" s="11">
        <v>45392</v>
      </c>
      <c r="K39" s="11">
        <v>45397</v>
      </c>
      <c r="L39" s="11">
        <v>45397</v>
      </c>
      <c r="M39" s="17" t="s">
        <v>424</v>
      </c>
      <c r="N39" s="6">
        <v>0</v>
      </c>
      <c r="O39" s="6" t="s">
        <v>125</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65.75" x14ac:dyDescent="0.2">
      <c r="A40" s="6">
        <v>37</v>
      </c>
      <c r="B40" s="6" t="s">
        <v>14</v>
      </c>
      <c r="C40" s="6">
        <v>4</v>
      </c>
      <c r="D40" s="6" t="str">
        <f t="shared" si="3"/>
        <v>CalPA-4</v>
      </c>
      <c r="E40" s="6">
        <v>6</v>
      </c>
      <c r="F40" s="6" t="str">
        <f t="shared" si="1"/>
        <v>CalPA-4.6</v>
      </c>
      <c r="G40" s="7" t="s">
        <v>248</v>
      </c>
      <c r="H40" s="7" t="s">
        <v>278</v>
      </c>
      <c r="I40" s="6" t="s">
        <v>234</v>
      </c>
      <c r="J40" s="11">
        <v>45392</v>
      </c>
      <c r="K40" s="11">
        <v>45397</v>
      </c>
      <c r="L40" s="11">
        <v>45397</v>
      </c>
      <c r="M40" s="17" t="s">
        <v>424</v>
      </c>
      <c r="N40" s="6">
        <v>0</v>
      </c>
      <c r="O40" s="6" t="s">
        <v>125</v>
      </c>
      <c r="P40" s="6" t="s">
        <v>250</v>
      </c>
      <c r="Q40" s="6" t="str">
        <f>VLOOKUP(P40,'WMP Sections'!A:C,2,FALSE)</f>
        <v>5.5.5 Selection Process for Undergrounding Projects</v>
      </c>
      <c r="R40" s="6" t="s">
        <v>249</v>
      </c>
      <c r="S40" s="6" t="str">
        <f>VLOOKUP(R40,'WMP Sections'!A:C,2,FALSE)</f>
        <v>5.5.5.2 Effectiveness of Undergrounding versus other Mitigations</v>
      </c>
    </row>
    <row r="41" spans="1:19" s="8" customFormat="1" ht="140.25" x14ac:dyDescent="0.2">
      <c r="A41" s="6">
        <v>38</v>
      </c>
      <c r="B41" s="6" t="s">
        <v>14</v>
      </c>
      <c r="C41" s="6">
        <v>4</v>
      </c>
      <c r="D41" s="6" t="str">
        <f t="shared" si="3"/>
        <v>CalPA-4</v>
      </c>
      <c r="E41" s="6">
        <v>7</v>
      </c>
      <c r="F41" s="6" t="str">
        <f t="shared" si="1"/>
        <v>CalPA-4.7</v>
      </c>
      <c r="G41" s="7" t="s">
        <v>257</v>
      </c>
      <c r="H41" s="7" t="s">
        <v>279</v>
      </c>
      <c r="I41" s="6" t="s">
        <v>234</v>
      </c>
      <c r="J41" s="11">
        <v>45392</v>
      </c>
      <c r="K41" s="11">
        <v>45397</v>
      </c>
      <c r="L41" s="11">
        <v>45397</v>
      </c>
      <c r="M41" s="17" t="s">
        <v>424</v>
      </c>
      <c r="N41" s="6">
        <v>0</v>
      </c>
      <c r="O41" s="6" t="s">
        <v>125</v>
      </c>
      <c r="P41" s="6" t="s">
        <v>250</v>
      </c>
      <c r="Q41" s="6" t="str">
        <f>VLOOKUP(P41,'WMP Sections'!A:C,2,FALSE)</f>
        <v>5.5.5 Selection Process for Undergrounding Projects</v>
      </c>
      <c r="R41" s="6" t="s">
        <v>126</v>
      </c>
      <c r="S41" s="6" t="s">
        <v>126</v>
      </c>
    </row>
    <row r="42" spans="1:19" s="8" customFormat="1" ht="114.75" x14ac:dyDescent="0.2">
      <c r="A42" s="6"/>
      <c r="B42" s="6" t="s">
        <v>14</v>
      </c>
      <c r="C42" s="6">
        <v>4</v>
      </c>
      <c r="D42" s="6" t="str">
        <f t="shared" si="3"/>
        <v>CalPA-4</v>
      </c>
      <c r="E42" s="6">
        <v>8</v>
      </c>
      <c r="F42" s="6" t="str">
        <f t="shared" si="1"/>
        <v>CalPA-4.8</v>
      </c>
      <c r="G42" s="7" t="s">
        <v>258</v>
      </c>
      <c r="H42" s="7" t="s">
        <v>280</v>
      </c>
      <c r="I42" s="6" t="s">
        <v>234</v>
      </c>
      <c r="J42" s="11">
        <v>45392</v>
      </c>
      <c r="K42" s="11">
        <v>45397</v>
      </c>
      <c r="L42" s="11">
        <v>45397</v>
      </c>
      <c r="M42" s="17" t="s">
        <v>424</v>
      </c>
      <c r="N42" s="6">
        <v>0</v>
      </c>
      <c r="O42" s="6" t="s">
        <v>125</v>
      </c>
      <c r="P42" s="6" t="s">
        <v>250</v>
      </c>
      <c r="Q42" s="6" t="str">
        <f>VLOOKUP(P42,'WMP Sections'!A:C,2,FALSE)</f>
        <v>5.5.5 Selection Process for Undergrounding Projects</v>
      </c>
      <c r="R42" s="6" t="s">
        <v>249</v>
      </c>
      <c r="S42" s="6" t="str">
        <f>VLOOKUP(R42,'WMP Sections'!A:C,2,FALSE)</f>
        <v>5.5.5.2 Effectiveness of Undergrounding versus other Mitigations</v>
      </c>
    </row>
    <row r="43" spans="1:19" s="8" customFormat="1" ht="216.75" x14ac:dyDescent="0.2">
      <c r="A43" s="6">
        <v>40</v>
      </c>
      <c r="B43" s="6" t="s">
        <v>14</v>
      </c>
      <c r="C43" s="6">
        <v>4</v>
      </c>
      <c r="D43" s="6" t="str">
        <f t="shared" si="3"/>
        <v>CalPA-4</v>
      </c>
      <c r="E43" s="6">
        <v>9</v>
      </c>
      <c r="F43" s="6" t="str">
        <f t="shared" si="1"/>
        <v>CalPA-4.9</v>
      </c>
      <c r="G43" s="7" t="s">
        <v>233</v>
      </c>
      <c r="H43" s="7" t="s">
        <v>281</v>
      </c>
      <c r="I43" s="6" t="s">
        <v>234</v>
      </c>
      <c r="J43" s="11">
        <v>45392</v>
      </c>
      <c r="K43" s="11">
        <v>45397</v>
      </c>
      <c r="L43" s="11">
        <v>45397</v>
      </c>
      <c r="M43" s="17" t="s">
        <v>424</v>
      </c>
      <c r="N43" s="6">
        <v>0</v>
      </c>
      <c r="O43" s="6" t="s">
        <v>125</v>
      </c>
      <c r="P43" s="6">
        <v>5.6</v>
      </c>
      <c r="Q43" s="6" t="str">
        <f>VLOOKUP(P43,'WMP Sections'!A:C,2,FALSE)</f>
        <v>5.6 SDGE-23-07: Third-Party Recommendations for Model Improvements</v>
      </c>
      <c r="R43" s="6" t="s">
        <v>259</v>
      </c>
      <c r="S43" s="6" t="e">
        <f>VLOOKUP(R43,'WMP Sections'!A:C,2,FALSE)</f>
        <v>#N/A</v>
      </c>
    </row>
    <row r="44" spans="1:19" s="8" customFormat="1" ht="165.75" x14ac:dyDescent="0.2">
      <c r="A44" s="6">
        <v>41</v>
      </c>
      <c r="B44" s="6" t="s">
        <v>14</v>
      </c>
      <c r="C44" s="6">
        <v>4</v>
      </c>
      <c r="D44" s="6" t="str">
        <f t="shared" si="3"/>
        <v>CalPA-4</v>
      </c>
      <c r="E44" s="6">
        <v>10</v>
      </c>
      <c r="F44" s="6" t="str">
        <f t="shared" si="1"/>
        <v>CalPA-4.10</v>
      </c>
      <c r="G44" s="7" t="s">
        <v>260</v>
      </c>
      <c r="H44" s="7" t="s">
        <v>282</v>
      </c>
      <c r="I44" s="6" t="s">
        <v>234</v>
      </c>
      <c r="J44" s="11">
        <v>45392</v>
      </c>
      <c r="K44" s="11">
        <v>45397</v>
      </c>
      <c r="L44" s="11">
        <v>45397</v>
      </c>
      <c r="M44" s="17" t="s">
        <v>424</v>
      </c>
      <c r="N44" s="6">
        <v>0</v>
      </c>
      <c r="O44" s="6" t="s">
        <v>125</v>
      </c>
      <c r="P44" s="6">
        <v>5.6</v>
      </c>
      <c r="Q44" s="6" t="str">
        <f>VLOOKUP(P44,'WMP Sections'!A:C,2,FALSE)</f>
        <v>5.6 SDGE-23-07: Third-Party Recommendations for Model Improvements</v>
      </c>
      <c r="R44" s="6" t="s">
        <v>97</v>
      </c>
      <c r="S44" s="6" t="str">
        <f>VLOOKUP(R44,'WMP Sections'!A:C,2,FALSE)</f>
        <v>5.6.3 Sensitivity Analysis</v>
      </c>
    </row>
    <row r="45" spans="1:19" s="8" customFormat="1" ht="89.25" x14ac:dyDescent="0.2">
      <c r="A45" s="6">
        <v>42</v>
      </c>
      <c r="B45" s="6" t="s">
        <v>14</v>
      </c>
      <c r="C45" s="6">
        <v>5</v>
      </c>
      <c r="D45" s="6" t="str">
        <f t="shared" si="3"/>
        <v>CalPA-5</v>
      </c>
      <c r="E45" s="6">
        <v>1</v>
      </c>
      <c r="F45" s="6" t="str">
        <f t="shared" si="1"/>
        <v>CalPA-5.1</v>
      </c>
      <c r="G45" s="7" t="s">
        <v>235</v>
      </c>
      <c r="H45" s="7" t="s">
        <v>416</v>
      </c>
      <c r="I45" s="6" t="s">
        <v>124</v>
      </c>
      <c r="J45" s="11">
        <v>45393</v>
      </c>
      <c r="K45" s="11">
        <v>45398</v>
      </c>
      <c r="L45" s="11">
        <v>45398</v>
      </c>
      <c r="M45" s="17" t="s">
        <v>425</v>
      </c>
      <c r="N45" s="6">
        <v>0</v>
      </c>
      <c r="O45" s="6" t="s">
        <v>125</v>
      </c>
      <c r="P45" s="6">
        <v>5.2</v>
      </c>
      <c r="Q45" s="6" t="str">
        <f>VLOOKUP(P45,'WMP Sections'!A:C,2,FALSE)</f>
        <v>5.2 SDGE-23-02: Calculating Risk Scores Using Maximum Consequence Values</v>
      </c>
      <c r="R45" s="6" t="s">
        <v>196</v>
      </c>
      <c r="S45" s="6" t="str">
        <f>VLOOKUP(R45,'WMP Sections'!A:C,2,FALSE)</f>
        <v>Table 9: WiNGS-Planning Cost/Benefit Transition Plan</v>
      </c>
    </row>
    <row r="46" spans="1:19" s="8" customFormat="1" ht="114.75" x14ac:dyDescent="0.2">
      <c r="A46" s="6">
        <v>43</v>
      </c>
      <c r="B46" s="6" t="s">
        <v>14</v>
      </c>
      <c r="C46" s="6">
        <v>5</v>
      </c>
      <c r="D46" s="6" t="str">
        <f t="shared" si="3"/>
        <v>CalPA-5</v>
      </c>
      <c r="E46" s="6">
        <v>2</v>
      </c>
      <c r="F46" s="6" t="str">
        <f t="shared" si="1"/>
        <v>CalPA-5.2</v>
      </c>
      <c r="G46" s="7" t="s">
        <v>236</v>
      </c>
      <c r="H46" s="7" t="s">
        <v>417</v>
      </c>
      <c r="I46" s="6" t="s">
        <v>124</v>
      </c>
      <c r="J46" s="11">
        <v>45393</v>
      </c>
      <c r="K46" s="11">
        <v>45398</v>
      </c>
      <c r="L46" s="11">
        <v>45398</v>
      </c>
      <c r="M46" s="17" t="s">
        <v>425</v>
      </c>
      <c r="N46" s="6">
        <v>0</v>
      </c>
      <c r="O46" s="6" t="s">
        <v>125</v>
      </c>
      <c r="P46" s="6" t="s">
        <v>250</v>
      </c>
      <c r="Q46" s="6" t="str">
        <f>VLOOKUP(P46,'WMP Sections'!A:C,2,FALSE)</f>
        <v>5.5.5 Selection Process for Undergrounding Projects</v>
      </c>
      <c r="R46" s="6" t="s">
        <v>177</v>
      </c>
      <c r="S46" s="6" t="str">
        <f>VLOOKUP(R46,'WMP Sections'!A:C,2,FALSE)</f>
        <v>Figure 5: WiNGS-Planning Mitigation Decision Tree</v>
      </c>
    </row>
    <row r="47" spans="1:19" s="8" customFormat="1" ht="229.5" x14ac:dyDescent="0.2">
      <c r="A47" s="6">
        <v>44</v>
      </c>
      <c r="B47" s="6" t="s">
        <v>14</v>
      </c>
      <c r="C47" s="6">
        <v>5</v>
      </c>
      <c r="D47" s="6" t="str">
        <f t="shared" si="3"/>
        <v>CalPA-5</v>
      </c>
      <c r="E47" s="6">
        <v>3</v>
      </c>
      <c r="F47" s="6" t="str">
        <f t="shared" si="1"/>
        <v>CalPA-5.3</v>
      </c>
      <c r="G47" s="7" t="s">
        <v>237</v>
      </c>
      <c r="H47" s="7" t="s">
        <v>418</v>
      </c>
      <c r="I47" s="6" t="s">
        <v>124</v>
      </c>
      <c r="J47" s="11">
        <v>45393</v>
      </c>
      <c r="K47" s="11">
        <v>45398</v>
      </c>
      <c r="L47" s="11">
        <v>45398</v>
      </c>
      <c r="M47" s="17" t="s">
        <v>425</v>
      </c>
      <c r="N47" s="6">
        <v>0</v>
      </c>
      <c r="O47" s="6" t="s">
        <v>125</v>
      </c>
      <c r="P47" s="6">
        <v>5.1100000000000003</v>
      </c>
      <c r="Q47" s="6" t="str">
        <f>VLOOKUP(P47,'WMP Sections'!A:C,2,FALSE)</f>
        <v>5.11 SDGE-23-12: Covered Conductor Inspection and Maintenance</v>
      </c>
      <c r="R47" s="6" t="s">
        <v>126</v>
      </c>
      <c r="S47" s="6" t="s">
        <v>126</v>
      </c>
    </row>
    <row r="48" spans="1:19" s="8" customFormat="1" ht="242.25" x14ac:dyDescent="0.2">
      <c r="A48" s="6">
        <v>45</v>
      </c>
      <c r="B48" s="6" t="s">
        <v>14</v>
      </c>
      <c r="C48" s="6">
        <v>5</v>
      </c>
      <c r="D48" s="6" t="str">
        <f t="shared" si="3"/>
        <v>CalPA-5</v>
      </c>
      <c r="E48" s="6">
        <v>4</v>
      </c>
      <c r="F48" s="6" t="str">
        <f t="shared" si="1"/>
        <v>CalPA-5.4</v>
      </c>
      <c r="G48" s="7" t="s">
        <v>238</v>
      </c>
      <c r="H48" s="7" t="s">
        <v>419</v>
      </c>
      <c r="I48" s="6" t="s">
        <v>124</v>
      </c>
      <c r="J48" s="11">
        <v>45393</v>
      </c>
      <c r="K48" s="11">
        <v>45398</v>
      </c>
      <c r="L48" s="11">
        <v>45398</v>
      </c>
      <c r="M48" s="17" t="s">
        <v>425</v>
      </c>
      <c r="N48" s="6">
        <v>0</v>
      </c>
      <c r="O48" s="6" t="s">
        <v>125</v>
      </c>
      <c r="P48" s="6">
        <v>5.1100000000000003</v>
      </c>
      <c r="Q48" s="6" t="str">
        <f>VLOOKUP(P48,'WMP Sections'!A:C,2,FALSE)</f>
        <v>5.11 SDGE-23-12: Covered Conductor Inspection and Maintenance</v>
      </c>
      <c r="R48" s="6" t="s">
        <v>126</v>
      </c>
      <c r="S48" s="6" t="s">
        <v>126</v>
      </c>
    </row>
    <row r="49" spans="1:19" s="8" customFormat="1" ht="242.25" x14ac:dyDescent="0.2">
      <c r="A49" s="6">
        <v>46</v>
      </c>
      <c r="B49" s="6" t="s">
        <v>14</v>
      </c>
      <c r="C49" s="6">
        <v>5</v>
      </c>
      <c r="D49" s="6" t="str">
        <f t="shared" si="3"/>
        <v>CalPA-5</v>
      </c>
      <c r="E49" s="6">
        <v>5</v>
      </c>
      <c r="F49" s="6" t="str">
        <f t="shared" si="1"/>
        <v>CalPA-5.5</v>
      </c>
      <c r="G49" s="7" t="s">
        <v>239</v>
      </c>
      <c r="H49" s="7" t="s">
        <v>420</v>
      </c>
      <c r="I49" s="6" t="s">
        <v>124</v>
      </c>
      <c r="J49" s="11">
        <v>45393</v>
      </c>
      <c r="K49" s="11">
        <v>45398</v>
      </c>
      <c r="L49" s="11">
        <v>45398</v>
      </c>
      <c r="M49" s="17" t="s">
        <v>425</v>
      </c>
      <c r="N49" s="6">
        <v>0</v>
      </c>
      <c r="O49" s="6" t="s">
        <v>125</v>
      </c>
      <c r="P49" s="6" t="s">
        <v>199</v>
      </c>
      <c r="Q49" s="6" t="str">
        <f>VLOOKUP(P49,'WMP Sections'!A:C,2,FALSE)</f>
        <v>Table 6: Qualifying Changes in Targets and Expenditures (in Thousands)</v>
      </c>
      <c r="R49" s="6" t="s">
        <v>126</v>
      </c>
      <c r="S49" s="6" t="s">
        <v>126</v>
      </c>
    </row>
    <row r="50" spans="1:19" s="8" customFormat="1" ht="204" x14ac:dyDescent="0.2">
      <c r="A50" s="6">
        <v>47</v>
      </c>
      <c r="B50" s="6" t="s">
        <v>14</v>
      </c>
      <c r="C50" s="6">
        <v>5</v>
      </c>
      <c r="D50" s="6" t="str">
        <f t="shared" si="3"/>
        <v>CalPA-5</v>
      </c>
      <c r="E50" s="6">
        <v>6</v>
      </c>
      <c r="F50" s="6" t="str">
        <f t="shared" si="1"/>
        <v>CalPA-5.6</v>
      </c>
      <c r="G50" s="7" t="s">
        <v>240</v>
      </c>
      <c r="H50" s="7" t="s">
        <v>421</v>
      </c>
      <c r="I50" s="6" t="s">
        <v>124</v>
      </c>
      <c r="J50" s="11">
        <v>45393</v>
      </c>
      <c r="K50" s="11">
        <v>45398</v>
      </c>
      <c r="L50" s="11">
        <v>45398</v>
      </c>
      <c r="M50" s="17" t="s">
        <v>425</v>
      </c>
      <c r="N50" s="6">
        <v>0</v>
      </c>
      <c r="O50" s="6" t="s">
        <v>125</v>
      </c>
      <c r="P50" s="6">
        <v>5.12</v>
      </c>
      <c r="Q50" s="6" t="str">
        <f>VLOOKUP(P50,'WMP Sections'!A:C,2,FALSE)</f>
        <v>5.12 SDGE-23-13: QA/QC for Inspections</v>
      </c>
      <c r="R50" s="6" t="s">
        <v>126</v>
      </c>
      <c r="S50" s="6" t="s">
        <v>126</v>
      </c>
    </row>
    <row r="51" spans="1:19" s="8" customFormat="1" ht="114.75" x14ac:dyDescent="0.2">
      <c r="A51" s="6">
        <v>48</v>
      </c>
      <c r="B51" s="6" t="s">
        <v>14</v>
      </c>
      <c r="C51" s="6">
        <v>5</v>
      </c>
      <c r="D51" s="6" t="str">
        <f t="shared" si="3"/>
        <v>CalPA-5</v>
      </c>
      <c r="E51" s="6">
        <v>7</v>
      </c>
      <c r="F51" s="6" t="str">
        <f t="shared" si="1"/>
        <v>CalPA-5.7</v>
      </c>
      <c r="G51" s="7" t="s">
        <v>241</v>
      </c>
      <c r="H51" s="7" t="s">
        <v>422</v>
      </c>
      <c r="I51" s="6" t="s">
        <v>124</v>
      </c>
      <c r="J51" s="11">
        <v>45393</v>
      </c>
      <c r="K51" s="11">
        <v>45398</v>
      </c>
      <c r="L51" s="11">
        <v>45398</v>
      </c>
      <c r="M51" s="17" t="s">
        <v>425</v>
      </c>
      <c r="N51" s="6">
        <v>0</v>
      </c>
      <c r="O51" s="6" t="s">
        <v>125</v>
      </c>
      <c r="P51" s="6">
        <v>5.14</v>
      </c>
      <c r="Q51" s="6" t="str">
        <f>VLOOKUP(P51,'WMP Sections'!A:C,2,FALSE)</f>
        <v>5.14 SDGE-23-15: Evaluation of Sensitive Relay Profile in Highest Risk Areas</v>
      </c>
      <c r="R51" s="6" t="s">
        <v>126</v>
      </c>
      <c r="S51" s="6" t="s">
        <v>126</v>
      </c>
    </row>
    <row r="52" spans="1:19" s="8" customFormat="1" ht="64.5" customHeight="1" x14ac:dyDescent="0.2">
      <c r="A52" s="6">
        <v>49</v>
      </c>
      <c r="B52" s="6" t="s">
        <v>14</v>
      </c>
      <c r="C52" s="6">
        <v>6</v>
      </c>
      <c r="D52" s="6" t="str">
        <f t="shared" si="3"/>
        <v>CalPA-6</v>
      </c>
      <c r="E52" s="6">
        <v>1</v>
      </c>
      <c r="F52" s="6" t="str">
        <f t="shared" si="1"/>
        <v>CalPA-6.1</v>
      </c>
      <c r="G52" s="7" t="s">
        <v>261</v>
      </c>
      <c r="H52" s="7" t="s">
        <v>429</v>
      </c>
      <c r="I52" s="6" t="s">
        <v>124</v>
      </c>
      <c r="J52" s="11">
        <v>45394</v>
      </c>
      <c r="K52" s="11">
        <v>45399</v>
      </c>
      <c r="L52" s="11">
        <v>45399</v>
      </c>
      <c r="M52" s="17" t="s">
        <v>435</v>
      </c>
      <c r="N52" s="6">
        <v>0</v>
      </c>
      <c r="O52" s="6" t="s">
        <v>125</v>
      </c>
      <c r="P52" s="6" t="s">
        <v>195</v>
      </c>
      <c r="Q52" s="6" t="str">
        <f>VLOOKUP(P52,'WMP Sections'!A:C,2,FALSE)</f>
        <v>Table 10: Ranking of Planned Mitigation Initiatives</v>
      </c>
      <c r="R52" s="6" t="s">
        <v>126</v>
      </c>
      <c r="S52" s="6" t="s">
        <v>126</v>
      </c>
    </row>
    <row r="53" spans="1:19" s="8" customFormat="1" ht="277.14999999999998" customHeight="1" x14ac:dyDescent="0.2">
      <c r="A53" s="6">
        <v>50</v>
      </c>
      <c r="B53" s="6" t="s">
        <v>14</v>
      </c>
      <c r="C53" s="6">
        <v>6</v>
      </c>
      <c r="D53" s="6" t="str">
        <f t="shared" si="3"/>
        <v>CalPA-6</v>
      </c>
      <c r="E53" s="6">
        <v>2</v>
      </c>
      <c r="F53" s="6" t="str">
        <f t="shared" si="1"/>
        <v>CalPA-6.2</v>
      </c>
      <c r="G53" s="7" t="s">
        <v>262</v>
      </c>
      <c r="H53" s="7" t="s">
        <v>430</v>
      </c>
      <c r="I53" s="6" t="s">
        <v>124</v>
      </c>
      <c r="J53" s="11">
        <v>45394</v>
      </c>
      <c r="K53" s="11">
        <v>45399</v>
      </c>
      <c r="L53" s="11">
        <v>45399</v>
      </c>
      <c r="M53" s="17" t="s">
        <v>435</v>
      </c>
      <c r="N53" s="6">
        <v>0</v>
      </c>
      <c r="O53" s="6" t="s">
        <v>125</v>
      </c>
      <c r="P53" s="6" t="s">
        <v>195</v>
      </c>
      <c r="Q53" s="6" t="str">
        <f>VLOOKUP(P53,'WMP Sections'!A:C,2,FALSE)</f>
        <v>Table 10: Ranking of Planned Mitigation Initiatives</v>
      </c>
      <c r="R53" s="6" t="s">
        <v>126</v>
      </c>
      <c r="S53" s="6" t="s">
        <v>126</v>
      </c>
    </row>
    <row r="54" spans="1:19" s="8" customFormat="1" ht="140.25" x14ac:dyDescent="0.2">
      <c r="A54" s="6">
        <v>51</v>
      </c>
      <c r="B54" s="6" t="s">
        <v>14</v>
      </c>
      <c r="C54" s="6">
        <v>6</v>
      </c>
      <c r="D54" s="6" t="str">
        <f t="shared" si="3"/>
        <v>CalPA-6</v>
      </c>
      <c r="E54" s="6">
        <v>3</v>
      </c>
      <c r="F54" s="6" t="str">
        <f t="shared" si="1"/>
        <v>CalPA-6.3</v>
      </c>
      <c r="G54" s="7" t="s">
        <v>263</v>
      </c>
      <c r="H54" s="7" t="s">
        <v>431</v>
      </c>
      <c r="I54" s="6" t="s">
        <v>124</v>
      </c>
      <c r="J54" s="11">
        <v>45394</v>
      </c>
      <c r="K54" s="11">
        <v>45399</v>
      </c>
      <c r="L54" s="11">
        <v>45399</v>
      </c>
      <c r="M54" s="22" t="s">
        <v>435</v>
      </c>
      <c r="N54" s="6">
        <v>0</v>
      </c>
      <c r="O54" s="6" t="s">
        <v>125</v>
      </c>
      <c r="P54" s="6" t="s">
        <v>195</v>
      </c>
      <c r="Q54" s="6" t="str">
        <f>VLOOKUP(P54,'WMP Sections'!A:C,2,FALSE)</f>
        <v>Table 10: Ranking of Planned Mitigation Initiatives</v>
      </c>
      <c r="R54" s="6" t="s">
        <v>126</v>
      </c>
      <c r="S54" s="6" t="s">
        <v>126</v>
      </c>
    </row>
    <row r="55" spans="1:19" s="8" customFormat="1" ht="178.5" x14ac:dyDescent="0.2">
      <c r="A55" s="6">
        <v>52</v>
      </c>
      <c r="B55" s="6" t="s">
        <v>14</v>
      </c>
      <c r="C55" s="6">
        <v>6</v>
      </c>
      <c r="D55" s="6" t="str">
        <f t="shared" si="3"/>
        <v>CalPA-6</v>
      </c>
      <c r="E55" s="6">
        <v>4</v>
      </c>
      <c r="F55" s="6" t="str">
        <f t="shared" si="1"/>
        <v>CalPA-6.4</v>
      </c>
      <c r="G55" s="7" t="s">
        <v>266</v>
      </c>
      <c r="H55" s="7" t="s">
        <v>432</v>
      </c>
      <c r="I55" s="6" t="s">
        <v>124</v>
      </c>
      <c r="J55" s="11">
        <v>45394</v>
      </c>
      <c r="K55" s="11">
        <v>45399</v>
      </c>
      <c r="L55" s="11">
        <v>45399</v>
      </c>
      <c r="M55" s="22" t="s">
        <v>435</v>
      </c>
      <c r="N55" s="6">
        <v>0</v>
      </c>
      <c r="O55" s="6" t="s">
        <v>125</v>
      </c>
      <c r="P55" s="6" t="s">
        <v>267</v>
      </c>
      <c r="Q55" s="6" t="s">
        <v>126</v>
      </c>
      <c r="R55" s="6" t="s">
        <v>126</v>
      </c>
      <c r="S55" s="6" t="s">
        <v>126</v>
      </c>
    </row>
    <row r="56" spans="1:19" s="8" customFormat="1" ht="165.75" x14ac:dyDescent="0.2">
      <c r="A56" s="6">
        <v>53</v>
      </c>
      <c r="B56" s="6" t="s">
        <v>14</v>
      </c>
      <c r="C56" s="6">
        <v>6</v>
      </c>
      <c r="D56" s="6" t="str">
        <f t="shared" si="3"/>
        <v>CalPA-6</v>
      </c>
      <c r="E56" s="6">
        <v>5</v>
      </c>
      <c r="F56" s="6" t="str">
        <f t="shared" si="1"/>
        <v>CalPA-6.5</v>
      </c>
      <c r="G56" s="7" t="s">
        <v>268</v>
      </c>
      <c r="H56" s="7" t="s">
        <v>433</v>
      </c>
      <c r="I56" s="6" t="s">
        <v>124</v>
      </c>
      <c r="J56" s="11">
        <v>45394</v>
      </c>
      <c r="K56" s="11">
        <v>45399</v>
      </c>
      <c r="L56" s="11">
        <v>45399</v>
      </c>
      <c r="M56" s="22" t="s">
        <v>435</v>
      </c>
      <c r="N56" s="6">
        <v>0</v>
      </c>
      <c r="O56" s="6" t="s">
        <v>125</v>
      </c>
      <c r="P56" s="6" t="s">
        <v>267</v>
      </c>
      <c r="Q56" s="6" t="s">
        <v>126</v>
      </c>
      <c r="R56" s="6" t="s">
        <v>126</v>
      </c>
      <c r="S56" s="6" t="s">
        <v>126</v>
      </c>
    </row>
    <row r="57" spans="1:19" s="8" customFormat="1" ht="255" x14ac:dyDescent="0.2">
      <c r="A57" s="6">
        <v>54</v>
      </c>
      <c r="B57" s="6" t="s">
        <v>14</v>
      </c>
      <c r="C57" s="6">
        <v>6</v>
      </c>
      <c r="D57" s="6" t="str">
        <f t="shared" si="3"/>
        <v>CalPA-6</v>
      </c>
      <c r="E57" s="6">
        <v>6</v>
      </c>
      <c r="F57" s="6" t="str">
        <f t="shared" si="1"/>
        <v>CalPA-6.6</v>
      </c>
      <c r="G57" s="7" t="s">
        <v>265</v>
      </c>
      <c r="H57" s="7" t="s">
        <v>434</v>
      </c>
      <c r="I57" s="6" t="s">
        <v>124</v>
      </c>
      <c r="J57" s="11">
        <v>45394</v>
      </c>
      <c r="K57" s="11">
        <v>45399</v>
      </c>
      <c r="L57" s="11">
        <v>45399</v>
      </c>
      <c r="M57" s="22" t="s">
        <v>435</v>
      </c>
      <c r="N57" s="6">
        <v>0</v>
      </c>
      <c r="O57" s="6" t="s">
        <v>125</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91.25" x14ac:dyDescent="0.2">
      <c r="A58" s="6">
        <v>55</v>
      </c>
      <c r="B58" s="6" t="s">
        <v>15</v>
      </c>
      <c r="C58" s="6">
        <v>3</v>
      </c>
      <c r="D58" s="6" t="str">
        <f t="shared" si="3"/>
        <v>MGRA-3</v>
      </c>
      <c r="E58" s="6">
        <v>1</v>
      </c>
      <c r="F58" s="6" t="str">
        <f t="shared" si="1"/>
        <v>MGRA-3.1</v>
      </c>
      <c r="G58" s="7" t="s">
        <v>271</v>
      </c>
      <c r="H58" s="7" t="s">
        <v>460</v>
      </c>
      <c r="I58" s="6" t="s">
        <v>146</v>
      </c>
      <c r="J58" s="11">
        <v>45394</v>
      </c>
      <c r="K58" s="11">
        <v>45399</v>
      </c>
      <c r="L58" s="11">
        <v>45399</v>
      </c>
      <c r="M58" s="22" t="s">
        <v>426</v>
      </c>
      <c r="N58" s="6">
        <v>1</v>
      </c>
      <c r="O58" s="6" t="s">
        <v>125</v>
      </c>
      <c r="P58" s="6" t="s">
        <v>126</v>
      </c>
      <c r="Q58" s="6" t="s">
        <v>269</v>
      </c>
      <c r="R58" s="6" t="s">
        <v>126</v>
      </c>
      <c r="S58" s="6" t="s">
        <v>126</v>
      </c>
    </row>
    <row r="59" spans="1:19" s="8" customFormat="1" ht="204" x14ac:dyDescent="0.2">
      <c r="A59" s="6">
        <v>56</v>
      </c>
      <c r="B59" s="6" t="s">
        <v>15</v>
      </c>
      <c r="C59" s="6">
        <v>3</v>
      </c>
      <c r="D59" s="6" t="str">
        <f t="shared" si="3"/>
        <v>MGRA-3</v>
      </c>
      <c r="E59" s="6">
        <v>2</v>
      </c>
      <c r="F59" s="6" t="str">
        <f t="shared" si="1"/>
        <v>MGRA-3.2</v>
      </c>
      <c r="G59" s="7" t="s">
        <v>264</v>
      </c>
      <c r="H59" s="7" t="s">
        <v>461</v>
      </c>
      <c r="I59" s="6" t="s">
        <v>146</v>
      </c>
      <c r="J59" s="11">
        <v>45394</v>
      </c>
      <c r="K59" s="11">
        <v>45399</v>
      </c>
      <c r="L59" s="11">
        <v>45399</v>
      </c>
      <c r="M59" s="22" t="s">
        <v>427</v>
      </c>
      <c r="N59" s="6">
        <v>1</v>
      </c>
      <c r="O59" s="6" t="s">
        <v>125</v>
      </c>
      <c r="P59" s="6" t="s">
        <v>126</v>
      </c>
      <c r="Q59" s="6" t="s">
        <v>269</v>
      </c>
      <c r="R59" s="6" t="s">
        <v>126</v>
      </c>
      <c r="S59" s="6" t="e">
        <f>VLOOKUP(R59,'WMP Sections'!A:C,2,FALSE)</f>
        <v>#N/A</v>
      </c>
    </row>
    <row r="60" spans="1:19" s="8" customFormat="1" ht="140.25" x14ac:dyDescent="0.2">
      <c r="A60" s="6">
        <v>57</v>
      </c>
      <c r="B60" s="6" t="s">
        <v>15</v>
      </c>
      <c r="C60" s="6">
        <v>3</v>
      </c>
      <c r="D60" s="6" t="str">
        <f t="shared" si="3"/>
        <v>MGRA-3</v>
      </c>
      <c r="E60" s="6">
        <v>3</v>
      </c>
      <c r="F60" s="6" t="str">
        <f t="shared" si="1"/>
        <v>MGRA-3.3</v>
      </c>
      <c r="G60" s="7" t="s">
        <v>272</v>
      </c>
      <c r="H60" s="7" t="s">
        <v>423</v>
      </c>
      <c r="I60" s="6" t="s">
        <v>146</v>
      </c>
      <c r="J60" s="11">
        <v>45394</v>
      </c>
      <c r="K60" s="11">
        <v>45399</v>
      </c>
      <c r="L60" s="11">
        <v>45399</v>
      </c>
      <c r="M60" s="22" t="s">
        <v>428</v>
      </c>
      <c r="N60" s="6">
        <v>1</v>
      </c>
      <c r="O60" s="6" t="s">
        <v>125</v>
      </c>
      <c r="P60" s="6" t="s">
        <v>126</v>
      </c>
      <c r="Q60" s="6" t="s">
        <v>270</v>
      </c>
      <c r="R60" s="6" t="s">
        <v>126</v>
      </c>
      <c r="S60" s="6" t="e">
        <f>VLOOKUP(R60,'WMP Sections'!A:C,2,FALSE)</f>
        <v>#N/A</v>
      </c>
    </row>
    <row r="61" spans="1:19" s="8" customFormat="1" ht="76.5" x14ac:dyDescent="0.2">
      <c r="A61" s="6">
        <v>58</v>
      </c>
      <c r="B61" s="6" t="s">
        <v>16</v>
      </c>
      <c r="C61" s="6">
        <v>1</v>
      </c>
      <c r="D61" s="6" t="str">
        <f t="shared" si="3"/>
        <v>OEIS-1</v>
      </c>
      <c r="E61" s="6">
        <v>1</v>
      </c>
      <c r="F61" s="6" t="str">
        <f t="shared" si="1"/>
        <v>OEIS-1.1</v>
      </c>
      <c r="G61" s="7" t="s">
        <v>437</v>
      </c>
      <c r="H61" s="7" t="s">
        <v>470</v>
      </c>
      <c r="I61" s="6" t="s">
        <v>436</v>
      </c>
      <c r="J61" s="11">
        <v>45399</v>
      </c>
      <c r="K61" s="11">
        <v>45404</v>
      </c>
      <c r="L61" s="11">
        <v>45404</v>
      </c>
      <c r="M61" s="22" t="s">
        <v>485</v>
      </c>
      <c r="N61" s="6">
        <v>0</v>
      </c>
      <c r="O61" s="6" t="s">
        <v>125</v>
      </c>
      <c r="P61" s="6">
        <v>4.0999999999999996</v>
      </c>
      <c r="Q61" s="6" t="str">
        <f>VLOOKUP(P61,'WMP Sections'!A:C,2,FALSE)</f>
        <v>4.1 New Programs</v>
      </c>
      <c r="R61" s="6" t="s">
        <v>90</v>
      </c>
      <c r="S61" s="6" t="str">
        <f>VLOOKUP(R61,'WMP Sections'!A:C,2,FALSE)</f>
        <v>4.1.1 Weather Station Maintenance and Calibration (WMP.1430)</v>
      </c>
    </row>
    <row r="62" spans="1:19" s="8" customFormat="1" ht="280.5" x14ac:dyDescent="0.2">
      <c r="A62" s="6">
        <v>59</v>
      </c>
      <c r="B62" s="6" t="s">
        <v>16</v>
      </c>
      <c r="C62" s="6">
        <v>1</v>
      </c>
      <c r="D62" s="6" t="str">
        <f t="shared" si="3"/>
        <v>OEIS-1</v>
      </c>
      <c r="E62" s="6">
        <v>2</v>
      </c>
      <c r="F62" s="6" t="str">
        <f t="shared" si="1"/>
        <v>OEIS-1.2</v>
      </c>
      <c r="G62" s="7" t="s">
        <v>438</v>
      </c>
      <c r="H62" s="7" t="s">
        <v>471</v>
      </c>
      <c r="I62" s="6" t="s">
        <v>436</v>
      </c>
      <c r="J62" s="11">
        <v>45399</v>
      </c>
      <c r="K62" s="11">
        <v>45404</v>
      </c>
      <c r="L62" s="11">
        <v>45404</v>
      </c>
      <c r="M62" s="22" t="s">
        <v>485</v>
      </c>
      <c r="N62" s="6">
        <v>0</v>
      </c>
      <c r="O62" s="6" t="s">
        <v>125</v>
      </c>
      <c r="P62" s="6" t="s">
        <v>451</v>
      </c>
      <c r="Q62" s="6" t="s">
        <v>452</v>
      </c>
      <c r="R62" s="9" t="s">
        <v>126</v>
      </c>
      <c r="S62" s="6" t="s">
        <v>126</v>
      </c>
    </row>
    <row r="63" spans="1:19" s="8" customFormat="1" ht="114.75" x14ac:dyDescent="0.2">
      <c r="A63" s="6">
        <v>60</v>
      </c>
      <c r="B63" s="6" t="s">
        <v>16</v>
      </c>
      <c r="C63" s="6">
        <v>1</v>
      </c>
      <c r="D63" s="6" t="str">
        <f t="shared" si="3"/>
        <v>OEIS-1</v>
      </c>
      <c r="E63" s="6">
        <v>3</v>
      </c>
      <c r="F63" s="6" t="str">
        <f t="shared" si="1"/>
        <v>OEIS-1.3</v>
      </c>
      <c r="G63" s="7" t="s">
        <v>439</v>
      </c>
      <c r="H63" s="7" t="s">
        <v>472</v>
      </c>
      <c r="I63" s="6" t="s">
        <v>436</v>
      </c>
      <c r="J63" s="11">
        <v>45399</v>
      </c>
      <c r="K63" s="11">
        <v>45404</v>
      </c>
      <c r="L63" s="11">
        <v>45404</v>
      </c>
      <c r="M63" s="22" t="s">
        <v>485</v>
      </c>
      <c r="N63" s="6">
        <v>0</v>
      </c>
      <c r="O63" s="6" t="s">
        <v>125</v>
      </c>
      <c r="P63" s="6" t="s">
        <v>199</v>
      </c>
      <c r="Q63" s="6" t="str">
        <f>VLOOKUP(P63,'WMP Sections'!A:C,2,FALSE)</f>
        <v>Table 6: Qualifying Changes in Targets and Expenditures (in Thousands)</v>
      </c>
      <c r="R63" s="9" t="s">
        <v>126</v>
      </c>
      <c r="S63" s="6" t="s">
        <v>126</v>
      </c>
    </row>
    <row r="64" spans="1:19" s="8" customFormat="1" ht="153" x14ac:dyDescent="0.2">
      <c r="A64" s="6">
        <v>61</v>
      </c>
      <c r="B64" s="6" t="s">
        <v>16</v>
      </c>
      <c r="C64" s="6">
        <v>1</v>
      </c>
      <c r="D64" s="6" t="str">
        <f t="shared" si="3"/>
        <v>OEIS-1</v>
      </c>
      <c r="E64" s="6">
        <v>4</v>
      </c>
      <c r="F64" s="6" t="str">
        <f t="shared" ref="F64:F95" si="4">D64&amp;"."&amp;E64</f>
        <v>OEIS-1.4</v>
      </c>
      <c r="G64" s="7" t="s">
        <v>440</v>
      </c>
      <c r="H64" s="7" t="s">
        <v>473</v>
      </c>
      <c r="I64" s="6" t="s">
        <v>436</v>
      </c>
      <c r="J64" s="11">
        <v>45399</v>
      </c>
      <c r="K64" s="11">
        <v>45404</v>
      </c>
      <c r="L64" s="11">
        <v>45404</v>
      </c>
      <c r="M64" s="22" t="s">
        <v>485</v>
      </c>
      <c r="N64" s="6">
        <v>0</v>
      </c>
      <c r="O64" s="6" t="s">
        <v>125</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250</v>
      </c>
      <c r="S64" s="6" t="str">
        <f>VLOOKUP(R64,'WMP Sections'!A:C,2,FALSE)</f>
        <v>5.5.5 Selection Process for Undergrounding Projects</v>
      </c>
    </row>
    <row r="65" spans="1:19" s="8" customFormat="1" ht="153" x14ac:dyDescent="0.2">
      <c r="A65" s="6">
        <v>62</v>
      </c>
      <c r="B65" s="6" t="s">
        <v>16</v>
      </c>
      <c r="C65" s="6">
        <v>1</v>
      </c>
      <c r="D65" s="6" t="str">
        <f t="shared" si="3"/>
        <v>OEIS-1</v>
      </c>
      <c r="E65" s="6">
        <v>5</v>
      </c>
      <c r="F65" s="6" t="str">
        <f t="shared" si="4"/>
        <v>OEIS-1.5</v>
      </c>
      <c r="G65" s="7" t="s">
        <v>441</v>
      </c>
      <c r="H65" s="7" t="s">
        <v>474</v>
      </c>
      <c r="I65" s="6" t="s">
        <v>436</v>
      </c>
      <c r="J65" s="11">
        <v>45399</v>
      </c>
      <c r="K65" s="11">
        <v>45404</v>
      </c>
      <c r="L65" s="11">
        <v>45404</v>
      </c>
      <c r="M65" s="22" t="s">
        <v>485</v>
      </c>
      <c r="N65" s="6">
        <v>0</v>
      </c>
      <c r="O65" s="6" t="s">
        <v>125</v>
      </c>
      <c r="P65" s="6">
        <v>5.6</v>
      </c>
      <c r="Q65" s="6" t="str">
        <f>VLOOKUP(P65,'WMP Sections'!A:C,2,FALSE)</f>
        <v>5.6 SDGE-23-07: Third-Party Recommendations for Model Improvements</v>
      </c>
      <c r="R65" s="9" t="s">
        <v>97</v>
      </c>
      <c r="S65" s="6" t="str">
        <f>VLOOKUP(R65,'WMP Sections'!A:C,2,FALSE)</f>
        <v>5.6.3 Sensitivity Analysis</v>
      </c>
    </row>
    <row r="66" spans="1:19" s="8" customFormat="1" ht="114.75" x14ac:dyDescent="0.2">
      <c r="A66" s="6">
        <v>63</v>
      </c>
      <c r="B66" s="6" t="s">
        <v>16</v>
      </c>
      <c r="C66" s="6">
        <v>1</v>
      </c>
      <c r="D66" s="6" t="str">
        <f t="shared" si="3"/>
        <v>OEIS-1</v>
      </c>
      <c r="E66" s="6">
        <v>6</v>
      </c>
      <c r="F66" s="6" t="str">
        <f t="shared" si="4"/>
        <v>OEIS-1.6</v>
      </c>
      <c r="G66" s="7" t="s">
        <v>442</v>
      </c>
      <c r="H66" s="7" t="s">
        <v>475</v>
      </c>
      <c r="I66" s="6" t="s">
        <v>436</v>
      </c>
      <c r="J66" s="11">
        <v>45399</v>
      </c>
      <c r="K66" s="11">
        <v>45404</v>
      </c>
      <c r="L66" s="11">
        <v>45404</v>
      </c>
      <c r="M66" s="22" t="s">
        <v>485</v>
      </c>
      <c r="N66" s="6">
        <v>0</v>
      </c>
      <c r="O66" s="6" t="s">
        <v>125</v>
      </c>
      <c r="P66" s="6">
        <v>5.6</v>
      </c>
      <c r="Q66" s="6" t="str">
        <f>VLOOKUP(P66,'WMP Sections'!A:C,2,FALSE)</f>
        <v>5.6 SDGE-23-07: Third-Party Recommendations for Model Improvements</v>
      </c>
      <c r="R66" s="9" t="s">
        <v>96</v>
      </c>
      <c r="S66" s="6" t="str">
        <f>VLOOKUP(R66,'WMP Sections'!A:C,2,FALSE)</f>
        <v>5.6.2 Use of Risk Model to Inform Mitigation Work Outside of Grid Hardening</v>
      </c>
    </row>
    <row r="67" spans="1:19" s="8" customFormat="1" ht="153" x14ac:dyDescent="0.2">
      <c r="A67" s="6">
        <v>64</v>
      </c>
      <c r="B67" s="6" t="s">
        <v>16</v>
      </c>
      <c r="C67" s="6">
        <v>1</v>
      </c>
      <c r="D67" s="6" t="str">
        <f t="shared" si="3"/>
        <v>OEIS-1</v>
      </c>
      <c r="E67" s="6">
        <v>7</v>
      </c>
      <c r="F67" s="6" t="str">
        <f t="shared" si="4"/>
        <v>OEIS-1.7</v>
      </c>
      <c r="G67" s="7" t="s">
        <v>443</v>
      </c>
      <c r="H67" s="7" t="s">
        <v>476</v>
      </c>
      <c r="I67" s="6" t="s">
        <v>436</v>
      </c>
      <c r="J67" s="11">
        <v>45399</v>
      </c>
      <c r="K67" s="11">
        <v>45404</v>
      </c>
      <c r="L67" s="11">
        <v>45404</v>
      </c>
      <c r="M67" s="22" t="s">
        <v>485</v>
      </c>
      <c r="N67" s="6">
        <v>0</v>
      </c>
      <c r="O67" s="6" t="s">
        <v>125</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94</v>
      </c>
      <c r="S67" s="6" t="str">
        <f>VLOOKUP(R67,'WMP Sections'!A:C,2,FALSE)</f>
        <v>5.5.3 Utility Vegetation Management for Wildfire Safety</v>
      </c>
    </row>
    <row r="68" spans="1:19" s="8" customFormat="1" ht="153" x14ac:dyDescent="0.2">
      <c r="A68" s="6">
        <v>65</v>
      </c>
      <c r="B68" s="6" t="s">
        <v>16</v>
      </c>
      <c r="C68" s="6">
        <v>1</v>
      </c>
      <c r="D68" s="6" t="str">
        <f t="shared" si="3"/>
        <v>OEIS-1</v>
      </c>
      <c r="E68" s="6">
        <v>8</v>
      </c>
      <c r="F68" s="6" t="str">
        <f t="shared" si="4"/>
        <v>OEIS-1.8</v>
      </c>
      <c r="G68" s="7" t="s">
        <v>454</v>
      </c>
      <c r="H68" s="7" t="s">
        <v>477</v>
      </c>
      <c r="I68" s="6" t="s">
        <v>436</v>
      </c>
      <c r="J68" s="11">
        <v>45399</v>
      </c>
      <c r="K68" s="11">
        <v>45404</v>
      </c>
      <c r="L68" s="11">
        <v>45404</v>
      </c>
      <c r="M68" s="17" t="s">
        <v>485</v>
      </c>
      <c r="N68" s="6">
        <v>0</v>
      </c>
      <c r="O68" s="6" t="s">
        <v>125</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94</v>
      </c>
      <c r="S68" s="6" t="str">
        <f>VLOOKUP(R68,'WMP Sections'!A:C,2,FALSE)</f>
        <v>5.5.3 Utility Vegetation Management for Wildfire Safety</v>
      </c>
    </row>
    <row r="69" spans="1:19" s="8" customFormat="1" ht="153" x14ac:dyDescent="0.2">
      <c r="A69" s="6">
        <v>66</v>
      </c>
      <c r="B69" s="6" t="s">
        <v>16</v>
      </c>
      <c r="C69" s="6">
        <v>1</v>
      </c>
      <c r="D69" s="6" t="str">
        <f t="shared" si="3"/>
        <v>OEIS-1</v>
      </c>
      <c r="E69" s="6">
        <v>9</v>
      </c>
      <c r="F69" s="6" t="str">
        <f t="shared" si="4"/>
        <v>OEIS-1.9</v>
      </c>
      <c r="G69" s="7" t="s">
        <v>444</v>
      </c>
      <c r="H69" s="7" t="s">
        <v>478</v>
      </c>
      <c r="I69" s="6" t="s">
        <v>436</v>
      </c>
      <c r="J69" s="11">
        <v>45399</v>
      </c>
      <c r="K69" s="11">
        <v>45404</v>
      </c>
      <c r="L69" s="11">
        <v>45404</v>
      </c>
      <c r="M69" s="17" t="s">
        <v>485</v>
      </c>
      <c r="N69" s="6">
        <v>0</v>
      </c>
      <c r="O69" s="6" t="s">
        <v>125</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251</v>
      </c>
      <c r="S69" s="6" t="str">
        <f>VLOOKUP(R69,'WMP Sections'!A:C,2,FALSE)</f>
        <v>5.5.4 Interim Mitigation Strategies for Risk Reduction</v>
      </c>
    </row>
    <row r="70" spans="1:19" s="8" customFormat="1" ht="409.5" x14ac:dyDescent="0.2">
      <c r="A70" s="6">
        <v>67</v>
      </c>
      <c r="B70" s="6" t="s">
        <v>16</v>
      </c>
      <c r="C70" s="6">
        <v>1</v>
      </c>
      <c r="D70" s="6" t="str">
        <f t="shared" si="3"/>
        <v>OEIS-1</v>
      </c>
      <c r="E70" s="6">
        <v>10</v>
      </c>
      <c r="F70" s="6" t="str">
        <f t="shared" si="4"/>
        <v>OEIS-1.10</v>
      </c>
      <c r="G70" s="7" t="s">
        <v>445</v>
      </c>
      <c r="H70" s="7" t="s">
        <v>479</v>
      </c>
      <c r="I70" s="6" t="s">
        <v>436</v>
      </c>
      <c r="J70" s="11">
        <v>45399</v>
      </c>
      <c r="K70" s="11">
        <v>45404</v>
      </c>
      <c r="L70" s="11">
        <v>45404</v>
      </c>
      <c r="M70" s="17" t="s">
        <v>485</v>
      </c>
      <c r="N70" s="6">
        <v>0</v>
      </c>
      <c r="O70" s="6" t="s">
        <v>125</v>
      </c>
      <c r="P70" s="6">
        <v>5.4</v>
      </c>
      <c r="Q70" s="6" t="str">
        <f>VLOOKUP(P70,'WMP Sections'!A:C,2,FALSE)</f>
        <v>5.4 SDGE-23-04: Incorporation of Extreme Weather Scenarios into Planning Models</v>
      </c>
      <c r="R70" s="9" t="s">
        <v>176</v>
      </c>
      <c r="S70" s="6" t="str">
        <f>VLOOKUP(R70,'WMP Sections'!A:C,2,FALSE)</f>
        <v>Figure 4: Effectiveness of Hardening Strategies to Wildfire Risk (Years 2007-2023</v>
      </c>
    </row>
    <row r="71" spans="1:19" s="8" customFormat="1" ht="76.5" x14ac:dyDescent="0.2">
      <c r="A71" s="6">
        <v>68</v>
      </c>
      <c r="B71" s="6" t="s">
        <v>16</v>
      </c>
      <c r="C71" s="6">
        <v>1</v>
      </c>
      <c r="D71" s="6" t="str">
        <f t="shared" si="3"/>
        <v>OEIS-1</v>
      </c>
      <c r="E71" s="6">
        <v>11</v>
      </c>
      <c r="F71" s="6" t="str">
        <f t="shared" si="4"/>
        <v>OEIS-1.11</v>
      </c>
      <c r="G71" s="7" t="s">
        <v>446</v>
      </c>
      <c r="H71" s="7" t="s">
        <v>480</v>
      </c>
      <c r="I71" s="6" t="s">
        <v>436</v>
      </c>
      <c r="J71" s="11">
        <v>45399</v>
      </c>
      <c r="K71" s="11">
        <v>45404</v>
      </c>
      <c r="L71" s="11">
        <v>45404</v>
      </c>
      <c r="M71" s="17" t="s">
        <v>485</v>
      </c>
      <c r="N71" s="6">
        <v>0</v>
      </c>
      <c r="O71" s="6" t="s">
        <v>125</v>
      </c>
      <c r="P71" s="6" t="s">
        <v>455</v>
      </c>
      <c r="Q71" s="6" t="s">
        <v>456</v>
      </c>
      <c r="R71" s="9" t="s">
        <v>126</v>
      </c>
      <c r="S71" s="6" t="s">
        <v>126</v>
      </c>
    </row>
    <row r="72" spans="1:19" s="8" customFormat="1" ht="409.5" x14ac:dyDescent="0.2">
      <c r="A72" s="6">
        <v>69</v>
      </c>
      <c r="B72" s="6" t="s">
        <v>16</v>
      </c>
      <c r="C72" s="6">
        <v>1</v>
      </c>
      <c r="D72" s="6" t="str">
        <f t="shared" si="3"/>
        <v>OEIS-1</v>
      </c>
      <c r="E72" s="6">
        <v>12</v>
      </c>
      <c r="F72" s="6" t="str">
        <f t="shared" si="4"/>
        <v>OEIS-1.12</v>
      </c>
      <c r="G72" s="7" t="s">
        <v>447</v>
      </c>
      <c r="H72" s="7" t="s">
        <v>481</v>
      </c>
      <c r="I72" s="6" t="s">
        <v>436</v>
      </c>
      <c r="J72" s="11">
        <v>45399</v>
      </c>
      <c r="K72" s="11">
        <v>45404</v>
      </c>
      <c r="L72" s="11">
        <v>45404</v>
      </c>
      <c r="M72" s="17" t="s">
        <v>485</v>
      </c>
      <c r="N72" s="6">
        <v>0</v>
      </c>
      <c r="O72" s="6" t="s">
        <v>125</v>
      </c>
      <c r="P72" s="9" t="s">
        <v>250</v>
      </c>
      <c r="Q72" s="6" t="str">
        <f>VLOOKUP(R72,'WMP Sections'!A:C,2,FALSE)</f>
        <v>5.5.5.2 Effectiveness of Undergrounding versus other Mitigations</v>
      </c>
      <c r="R72" s="6" t="s">
        <v>249</v>
      </c>
      <c r="S72" s="6" t="str">
        <f>VLOOKUP(R72,'WMP Sections'!A:C,2,FALSE)</f>
        <v>5.5.5.2 Effectiveness of Undergrounding versus other Mitigations</v>
      </c>
    </row>
    <row r="73" spans="1:19" s="8" customFormat="1" ht="89.25" x14ac:dyDescent="0.2">
      <c r="A73" s="6">
        <v>70</v>
      </c>
      <c r="B73" s="6" t="s">
        <v>16</v>
      </c>
      <c r="C73" s="6">
        <v>1</v>
      </c>
      <c r="D73" s="6" t="str">
        <f t="shared" si="3"/>
        <v>OEIS-1</v>
      </c>
      <c r="E73" s="6">
        <v>13</v>
      </c>
      <c r="F73" s="6" t="str">
        <f t="shared" si="4"/>
        <v>OEIS-1.13</v>
      </c>
      <c r="G73" s="7" t="s">
        <v>448</v>
      </c>
      <c r="H73" s="7" t="s">
        <v>482</v>
      </c>
      <c r="I73" s="6" t="s">
        <v>436</v>
      </c>
      <c r="J73" s="11">
        <v>45399</v>
      </c>
      <c r="K73" s="11">
        <v>45404</v>
      </c>
      <c r="L73" s="11">
        <v>45404</v>
      </c>
      <c r="M73" s="17" t="s">
        <v>485</v>
      </c>
      <c r="N73" s="6">
        <v>0</v>
      </c>
      <c r="O73" s="6" t="s">
        <v>125</v>
      </c>
      <c r="P73" s="6">
        <v>2.1</v>
      </c>
      <c r="Q73" s="6" t="str">
        <f>VLOOKUP(P73,'WMP Sections'!A:C,2,FALSE)</f>
        <v>2.1 Objectives</v>
      </c>
      <c r="R73" s="9" t="s">
        <v>200</v>
      </c>
      <c r="S73" s="6" t="str">
        <f>VLOOKUP(R73,'WMP Sections'!A:C,2,FALSE)</f>
        <v>Table 5: Changes in Objective Completion Dates</v>
      </c>
    </row>
    <row r="74" spans="1:19" s="8" customFormat="1" ht="76.5" x14ac:dyDescent="0.2">
      <c r="A74" s="6">
        <v>71</v>
      </c>
      <c r="B74" s="6" t="s">
        <v>16</v>
      </c>
      <c r="C74" s="6">
        <v>1</v>
      </c>
      <c r="D74" s="6" t="str">
        <f t="shared" si="3"/>
        <v>OEIS-1</v>
      </c>
      <c r="E74" s="6">
        <v>14</v>
      </c>
      <c r="F74" s="6" t="str">
        <f t="shared" si="4"/>
        <v>OEIS-1.14</v>
      </c>
      <c r="G74" s="7" t="s">
        <v>449</v>
      </c>
      <c r="H74" s="7" t="s">
        <v>483</v>
      </c>
      <c r="I74" s="6" t="s">
        <v>436</v>
      </c>
      <c r="J74" s="11">
        <v>45399</v>
      </c>
      <c r="K74" s="11">
        <v>45404</v>
      </c>
      <c r="L74" s="11">
        <v>45404</v>
      </c>
      <c r="M74" s="17" t="s">
        <v>485</v>
      </c>
      <c r="N74" s="6">
        <v>0</v>
      </c>
      <c r="O74" s="6" t="s">
        <v>125</v>
      </c>
      <c r="P74" s="6">
        <v>2.1</v>
      </c>
      <c r="Q74" s="6" t="str">
        <f>VLOOKUP(P74,'WMP Sections'!A:C,2,FALSE)</f>
        <v>2.1 Objectives</v>
      </c>
      <c r="R74" s="9" t="s">
        <v>200</v>
      </c>
      <c r="S74" s="6" t="str">
        <f>VLOOKUP(R74,'WMP Sections'!A:C,2,FALSE)</f>
        <v>Table 5: Changes in Objective Completion Dates</v>
      </c>
    </row>
    <row r="75" spans="1:19" s="8" customFormat="1" ht="165.75" x14ac:dyDescent="0.2">
      <c r="A75" s="6">
        <v>72</v>
      </c>
      <c r="B75" s="6" t="s">
        <v>16</v>
      </c>
      <c r="C75" s="6">
        <v>1</v>
      </c>
      <c r="D75" s="6" t="str">
        <f t="shared" si="3"/>
        <v>OEIS-1</v>
      </c>
      <c r="E75" s="6">
        <v>15</v>
      </c>
      <c r="F75" s="6" t="str">
        <f t="shared" si="4"/>
        <v>OEIS-1.15</v>
      </c>
      <c r="G75" s="7" t="s">
        <v>450</v>
      </c>
      <c r="H75" s="7" t="s">
        <v>484</v>
      </c>
      <c r="I75" s="6" t="s">
        <v>436</v>
      </c>
      <c r="J75" s="11">
        <v>45399</v>
      </c>
      <c r="K75" s="11">
        <v>45404</v>
      </c>
      <c r="L75" s="11">
        <v>45404</v>
      </c>
      <c r="M75" s="17" t="s">
        <v>485</v>
      </c>
      <c r="N75" s="6">
        <v>0</v>
      </c>
      <c r="O75" s="6" t="s">
        <v>125</v>
      </c>
      <c r="P75" s="6">
        <v>2.1</v>
      </c>
      <c r="Q75" s="6" t="str">
        <f>VLOOKUP(P75,'WMP Sections'!A:C,2,FALSE)</f>
        <v>2.1 Objectives</v>
      </c>
      <c r="R75" s="9" t="s">
        <v>200</v>
      </c>
      <c r="S75" s="6" t="str">
        <f>VLOOKUP(R75,'WMP Sections'!A:C,2,FALSE)</f>
        <v>Table 5: Changes in Objective Completion Dates</v>
      </c>
    </row>
    <row r="76" spans="1:19" s="8" customFormat="1" ht="127.5" x14ac:dyDescent="0.2">
      <c r="A76" s="6">
        <v>73</v>
      </c>
      <c r="B76" s="6" t="s">
        <v>14</v>
      </c>
      <c r="C76" s="6">
        <v>7</v>
      </c>
      <c r="D76" s="6" t="str">
        <f t="shared" ref="D76" si="5">B76&amp;"-"&amp;C76</f>
        <v>CalPA-7</v>
      </c>
      <c r="E76" s="6">
        <v>1</v>
      </c>
      <c r="F76" s="6" t="str">
        <f t="shared" si="4"/>
        <v>CalPA-7.1</v>
      </c>
      <c r="G76" s="7" t="s">
        <v>457</v>
      </c>
      <c r="H76" s="7" t="s">
        <v>497</v>
      </c>
      <c r="I76" s="6" t="s">
        <v>124</v>
      </c>
      <c r="J76" s="11">
        <v>45401</v>
      </c>
      <c r="K76" s="11">
        <v>45406</v>
      </c>
      <c r="L76" s="11">
        <v>45406</v>
      </c>
      <c r="M76" s="17" t="s">
        <v>496</v>
      </c>
      <c r="N76" s="6">
        <v>0</v>
      </c>
      <c r="O76" s="6" t="s">
        <v>125</v>
      </c>
      <c r="P76" s="6" t="s">
        <v>126</v>
      </c>
      <c r="Q76" s="6" t="s">
        <v>458</v>
      </c>
      <c r="R76" s="9" t="s">
        <v>126</v>
      </c>
      <c r="S76" s="6" t="s">
        <v>126</v>
      </c>
    </row>
    <row r="77" spans="1:19" s="8" customFormat="1" ht="204" x14ac:dyDescent="0.2">
      <c r="A77" s="6">
        <v>74</v>
      </c>
      <c r="B77" s="6" t="s">
        <v>16</v>
      </c>
      <c r="C77" s="6">
        <v>2</v>
      </c>
      <c r="D77" s="6" t="str">
        <f t="shared" si="3"/>
        <v>OEIS-2</v>
      </c>
      <c r="E77" s="6">
        <v>1</v>
      </c>
      <c r="F77" s="6" t="str">
        <f t="shared" si="4"/>
        <v>OEIS-2.1</v>
      </c>
      <c r="G77" s="7" t="s">
        <v>487</v>
      </c>
      <c r="H77" s="7" t="s">
        <v>503</v>
      </c>
      <c r="I77" s="6" t="s">
        <v>436</v>
      </c>
      <c r="J77" s="11">
        <v>45405</v>
      </c>
      <c r="K77" s="11">
        <v>45408</v>
      </c>
      <c r="L77" s="11">
        <v>45408</v>
      </c>
      <c r="M77" s="17" t="s">
        <v>522</v>
      </c>
      <c r="N77" s="6">
        <v>0</v>
      </c>
      <c r="O77" s="6" t="s">
        <v>125</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89999999999998" customHeight="1" x14ac:dyDescent="0.2">
      <c r="A78" s="6">
        <v>75</v>
      </c>
      <c r="B78" s="6" t="s">
        <v>16</v>
      </c>
      <c r="C78" s="6">
        <v>2</v>
      </c>
      <c r="D78" s="6" t="str">
        <f t="shared" si="3"/>
        <v>OEIS-2</v>
      </c>
      <c r="E78" s="6">
        <v>2</v>
      </c>
      <c r="F78" s="6" t="str">
        <f t="shared" si="4"/>
        <v>OEIS-2.2</v>
      </c>
      <c r="G78" s="7" t="s">
        <v>488</v>
      </c>
      <c r="H78" s="7" t="s">
        <v>504</v>
      </c>
      <c r="I78" s="6" t="s">
        <v>436</v>
      </c>
      <c r="J78" s="11">
        <v>45405</v>
      </c>
      <c r="K78" s="11">
        <v>45408</v>
      </c>
      <c r="L78" s="11">
        <v>45408</v>
      </c>
      <c r="M78" s="17" t="s">
        <v>522</v>
      </c>
      <c r="N78" s="6">
        <v>0</v>
      </c>
      <c r="O78" s="6" t="s">
        <v>125</v>
      </c>
      <c r="P78" s="6">
        <v>5</v>
      </c>
      <c r="Q78" s="6" t="str">
        <f>VLOOKUP(P78,'WMP Sections'!A:C,2,FALSE)</f>
        <v>5 Progress on Areas for Continued Improvement</v>
      </c>
      <c r="R78" s="9">
        <v>5.12</v>
      </c>
      <c r="S78" s="6" t="str">
        <f>VLOOKUP(R78,'WMP Sections'!A:C,2,FALSE)</f>
        <v>5.12 SDGE-23-13: QA/QC for Inspections</v>
      </c>
    </row>
    <row r="79" spans="1:19" s="8" customFormat="1" ht="216.75" x14ac:dyDescent="0.2">
      <c r="A79" s="6">
        <v>76</v>
      </c>
      <c r="B79" s="6" t="s">
        <v>16</v>
      </c>
      <c r="C79" s="6">
        <v>2</v>
      </c>
      <c r="D79" s="6" t="str">
        <f t="shared" si="3"/>
        <v>OEIS-2</v>
      </c>
      <c r="E79" s="6">
        <v>3</v>
      </c>
      <c r="F79" s="6" t="str">
        <f t="shared" si="4"/>
        <v>OEIS-2.3</v>
      </c>
      <c r="G79" s="7" t="s">
        <v>489</v>
      </c>
      <c r="H79" s="7" t="s">
        <v>505</v>
      </c>
      <c r="I79" s="6" t="s">
        <v>436</v>
      </c>
      <c r="J79" s="11">
        <v>45405</v>
      </c>
      <c r="K79" s="11">
        <v>45408</v>
      </c>
      <c r="L79" s="11">
        <v>45408</v>
      </c>
      <c r="M79" s="17" t="s">
        <v>522</v>
      </c>
      <c r="N79" s="6">
        <v>0</v>
      </c>
      <c r="O79" s="6" t="s">
        <v>125</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76.5" x14ac:dyDescent="0.2">
      <c r="A80" s="6">
        <v>77</v>
      </c>
      <c r="B80" s="6" t="s">
        <v>16</v>
      </c>
      <c r="C80" s="6">
        <v>2</v>
      </c>
      <c r="D80" s="6" t="str">
        <f t="shared" si="3"/>
        <v>OEIS-2</v>
      </c>
      <c r="E80" s="6">
        <v>4</v>
      </c>
      <c r="F80" s="6" t="str">
        <f t="shared" si="4"/>
        <v>OEIS-2.4</v>
      </c>
      <c r="G80" s="7" t="s">
        <v>486</v>
      </c>
      <c r="H80" s="7" t="s">
        <v>506</v>
      </c>
      <c r="I80" s="6" t="s">
        <v>436</v>
      </c>
      <c r="J80" s="11">
        <v>45405</v>
      </c>
      <c r="K80" s="11">
        <v>45408</v>
      </c>
      <c r="L80" s="11">
        <v>45408</v>
      </c>
      <c r="M80" s="17" t="s">
        <v>522</v>
      </c>
      <c r="N80" s="6">
        <v>0</v>
      </c>
      <c r="O80" s="6" t="s">
        <v>125</v>
      </c>
      <c r="P80" s="6" t="s">
        <v>49</v>
      </c>
      <c r="Q80" s="6" t="str">
        <f>VLOOKUP(P80,'WMP Sections'!A:C,2,FALSE)</f>
        <v>2.2.1.5 Advanced Protection (WMP.463)</v>
      </c>
      <c r="R80" s="9" t="s">
        <v>493</v>
      </c>
      <c r="S80" s="6" t="s">
        <v>246</v>
      </c>
    </row>
    <row r="81" spans="1:19" s="8" customFormat="1" ht="409.5" x14ac:dyDescent="0.2">
      <c r="A81" s="6">
        <v>78</v>
      </c>
      <c r="B81" s="6" t="s">
        <v>16</v>
      </c>
      <c r="C81" s="6">
        <v>2</v>
      </c>
      <c r="D81" s="6" t="str">
        <f t="shared" ref="D81:D95" si="6">B81&amp;"-"&amp;C81</f>
        <v>OEIS-2</v>
      </c>
      <c r="E81" s="6">
        <v>5</v>
      </c>
      <c r="F81" s="6" t="str">
        <f t="shared" si="4"/>
        <v>OEIS-2.5</v>
      </c>
      <c r="G81" s="7" t="s">
        <v>490</v>
      </c>
      <c r="H81" s="7" t="s">
        <v>514</v>
      </c>
      <c r="I81" s="6" t="s">
        <v>436</v>
      </c>
      <c r="J81" s="11">
        <v>45405</v>
      </c>
      <c r="K81" s="11">
        <v>45408</v>
      </c>
      <c r="L81" s="11">
        <v>45408</v>
      </c>
      <c r="M81" s="17" t="s">
        <v>522</v>
      </c>
      <c r="N81" s="6">
        <v>0</v>
      </c>
      <c r="O81" s="6" t="s">
        <v>125</v>
      </c>
      <c r="P81" s="6" t="s">
        <v>199</v>
      </c>
      <c r="Q81" s="6" t="str">
        <f>VLOOKUP(P81,'WMP Sections'!A:C,2,FALSE)</f>
        <v>Table 6: Qualifying Changes in Targets and Expenditures (in Thousands)</v>
      </c>
      <c r="R81" s="6" t="s">
        <v>126</v>
      </c>
      <c r="S81" s="6" t="s">
        <v>126</v>
      </c>
    </row>
    <row r="82" spans="1:19" s="8" customFormat="1" ht="76.5" x14ac:dyDescent="0.2">
      <c r="A82" s="6">
        <v>79</v>
      </c>
      <c r="B82" s="6" t="s">
        <v>16</v>
      </c>
      <c r="C82" s="6">
        <v>2</v>
      </c>
      <c r="D82" s="6" t="str">
        <f t="shared" si="6"/>
        <v>OEIS-2</v>
      </c>
      <c r="E82" s="6">
        <v>6</v>
      </c>
      <c r="F82" s="6" t="str">
        <f t="shared" si="4"/>
        <v>OEIS-2.6</v>
      </c>
      <c r="G82" s="7" t="s">
        <v>491</v>
      </c>
      <c r="H82" s="7" t="s">
        <v>507</v>
      </c>
      <c r="I82" s="6" t="s">
        <v>436</v>
      </c>
      <c r="J82" s="11">
        <v>45405</v>
      </c>
      <c r="K82" s="11">
        <v>45408</v>
      </c>
      <c r="L82" s="11">
        <v>45408</v>
      </c>
      <c r="M82" s="17" t="s">
        <v>522</v>
      </c>
      <c r="N82" s="6">
        <v>0</v>
      </c>
      <c r="O82" s="6" t="s">
        <v>125</v>
      </c>
      <c r="P82" s="6" t="s">
        <v>55</v>
      </c>
      <c r="Q82" s="6" t="str">
        <f>VLOOKUP(P82,'WMP Sections'!A:C,2,FALSE)</f>
        <v>2.2.1.11 Distribution Overhead System Hardening (WMP.475)</v>
      </c>
      <c r="R82" s="9" t="s">
        <v>494</v>
      </c>
      <c r="S82" s="6" t="s">
        <v>495</v>
      </c>
    </row>
    <row r="83" spans="1:19" s="8" customFormat="1" ht="408.6" customHeight="1" x14ac:dyDescent="0.2">
      <c r="A83" s="6">
        <v>80</v>
      </c>
      <c r="B83" s="6" t="s">
        <v>16</v>
      </c>
      <c r="C83" s="6">
        <v>2</v>
      </c>
      <c r="D83" s="6" t="str">
        <f t="shared" si="6"/>
        <v>OEIS-2</v>
      </c>
      <c r="E83" s="6">
        <v>7</v>
      </c>
      <c r="F83" s="6" t="str">
        <f t="shared" si="4"/>
        <v>OEIS-2.7</v>
      </c>
      <c r="G83" s="7" t="s">
        <v>492</v>
      </c>
      <c r="H83" s="7" t="s">
        <v>508</v>
      </c>
      <c r="I83" s="6" t="s">
        <v>436</v>
      </c>
      <c r="J83" s="11">
        <v>45405</v>
      </c>
      <c r="K83" s="11">
        <v>45408</v>
      </c>
      <c r="L83" s="11">
        <v>45408</v>
      </c>
      <c r="M83" s="17" t="s">
        <v>522</v>
      </c>
      <c r="N83" s="6">
        <v>0</v>
      </c>
      <c r="O83" s="6" t="s">
        <v>125</v>
      </c>
      <c r="P83" s="6" t="s">
        <v>202</v>
      </c>
      <c r="Q83" s="6" t="str">
        <f>VLOOKUP(P83,'WMP Sections'!A:C,2,FALSE)</f>
        <v>Table 3: WiNGS-Planning Qualitative Risk Modeling Updates</v>
      </c>
      <c r="R83" s="6" t="s">
        <v>126</v>
      </c>
      <c r="S83" s="6" t="s">
        <v>126</v>
      </c>
    </row>
    <row r="84" spans="1:19" s="8" customFormat="1" ht="102" x14ac:dyDescent="0.2">
      <c r="A84" s="6">
        <v>81</v>
      </c>
      <c r="B84" s="6" t="s">
        <v>15</v>
      </c>
      <c r="C84" s="6">
        <v>4</v>
      </c>
      <c r="D84" s="6" t="str">
        <f t="shared" si="6"/>
        <v>MGRA-4</v>
      </c>
      <c r="E84" s="6">
        <v>1</v>
      </c>
      <c r="F84" s="6" t="str">
        <f t="shared" si="4"/>
        <v>MGRA-4.1</v>
      </c>
      <c r="G84" s="7" t="s">
        <v>498</v>
      </c>
      <c r="H84" s="7" t="s">
        <v>509</v>
      </c>
      <c r="I84" s="6" t="s">
        <v>146</v>
      </c>
      <c r="J84" s="11">
        <v>45407</v>
      </c>
      <c r="K84" s="11">
        <v>45412</v>
      </c>
      <c r="L84" s="11">
        <v>45411</v>
      </c>
      <c r="M84" s="17" t="s">
        <v>512</v>
      </c>
      <c r="N84" s="6">
        <v>0</v>
      </c>
      <c r="O84" s="6" t="s">
        <v>125</v>
      </c>
      <c r="P84" s="6" t="s">
        <v>126</v>
      </c>
      <c r="Q84" s="6" t="s">
        <v>501</v>
      </c>
      <c r="R84" s="6" t="s">
        <v>126</v>
      </c>
      <c r="S84" s="6" t="s">
        <v>126</v>
      </c>
    </row>
    <row r="85" spans="1:19" s="8" customFormat="1" ht="229.5" x14ac:dyDescent="0.2">
      <c r="A85" s="6">
        <v>82</v>
      </c>
      <c r="B85" s="6" t="s">
        <v>15</v>
      </c>
      <c r="C85" s="6">
        <v>4</v>
      </c>
      <c r="D85" s="6" t="str">
        <f t="shared" si="6"/>
        <v>MGRA-4</v>
      </c>
      <c r="E85" s="6">
        <v>2</v>
      </c>
      <c r="F85" s="6" t="str">
        <f t="shared" si="4"/>
        <v>MGRA-4.2</v>
      </c>
      <c r="G85" s="7" t="s">
        <v>499</v>
      </c>
      <c r="H85" s="7" t="s">
        <v>510</v>
      </c>
      <c r="I85" s="6" t="s">
        <v>146</v>
      </c>
      <c r="J85" s="11">
        <v>45407</v>
      </c>
      <c r="K85" s="11">
        <v>45412</v>
      </c>
      <c r="L85" s="11">
        <v>45411</v>
      </c>
      <c r="M85" s="17" t="s">
        <v>513</v>
      </c>
      <c r="N85" s="6">
        <v>2</v>
      </c>
      <c r="O85" s="6" t="s">
        <v>125</v>
      </c>
      <c r="P85" s="6" t="s">
        <v>126</v>
      </c>
      <c r="Q85" s="8" t="s">
        <v>502</v>
      </c>
      <c r="R85" s="6" t="s">
        <v>126</v>
      </c>
      <c r="S85" s="6" t="s">
        <v>126</v>
      </c>
    </row>
    <row r="86" spans="1:19" s="8" customFormat="1" ht="51" x14ac:dyDescent="0.2">
      <c r="A86" s="6">
        <v>83</v>
      </c>
      <c r="B86" s="6" t="s">
        <v>15</v>
      </c>
      <c r="C86" s="6">
        <v>4</v>
      </c>
      <c r="D86" s="6" t="str">
        <f t="shared" si="6"/>
        <v>MGRA-4</v>
      </c>
      <c r="E86" s="6">
        <v>3</v>
      </c>
      <c r="F86" s="6" t="str">
        <f t="shared" si="4"/>
        <v>MGRA-4.3</v>
      </c>
      <c r="G86" s="7" t="s">
        <v>500</v>
      </c>
      <c r="H86" s="7" t="s">
        <v>511</v>
      </c>
      <c r="I86" s="6" t="s">
        <v>146</v>
      </c>
      <c r="J86" s="11">
        <v>45407</v>
      </c>
      <c r="K86" s="11">
        <v>45412</v>
      </c>
      <c r="L86" s="11">
        <v>45411</v>
      </c>
      <c r="M86" s="17" t="s">
        <v>512</v>
      </c>
      <c r="N86" s="6">
        <v>0</v>
      </c>
      <c r="O86" s="6" t="s">
        <v>125</v>
      </c>
      <c r="P86" s="6" t="s">
        <v>126</v>
      </c>
      <c r="Q86" s="8" t="s">
        <v>502</v>
      </c>
      <c r="R86" s="6" t="s">
        <v>126</v>
      </c>
      <c r="S86" s="6" t="s">
        <v>126</v>
      </c>
    </row>
    <row r="87" spans="1:19" s="8" customFormat="1" ht="191.25" x14ac:dyDescent="0.2">
      <c r="A87" s="6">
        <v>84</v>
      </c>
      <c r="B87" s="6" t="s">
        <v>515</v>
      </c>
      <c r="C87" s="6">
        <v>1</v>
      </c>
      <c r="D87" s="6" t="str">
        <f t="shared" si="6"/>
        <v>GPI-1</v>
      </c>
      <c r="E87" s="6">
        <v>1</v>
      </c>
      <c r="F87" s="6" t="str">
        <f>D87&amp;"."&amp;E87</f>
        <v>GPI-1.1</v>
      </c>
      <c r="G87" s="7" t="s">
        <v>516</v>
      </c>
      <c r="H87" s="7" t="s">
        <v>526</v>
      </c>
      <c r="I87" s="6" t="s">
        <v>519</v>
      </c>
      <c r="J87" s="11">
        <v>45411</v>
      </c>
      <c r="K87" s="11">
        <v>45413</v>
      </c>
      <c r="L87" s="11">
        <v>45413</v>
      </c>
      <c r="M87" s="17" t="s">
        <v>529</v>
      </c>
      <c r="N87" s="6">
        <v>1</v>
      </c>
      <c r="O87" s="6" t="s">
        <v>125</v>
      </c>
      <c r="P87" s="6" t="s">
        <v>126</v>
      </c>
      <c r="Q87" s="6" t="s">
        <v>520</v>
      </c>
      <c r="R87" s="6" t="s">
        <v>126</v>
      </c>
      <c r="S87" s="6" t="s">
        <v>126</v>
      </c>
    </row>
    <row r="88" spans="1:19" s="8" customFormat="1" ht="140.25" x14ac:dyDescent="0.2">
      <c r="A88" s="6">
        <v>85</v>
      </c>
      <c r="B88" s="6" t="s">
        <v>515</v>
      </c>
      <c r="C88" s="6">
        <v>1</v>
      </c>
      <c r="D88" s="6" t="str">
        <f t="shared" si="6"/>
        <v>GPI-1</v>
      </c>
      <c r="E88" s="6">
        <v>2</v>
      </c>
      <c r="F88" s="6" t="str">
        <f>D88&amp;"."&amp;E88</f>
        <v>GPI-1.2</v>
      </c>
      <c r="G88" s="7" t="s">
        <v>517</v>
      </c>
      <c r="H88" s="7" t="s">
        <v>527</v>
      </c>
      <c r="I88" s="6" t="s">
        <v>519</v>
      </c>
      <c r="J88" s="11">
        <v>45408</v>
      </c>
      <c r="K88" s="11">
        <v>45413</v>
      </c>
      <c r="L88" s="11">
        <v>45413</v>
      </c>
      <c r="M88" s="17" t="s">
        <v>530</v>
      </c>
      <c r="N88" s="6">
        <v>1</v>
      </c>
      <c r="O88" s="6" t="s">
        <v>125</v>
      </c>
      <c r="P88" s="6" t="s">
        <v>126</v>
      </c>
      <c r="Q88" s="6" t="s">
        <v>520</v>
      </c>
      <c r="R88" s="6" t="s">
        <v>126</v>
      </c>
      <c r="S88" s="6" t="s">
        <v>126</v>
      </c>
    </row>
    <row r="89" spans="1:19" s="8" customFormat="1" ht="158.44999999999999" customHeight="1" x14ac:dyDescent="0.2">
      <c r="A89" s="6">
        <v>86</v>
      </c>
      <c r="B89" s="6" t="s">
        <v>515</v>
      </c>
      <c r="C89" s="6">
        <v>1</v>
      </c>
      <c r="D89" s="6" t="str">
        <f t="shared" si="6"/>
        <v>GPI-1</v>
      </c>
      <c r="E89" s="6">
        <v>3</v>
      </c>
      <c r="F89" s="6" t="str">
        <f t="shared" si="4"/>
        <v>GPI-1.3</v>
      </c>
      <c r="G89" s="7" t="s">
        <v>518</v>
      </c>
      <c r="H89" s="7" t="s">
        <v>528</v>
      </c>
      <c r="I89" s="6" t="s">
        <v>519</v>
      </c>
      <c r="J89" s="11">
        <v>45408</v>
      </c>
      <c r="K89" s="11">
        <v>45413</v>
      </c>
      <c r="L89" s="11">
        <v>45413</v>
      </c>
      <c r="M89" s="17" t="s">
        <v>531</v>
      </c>
      <c r="N89" s="6">
        <v>1</v>
      </c>
      <c r="O89" s="6" t="s">
        <v>125</v>
      </c>
      <c r="P89" s="6" t="s">
        <v>126</v>
      </c>
      <c r="Q89" s="6" t="s">
        <v>521</v>
      </c>
      <c r="R89" s="6" t="s">
        <v>126</v>
      </c>
      <c r="S89" s="6" t="s">
        <v>126</v>
      </c>
    </row>
    <row r="90" spans="1:19" s="8" customFormat="1" ht="280.5" x14ac:dyDescent="0.2">
      <c r="A90" s="6">
        <v>87</v>
      </c>
      <c r="B90" s="6" t="s">
        <v>16</v>
      </c>
      <c r="C90" s="6">
        <v>3</v>
      </c>
      <c r="D90" s="6" t="str">
        <f t="shared" si="6"/>
        <v>OEIS-3</v>
      </c>
      <c r="E90" s="6">
        <v>1</v>
      </c>
      <c r="F90" s="6" t="str">
        <f t="shared" si="4"/>
        <v>OEIS-3.1</v>
      </c>
      <c r="G90" s="7" t="s">
        <v>523</v>
      </c>
      <c r="H90" s="7" t="s">
        <v>532</v>
      </c>
      <c r="I90" s="6" t="s">
        <v>436</v>
      </c>
      <c r="J90" s="11">
        <v>45411</v>
      </c>
      <c r="K90" s="11">
        <v>45414</v>
      </c>
      <c r="L90" s="11">
        <v>45414</v>
      </c>
      <c r="M90" s="17" t="s">
        <v>535</v>
      </c>
      <c r="N90" s="6">
        <v>0</v>
      </c>
      <c r="O90" s="6" t="s">
        <v>125</v>
      </c>
      <c r="P90" s="6" t="s">
        <v>198</v>
      </c>
      <c r="Q90" s="6" t="str">
        <f>VLOOKUP(P90,'WMP Sections'!A:C,2,FALSE)</f>
        <v>Table 7: Qualifying Changes in Expenditures only (in Thousands)</v>
      </c>
      <c r="R90" s="6" t="s">
        <v>126</v>
      </c>
      <c r="S90" s="6" t="s">
        <v>126</v>
      </c>
    </row>
    <row r="91" spans="1:19" s="8" customFormat="1" ht="409.5" x14ac:dyDescent="0.2">
      <c r="A91" s="6">
        <v>88</v>
      </c>
      <c r="B91" s="6" t="s">
        <v>16</v>
      </c>
      <c r="C91" s="6">
        <v>3</v>
      </c>
      <c r="D91" s="6" t="str">
        <f t="shared" si="6"/>
        <v>OEIS-3</v>
      </c>
      <c r="E91" s="6">
        <v>2</v>
      </c>
      <c r="F91" s="6" t="str">
        <f t="shared" si="4"/>
        <v>OEIS-3.2</v>
      </c>
      <c r="G91" s="7" t="s">
        <v>524</v>
      </c>
      <c r="H91" s="7" t="s">
        <v>533</v>
      </c>
      <c r="I91" s="6" t="s">
        <v>436</v>
      </c>
      <c r="J91" s="11">
        <v>45411</v>
      </c>
      <c r="K91" s="11">
        <v>45414</v>
      </c>
      <c r="L91" s="11">
        <v>45414</v>
      </c>
      <c r="M91" s="17" t="s">
        <v>535</v>
      </c>
      <c r="N91" s="6">
        <v>0</v>
      </c>
      <c r="O91" s="6" t="s">
        <v>125</v>
      </c>
      <c r="P91" s="6">
        <v>2.2000000000000002</v>
      </c>
      <c r="Q91" s="6" t="str">
        <f>VLOOKUP(P91,'WMP Sections'!A:C,2,FALSE)</f>
        <v>2.2 Targets and Expenditures</v>
      </c>
      <c r="R91" s="6" t="s">
        <v>126</v>
      </c>
      <c r="S91" s="6" t="s">
        <v>126</v>
      </c>
    </row>
    <row r="92" spans="1:19" s="8" customFormat="1" ht="127.5" x14ac:dyDescent="0.2">
      <c r="A92" s="6">
        <v>89</v>
      </c>
      <c r="B92" s="6" t="s">
        <v>16</v>
      </c>
      <c r="C92" s="6">
        <v>3</v>
      </c>
      <c r="D92" s="6" t="str">
        <f t="shared" ref="D92" si="7">B92&amp;"-"&amp;C92</f>
        <v>OEIS-3</v>
      </c>
      <c r="E92" s="6">
        <v>3</v>
      </c>
      <c r="F92" s="6" t="str">
        <f t="shared" ref="F92" si="8">D92&amp;"."&amp;E92</f>
        <v>OEIS-3.3</v>
      </c>
      <c r="G92" s="7" t="s">
        <v>525</v>
      </c>
      <c r="H92" s="7" t="s">
        <v>534</v>
      </c>
      <c r="I92" s="6" t="s">
        <v>436</v>
      </c>
      <c r="J92" s="11">
        <v>45411</v>
      </c>
      <c r="K92" s="11">
        <v>45414</v>
      </c>
      <c r="L92" s="11">
        <v>45414</v>
      </c>
      <c r="M92" s="17" t="s">
        <v>535</v>
      </c>
      <c r="N92" s="6">
        <v>0</v>
      </c>
      <c r="O92" s="6" t="s">
        <v>125</v>
      </c>
      <c r="P92" s="9" t="s">
        <v>199</v>
      </c>
      <c r="Q92" s="6" t="str">
        <f>VLOOKUP(P92,'WMP Sections'!A:C,2,FALSE)</f>
        <v>Table 6: Qualifying Changes in Targets and Expenditures (in Thousands)</v>
      </c>
      <c r="R92" s="6" t="s">
        <v>126</v>
      </c>
      <c r="S92" s="6" t="s">
        <v>126</v>
      </c>
    </row>
    <row r="93" spans="1:19" s="8" customFormat="1" ht="408" x14ac:dyDescent="0.2">
      <c r="A93" s="6">
        <v>90</v>
      </c>
      <c r="B93" s="7" t="s">
        <v>14</v>
      </c>
      <c r="C93" s="6">
        <v>8</v>
      </c>
      <c r="D93" s="6" t="str">
        <f t="shared" si="6"/>
        <v>CalPA-8</v>
      </c>
      <c r="E93" s="6">
        <v>1</v>
      </c>
      <c r="F93" s="6" t="str">
        <f t="shared" si="4"/>
        <v>CalPA-8.1</v>
      </c>
      <c r="G93" s="7" t="s">
        <v>536</v>
      </c>
      <c r="H93" s="7" t="s">
        <v>541</v>
      </c>
      <c r="I93" s="6" t="s">
        <v>124</v>
      </c>
      <c r="J93" s="11">
        <v>45418</v>
      </c>
      <c r="K93" s="11">
        <v>45421</v>
      </c>
      <c r="L93" s="11">
        <v>45421</v>
      </c>
      <c r="M93" s="17" t="s">
        <v>543</v>
      </c>
      <c r="N93" s="6">
        <v>0</v>
      </c>
      <c r="O93" s="6" t="s">
        <v>125</v>
      </c>
      <c r="P93" s="6" t="s">
        <v>126</v>
      </c>
      <c r="Q93" s="6" t="s">
        <v>539</v>
      </c>
      <c r="R93" s="6" t="s">
        <v>126</v>
      </c>
      <c r="S93" s="6" t="s">
        <v>126</v>
      </c>
    </row>
    <row r="94" spans="1:19" s="8" customFormat="1" ht="229.5" x14ac:dyDescent="0.2">
      <c r="A94" s="6">
        <v>91</v>
      </c>
      <c r="B94" s="7" t="s">
        <v>14</v>
      </c>
      <c r="C94" s="6">
        <v>8</v>
      </c>
      <c r="D94" s="6" t="str">
        <f t="shared" si="6"/>
        <v>CalPA-8</v>
      </c>
      <c r="E94" s="6">
        <v>2</v>
      </c>
      <c r="F94" s="6" t="str">
        <f t="shared" si="4"/>
        <v>CalPA-8.2</v>
      </c>
      <c r="G94" s="7" t="s">
        <v>537</v>
      </c>
      <c r="H94" s="7" t="s">
        <v>545</v>
      </c>
      <c r="I94" s="6" t="s">
        <v>124</v>
      </c>
      <c r="J94" s="11">
        <v>45418</v>
      </c>
      <c r="K94" s="11">
        <v>45426</v>
      </c>
      <c r="L94" s="11">
        <v>45426</v>
      </c>
      <c r="M94" s="17" t="s">
        <v>544</v>
      </c>
      <c r="N94" s="6">
        <v>1</v>
      </c>
      <c r="O94" s="6" t="s">
        <v>542</v>
      </c>
      <c r="P94" s="6" t="s">
        <v>126</v>
      </c>
      <c r="Q94" s="6" t="s">
        <v>539</v>
      </c>
      <c r="R94" s="6" t="s">
        <v>126</v>
      </c>
      <c r="S94" s="6" t="s">
        <v>126</v>
      </c>
    </row>
    <row r="95" spans="1:19" s="8" customFormat="1" ht="76.5" x14ac:dyDescent="0.2">
      <c r="A95" s="6">
        <v>92</v>
      </c>
      <c r="B95" s="7" t="s">
        <v>14</v>
      </c>
      <c r="C95" s="6">
        <v>8</v>
      </c>
      <c r="D95" s="6" t="str">
        <f t="shared" si="6"/>
        <v>CalPA-8</v>
      </c>
      <c r="E95" s="6">
        <v>3</v>
      </c>
      <c r="F95" s="6" t="str">
        <f t="shared" si="4"/>
        <v>CalPA-8.3</v>
      </c>
      <c r="G95" s="7" t="s">
        <v>538</v>
      </c>
      <c r="H95" s="7" t="s">
        <v>540</v>
      </c>
      <c r="I95" s="6" t="s">
        <v>124</v>
      </c>
      <c r="J95" s="11">
        <v>45418</v>
      </c>
      <c r="K95" s="11">
        <v>45421</v>
      </c>
      <c r="L95" s="11">
        <v>45421</v>
      </c>
      <c r="M95" s="17" t="s">
        <v>543</v>
      </c>
      <c r="N95" s="6">
        <v>0</v>
      </c>
      <c r="O95" s="6" t="s">
        <v>125</v>
      </c>
      <c r="P95" s="6" t="s">
        <v>126</v>
      </c>
      <c r="Q95" s="6" t="s">
        <v>539</v>
      </c>
      <c r="R95" s="6" t="s">
        <v>126</v>
      </c>
      <c r="S95" s="6" t="s">
        <v>126</v>
      </c>
    </row>
    <row r="96" spans="1:19" ht="23.25" x14ac:dyDescent="0.2">
      <c r="A96" s="36" t="s">
        <v>546</v>
      </c>
      <c r="B96" s="37"/>
      <c r="C96" s="37"/>
      <c r="D96" s="37"/>
      <c r="E96" s="37"/>
      <c r="F96" s="37"/>
      <c r="G96" s="37"/>
      <c r="H96" s="37"/>
      <c r="I96" s="37"/>
      <c r="J96" s="37"/>
      <c r="K96" s="37"/>
      <c r="L96" s="37"/>
      <c r="M96" s="37"/>
      <c r="N96" s="37"/>
      <c r="O96" s="37"/>
      <c r="P96" s="37"/>
      <c r="Q96" s="37"/>
      <c r="R96" s="37"/>
      <c r="S96" s="37"/>
    </row>
  </sheetData>
  <mergeCells count="3">
    <mergeCell ref="R3:S3"/>
    <mergeCell ref="A2:S2"/>
    <mergeCell ref="A96:S96"/>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s>
  <printOptions horizontalCentered="1"/>
  <pageMargins left="0.25" right="0.25" top="0.25" bottom="0.25" header="0.3" footer="0.3"/>
  <pageSetup paperSize="5" scale="42" fitToHeight="0" orientation="landscape" horizontalDpi="200" verticalDpi="20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83203125" defaultRowHeight="15" x14ac:dyDescent="0.25"/>
  <cols>
    <col min="1" max="1" width="8.33203125" style="13" bestFit="1" customWidth="1"/>
    <col min="2" max="2" width="215.1640625" style="12" bestFit="1" customWidth="1"/>
    <col min="3" max="3" width="5.1640625" style="14" customWidth="1"/>
    <col min="4" max="16384" width="8.83203125" style="12"/>
  </cols>
  <sheetData>
    <row r="1" spans="1:3" x14ac:dyDescent="0.25">
      <c r="A1" s="29">
        <v>1</v>
      </c>
      <c r="B1" s="26" t="s">
        <v>316</v>
      </c>
      <c r="C1" s="27">
        <v>2</v>
      </c>
    </row>
    <row r="2" spans="1:3" x14ac:dyDescent="0.25">
      <c r="A2" s="29">
        <v>1.1000000000000001</v>
      </c>
      <c r="B2" s="26" t="s">
        <v>317</v>
      </c>
      <c r="C2" s="27">
        <v>2</v>
      </c>
    </row>
    <row r="3" spans="1:3" x14ac:dyDescent="0.25">
      <c r="A3" s="29" t="s">
        <v>20</v>
      </c>
      <c r="B3" s="26" t="s">
        <v>318</v>
      </c>
      <c r="C3" s="27">
        <v>5</v>
      </c>
    </row>
    <row r="4" spans="1:3" x14ac:dyDescent="0.25">
      <c r="A4" s="29" t="s">
        <v>26</v>
      </c>
      <c r="B4" s="26" t="s">
        <v>319</v>
      </c>
      <c r="C4" s="27">
        <v>7</v>
      </c>
    </row>
    <row r="5" spans="1:3" x14ac:dyDescent="0.25">
      <c r="A5" s="29">
        <v>1.2</v>
      </c>
      <c r="B5" s="26" t="s">
        <v>320</v>
      </c>
      <c r="C5" s="27">
        <v>14</v>
      </c>
    </row>
    <row r="6" spans="1:3" x14ac:dyDescent="0.25">
      <c r="A6" s="29">
        <v>2</v>
      </c>
      <c r="B6" s="26" t="s">
        <v>321</v>
      </c>
      <c r="C6" s="27">
        <v>15</v>
      </c>
    </row>
    <row r="7" spans="1:3" x14ac:dyDescent="0.25">
      <c r="A7" s="29">
        <v>2.1</v>
      </c>
      <c r="B7" s="26" t="s">
        <v>322</v>
      </c>
      <c r="C7" s="27">
        <v>15</v>
      </c>
    </row>
    <row r="8" spans="1:3" x14ac:dyDescent="0.25">
      <c r="A8" s="29" t="s">
        <v>27</v>
      </c>
      <c r="B8" s="26" t="s">
        <v>323</v>
      </c>
      <c r="C8" s="27">
        <v>16</v>
      </c>
    </row>
    <row r="9" spans="1:3" x14ac:dyDescent="0.25">
      <c r="A9" s="29" t="s">
        <v>28</v>
      </c>
      <c r="B9" s="26" t="s">
        <v>324</v>
      </c>
      <c r="C9" s="27">
        <v>16</v>
      </c>
    </row>
    <row r="10" spans="1:3" x14ac:dyDescent="0.25">
      <c r="A10" s="30" t="s">
        <v>29</v>
      </c>
      <c r="B10" s="26" t="s">
        <v>325</v>
      </c>
      <c r="C10" s="27">
        <v>16</v>
      </c>
    </row>
    <row r="11" spans="1:3" x14ac:dyDescent="0.25">
      <c r="A11" s="30" t="s">
        <v>30</v>
      </c>
      <c r="B11" s="26" t="s">
        <v>326</v>
      </c>
      <c r="C11" s="27">
        <v>17</v>
      </c>
    </row>
    <row r="12" spans="1:3" x14ac:dyDescent="0.25">
      <c r="A12" s="29" t="s">
        <v>31</v>
      </c>
      <c r="B12" s="26" t="s">
        <v>283</v>
      </c>
      <c r="C12" s="27">
        <v>17</v>
      </c>
    </row>
    <row r="13" spans="1:3" x14ac:dyDescent="0.25">
      <c r="A13" s="29" t="s">
        <v>32</v>
      </c>
      <c r="B13" s="26" t="s">
        <v>327</v>
      </c>
      <c r="C13" s="27">
        <v>17</v>
      </c>
    </row>
    <row r="14" spans="1:3" x14ac:dyDescent="0.25">
      <c r="A14" s="29" t="s">
        <v>33</v>
      </c>
      <c r="B14" s="26" t="s">
        <v>415</v>
      </c>
      <c r="C14" s="27">
        <v>17</v>
      </c>
    </row>
    <row r="15" spans="1:3" x14ac:dyDescent="0.25">
      <c r="A15" s="29" t="s">
        <v>34</v>
      </c>
      <c r="B15" s="26" t="s">
        <v>328</v>
      </c>
      <c r="C15" s="27">
        <v>17</v>
      </c>
    </row>
    <row r="16" spans="1:3" x14ac:dyDescent="0.25">
      <c r="A16" s="29" t="s">
        <v>35</v>
      </c>
      <c r="B16" s="26" t="s">
        <v>329</v>
      </c>
      <c r="C16" s="27">
        <v>17</v>
      </c>
    </row>
    <row r="17" spans="1:3" x14ac:dyDescent="0.25">
      <c r="A17" s="29" t="s">
        <v>36</v>
      </c>
      <c r="B17" s="26" t="s">
        <v>330</v>
      </c>
      <c r="C17" s="27">
        <v>18</v>
      </c>
    </row>
    <row r="18" spans="1:3" x14ac:dyDescent="0.25">
      <c r="A18" s="29" t="s">
        <v>37</v>
      </c>
      <c r="B18" s="26" t="s">
        <v>331</v>
      </c>
      <c r="C18" s="27">
        <v>18</v>
      </c>
    </row>
    <row r="19" spans="1:3" x14ac:dyDescent="0.25">
      <c r="A19" s="29" t="s">
        <v>38</v>
      </c>
      <c r="B19" s="26" t="s">
        <v>332</v>
      </c>
      <c r="C19" s="27">
        <v>18</v>
      </c>
    </row>
    <row r="20" spans="1:3" x14ac:dyDescent="0.25">
      <c r="A20" s="29" t="s">
        <v>39</v>
      </c>
      <c r="B20" s="26" t="s">
        <v>333</v>
      </c>
      <c r="C20" s="27">
        <v>18</v>
      </c>
    </row>
    <row r="21" spans="1:3" x14ac:dyDescent="0.25">
      <c r="A21" s="29" t="s">
        <v>40</v>
      </c>
      <c r="B21" s="26" t="s">
        <v>334</v>
      </c>
      <c r="C21" s="27">
        <v>18</v>
      </c>
    </row>
    <row r="22" spans="1:3" x14ac:dyDescent="0.25">
      <c r="A22" s="29" t="s">
        <v>41</v>
      </c>
      <c r="B22" s="26" t="s">
        <v>335</v>
      </c>
      <c r="C22" s="27">
        <v>18</v>
      </c>
    </row>
    <row r="23" spans="1:3" x14ac:dyDescent="0.25">
      <c r="A23" s="29" t="s">
        <v>42</v>
      </c>
      <c r="B23" s="26" t="s">
        <v>336</v>
      </c>
      <c r="C23" s="27">
        <v>18</v>
      </c>
    </row>
    <row r="24" spans="1:3" x14ac:dyDescent="0.25">
      <c r="A24" s="29" t="s">
        <v>43</v>
      </c>
      <c r="B24" s="26" t="s">
        <v>337</v>
      </c>
      <c r="C24" s="27">
        <v>18</v>
      </c>
    </row>
    <row r="25" spans="1:3" x14ac:dyDescent="0.25">
      <c r="A25" s="29">
        <v>2.2000000000000002</v>
      </c>
      <c r="B25" s="26" t="s">
        <v>338</v>
      </c>
      <c r="C25" s="27">
        <v>9</v>
      </c>
    </row>
    <row r="26" spans="1:3" x14ac:dyDescent="0.25">
      <c r="A26" s="29" t="s">
        <v>44</v>
      </c>
      <c r="B26" s="26" t="s">
        <v>339</v>
      </c>
      <c r="C26" s="27">
        <v>19</v>
      </c>
    </row>
    <row r="27" spans="1:3" x14ac:dyDescent="0.25">
      <c r="A27" s="29" t="s">
        <v>45</v>
      </c>
      <c r="B27" s="26" t="s">
        <v>340</v>
      </c>
      <c r="C27" s="27">
        <v>23</v>
      </c>
    </row>
    <row r="28" spans="1:3" x14ac:dyDescent="0.25">
      <c r="A28" s="29" t="s">
        <v>46</v>
      </c>
      <c r="B28" s="26" t="s">
        <v>341</v>
      </c>
      <c r="C28" s="27">
        <v>23</v>
      </c>
    </row>
    <row r="29" spans="1:3" x14ac:dyDescent="0.25">
      <c r="A29" s="29" t="s">
        <v>47</v>
      </c>
      <c r="B29" s="26" t="s">
        <v>342</v>
      </c>
      <c r="C29" s="27">
        <v>23</v>
      </c>
    </row>
    <row r="30" spans="1:3" x14ac:dyDescent="0.25">
      <c r="A30" s="29" t="s">
        <v>48</v>
      </c>
      <c r="B30" s="26" t="s">
        <v>343</v>
      </c>
      <c r="C30" s="27">
        <v>24</v>
      </c>
    </row>
    <row r="31" spans="1:3" x14ac:dyDescent="0.25">
      <c r="A31" s="29" t="s">
        <v>49</v>
      </c>
      <c r="B31" s="26" t="s">
        <v>344</v>
      </c>
      <c r="C31" s="27">
        <v>24</v>
      </c>
    </row>
    <row r="32" spans="1:3" x14ac:dyDescent="0.25">
      <c r="A32" s="29" t="s">
        <v>50</v>
      </c>
      <c r="B32" s="26" t="s">
        <v>345</v>
      </c>
      <c r="C32" s="27">
        <v>24</v>
      </c>
    </row>
    <row r="33" spans="1:3" x14ac:dyDescent="0.25">
      <c r="A33" s="29" t="s">
        <v>51</v>
      </c>
      <c r="B33" s="26" t="s">
        <v>346</v>
      </c>
      <c r="C33" s="27">
        <v>25</v>
      </c>
    </row>
    <row r="34" spans="1:3" x14ac:dyDescent="0.25">
      <c r="A34" s="29" t="s">
        <v>52</v>
      </c>
      <c r="B34" s="26" t="s">
        <v>347</v>
      </c>
      <c r="C34" s="27">
        <v>25</v>
      </c>
    </row>
    <row r="35" spans="1:3" x14ac:dyDescent="0.25">
      <c r="A35" s="29" t="s">
        <v>53</v>
      </c>
      <c r="B35" s="26" t="s">
        <v>348</v>
      </c>
      <c r="C35" s="27">
        <v>26</v>
      </c>
    </row>
    <row r="36" spans="1:3" x14ac:dyDescent="0.25">
      <c r="A36" s="29" t="s">
        <v>54</v>
      </c>
      <c r="B36" s="26" t="s">
        <v>349</v>
      </c>
      <c r="C36" s="27">
        <v>26</v>
      </c>
    </row>
    <row r="37" spans="1:3" x14ac:dyDescent="0.25">
      <c r="A37" s="29" t="s">
        <v>55</v>
      </c>
      <c r="B37" s="26" t="s">
        <v>350</v>
      </c>
      <c r="C37" s="27">
        <v>26</v>
      </c>
    </row>
    <row r="38" spans="1:3" x14ac:dyDescent="0.25">
      <c r="A38" s="29" t="s">
        <v>56</v>
      </c>
      <c r="B38" s="26" t="s">
        <v>351</v>
      </c>
      <c r="C38" s="27">
        <v>27</v>
      </c>
    </row>
    <row r="39" spans="1:3" x14ac:dyDescent="0.25">
      <c r="A39" s="29" t="s">
        <v>57</v>
      </c>
      <c r="B39" s="26" t="s">
        <v>352</v>
      </c>
      <c r="C39" s="27">
        <v>27</v>
      </c>
    </row>
    <row r="40" spans="1:3" x14ac:dyDescent="0.25">
      <c r="A40" s="29" t="s">
        <v>58</v>
      </c>
      <c r="B40" s="26" t="s">
        <v>353</v>
      </c>
      <c r="C40" s="27">
        <v>27</v>
      </c>
    </row>
    <row r="41" spans="1:3" x14ac:dyDescent="0.25">
      <c r="A41" s="29" t="s">
        <v>59</v>
      </c>
      <c r="B41" s="26" t="s">
        <v>354</v>
      </c>
      <c r="C41" s="27">
        <v>15</v>
      </c>
    </row>
    <row r="42" spans="1:3" x14ac:dyDescent="0.25">
      <c r="A42" s="29" t="s">
        <v>60</v>
      </c>
      <c r="B42" s="26" t="s">
        <v>355</v>
      </c>
      <c r="C42" s="27">
        <v>28</v>
      </c>
    </row>
    <row r="43" spans="1:3" x14ac:dyDescent="0.25">
      <c r="A43" s="29" t="s">
        <v>61</v>
      </c>
      <c r="B43" s="26" t="s">
        <v>356</v>
      </c>
      <c r="C43" s="27">
        <v>28</v>
      </c>
    </row>
    <row r="44" spans="1:3" x14ac:dyDescent="0.25">
      <c r="A44" s="29" t="s">
        <v>62</v>
      </c>
      <c r="B44" s="26" t="s">
        <v>357</v>
      </c>
      <c r="C44" s="27">
        <v>29</v>
      </c>
    </row>
    <row r="45" spans="1:3" x14ac:dyDescent="0.25">
      <c r="A45" s="29" t="s">
        <v>63</v>
      </c>
      <c r="B45" s="26" t="s">
        <v>358</v>
      </c>
      <c r="C45" s="27">
        <v>29</v>
      </c>
    </row>
    <row r="46" spans="1:3" x14ac:dyDescent="0.25">
      <c r="A46" s="29" t="s">
        <v>64</v>
      </c>
      <c r="B46" s="26" t="s">
        <v>359</v>
      </c>
      <c r="C46" s="27">
        <v>29</v>
      </c>
    </row>
    <row r="47" spans="1:3" x14ac:dyDescent="0.25">
      <c r="A47" s="29" t="s">
        <v>65</v>
      </c>
      <c r="B47" s="26" t="s">
        <v>360</v>
      </c>
      <c r="C47" s="27">
        <v>30</v>
      </c>
    </row>
    <row r="48" spans="1:3" x14ac:dyDescent="0.25">
      <c r="A48" s="29" t="s">
        <v>66</v>
      </c>
      <c r="B48" s="26" t="s">
        <v>361</v>
      </c>
      <c r="C48" s="27">
        <v>30</v>
      </c>
    </row>
    <row r="49" spans="1:3" x14ac:dyDescent="0.25">
      <c r="A49" s="29" t="s">
        <v>67</v>
      </c>
      <c r="B49" s="26" t="s">
        <v>362</v>
      </c>
      <c r="C49" s="27">
        <v>31</v>
      </c>
    </row>
    <row r="50" spans="1:3" x14ac:dyDescent="0.25">
      <c r="A50" s="29" t="s">
        <v>68</v>
      </c>
      <c r="B50" s="26" t="s">
        <v>363</v>
      </c>
      <c r="C50" s="27">
        <v>31</v>
      </c>
    </row>
    <row r="51" spans="1:3" x14ac:dyDescent="0.25">
      <c r="A51" s="29" t="s">
        <v>69</v>
      </c>
      <c r="B51" s="26" t="s">
        <v>364</v>
      </c>
      <c r="C51" s="27">
        <v>31</v>
      </c>
    </row>
    <row r="52" spans="1:3" x14ac:dyDescent="0.25">
      <c r="A52" s="29" t="s">
        <v>70</v>
      </c>
      <c r="B52" s="26" t="s">
        <v>365</v>
      </c>
      <c r="C52" s="27">
        <v>32</v>
      </c>
    </row>
    <row r="53" spans="1:3" x14ac:dyDescent="0.25">
      <c r="A53" s="29" t="s">
        <v>71</v>
      </c>
      <c r="B53" s="26" t="s">
        <v>366</v>
      </c>
      <c r="C53" s="27">
        <v>32</v>
      </c>
    </row>
    <row r="54" spans="1:3" x14ac:dyDescent="0.25">
      <c r="A54" s="29" t="s">
        <v>72</v>
      </c>
      <c r="B54" s="26" t="s">
        <v>367</v>
      </c>
      <c r="C54" s="27">
        <v>32</v>
      </c>
    </row>
    <row r="55" spans="1:3" x14ac:dyDescent="0.25">
      <c r="A55" s="29" t="s">
        <v>73</v>
      </c>
      <c r="B55" s="26" t="s">
        <v>368</v>
      </c>
      <c r="C55" s="27">
        <v>33</v>
      </c>
    </row>
    <row r="56" spans="1:3" x14ac:dyDescent="0.25">
      <c r="A56" s="29" t="s">
        <v>285</v>
      </c>
      <c r="B56" s="26" t="s">
        <v>369</v>
      </c>
      <c r="C56" s="27">
        <v>33</v>
      </c>
    </row>
    <row r="57" spans="1:3" x14ac:dyDescent="0.25">
      <c r="A57" s="29" t="s">
        <v>286</v>
      </c>
      <c r="B57" s="26" t="s">
        <v>370</v>
      </c>
      <c r="C57" s="27">
        <v>33</v>
      </c>
    </row>
    <row r="58" spans="1:3" x14ac:dyDescent="0.25">
      <c r="A58" s="29" t="s">
        <v>74</v>
      </c>
      <c r="B58" s="26" t="s">
        <v>371</v>
      </c>
      <c r="C58" s="27">
        <v>33</v>
      </c>
    </row>
    <row r="59" spans="1:3" x14ac:dyDescent="0.25">
      <c r="A59" s="29" t="s">
        <v>75</v>
      </c>
      <c r="B59" s="26" t="s">
        <v>372</v>
      </c>
      <c r="C59" s="27">
        <v>33</v>
      </c>
    </row>
    <row r="60" spans="1:3" x14ac:dyDescent="0.25">
      <c r="A60" s="29" t="s">
        <v>76</v>
      </c>
      <c r="B60" s="26" t="s">
        <v>373</v>
      </c>
      <c r="C60" s="27">
        <v>34</v>
      </c>
    </row>
    <row r="61" spans="1:3" x14ac:dyDescent="0.25">
      <c r="A61" s="29" t="s">
        <v>77</v>
      </c>
      <c r="B61" s="26" t="s">
        <v>374</v>
      </c>
      <c r="C61" s="27">
        <v>34</v>
      </c>
    </row>
    <row r="62" spans="1:3" x14ac:dyDescent="0.25">
      <c r="A62" s="29" t="s">
        <v>78</v>
      </c>
      <c r="B62" s="26" t="s">
        <v>375</v>
      </c>
      <c r="C62" s="27">
        <v>34</v>
      </c>
    </row>
    <row r="63" spans="1:3" x14ac:dyDescent="0.25">
      <c r="A63" s="29" t="s">
        <v>79</v>
      </c>
      <c r="B63" s="26" t="s">
        <v>376</v>
      </c>
      <c r="C63" s="27">
        <v>34</v>
      </c>
    </row>
    <row r="64" spans="1:3" x14ac:dyDescent="0.25">
      <c r="A64" s="29" t="s">
        <v>80</v>
      </c>
      <c r="B64" s="26" t="s">
        <v>377</v>
      </c>
      <c r="C64" s="27">
        <v>35</v>
      </c>
    </row>
    <row r="65" spans="1:3" x14ac:dyDescent="0.25">
      <c r="A65" s="29" t="s">
        <v>81</v>
      </c>
      <c r="B65" s="26" t="s">
        <v>378</v>
      </c>
      <c r="C65" s="27">
        <v>35</v>
      </c>
    </row>
    <row r="66" spans="1:3" x14ac:dyDescent="0.25">
      <c r="A66" s="29" t="s">
        <v>82</v>
      </c>
      <c r="B66" s="26" t="s">
        <v>379</v>
      </c>
      <c r="C66" s="27">
        <v>35</v>
      </c>
    </row>
    <row r="67" spans="1:3" x14ac:dyDescent="0.25">
      <c r="A67" s="29" t="s">
        <v>83</v>
      </c>
      <c r="B67" s="26" t="s">
        <v>380</v>
      </c>
      <c r="C67" s="27">
        <v>35</v>
      </c>
    </row>
    <row r="68" spans="1:3" x14ac:dyDescent="0.25">
      <c r="A68" s="29" t="s">
        <v>84</v>
      </c>
      <c r="B68" s="26" t="s">
        <v>381</v>
      </c>
      <c r="C68" s="27">
        <v>36</v>
      </c>
    </row>
    <row r="69" spans="1:3" x14ac:dyDescent="0.25">
      <c r="A69" s="29" t="s">
        <v>287</v>
      </c>
      <c r="B69" s="26" t="s">
        <v>382</v>
      </c>
      <c r="C69" s="27">
        <v>36</v>
      </c>
    </row>
    <row r="70" spans="1:3" x14ac:dyDescent="0.25">
      <c r="A70" s="29" t="s">
        <v>85</v>
      </c>
      <c r="B70" s="26" t="s">
        <v>383</v>
      </c>
      <c r="C70" s="27">
        <v>36</v>
      </c>
    </row>
    <row r="71" spans="1:3" x14ac:dyDescent="0.25">
      <c r="A71" s="29" t="s">
        <v>86</v>
      </c>
      <c r="B71" s="26" t="s">
        <v>384</v>
      </c>
      <c r="C71" s="27">
        <v>36</v>
      </c>
    </row>
    <row r="72" spans="1:3" x14ac:dyDescent="0.25">
      <c r="A72" s="29" t="s">
        <v>87</v>
      </c>
      <c r="B72" s="26" t="s">
        <v>385</v>
      </c>
      <c r="C72" s="27">
        <v>36</v>
      </c>
    </row>
    <row r="73" spans="1:3" x14ac:dyDescent="0.25">
      <c r="A73" s="29" t="s">
        <v>88</v>
      </c>
      <c r="B73" s="26" t="s">
        <v>386</v>
      </c>
      <c r="C73" s="27">
        <v>36</v>
      </c>
    </row>
    <row r="74" spans="1:3" x14ac:dyDescent="0.25">
      <c r="A74" s="29" t="s">
        <v>89</v>
      </c>
      <c r="B74" s="26" t="s">
        <v>387</v>
      </c>
      <c r="C74" s="27">
        <v>37</v>
      </c>
    </row>
    <row r="75" spans="1:3" x14ac:dyDescent="0.25">
      <c r="A75" s="29">
        <v>3</v>
      </c>
      <c r="B75" s="26" t="s">
        <v>388</v>
      </c>
      <c r="C75" s="27">
        <v>38</v>
      </c>
    </row>
    <row r="76" spans="1:3" x14ac:dyDescent="0.25">
      <c r="A76" s="29">
        <v>4</v>
      </c>
      <c r="B76" s="26" t="s">
        <v>389</v>
      </c>
      <c r="C76" s="27">
        <v>40</v>
      </c>
    </row>
    <row r="77" spans="1:3" x14ac:dyDescent="0.25">
      <c r="A77" s="29">
        <v>4.0999999999999996</v>
      </c>
      <c r="B77" s="26" t="s">
        <v>390</v>
      </c>
      <c r="C77" s="27">
        <v>40</v>
      </c>
    </row>
    <row r="78" spans="1:3" x14ac:dyDescent="0.25">
      <c r="A78" s="29" t="s">
        <v>90</v>
      </c>
      <c r="B78" s="26" t="s">
        <v>391</v>
      </c>
      <c r="C78" s="27">
        <v>40</v>
      </c>
    </row>
    <row r="79" spans="1:3" x14ac:dyDescent="0.25">
      <c r="A79" s="29" t="s">
        <v>91</v>
      </c>
      <c r="B79" s="26" t="s">
        <v>392</v>
      </c>
      <c r="C79" s="27">
        <v>40</v>
      </c>
    </row>
    <row r="80" spans="1:3" x14ac:dyDescent="0.25">
      <c r="A80" s="29">
        <v>4.2</v>
      </c>
      <c r="B80" s="26" t="s">
        <v>393</v>
      </c>
      <c r="C80" s="27">
        <v>40</v>
      </c>
    </row>
    <row r="81" spans="1:4" x14ac:dyDescent="0.25">
      <c r="A81" s="29">
        <v>5</v>
      </c>
      <c r="B81" s="26" t="s">
        <v>394</v>
      </c>
      <c r="C81" s="27">
        <v>41</v>
      </c>
    </row>
    <row r="82" spans="1:4" x14ac:dyDescent="0.25">
      <c r="A82" s="29">
        <v>5.0999999999999996</v>
      </c>
      <c r="B82" s="26" t="s">
        <v>395</v>
      </c>
      <c r="C82" s="27">
        <v>41</v>
      </c>
    </row>
    <row r="83" spans="1:4" x14ac:dyDescent="0.25">
      <c r="A83" s="29">
        <v>5.2</v>
      </c>
      <c r="B83" s="26" t="s">
        <v>396</v>
      </c>
      <c r="C83" s="27">
        <v>42</v>
      </c>
    </row>
    <row r="84" spans="1:4" x14ac:dyDescent="0.25">
      <c r="A84" s="29">
        <v>5.3</v>
      </c>
      <c r="B84" s="26" t="s">
        <v>397</v>
      </c>
      <c r="C84" s="27">
        <v>45</v>
      </c>
    </row>
    <row r="85" spans="1:4" x14ac:dyDescent="0.25">
      <c r="A85" s="29" t="s">
        <v>19</v>
      </c>
      <c r="B85" s="26" t="s">
        <v>398</v>
      </c>
      <c r="C85" s="27">
        <v>45</v>
      </c>
    </row>
    <row r="86" spans="1:4" x14ac:dyDescent="0.25">
      <c r="A86" s="29" t="s">
        <v>18</v>
      </c>
      <c r="B86" s="26" t="s">
        <v>284</v>
      </c>
      <c r="C86" s="27">
        <v>47</v>
      </c>
    </row>
    <row r="87" spans="1:4" x14ac:dyDescent="0.25">
      <c r="A87" s="29">
        <v>5.4</v>
      </c>
      <c r="B87" s="26" t="s">
        <v>399</v>
      </c>
      <c r="C87" s="27">
        <v>51</v>
      </c>
    </row>
    <row r="88" spans="1:4" x14ac:dyDescent="0.25">
      <c r="A88" s="29">
        <v>5.5</v>
      </c>
      <c r="B88" s="26" t="s">
        <v>453</v>
      </c>
      <c r="C88" s="27">
        <v>51</v>
      </c>
    </row>
    <row r="89" spans="1:4" x14ac:dyDescent="0.25">
      <c r="A89" s="29" t="s">
        <v>92</v>
      </c>
      <c r="B89" s="26" t="s">
        <v>400</v>
      </c>
      <c r="C89" s="27">
        <v>52</v>
      </c>
    </row>
    <row r="90" spans="1:4" x14ac:dyDescent="0.25">
      <c r="A90" s="29" t="s">
        <v>93</v>
      </c>
      <c r="B90" s="26" t="s">
        <v>401</v>
      </c>
      <c r="C90" s="27">
        <v>52</v>
      </c>
      <c r="D90" s="26"/>
    </row>
    <row r="91" spans="1:4" x14ac:dyDescent="0.25">
      <c r="A91" s="29" t="s">
        <v>94</v>
      </c>
      <c r="B91" s="26" t="s">
        <v>402</v>
      </c>
      <c r="C91" s="27">
        <v>52</v>
      </c>
      <c r="D91" s="26"/>
    </row>
    <row r="92" spans="1:4" x14ac:dyDescent="0.25">
      <c r="A92" s="29" t="s">
        <v>251</v>
      </c>
      <c r="B92" s="26" t="s">
        <v>403</v>
      </c>
      <c r="C92" s="27">
        <v>55</v>
      </c>
      <c r="D92" s="26"/>
    </row>
    <row r="93" spans="1:4" x14ac:dyDescent="0.25">
      <c r="A93" s="29" t="s">
        <v>250</v>
      </c>
      <c r="B93" s="26" t="s">
        <v>404</v>
      </c>
      <c r="C93" s="27">
        <v>56</v>
      </c>
      <c r="D93" s="26"/>
    </row>
    <row r="94" spans="1:4" x14ac:dyDescent="0.25">
      <c r="A94" s="29" t="s">
        <v>252</v>
      </c>
      <c r="B94" s="26" t="s">
        <v>405</v>
      </c>
      <c r="C94" s="27">
        <v>59</v>
      </c>
      <c r="D94" s="26"/>
    </row>
    <row r="95" spans="1:4" x14ac:dyDescent="0.25">
      <c r="A95" s="29" t="s">
        <v>249</v>
      </c>
      <c r="B95" s="26" t="s">
        <v>406</v>
      </c>
      <c r="C95" s="27">
        <v>59</v>
      </c>
      <c r="D95" s="26"/>
    </row>
    <row r="96" spans="1:4" x14ac:dyDescent="0.25">
      <c r="A96" s="29" t="s">
        <v>253</v>
      </c>
      <c r="B96" s="26" t="s">
        <v>407</v>
      </c>
      <c r="C96" s="27">
        <v>60</v>
      </c>
      <c r="D96" s="26"/>
    </row>
    <row r="97" spans="1:4" x14ac:dyDescent="0.25">
      <c r="A97" s="29" t="s">
        <v>254</v>
      </c>
      <c r="B97" s="26" t="s">
        <v>408</v>
      </c>
      <c r="C97" s="27">
        <v>61</v>
      </c>
      <c r="D97" s="26"/>
    </row>
    <row r="98" spans="1:4" x14ac:dyDescent="0.25">
      <c r="A98" s="29" t="s">
        <v>255</v>
      </c>
      <c r="B98" s="26" t="s">
        <v>409</v>
      </c>
      <c r="C98" s="27">
        <v>64</v>
      </c>
    </row>
    <row r="99" spans="1:4" x14ac:dyDescent="0.25">
      <c r="A99" s="29" t="s">
        <v>256</v>
      </c>
      <c r="B99" s="26" t="s">
        <v>410</v>
      </c>
      <c r="C99" s="27">
        <v>64</v>
      </c>
    </row>
    <row r="100" spans="1:4" x14ac:dyDescent="0.25">
      <c r="A100" s="29">
        <v>5.6</v>
      </c>
      <c r="B100" s="26" t="s">
        <v>411</v>
      </c>
      <c r="C100" s="27">
        <v>65</v>
      </c>
    </row>
    <row r="101" spans="1:4" x14ac:dyDescent="0.25">
      <c r="A101" s="29" t="s">
        <v>95</v>
      </c>
      <c r="B101" s="26" t="s">
        <v>412</v>
      </c>
      <c r="C101" s="27">
        <v>66</v>
      </c>
    </row>
    <row r="102" spans="1:4" x14ac:dyDescent="0.25">
      <c r="A102" s="29" t="s">
        <v>96</v>
      </c>
      <c r="B102" s="26" t="s">
        <v>413</v>
      </c>
      <c r="C102" s="27">
        <v>67</v>
      </c>
    </row>
    <row r="103" spans="1:4" x14ac:dyDescent="0.25">
      <c r="A103" s="29" t="s">
        <v>97</v>
      </c>
      <c r="B103" s="26" t="s">
        <v>414</v>
      </c>
      <c r="C103" s="27">
        <v>67</v>
      </c>
    </row>
    <row r="104" spans="1:4" x14ac:dyDescent="0.25">
      <c r="A104" s="29" t="s">
        <v>288</v>
      </c>
      <c r="B104" s="26" t="s">
        <v>315</v>
      </c>
      <c r="C104" s="27">
        <v>67</v>
      </c>
    </row>
    <row r="105" spans="1:4" x14ac:dyDescent="0.25">
      <c r="A105" s="29" t="s">
        <v>289</v>
      </c>
      <c r="B105" s="26" t="s">
        <v>314</v>
      </c>
      <c r="C105" s="27">
        <v>68</v>
      </c>
    </row>
    <row r="106" spans="1:4" x14ac:dyDescent="0.25">
      <c r="A106" s="29">
        <v>5.7</v>
      </c>
      <c r="B106" s="26" t="s">
        <v>313</v>
      </c>
      <c r="C106" s="27">
        <v>85</v>
      </c>
    </row>
    <row r="107" spans="1:4" x14ac:dyDescent="0.25">
      <c r="A107" s="29" t="s">
        <v>98</v>
      </c>
      <c r="B107" s="26" t="s">
        <v>312</v>
      </c>
      <c r="C107" s="27">
        <v>86</v>
      </c>
    </row>
    <row r="108" spans="1:4" x14ac:dyDescent="0.25">
      <c r="A108" s="29" t="s">
        <v>99</v>
      </c>
      <c r="B108" s="26" t="s">
        <v>311</v>
      </c>
      <c r="C108" s="27">
        <v>88</v>
      </c>
    </row>
    <row r="109" spans="1:4" x14ac:dyDescent="0.25">
      <c r="A109" s="29">
        <v>5.8</v>
      </c>
      <c r="B109" s="26" t="s">
        <v>310</v>
      </c>
      <c r="C109" s="27">
        <v>93</v>
      </c>
    </row>
    <row r="110" spans="1:4" x14ac:dyDescent="0.25">
      <c r="A110" s="29">
        <v>5.9</v>
      </c>
      <c r="B110" s="26" t="s">
        <v>309</v>
      </c>
      <c r="C110" s="27">
        <v>94</v>
      </c>
    </row>
    <row r="111" spans="1:4" x14ac:dyDescent="0.25">
      <c r="A111" s="29">
        <v>5.0999999999999996</v>
      </c>
      <c r="B111" s="26" t="s">
        <v>308</v>
      </c>
      <c r="C111" s="27">
        <v>95</v>
      </c>
    </row>
    <row r="112" spans="1:4" x14ac:dyDescent="0.25">
      <c r="A112" s="29">
        <v>5.1100000000000003</v>
      </c>
      <c r="B112" s="26" t="s">
        <v>307</v>
      </c>
      <c r="C112" s="27">
        <v>98</v>
      </c>
    </row>
    <row r="113" spans="1:3" x14ac:dyDescent="0.25">
      <c r="A113" s="29">
        <v>5.12</v>
      </c>
      <c r="B113" s="26" t="s">
        <v>306</v>
      </c>
      <c r="C113" s="27">
        <v>99</v>
      </c>
    </row>
    <row r="114" spans="1:3" x14ac:dyDescent="0.25">
      <c r="A114" s="29">
        <v>5.13</v>
      </c>
      <c r="B114" s="26" t="s">
        <v>305</v>
      </c>
      <c r="C114" s="27">
        <v>100</v>
      </c>
    </row>
    <row r="115" spans="1:3" x14ac:dyDescent="0.25">
      <c r="A115" s="29">
        <v>5.14</v>
      </c>
      <c r="B115" s="26" t="s">
        <v>304</v>
      </c>
      <c r="C115" s="27">
        <v>101</v>
      </c>
    </row>
    <row r="116" spans="1:3" x14ac:dyDescent="0.25">
      <c r="A116" s="29">
        <v>5.15</v>
      </c>
      <c r="B116" s="26" t="s">
        <v>303</v>
      </c>
      <c r="C116" s="27">
        <v>102</v>
      </c>
    </row>
    <row r="117" spans="1:3" x14ac:dyDescent="0.25">
      <c r="A117" s="29">
        <v>5.16</v>
      </c>
      <c r="B117" s="26" t="s">
        <v>302</v>
      </c>
      <c r="C117" s="27">
        <v>103</v>
      </c>
    </row>
    <row r="118" spans="1:3" x14ac:dyDescent="0.25">
      <c r="A118" s="29" t="s">
        <v>290</v>
      </c>
      <c r="B118" s="26" t="s">
        <v>301</v>
      </c>
      <c r="C118" s="27">
        <v>104</v>
      </c>
    </row>
    <row r="119" spans="1:3" x14ac:dyDescent="0.25">
      <c r="A119" s="29" t="s">
        <v>291</v>
      </c>
      <c r="B119" s="26" t="s">
        <v>300</v>
      </c>
      <c r="C119" s="27">
        <v>106</v>
      </c>
    </row>
    <row r="120" spans="1:3" x14ac:dyDescent="0.25">
      <c r="A120" s="29" t="s">
        <v>292</v>
      </c>
      <c r="B120" s="26" t="s">
        <v>299</v>
      </c>
      <c r="C120" s="27">
        <v>108</v>
      </c>
    </row>
    <row r="121" spans="1:3" x14ac:dyDescent="0.25">
      <c r="A121" s="29" t="s">
        <v>293</v>
      </c>
      <c r="B121" s="26" t="s">
        <v>298</v>
      </c>
      <c r="C121" s="27">
        <v>108</v>
      </c>
    </row>
    <row r="122" spans="1:3" x14ac:dyDescent="0.25">
      <c r="A122" s="29" t="s">
        <v>294</v>
      </c>
      <c r="B122" s="26" t="s">
        <v>297</v>
      </c>
      <c r="C122" s="27">
        <v>108</v>
      </c>
    </row>
    <row r="123" spans="1:3" x14ac:dyDescent="0.25">
      <c r="A123" s="29">
        <v>5.17</v>
      </c>
      <c r="B123" s="26" t="s">
        <v>296</v>
      </c>
      <c r="C123" s="27">
        <v>108</v>
      </c>
    </row>
    <row r="124" spans="1:3" x14ac:dyDescent="0.25">
      <c r="A124" s="29">
        <v>5.18</v>
      </c>
      <c r="B124" s="26" t="s">
        <v>295</v>
      </c>
      <c r="C124" s="27">
        <v>109</v>
      </c>
    </row>
    <row r="125" spans="1:3" x14ac:dyDescent="0.25">
      <c r="A125" s="29" t="s">
        <v>204</v>
      </c>
      <c r="B125" s="26" t="s">
        <v>100</v>
      </c>
      <c r="C125" s="27">
        <v>5</v>
      </c>
    </row>
    <row r="126" spans="1:3" x14ac:dyDescent="0.25">
      <c r="A126" s="29" t="s">
        <v>203</v>
      </c>
      <c r="B126" s="26" t="s">
        <v>101</v>
      </c>
      <c r="C126" s="27">
        <v>6</v>
      </c>
    </row>
    <row r="127" spans="1:3" x14ac:dyDescent="0.25">
      <c r="A127" s="29" t="s">
        <v>202</v>
      </c>
      <c r="B127" s="26" t="s">
        <v>102</v>
      </c>
      <c r="C127" s="27">
        <v>7</v>
      </c>
    </row>
    <row r="128" spans="1:3" x14ac:dyDescent="0.25">
      <c r="A128" s="29" t="s">
        <v>201</v>
      </c>
      <c r="B128" s="26" t="s">
        <v>103</v>
      </c>
      <c r="C128" s="27">
        <v>10</v>
      </c>
    </row>
    <row r="129" spans="1:3" x14ac:dyDescent="0.25">
      <c r="A129" s="29" t="s">
        <v>200</v>
      </c>
      <c r="B129" s="26" t="s">
        <v>104</v>
      </c>
      <c r="C129" s="27">
        <v>15</v>
      </c>
    </row>
    <row r="130" spans="1:3" x14ac:dyDescent="0.25">
      <c r="A130" s="29" t="s">
        <v>199</v>
      </c>
      <c r="B130" s="26" t="s">
        <v>105</v>
      </c>
      <c r="C130" s="27">
        <v>20</v>
      </c>
    </row>
    <row r="131" spans="1:3" x14ac:dyDescent="0.25">
      <c r="A131" s="32" t="s">
        <v>198</v>
      </c>
      <c r="B131" s="26" t="s">
        <v>106</v>
      </c>
      <c r="C131" s="26">
        <v>21</v>
      </c>
    </row>
    <row r="132" spans="1:3" x14ac:dyDescent="0.25">
      <c r="A132" s="32" t="s">
        <v>197</v>
      </c>
      <c r="B132" s="26" t="s">
        <v>107</v>
      </c>
      <c r="C132" s="26">
        <v>37</v>
      </c>
    </row>
    <row r="133" spans="1:3" x14ac:dyDescent="0.25">
      <c r="A133" s="32" t="s">
        <v>196</v>
      </c>
      <c r="B133" s="26" t="s">
        <v>108</v>
      </c>
      <c r="C133" s="26">
        <v>43</v>
      </c>
    </row>
    <row r="134" spans="1:3" x14ac:dyDescent="0.25">
      <c r="A134" s="32" t="s">
        <v>195</v>
      </c>
      <c r="B134" s="26" t="s">
        <v>109</v>
      </c>
      <c r="C134" s="26">
        <v>47</v>
      </c>
    </row>
    <row r="135" spans="1:3" x14ac:dyDescent="0.25">
      <c r="A135" s="32" t="s">
        <v>194</v>
      </c>
      <c r="B135" s="26" t="s">
        <v>110</v>
      </c>
      <c r="C135" s="26">
        <v>62</v>
      </c>
    </row>
    <row r="136" spans="1:3" x14ac:dyDescent="0.25">
      <c r="A136" s="32" t="s">
        <v>193</v>
      </c>
      <c r="B136" s="26" t="s">
        <v>111</v>
      </c>
      <c r="C136" s="26">
        <v>64</v>
      </c>
    </row>
    <row r="137" spans="1:3" x14ac:dyDescent="0.25">
      <c r="A137" s="32" t="s">
        <v>192</v>
      </c>
      <c r="B137" s="26" t="s">
        <v>112</v>
      </c>
      <c r="C137" s="26">
        <v>67</v>
      </c>
    </row>
    <row r="138" spans="1:3" x14ac:dyDescent="0.25">
      <c r="A138" s="32" t="s">
        <v>191</v>
      </c>
      <c r="B138" s="26" t="s">
        <v>113</v>
      </c>
      <c r="C138" s="26">
        <v>73</v>
      </c>
    </row>
    <row r="139" spans="1:3" x14ac:dyDescent="0.25">
      <c r="A139" s="32" t="s">
        <v>190</v>
      </c>
      <c r="B139" s="26" t="s">
        <v>114</v>
      </c>
      <c r="C139" s="26">
        <v>88</v>
      </c>
    </row>
    <row r="140" spans="1:3" x14ac:dyDescent="0.25">
      <c r="A140" s="32" t="s">
        <v>189</v>
      </c>
      <c r="B140" s="26" t="s">
        <v>115</v>
      </c>
      <c r="C140" s="26">
        <v>91</v>
      </c>
    </row>
    <row r="141" spans="1:3" x14ac:dyDescent="0.25">
      <c r="A141" s="32" t="s">
        <v>188</v>
      </c>
      <c r="B141" s="26" t="s">
        <v>116</v>
      </c>
      <c r="C141" s="26">
        <v>95</v>
      </c>
    </row>
    <row r="142" spans="1:3" x14ac:dyDescent="0.25">
      <c r="A142" s="32" t="s">
        <v>187</v>
      </c>
      <c r="B142" s="26" t="s">
        <v>117</v>
      </c>
      <c r="C142" s="26">
        <v>101</v>
      </c>
    </row>
    <row r="143" spans="1:3" x14ac:dyDescent="0.25">
      <c r="A143" s="32" t="s">
        <v>186</v>
      </c>
      <c r="B143" s="26" t="s">
        <v>118</v>
      </c>
      <c r="C143" s="26">
        <v>104</v>
      </c>
    </row>
    <row r="144" spans="1:3" x14ac:dyDescent="0.25">
      <c r="A144" s="32" t="s">
        <v>185</v>
      </c>
      <c r="B144" s="26" t="s">
        <v>119</v>
      </c>
      <c r="C144" s="26">
        <v>109</v>
      </c>
    </row>
    <row r="145" spans="1:3" x14ac:dyDescent="0.25">
      <c r="A145" s="32" t="s">
        <v>173</v>
      </c>
      <c r="B145" s="26" t="s">
        <v>160</v>
      </c>
      <c r="C145" s="26">
        <v>46</v>
      </c>
    </row>
    <row r="146" spans="1:3" x14ac:dyDescent="0.25">
      <c r="A146" s="32" t="s">
        <v>174</v>
      </c>
      <c r="B146" s="26" t="s">
        <v>161</v>
      </c>
      <c r="C146" s="26">
        <v>54</v>
      </c>
    </row>
    <row r="147" spans="1:3" x14ac:dyDescent="0.25">
      <c r="A147" s="32" t="s">
        <v>175</v>
      </c>
      <c r="B147" s="26" t="s">
        <v>162</v>
      </c>
      <c r="C147" s="26">
        <v>55</v>
      </c>
    </row>
    <row r="148" spans="1:3" x14ac:dyDescent="0.25">
      <c r="A148" s="32" t="s">
        <v>176</v>
      </c>
      <c r="B148" s="26" t="s">
        <v>163</v>
      </c>
      <c r="C148" s="26">
        <v>56</v>
      </c>
    </row>
    <row r="149" spans="1:3" x14ac:dyDescent="0.25">
      <c r="A149" s="32" t="s">
        <v>177</v>
      </c>
      <c r="B149" s="26" t="s">
        <v>164</v>
      </c>
      <c r="C149" s="26">
        <v>57</v>
      </c>
    </row>
    <row r="150" spans="1:3" x14ac:dyDescent="0.25">
      <c r="A150" s="32" t="s">
        <v>178</v>
      </c>
      <c r="B150" s="26" t="s">
        <v>165</v>
      </c>
      <c r="C150" s="26">
        <v>58</v>
      </c>
    </row>
    <row r="151" spans="1:3" x14ac:dyDescent="0.25">
      <c r="A151" s="31" t="s">
        <v>179</v>
      </c>
      <c r="B151" s="31" t="s">
        <v>166</v>
      </c>
      <c r="C151" s="14">
        <v>59</v>
      </c>
    </row>
    <row r="152" spans="1:3" x14ac:dyDescent="0.25">
      <c r="A152" s="31" t="s">
        <v>180</v>
      </c>
      <c r="B152" s="31" t="s">
        <v>167</v>
      </c>
      <c r="C152" s="14">
        <v>60</v>
      </c>
    </row>
    <row r="153" spans="1:3" x14ac:dyDescent="0.25">
      <c r="A153" s="31" t="s">
        <v>181</v>
      </c>
      <c r="B153" s="31" t="s">
        <v>168</v>
      </c>
      <c r="C153" s="14">
        <v>61</v>
      </c>
    </row>
    <row r="154" spans="1:3" x14ac:dyDescent="0.25">
      <c r="A154" s="31" t="s">
        <v>182</v>
      </c>
      <c r="B154" s="31" t="s">
        <v>169</v>
      </c>
      <c r="C154" s="14">
        <v>62</v>
      </c>
    </row>
    <row r="155" spans="1:3" x14ac:dyDescent="0.25">
      <c r="A155" s="31" t="s">
        <v>183</v>
      </c>
      <c r="B155" s="31" t="s">
        <v>170</v>
      </c>
      <c r="C155" s="14">
        <v>64</v>
      </c>
    </row>
    <row r="156" spans="1:3" x14ac:dyDescent="0.25">
      <c r="A156" s="31" t="s">
        <v>159</v>
      </c>
      <c r="B156" s="31" t="s">
        <v>171</v>
      </c>
      <c r="C156" s="14">
        <v>91</v>
      </c>
    </row>
    <row r="157" spans="1:3" x14ac:dyDescent="0.25">
      <c r="A157" s="31" t="s">
        <v>184</v>
      </c>
      <c r="B157" s="31" t="s">
        <v>172</v>
      </c>
      <c r="C157" s="14">
        <v>107</v>
      </c>
    </row>
    <row r="158" spans="1:3" x14ac:dyDescent="0.25">
      <c r="A158" s="31"/>
      <c r="B158" s="31"/>
    </row>
    <row r="159" spans="1:3" x14ac:dyDescent="0.25">
      <c r="A159" s="31"/>
      <c r="B159" s="31"/>
    </row>
    <row r="160" spans="1:3" x14ac:dyDescent="0.25">
      <c r="A160" s="31"/>
      <c r="B160" s="31"/>
    </row>
    <row r="161" spans="1:2" x14ac:dyDescent="0.25">
      <c r="A161" s="31"/>
      <c r="B161" s="31"/>
    </row>
    <row r="162" spans="1:2" x14ac:dyDescent="0.25">
      <c r="A162" s="31"/>
      <c r="B162" s="31"/>
    </row>
    <row r="163" spans="1:2" x14ac:dyDescent="0.25">
      <c r="A163" s="31"/>
      <c r="B163" s="31"/>
    </row>
    <row r="395" ht="15" customHeight="1" x14ac:dyDescent="0.25"/>
    <row r="535" spans="1:3" s="15" customFormat="1" x14ac:dyDescent="0.25">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6AF6CB-7D84-4A05-86DD-52DA86B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Discovery Log</vt:lpstr>
      <vt:lpstr>WMP Sections</vt:lpstr>
      <vt:lpstr>'Discovery Log'!Print_Area</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2024-05-22T15:54:59Z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