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CSTaylor\Desktop\"/>
    </mc:Choice>
  </mc:AlternateContent>
  <xr:revisionPtr revIDLastSave="0" documentId="13_ncr:1_{A6BC2577-3720-47DB-9108-1B38A644A652}" xr6:coauthVersionLast="47" xr6:coauthVersionMax="47" xr10:uidLastSave="{00000000-0000-0000-0000-000000000000}"/>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Log'!$A$1:$S$26</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4" l="1"/>
  <c r="C4" i="4"/>
  <c r="C5" i="4"/>
  <c r="C6" i="4"/>
  <c r="C7" i="4"/>
  <c r="C8" i="4"/>
  <c r="C9" i="4"/>
  <c r="C10" i="4"/>
  <c r="C11" i="4"/>
  <c r="C12" i="4"/>
  <c r="C13" i="4"/>
  <c r="C14" i="4"/>
  <c r="C15" i="4"/>
  <c r="C16" i="4"/>
  <c r="C17" i="4"/>
  <c r="C18" i="4"/>
  <c r="C19" i="4"/>
  <c r="C20" i="4"/>
  <c r="C21" i="4"/>
  <c r="C22" i="4"/>
  <c r="F3" i="7"/>
  <c r="F7" i="7"/>
  <c r="F15" i="7"/>
  <c r="F25" i="7"/>
  <c r="D6" i="2"/>
  <c r="A4" i="4" s="1"/>
  <c r="B4" i="4" s="1"/>
  <c r="D5" i="2"/>
  <c r="A3" i="4" s="1"/>
  <c r="B3" i="4" s="1"/>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K6" i="7"/>
  <c r="K3" i="7" s="1"/>
  <c r="F11" i="7"/>
  <c r="K14" i="7"/>
  <c r="F19" i="7"/>
  <c r="F18" i="7"/>
  <c r="F17" i="7"/>
  <c r="F16"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A197" i="4"/>
  <c r="B197" i="4" s="1"/>
  <c r="C197" i="4"/>
  <c r="C198" i="4"/>
  <c r="C199" i="4"/>
  <c r="C200" i="4"/>
  <c r="C201" i="4"/>
  <c r="C202" i="4"/>
  <c r="A203" i="4"/>
  <c r="B203" i="4" s="1"/>
  <c r="C203" i="4"/>
  <c r="C204" i="4"/>
  <c r="C205" i="4"/>
  <c r="C206" i="4"/>
  <c r="C207" i="4"/>
  <c r="C208" i="4"/>
  <c r="F10" i="7"/>
  <c r="F9" i="7"/>
  <c r="F8" i="7"/>
  <c r="D198" i="2"/>
  <c r="F198" i="2" s="1"/>
  <c r="D188" i="2"/>
  <c r="F188" i="2" s="1"/>
  <c r="D187" i="2"/>
  <c r="F187" i="2" s="1"/>
  <c r="D186" i="2"/>
  <c r="F186" i="2" s="1"/>
  <c r="D185" i="2"/>
  <c r="F185" i="2" s="1"/>
  <c r="D179" i="2"/>
  <c r="F179" i="2" s="1"/>
  <c r="D173" i="2"/>
  <c r="F173" i="2" s="1"/>
  <c r="D174" i="2"/>
  <c r="F174" i="2" s="1"/>
  <c r="D175" i="2"/>
  <c r="F175" i="2" s="1"/>
  <c r="D176" i="2"/>
  <c r="F176" i="2" s="1"/>
  <c r="D177" i="2"/>
  <c r="F177" i="2" s="1"/>
  <c r="D178" i="2"/>
  <c r="F178" i="2" s="1"/>
  <c r="D180" i="2"/>
  <c r="F180" i="2" s="1"/>
  <c r="D181" i="2"/>
  <c r="F181" i="2" s="1"/>
  <c r="D182" i="2"/>
  <c r="F182" i="2" s="1"/>
  <c r="D183" i="2"/>
  <c r="F183" i="2" s="1"/>
  <c r="D184" i="2"/>
  <c r="F184" i="2" s="1"/>
  <c r="D189" i="2"/>
  <c r="F189" i="2" s="1"/>
  <c r="D190" i="2"/>
  <c r="F190" i="2" s="1"/>
  <c r="D191" i="2"/>
  <c r="F191" i="2" s="1"/>
  <c r="D192" i="2"/>
  <c r="F192" i="2" s="1"/>
  <c r="D193" i="2"/>
  <c r="F193" i="2" s="1"/>
  <c r="D194" i="2"/>
  <c r="F194" i="2" s="1"/>
  <c r="D195" i="2"/>
  <c r="F195" i="2" s="1"/>
  <c r="D196" i="2"/>
  <c r="F196" i="2" s="1"/>
  <c r="D197" i="2"/>
  <c r="F197" i="2" s="1"/>
  <c r="D199" i="2"/>
  <c r="F199" i="2" s="1"/>
  <c r="D200" i="2"/>
  <c r="F200" i="2" s="1"/>
  <c r="D201" i="2"/>
  <c r="F201" i="2" s="1"/>
  <c r="D202" i="2"/>
  <c r="F202" i="2" s="1"/>
  <c r="D203" i="2"/>
  <c r="F203" i="2" s="1"/>
  <c r="D204" i="2"/>
  <c r="F204" i="2" s="1"/>
  <c r="D205" i="2"/>
  <c r="F205" i="2" s="1"/>
  <c r="D206" i="2"/>
  <c r="F206" i="2" s="1"/>
  <c r="D207" i="2"/>
  <c r="F207" i="2" s="1"/>
  <c r="D208" i="2"/>
  <c r="F208" i="2" s="1"/>
  <c r="D209" i="2"/>
  <c r="F209" i="2" s="1"/>
  <c r="D210" i="2"/>
  <c r="A208" i="4" s="1"/>
  <c r="B208" i="4" s="1"/>
  <c r="D167" i="2"/>
  <c r="F167" i="2" s="1"/>
  <c r="D126" i="2"/>
  <c r="A124" i="4" s="1"/>
  <c r="B124" i="4" s="1"/>
  <c r="D125" i="2"/>
  <c r="A123" i="4" s="1"/>
  <c r="B123" i="4" s="1"/>
  <c r="D124" i="2"/>
  <c r="A122" i="4" s="1"/>
  <c r="B122" i="4" s="1"/>
  <c r="D123" i="2"/>
  <c r="A121" i="4" s="1"/>
  <c r="B121" i="4" s="1"/>
  <c r="D122" i="2"/>
  <c r="A120" i="4" s="1"/>
  <c r="B120" i="4" s="1"/>
  <c r="F4" i="7"/>
  <c r="A181" i="4" l="1"/>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F14" i="7"/>
  <c r="F6" i="7"/>
  <c r="F210" i="2"/>
  <c r="D66" i="2" l="1"/>
  <c r="A64" i="4" s="1"/>
  <c r="B64" i="4" s="1"/>
  <c r="D65" i="2"/>
  <c r="A63" i="4" s="1"/>
  <c r="B63" i="4" s="1"/>
  <c r="D64" i="2"/>
  <c r="A62" i="4" s="1"/>
  <c r="B62" i="4" s="1"/>
  <c r="D63" i="2"/>
  <c r="A61" i="4" s="1"/>
  <c r="B61" i="4" s="1"/>
  <c r="D62" i="2"/>
  <c r="A60" i="4" s="1"/>
  <c r="B60" i="4" s="1"/>
  <c r="D61" i="2"/>
  <c r="A59" i="4" s="1"/>
  <c r="B59" i="4" s="1"/>
  <c r="D60" i="2"/>
  <c r="A58" i="4" s="1"/>
  <c r="B58" i="4" s="1"/>
  <c r="D59" i="2"/>
  <c r="A57" i="4" s="1"/>
  <c r="B57" i="4" s="1"/>
  <c r="D58" i="2"/>
  <c r="A56" i="4" s="1"/>
  <c r="B56" i="4" s="1"/>
  <c r="D57" i="2"/>
  <c r="A55" i="4" s="1"/>
  <c r="B55" i="4" s="1"/>
  <c r="D56" i="2"/>
  <c r="A54" i="4" s="1"/>
  <c r="B54" i="4" s="1"/>
  <c r="D55" i="2"/>
  <c r="A53" i="4" s="1"/>
  <c r="B53" i="4" s="1"/>
  <c r="D54" i="2"/>
  <c r="A52" i="4" s="1"/>
  <c r="B52" i="4" s="1"/>
  <c r="C2" i="4" l="1"/>
  <c r="K4" i="7" l="1"/>
  <c r="D162" i="2"/>
  <c r="A160" i="4" s="1"/>
  <c r="B160" i="4" s="1"/>
  <c r="D163" i="2"/>
  <c r="A161" i="4" s="1"/>
  <c r="B161" i="4" s="1"/>
  <c r="D164" i="2"/>
  <c r="A162" i="4" s="1"/>
  <c r="B162" i="4" s="1"/>
  <c r="D165" i="2"/>
  <c r="A163" i="4" s="1"/>
  <c r="B163" i="4" s="1"/>
  <c r="D155" i="2"/>
  <c r="A153" i="4" s="1"/>
  <c r="B153" i="4" s="1"/>
  <c r="D145" i="2"/>
  <c r="A143" i="4" s="1"/>
  <c r="B143" i="4" s="1"/>
  <c r="D144" i="2"/>
  <c r="A142" i="4" s="1"/>
  <c r="B142" i="4" s="1"/>
  <c r="D143" i="2"/>
  <c r="A141" i="4" s="1"/>
  <c r="B141" i="4" s="1"/>
  <c r="D142" i="2"/>
  <c r="A140" i="4" s="1"/>
  <c r="B140" i="4" s="1"/>
  <c r="D141" i="2"/>
  <c r="A139" i="4" s="1"/>
  <c r="B139" i="4" s="1"/>
  <c r="D140" i="2"/>
  <c r="A138" i="4" s="1"/>
  <c r="B138" i="4" s="1"/>
  <c r="D139" i="2"/>
  <c r="A137" i="4" s="1"/>
  <c r="B137" i="4" s="1"/>
  <c r="D138" i="2"/>
  <c r="A136" i="4" s="1"/>
  <c r="B136" i="4" s="1"/>
  <c r="D137" i="2"/>
  <c r="A135" i="4" s="1"/>
  <c r="B135" i="4" s="1"/>
  <c r="D136" i="2"/>
  <c r="A134" i="4" s="1"/>
  <c r="B134" i="4" s="1"/>
  <c r="D135" i="2"/>
  <c r="A133" i="4" s="1"/>
  <c r="B133" i="4" s="1"/>
  <c r="D146" i="2"/>
  <c r="A144" i="4" s="1"/>
  <c r="B144" i="4" s="1"/>
  <c r="F144" i="2" l="1"/>
  <c r="F145" i="2"/>
  <c r="F163" i="2"/>
  <c r="F162" i="2"/>
  <c r="F136" i="2"/>
  <c r="F137" i="2"/>
  <c r="F142" i="2"/>
  <c r="F135" i="2"/>
  <c r="F138" i="2"/>
  <c r="F139" i="2"/>
  <c r="F140" i="2"/>
  <c r="F141" i="2"/>
  <c r="F143" i="2"/>
  <c r="F155" i="2"/>
  <c r="F164" i="2"/>
  <c r="D77" i="2"/>
  <c r="A75" i="4" s="1"/>
  <c r="B75" i="4" s="1"/>
  <c r="D78" i="2"/>
  <c r="A76" i="4" s="1"/>
  <c r="B76" i="4" s="1"/>
  <c r="D79" i="2"/>
  <c r="A77" i="4" s="1"/>
  <c r="B77" i="4" s="1"/>
  <c r="D76" i="2"/>
  <c r="A74" i="4" s="1"/>
  <c r="B74" i="4" s="1"/>
  <c r="D17" i="2" l="1"/>
  <c r="A15" i="4" s="1"/>
  <c r="B15" i="4" s="1"/>
  <c r="D18" i="2"/>
  <c r="A16" i="4" s="1"/>
  <c r="B16" i="4" s="1"/>
  <c r="D19" i="2"/>
  <c r="A17" i="4" s="1"/>
  <c r="B17" i="4" s="1"/>
  <c r="D20" i="2"/>
  <c r="A18" i="4" s="1"/>
  <c r="B18" i="4" s="1"/>
  <c r="D21" i="2"/>
  <c r="A19" i="4" s="1"/>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D37" i="2"/>
  <c r="A35" i="4" s="1"/>
  <c r="B35" i="4" s="1"/>
  <c r="D38" i="2"/>
  <c r="A36" i="4" s="1"/>
  <c r="B36" i="4" s="1"/>
  <c r="D39" i="2"/>
  <c r="A37" i="4" s="1"/>
  <c r="B37" i="4" s="1"/>
  <c r="D40" i="2"/>
  <c r="A38" i="4" s="1"/>
  <c r="B38" i="4" s="1"/>
  <c r="D41" i="2"/>
  <c r="A39" i="4" s="1"/>
  <c r="B39" i="4" s="1"/>
  <c r="D42" i="2"/>
  <c r="A40" i="4" s="1"/>
  <c r="B40" i="4" s="1"/>
  <c r="D43" i="2"/>
  <c r="A41" i="4" s="1"/>
  <c r="B41" i="4" s="1"/>
  <c r="D44" i="2"/>
  <c r="A42" i="4" s="1"/>
  <c r="B42" i="4" s="1"/>
  <c r="D45" i="2"/>
  <c r="A43" i="4" s="1"/>
  <c r="B43" i="4" s="1"/>
  <c r="D46" i="2"/>
  <c r="A44" i="4" s="1"/>
  <c r="B44" i="4" s="1"/>
  <c r="D47" i="2"/>
  <c r="A45" i="4" s="1"/>
  <c r="B45" i="4" s="1"/>
  <c r="D48" i="2"/>
  <c r="A46" i="4" s="1"/>
  <c r="B46" i="4" s="1"/>
  <c r="D49" i="2"/>
  <c r="A47" i="4" s="1"/>
  <c r="B47" i="4" s="1"/>
  <c r="D50" i="2"/>
  <c r="A48" i="4" s="1"/>
  <c r="B48" i="4" s="1"/>
  <c r="D51" i="2"/>
  <c r="A49" i="4" s="1"/>
  <c r="B49" i="4" s="1"/>
  <c r="D52" i="2"/>
  <c r="A50" i="4" s="1"/>
  <c r="B50" i="4" s="1"/>
  <c r="D53" i="2"/>
  <c r="A51" i="4" s="1"/>
  <c r="B51" i="4" s="1"/>
  <c r="D67" i="2"/>
  <c r="A65" i="4" s="1"/>
  <c r="B65" i="4" s="1"/>
  <c r="D68" i="2"/>
  <c r="A66" i="4" s="1"/>
  <c r="B66" i="4" s="1"/>
  <c r="D69" i="2"/>
  <c r="A67" i="4" s="1"/>
  <c r="B67" i="4" s="1"/>
  <c r="D70" i="2"/>
  <c r="A68" i="4" s="1"/>
  <c r="B68" i="4" s="1"/>
  <c r="D71" i="2"/>
  <c r="A69" i="4" s="1"/>
  <c r="B69" i="4" s="1"/>
  <c r="D72" i="2"/>
  <c r="A70" i="4" s="1"/>
  <c r="B70" i="4" s="1"/>
  <c r="D73" i="2"/>
  <c r="A71" i="4" s="1"/>
  <c r="B71" i="4" s="1"/>
  <c r="D74" i="2"/>
  <c r="A72" i="4" s="1"/>
  <c r="B72" i="4" s="1"/>
  <c r="D75" i="2"/>
  <c r="A73" i="4" s="1"/>
  <c r="B73" i="4" s="1"/>
  <c r="F76" i="2"/>
  <c r="F77" i="2"/>
  <c r="F78" i="2"/>
  <c r="F79" i="2"/>
  <c r="D80" i="2"/>
  <c r="A78" i="4" s="1"/>
  <c r="B78" i="4" s="1"/>
  <c r="D81" i="2"/>
  <c r="A79" i="4" s="1"/>
  <c r="B79" i="4" s="1"/>
  <c r="D82" i="2"/>
  <c r="A80" i="4" s="1"/>
  <c r="B80" i="4" s="1"/>
  <c r="D83" i="2"/>
  <c r="A81" i="4" s="1"/>
  <c r="B81" i="4" s="1"/>
  <c r="D84" i="2"/>
  <c r="A82" i="4" s="1"/>
  <c r="B82" i="4" s="1"/>
  <c r="D85" i="2"/>
  <c r="A83" i="4" s="1"/>
  <c r="B83" i="4" s="1"/>
  <c r="D86" i="2"/>
  <c r="A84" i="4" s="1"/>
  <c r="B84" i="4" s="1"/>
  <c r="D87" i="2"/>
  <c r="A85" i="4" s="1"/>
  <c r="B85" i="4" s="1"/>
  <c r="D88" i="2"/>
  <c r="A86" i="4" s="1"/>
  <c r="B86" i="4" s="1"/>
  <c r="D89" i="2"/>
  <c r="A87" i="4" s="1"/>
  <c r="B87" i="4" s="1"/>
  <c r="D90" i="2"/>
  <c r="A88" i="4" s="1"/>
  <c r="B88" i="4" s="1"/>
  <c r="D91" i="2"/>
  <c r="A89" i="4" s="1"/>
  <c r="B89" i="4" s="1"/>
  <c r="D92" i="2"/>
  <c r="A90" i="4" s="1"/>
  <c r="B90" i="4" s="1"/>
  <c r="D93" i="2"/>
  <c r="A91" i="4" s="1"/>
  <c r="B91" i="4" s="1"/>
  <c r="D94" i="2"/>
  <c r="A92" i="4" s="1"/>
  <c r="B92" i="4" s="1"/>
  <c r="D95" i="2"/>
  <c r="A93" i="4" s="1"/>
  <c r="B93" i="4" s="1"/>
  <c r="D96" i="2"/>
  <c r="A94" i="4" s="1"/>
  <c r="B94" i="4" s="1"/>
  <c r="D97" i="2"/>
  <c r="A95" i="4" s="1"/>
  <c r="B95" i="4" s="1"/>
  <c r="D98" i="2"/>
  <c r="A96" i="4" s="1"/>
  <c r="B96" i="4" s="1"/>
  <c r="D99" i="2"/>
  <c r="A97" i="4" s="1"/>
  <c r="B97" i="4" s="1"/>
  <c r="D100" i="2"/>
  <c r="A98" i="4" s="1"/>
  <c r="B98" i="4" s="1"/>
  <c r="D101" i="2"/>
  <c r="A99" i="4" s="1"/>
  <c r="B99" i="4" s="1"/>
  <c r="D102" i="2"/>
  <c r="A100" i="4" s="1"/>
  <c r="B100" i="4" s="1"/>
  <c r="D103" i="2"/>
  <c r="A101" i="4" s="1"/>
  <c r="B101" i="4" s="1"/>
  <c r="D104" i="2"/>
  <c r="A102" i="4" s="1"/>
  <c r="B102" i="4" s="1"/>
  <c r="D105" i="2"/>
  <c r="A103" i="4" s="1"/>
  <c r="B103" i="4" s="1"/>
  <c r="D106" i="2"/>
  <c r="A104" i="4" s="1"/>
  <c r="B104" i="4" s="1"/>
  <c r="D107" i="2"/>
  <c r="A105" i="4" s="1"/>
  <c r="B105" i="4" s="1"/>
  <c r="D108" i="2"/>
  <c r="A106" i="4" s="1"/>
  <c r="B106" i="4" s="1"/>
  <c r="D109" i="2"/>
  <c r="A107" i="4" s="1"/>
  <c r="B107" i="4" s="1"/>
  <c r="D110" i="2"/>
  <c r="A108" i="4" s="1"/>
  <c r="B108" i="4" s="1"/>
  <c r="D111" i="2"/>
  <c r="A109" i="4" s="1"/>
  <c r="B109" i="4" s="1"/>
  <c r="D112" i="2"/>
  <c r="A110" i="4" s="1"/>
  <c r="B110" i="4" s="1"/>
  <c r="D113" i="2"/>
  <c r="A111" i="4" s="1"/>
  <c r="B111" i="4" s="1"/>
  <c r="D114" i="2"/>
  <c r="A112" i="4" s="1"/>
  <c r="B112" i="4" s="1"/>
  <c r="D115" i="2"/>
  <c r="A113" i="4" s="1"/>
  <c r="B113" i="4" s="1"/>
  <c r="D116" i="2"/>
  <c r="A114" i="4" s="1"/>
  <c r="B114" i="4" s="1"/>
  <c r="D117" i="2"/>
  <c r="A115" i="4" s="1"/>
  <c r="B115" i="4" s="1"/>
  <c r="D118" i="2"/>
  <c r="A116" i="4" s="1"/>
  <c r="B116" i="4" s="1"/>
  <c r="D119" i="2"/>
  <c r="A117" i="4" s="1"/>
  <c r="B117" i="4" s="1"/>
  <c r="D120" i="2"/>
  <c r="A118" i="4" s="1"/>
  <c r="B118" i="4" s="1"/>
  <c r="D121" i="2"/>
  <c r="A119" i="4" s="1"/>
  <c r="B119" i="4" s="1"/>
  <c r="D127" i="2"/>
  <c r="A125" i="4" s="1"/>
  <c r="B125" i="4" s="1"/>
  <c r="D128" i="2"/>
  <c r="A126" i="4" s="1"/>
  <c r="B126" i="4" s="1"/>
  <c r="D129" i="2"/>
  <c r="A127" i="4" s="1"/>
  <c r="B127" i="4" s="1"/>
  <c r="D130" i="2"/>
  <c r="A128" i="4" s="1"/>
  <c r="B128" i="4" s="1"/>
  <c r="D131" i="2"/>
  <c r="A129" i="4" s="1"/>
  <c r="B129" i="4" s="1"/>
  <c r="D132" i="2"/>
  <c r="A130" i="4" s="1"/>
  <c r="B130" i="4" s="1"/>
  <c r="D133" i="2"/>
  <c r="A131" i="4" s="1"/>
  <c r="B131" i="4" s="1"/>
  <c r="D134" i="2"/>
  <c r="A132" i="4" s="1"/>
  <c r="B132" i="4" s="1"/>
  <c r="F146" i="2"/>
  <c r="D147" i="2"/>
  <c r="A145" i="4" s="1"/>
  <c r="B145" i="4" s="1"/>
  <c r="D148" i="2"/>
  <c r="A146" i="4" s="1"/>
  <c r="B146" i="4" s="1"/>
  <c r="D149" i="2"/>
  <c r="A147" i="4" s="1"/>
  <c r="B147" i="4" s="1"/>
  <c r="D150" i="2"/>
  <c r="A148" i="4" s="1"/>
  <c r="B148" i="4" s="1"/>
  <c r="D151" i="2"/>
  <c r="A149" i="4" s="1"/>
  <c r="B149" i="4" s="1"/>
  <c r="D156" i="2"/>
  <c r="A154" i="4" s="1"/>
  <c r="B154" i="4" s="1"/>
  <c r="D157" i="2"/>
  <c r="A155" i="4" s="1"/>
  <c r="B155" i="4" s="1"/>
  <c r="D158" i="2"/>
  <c r="A156" i="4" s="1"/>
  <c r="B156" i="4" s="1"/>
  <c r="D159" i="2"/>
  <c r="A157" i="4" s="1"/>
  <c r="B157" i="4" s="1"/>
  <c r="D160" i="2"/>
  <c r="A158" i="4" s="1"/>
  <c r="B158" i="4" s="1"/>
  <c r="D161" i="2"/>
  <c r="A159" i="4" s="1"/>
  <c r="B159" i="4" s="1"/>
  <c r="D152" i="2"/>
  <c r="A150" i="4" s="1"/>
  <c r="B150" i="4" s="1"/>
  <c r="D153" i="2"/>
  <c r="A151" i="4" s="1"/>
  <c r="B151" i="4" s="1"/>
  <c r="D154" i="2"/>
  <c r="A152" i="4" s="1"/>
  <c r="B152" i="4" s="1"/>
  <c r="F165" i="2"/>
  <c r="D166" i="2"/>
  <c r="A164" i="4" s="1"/>
  <c r="B164" i="4" s="1"/>
  <c r="D168" i="2"/>
  <c r="A166" i="4" s="1"/>
  <c r="B166" i="4" s="1"/>
  <c r="D169" i="2"/>
  <c r="A167" i="4" s="1"/>
  <c r="B167" i="4" s="1"/>
  <c r="D170" i="2"/>
  <c r="A168" i="4" s="1"/>
  <c r="B168" i="4" s="1"/>
  <c r="D171" i="2"/>
  <c r="A169" i="4" s="1"/>
  <c r="B169" i="4" s="1"/>
  <c r="D172" i="2"/>
  <c r="A170" i="4" s="1"/>
  <c r="B170" i="4" s="1"/>
  <c r="D4" i="2"/>
  <c r="A2" i="4" s="1"/>
  <c r="B2" i="4" s="1"/>
  <c r="D7" i="2"/>
  <c r="A5" i="4" s="1"/>
  <c r="B5" i="4" s="1"/>
  <c r="D8" i="2"/>
  <c r="A6" i="4" s="1"/>
  <c r="B6" i="4" s="1"/>
  <c r="D9" i="2"/>
  <c r="A7" i="4" s="1"/>
  <c r="B7" i="4" s="1"/>
  <c r="D10" i="2"/>
  <c r="A8" i="4" s="1"/>
  <c r="B8" i="4" s="1"/>
  <c r="D11" i="2"/>
  <c r="A9" i="4" s="1"/>
  <c r="B9" i="4" s="1"/>
  <c r="D12" i="2"/>
  <c r="A10" i="4" s="1"/>
  <c r="B10" i="4" s="1"/>
  <c r="D13" i="2"/>
  <c r="A11" i="4" s="1"/>
  <c r="B11" i="4" s="1"/>
  <c r="D14" i="2"/>
  <c r="A12" i="4" s="1"/>
  <c r="B12" i="4" s="1"/>
  <c r="D15" i="2"/>
  <c r="A13" i="4" s="1"/>
  <c r="B13" i="4" s="1"/>
  <c r="D16" i="2"/>
  <c r="A14" i="4" s="1"/>
  <c r="B14" i="4" s="1"/>
  <c r="E6" i="4" l="1" a="1"/>
  <c r="E6" i="4" s="1"/>
  <c r="E2" i="4" a="1"/>
  <c r="E2" i="4" s="1"/>
  <c r="F24" i="7" s="1"/>
  <c r="E7" i="4" a="1"/>
  <c r="E7" i="4" s="1"/>
  <c r="E12" i="4" a="1"/>
  <c r="E12" i="4" s="1"/>
  <c r="E11" i="4" a="1"/>
  <c r="E11" i="4" s="1"/>
  <c r="E10" i="4" a="1"/>
  <c r="E10" i="4" s="1"/>
  <c r="E9" i="4" a="1"/>
  <c r="E9" i="4" s="1"/>
  <c r="E8" i="4" a="1"/>
  <c r="E8" i="4" s="1"/>
  <c r="E4" i="4" a="1"/>
  <c r="E4" i="4" s="1"/>
  <c r="E5" i="4" a="1"/>
  <c r="E5" i="4" s="1"/>
  <c r="F82" i="2"/>
  <c r="F112" i="2"/>
  <c r="F158" i="2"/>
  <c r="F127" i="2"/>
  <c r="F111" i="2"/>
  <c r="F95" i="2"/>
  <c r="F159" i="2"/>
  <c r="F128" i="2"/>
  <c r="F96" i="2"/>
  <c r="F80" i="2"/>
  <c r="F157" i="2"/>
  <c r="F126" i="2"/>
  <c r="F110" i="2"/>
  <c r="F94" i="2"/>
  <c r="F172" i="2"/>
  <c r="F156" i="2"/>
  <c r="F125" i="2"/>
  <c r="F109" i="2"/>
  <c r="F93" i="2"/>
  <c r="F171" i="2"/>
  <c r="F151" i="2"/>
  <c r="F124" i="2"/>
  <c r="F108" i="2"/>
  <c r="F92" i="2"/>
  <c r="F170" i="2"/>
  <c r="F150" i="2"/>
  <c r="F123" i="2"/>
  <c r="F107" i="2"/>
  <c r="F91" i="2"/>
  <c r="F75" i="2"/>
  <c r="F169" i="2"/>
  <c r="F149" i="2"/>
  <c r="F122" i="2"/>
  <c r="F106" i="2"/>
  <c r="F90" i="2"/>
  <c r="F74" i="2"/>
  <c r="F148" i="2"/>
  <c r="F121" i="2"/>
  <c r="F105" i="2"/>
  <c r="F73" i="2"/>
  <c r="F168" i="2"/>
  <c r="F89" i="2"/>
  <c r="F147" i="2"/>
  <c r="F120" i="2"/>
  <c r="F104" i="2"/>
  <c r="F88" i="2"/>
  <c r="F72" i="2"/>
  <c r="F166" i="2"/>
  <c r="F119" i="2"/>
  <c r="F103" i="2"/>
  <c r="F87" i="2"/>
  <c r="F71" i="2"/>
  <c r="F134" i="2"/>
  <c r="F118" i="2"/>
  <c r="F102" i="2"/>
  <c r="F86" i="2"/>
  <c r="F154" i="2"/>
  <c r="F133" i="2"/>
  <c r="F117" i="2"/>
  <c r="F101" i="2"/>
  <c r="F85" i="2"/>
  <c r="F153" i="2"/>
  <c r="F132" i="2"/>
  <c r="F116" i="2"/>
  <c r="F100" i="2"/>
  <c r="F84" i="2"/>
  <c r="F152" i="2"/>
  <c r="F131" i="2"/>
  <c r="F115" i="2"/>
  <c r="F99" i="2"/>
  <c r="F83" i="2"/>
  <c r="F161" i="2"/>
  <c r="F130" i="2"/>
  <c r="F114" i="2"/>
  <c r="F98" i="2"/>
  <c r="F160" i="2"/>
  <c r="F129" i="2"/>
  <c r="F113" i="2"/>
  <c r="F97" i="2"/>
  <c r="F81" i="2"/>
  <c r="F62" i="2"/>
  <c r="F47" i="2"/>
  <c r="F46" i="2"/>
  <c r="F61" i="2"/>
  <c r="F45" i="2"/>
  <c r="F44" i="2"/>
  <c r="F59" i="2"/>
  <c r="F58" i="2"/>
  <c r="F42" i="2"/>
  <c r="F48" i="2"/>
  <c r="F60" i="2"/>
  <c r="F10" i="2"/>
  <c r="F57" i="2"/>
  <c r="F9" i="2"/>
  <c r="F56" i="2"/>
  <c r="F64" i="2"/>
  <c r="F8" i="2"/>
  <c r="F7" i="2"/>
  <c r="F70" i="2"/>
  <c r="F54" i="2"/>
  <c r="F55" i="2"/>
  <c r="F6" i="2"/>
  <c r="F69" i="2"/>
  <c r="F53" i="2"/>
  <c r="F21" i="2"/>
  <c r="F63" i="2"/>
  <c r="F5" i="2"/>
  <c r="F68" i="2"/>
  <c r="F52" i="2"/>
  <c r="F51" i="2"/>
  <c r="F67" i="2"/>
  <c r="F66" i="2"/>
  <c r="F50" i="2"/>
  <c r="F65" i="2"/>
  <c r="F49" i="2"/>
  <c r="F41" i="2"/>
  <c r="F40" i="2"/>
  <c r="F39" i="2"/>
  <c r="F38" i="2"/>
  <c r="F37" i="2"/>
  <c r="F15" i="2"/>
  <c r="F14" i="2"/>
  <c r="F18" i="2"/>
  <c r="F12" i="2"/>
  <c r="F11" i="2"/>
  <c r="F13" i="2"/>
  <c r="F17" i="2"/>
  <c r="F20" i="2"/>
  <c r="F16" i="2"/>
  <c r="F19" i="2"/>
  <c r="F43" i="2"/>
  <c r="F4" i="2"/>
  <c r="E14"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<sst xmlns="http://schemas.openxmlformats.org/spreadsheetml/2006/main" count="555" uniqueCount="384">
  <si>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</si>
  <si>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</si>
  <si>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</si>
  <si>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</si>
  <si>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</si>
  <si>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</si>
  <si>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</si>
  <si>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</si>
  <si>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</si>
  <si>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</si>
  <si>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</si>
  <si>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</si>
  <si>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</si>
  <si>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</si>
  <si>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</si>
  <si>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</si>
  <si>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</si>
  <si>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</si>
  <si>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</si>
  <si>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</si>
  <si>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</si>
  <si>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</si>
  <si>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</si>
  <si>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</si>
  <si>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</si>
  <si>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</si>
  <si>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</si>
  <si>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</si>
  <si>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</si>
  <si>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</si>
  <si>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</si>
  <si>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</si>
  <si>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</si>
  <si>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</si>
  <si>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</si>
  <si>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</si>
  <si>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</si>
  <si>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GreenPower</t>
  </si>
  <si>
    <t>Manually Input</t>
  </si>
  <si>
    <t>5.3.2</t>
  </si>
  <si>
    <t>5.3.1</t>
  </si>
  <si>
    <t>1.1.1</t>
  </si>
  <si>
    <t xml:space="preserve">Question </t>
  </si>
  <si>
    <t>Response</t>
  </si>
  <si>
    <t>Link</t>
  </si>
  <si>
    <t>**This Discovery Log reflects Data Requests completed as of 05:00PM each Wednesday</t>
  </si>
  <si>
    <t>TURN</t>
  </si>
  <si>
    <t>Jul</t>
  </si>
  <si>
    <t>Aug</t>
  </si>
  <si>
    <t>Sep</t>
  </si>
  <si>
    <t>SPD</t>
  </si>
  <si>
    <t>Ask Shaun G</t>
  </si>
  <si>
    <t>SDG&amp;E 2025 WMP Discovery Log</t>
  </si>
  <si>
    <t>2025 WMP Data Requests (Case Related)</t>
  </si>
  <si>
    <t>2025 WMP Data Requests (Non-Case Related)</t>
  </si>
  <si>
    <t>Updates to Risk Models</t>
  </si>
  <si>
    <t>Significant Updates</t>
  </si>
  <si>
    <t>Top Risk-Contributing Circuit, Segments, or Spans</t>
  </si>
  <si>
    <t>1.1.2</t>
  </si>
  <si>
    <t>Qualitative Updates</t>
  </si>
  <si>
    <t>Non-Significant Updates</t>
  </si>
  <si>
    <t>Changes to Approved Targets, Objectives, and Expenditures</t>
  </si>
  <si>
    <t>Objectives</t>
  </si>
  <si>
    <t>2.1.1</t>
  </si>
  <si>
    <t>Grid Design, Operations, and Maintenance</t>
  </si>
  <si>
    <t>2.1.1.1</t>
  </si>
  <si>
    <t>Wireless Fault Indicators (WMP.449)</t>
  </si>
  <si>
    <t>2.1.1.2</t>
  </si>
  <si>
    <t>Expulsion Fuse Replacement (WMP.459)</t>
  </si>
  <si>
    <t>2.1.1.3</t>
  </si>
  <si>
    <t>Transmission System Hardening (WMP.543; WMP.544; WMP.545)</t>
  </si>
  <si>
    <t>2.1.1.4</t>
  </si>
  <si>
    <t>Maintenance, repair, and replacement of connectors, including hotline clamps (WMP.464)</t>
  </si>
  <si>
    <t>2.1.1.5</t>
  </si>
  <si>
    <t>Distribution Communications Reliability Improvements (LTE) (WMP.549)</t>
  </si>
  <si>
    <t>2.1.2</t>
  </si>
  <si>
    <t>Vegetation Management and Inspection</t>
  </si>
  <si>
    <t>2.1.3</t>
  </si>
  <si>
    <t>Situational Awareness and Forecasting</t>
  </si>
  <si>
    <t>2.1.3.1</t>
  </si>
  <si>
    <t>Weather Stations and Normalized Difference Vegetation Index Cameras (WMP.447)</t>
  </si>
  <si>
    <t>2.1.4</t>
  </si>
  <si>
    <t>Emergency Preparedness</t>
  </si>
  <si>
    <t>2.1.4.1</t>
  </si>
  <si>
    <t>Public Outreach and Education Awareness Program (WMP.527)</t>
  </si>
  <si>
    <t>2.1.4.2</t>
  </si>
  <si>
    <t>Personnel Qualifications (WMP.1335)</t>
  </si>
  <si>
    <t>2.1.4.3</t>
  </si>
  <si>
    <t>2.1.4.4</t>
  </si>
  <si>
    <t>2.1.5</t>
  </si>
  <si>
    <t>Community Outreach and Engagement</t>
  </si>
  <si>
    <t>2.1.6</t>
  </si>
  <si>
    <t>Public Safety Power Shutoff</t>
  </si>
  <si>
    <t>2.1.6.1</t>
  </si>
  <si>
    <t>Risk Assessment Improvement Plan (WMP.1339)</t>
  </si>
  <si>
    <t>Targets and Expenditures</t>
  </si>
  <si>
    <t>2.2.1</t>
  </si>
  <si>
    <t>2.2.1.1</t>
  </si>
  <si>
    <t>2.2.1.2</t>
  </si>
  <si>
    <t>Covered Conductor (WMP.455)</t>
  </si>
  <si>
    <t>2.2.1.3</t>
  </si>
  <si>
    <t>2.2.1.4</t>
  </si>
  <si>
    <t>Microgrids (WMP.462)</t>
  </si>
  <si>
    <t>2.2.1.5</t>
  </si>
  <si>
    <t>Advanced Protection (WMP.463)</t>
  </si>
  <si>
    <t>2.2.1.6</t>
  </si>
  <si>
    <t>Hotline Clamp Replacement Program (WMP.464)</t>
  </si>
  <si>
    <t>2.2.1.7</t>
  </si>
  <si>
    <t>Generator Grant Program (WMP.466)</t>
  </si>
  <si>
    <t>2.2.1.8</t>
  </si>
  <si>
    <t>Generator Assistance Program (WMP.467)</t>
  </si>
  <si>
    <t>2.2.1.9</t>
  </si>
  <si>
    <t>Standby Power Programs (WMP.468)</t>
  </si>
  <si>
    <t>2.2.1.10</t>
  </si>
  <si>
    <t>Strategic Undergrounding (WMP.473)</t>
  </si>
  <si>
    <t>2.2.1.11</t>
  </si>
  <si>
    <t>Distribution Overhead System Hardening (WMP.475)</t>
  </si>
  <si>
    <t>2.2.1.12</t>
  </si>
  <si>
    <t>Transmission Overhead Detailed Inspections (WMP.479)</t>
  </si>
  <si>
    <t>2.2.1.13</t>
  </si>
  <si>
    <t>Distribution Infrared Inspections (WMP.481)</t>
  </si>
  <si>
    <t>2.2.1.14</t>
  </si>
  <si>
    <t>Transmission Infrared Inspections (WMP.482)</t>
  </si>
  <si>
    <t>2.2.1.15</t>
  </si>
  <si>
    <t>Distribution Wood Pole Intrusive Inspections (WMP.483)</t>
  </si>
  <si>
    <t>2.2.1.16</t>
  </si>
  <si>
    <t>LiDAR Inspections of Distribution Electric Lines and Equipment (WMP.484)</t>
  </si>
  <si>
    <t>2.2.1.17</t>
  </si>
  <si>
    <t>Transmission Overhead Patrol Inspections (WMP.489)</t>
  </si>
  <si>
    <t>2.2.1.18</t>
  </si>
  <si>
    <t>QA/QC of Distribution Detailed Inspections (WMP.491)</t>
  </si>
  <si>
    <t>2.2.1.19</t>
  </si>
  <si>
    <t>Transmission Overhead Hardening (WMP.543)</t>
  </si>
  <si>
    <t>2.2.1.20</t>
  </si>
  <si>
    <t>Transmission Overhead Hardening – Distribution Underbuild (WMP.545)</t>
  </si>
  <si>
    <t>2.2.1.21</t>
  </si>
  <si>
    <t>Distribution Communications Reliability Improvements (WMP.549)</t>
  </si>
  <si>
    <t>2.2.1.22</t>
  </si>
  <si>
    <t>Drone Assessments (WMP.552)</t>
  </si>
  <si>
    <t>2.2.1.23</t>
  </si>
  <si>
    <t>Avian Protection (WMP.972)</t>
  </si>
  <si>
    <t>2.2.1.24</t>
  </si>
  <si>
    <t>Cleveland National Forest Overhead (Distribution Underground) (WMP.1016)</t>
  </si>
  <si>
    <t>2.2.1.25</t>
  </si>
  <si>
    <t>Cleveland National Forest Overhead (Distribution Overhead) (WMP.1017)</t>
  </si>
  <si>
    <t>2.2.1.26</t>
  </si>
  <si>
    <t>Strategic Pole Replacement Program (WMP.1189)</t>
  </si>
  <si>
    <t>2.2.1.27</t>
  </si>
  <si>
    <t>Transmission Wood Pole Intrusive Inspections (WMP.1190)</t>
  </si>
  <si>
    <t>2.2.1.28</t>
  </si>
  <si>
    <t>QA/QC of Wood Pole Intrusive (Transmission and Distribution) (WMP.1193)</t>
  </si>
  <si>
    <t>2.2.1.29</t>
  </si>
  <si>
    <t>Early Fault Detection (WMP.1195)</t>
  </si>
  <si>
    <t>2.2.2</t>
  </si>
  <si>
    <t>2.2.2.1</t>
  </si>
  <si>
    <t>Detailed Vegetation Inspections (WMP.494)</t>
  </si>
  <si>
    <t>2.2.3</t>
  </si>
  <si>
    <t>2.2.3.1</t>
  </si>
  <si>
    <t>Weather Station Network and NDVI Cameras (WMP.447)</t>
  </si>
  <si>
    <t>2.2.3.2</t>
  </si>
  <si>
    <t>Fire Potential Index (WMP.450)</t>
  </si>
  <si>
    <t>2.2.3.3</t>
  </si>
  <si>
    <t>Air Quality Management Program (WMP.970)</t>
  </si>
  <si>
    <t>2.2.4</t>
  </si>
  <si>
    <t>2.2.4.1</t>
  </si>
  <si>
    <t>Aviation Firefighting Program (WMP.557)</t>
  </si>
  <si>
    <t>2.2.4.2</t>
  </si>
  <si>
    <t>Public Emergency Communication Strategy (WMP.563)</t>
  </si>
  <si>
    <t>2.2.4.3</t>
  </si>
  <si>
    <t>Emergency Preparedness (WMP.1008)</t>
  </si>
  <si>
    <t>2.2.5</t>
  </si>
  <si>
    <t>2.2.6</t>
  </si>
  <si>
    <t>2.2.7</t>
  </si>
  <si>
    <t>Mitigation Strategy Development</t>
  </si>
  <si>
    <t>2.2.7.1</t>
  </si>
  <si>
    <t>Risk Assessment and Mapping (WMP.442)</t>
  </si>
  <si>
    <t>2.2.7.2</t>
  </si>
  <si>
    <t>WMP Data Platform (WMP.519)</t>
  </si>
  <si>
    <t>2.2.7.3</t>
  </si>
  <si>
    <t>Allocation Methodology Development and Application (WMP.523)</t>
  </si>
  <si>
    <t>Quarterly Inspection Targets for 2025</t>
  </si>
  <si>
    <t>New or Discontinued Programs</t>
  </si>
  <si>
    <t>New Programs</t>
  </si>
  <si>
    <t>4.1.1</t>
  </si>
  <si>
    <t>Weather Station Maintenance and Calibration (WMP.1430)</t>
  </si>
  <si>
    <t>4.1.2</t>
  </si>
  <si>
    <t>Air Quality Station Maintenance (WMP.1431)</t>
  </si>
  <si>
    <t>Discontinuance of a Program</t>
  </si>
  <si>
    <t>Progress on Areas for Continued Improvement</t>
  </si>
  <si>
    <t>SDGE-23-01: Cross-Utility Collaboration on Risk Model Development</t>
  </si>
  <si>
    <t>SDGE-23-02: Calculating Risk Scores Using Maximum Consequence Values</t>
  </si>
  <si>
    <t>SDGE-23-03: PSPS and Wildfire Risk Trade-Off Transparency</t>
  </si>
  <si>
    <t>PSPS Risk Prioritization in Risk-Based Decisions</t>
  </si>
  <si>
    <t>Comparison of Planned Mitigation Initiative Rank Order with Risk Buy-Down Estimate Rank Order</t>
  </si>
  <si>
    <t>SDGE-23-04: Incorporation of Extreme Weather Scenarios into Planning Models</t>
  </si>
  <si>
    <t>SDGE-23-05: Cross-Utility Collaboration on Best Practices for Inclusion of Climate Change Forecasts in Consequence Modeling, Inclusion of Community Vulnerability in Consequence Modeling, and Utility Vegetation Management for Wildfire Safety</t>
  </si>
  <si>
    <t>5.5.1</t>
  </si>
  <si>
    <t>Inclusion of Climate Change Forecasts in Consequence Modeling</t>
  </si>
  <si>
    <t>5.5.2</t>
  </si>
  <si>
    <t>Inclusion of Community Vulnerability in Consequence Modeling</t>
  </si>
  <si>
    <t>5.5.3</t>
  </si>
  <si>
    <t>Utility Vegetation Management for Wildfire Safety</t>
  </si>
  <si>
    <t>SDGE-23-06: Demonstration of Proper Decision Making for Selection of Undergrounding Projects</t>
  </si>
  <si>
    <t>5.6.1</t>
  </si>
  <si>
    <t>Interim Mitigation Strategies for Risk Reduction</t>
  </si>
  <si>
    <t>5.6.2</t>
  </si>
  <si>
    <t>Selection Process for Undergrounding Projects</t>
  </si>
  <si>
    <t>5.6.2.1</t>
  </si>
  <si>
    <t>Location-Specific Ignition Driver Analysis</t>
  </si>
  <si>
    <t>5.6.2.2</t>
  </si>
  <si>
    <t>Effectiveness of Undergrounding versus other Mitigations</t>
  </si>
  <si>
    <t>5.6.2.3</t>
  </si>
  <si>
    <t>Cumulative Risk Exposure of the Mitigation Initiative Portfolio</t>
  </si>
  <si>
    <t>5.6.2.4</t>
  </si>
  <si>
    <t>Incorporating PSPS Risk in Mitigation Selection</t>
  </si>
  <si>
    <t>5.6.2.5</t>
  </si>
  <si>
    <t>Visualization of Wildfire Risk</t>
  </si>
  <si>
    <t>5.6.3</t>
  </si>
  <si>
    <t>Adjustment to Hardening Scope</t>
  </si>
  <si>
    <t>SDGE-23-07: Third-Party Recommendations for Model Improvements</t>
  </si>
  <si>
    <t>5.7.1</t>
  </si>
  <si>
    <t>Inclusion of Vegetation Risk Analytics for Vegetation Operational Decisions</t>
  </si>
  <si>
    <t>5.7.2</t>
  </si>
  <si>
    <t>Use of Risk Model to Inform Mitigation Work Outside of Grid Hardening</t>
  </si>
  <si>
    <t>5.7.3</t>
  </si>
  <si>
    <t>Sensitivity Analysis</t>
  </si>
  <si>
    <t>5.7.4</t>
  </si>
  <si>
    <t>Elimination of Double-Counting of Conductor Age and Circuit Health Index</t>
  </si>
  <si>
    <t>5.7.5</t>
  </si>
  <si>
    <t>Third Party Review Recommendations</t>
  </si>
  <si>
    <t>SDGE-23-08: Continuation of Grid Hardening Joint Studies</t>
  </si>
  <si>
    <t>5.8.1</t>
  </si>
  <si>
    <t>Joint IOU Covered Conductor Working Group Report</t>
  </si>
  <si>
    <t>5.8.2</t>
  </si>
  <si>
    <t>SDG&amp;E Response</t>
  </si>
  <si>
    <t>SDGE-23-09: New Technologies Evaluation and REFCL Implementation</t>
  </si>
  <si>
    <t>SDGE-23-10: Early Fault Detection Implementation</t>
  </si>
  <si>
    <t>SDGE-23-11: Changes to Scope of Falling Conductor Protection Program</t>
  </si>
  <si>
    <t>SDGE-23-12: Covered Conductor Inspection and Maintenance</t>
  </si>
  <si>
    <t>SDGE-23-13: QA/QC for Inspections</t>
  </si>
  <si>
    <t>SDGE-23-14: Equipment Maintenance and Repair Maturity Level</t>
  </si>
  <si>
    <t>SDGE-23-15: Evaluation of Sensitive Relay Profile in Highest Risk Areas</t>
  </si>
  <si>
    <t>SDGE-23-16: Updates on Identifying Additional, Proactive HFTD Inspections</t>
  </si>
  <si>
    <t>SDGE-23-17: Continuation of Effectiveness of Enhanced Clearances Joint Study</t>
  </si>
  <si>
    <t>5.17.1</t>
  </si>
  <si>
    <t>Aligned Vegetation Risk Event Variables</t>
  </si>
  <si>
    <t>5.17.2</t>
  </si>
  <si>
    <t>Description of Database Type and Architecture</t>
  </si>
  <si>
    <t>5.17.3</t>
  </si>
  <si>
    <t>Incorporation of Biotic and Abiotic Factors</t>
  </si>
  <si>
    <t>5.17.4</t>
  </si>
  <si>
    <t>Third-Party Contractor’s Assessment of the Effectiveness of Enhanced Clearances</t>
  </si>
  <si>
    <t>5.17.5</t>
  </si>
  <si>
    <t>Progress on the Evaluation of Enhanced Clearances and Recommendations</t>
  </si>
  <si>
    <t>SDGE-23-18: Update Targets Table with Planned Improvements’ Measurable Targets</t>
  </si>
  <si>
    <t>SDGE-23-19: Weather Station Maintenance and Calibration</t>
  </si>
  <si>
    <t>Table 1: Top 5% Wildfire Risk Circuits/Segments/Spans</t>
  </si>
  <si>
    <t>Table 2: Top 5% PSPS Risk Circuits/Segments/Spans</t>
  </si>
  <si>
    <t>Table 3: WiNGS-Planning Qualitative Risk Modeling Updates</t>
  </si>
  <si>
    <t>Table 4: WiNGS-Ops Risk Modeling Qualitative Updates</t>
  </si>
  <si>
    <t>Table 5: Changes in Objective Completion Dates</t>
  </si>
  <si>
    <t>Table 6: Qualifying Changes in Targets and Expenditures (in Thousands)</t>
  </si>
  <si>
    <t>Table 7: Qualifying Changes in Expenditures only (in Thousands)</t>
  </si>
  <si>
    <t>Table 8: Asset Inspections and Vegetation Management Targets for 2025</t>
  </si>
  <si>
    <t>Table 9: WiNGS-Planning Cost/Benefit Transition Plan</t>
  </si>
  <si>
    <t>Table 10: Ranking of Planned Mitigation Initiatives</t>
  </si>
  <si>
    <t>Table 11: MAVF Attribute Calculations for PSPS CoRE</t>
  </si>
  <si>
    <t>Table 12: WiNGS-Planning Output Comparison</t>
  </si>
  <si>
    <t>Table 13: WiNGS-Planning Third Party Recommendations</t>
  </si>
  <si>
    <t>Table 14: WiNGS-Ops Third Party Recommendations</t>
  </si>
  <si>
    <t>Table 15: Efficacy of Covered Conductor</t>
  </si>
  <si>
    <t>Table 16: Efficacy of Covered Conductors with or without Combined Mitigations</t>
  </si>
  <si>
    <t>Table 17: Descoped FCP Projects</t>
  </si>
  <si>
    <t>Table 18: SRP Analysis Results</t>
  </si>
  <si>
    <t>Table 19: Common Vegetation Management Variables</t>
  </si>
  <si>
    <t>Table 20: Weather Stations Unable to Undergo Annual Maintenance</t>
  </si>
  <si>
    <t>Please provide a copy of each WMP Update-related document, submission, or report you submit to the Office of Energy Infrastructure Safety (Energy Safety) in 2024 or 2025 that is related to your 2025 WMP Update. Provide the copy to Cal Advocates within one business day of the document’s submittal to Energy Safety. (If you have submitted a document to Energy Safety prior to this data request, please provide a copy as soon as possible and no later than 10 business days from the issuance of this data request.)This request is limited to materials or documents that (1) are related to work plans, initiative targets, risk models, risk spend efficiency (RSE) calculations, or WMP change orders; and (2) are provided to Energy Safety to provide additional details or context concerning information or statements in your WMP (and any subsequent revisions or change orders affecting your WMP).</t>
  </si>
  <si>
    <t>Provide a copy of all documents or files that are referenced in your WMP Quarterly Data Reports and submitted to Energy Safety (including but not limited to all PDFs, spatial data files, non-spatial data files, and confidential attachments), within one business day of the document’s submission to Energy Safety.</t>
  </si>
  <si>
    <t>Provide a copy to Cal Advocates of all your confidential responses to WMP discovery requests, on the same business day that you send the documents to the issuer of the discovery request. This includes:
a)Confidential responses to WMP discovery requests issued by Energy Safety.
b)Confidential responses to WMP discovery requests issued by other entities.</t>
  </si>
  <si>
    <t xml:space="preserve">SDG&amp;E generally objects to the request on the grounds set forth in General Objections Nos. 1, 2, 3, 5, and 7. Subject to the foregoing objections, SDG&amp;E will address the request as documents and files are made available. </t>
  </si>
  <si>
    <t>Aaron Louie</t>
  </si>
  <si>
    <t>No</t>
  </si>
  <si>
    <t>N/A</t>
  </si>
  <si>
    <t>Provide an Excel table of all distribution circuits existing as of January 1, 2024 (as rows) that includes the following information in separate columns:
a)Circuit name
b)Circuit ID number
c)Total circuit miles
d)Circuit miles in Non-HFTD Areas
e)Circuit miles in Other HFTD
f)Circuit miles in HFTD Tier 2
g)Circuit miles in HFTD Tier 3
h)Circuit voltage
i)Circuit SAIDI (System Average Interruption Duration Index) for 2023
j)Circuit SAIFI (System Average Interruption Frequency Index) for 2023
k)Circuit MAIFI (Momentary Average Interruption Frequency Index) for 2023
l)Total customer-minutes of de-energization on the circuit due to PSPS events in 2023 (sum of customer-minutes across all PSPS events).
m)Total customer-minutes of de-energization on the circuit due to fast-trip settings in 2023
n)Number of trees that were worked on for EVM in Non-HFTD in 2023
o)Number of trees that were worked on for EVM in HFTD Tier 2 in 2023
p)Number of trees that were worked on for EVM in HFTD Tier 3 in 2023
q)Miles of covered conductor installed in Other HFTD in 2023
r)Miles of covered conductor installed in HFTD Tier 2 in 2023
s)Miles of covered conductor installed in HFTD Tier 3 in 2023
t)Number of poles replaced in Other HFTD in 2023
u)Number of poles replaced in HFTD Tier 2 in 2023
v)Number of poles replaced in HFTD Tier 3 in 2023
w)Miles of underground conductor installation in Other HFTD in 2023
x)Miles of underground conductor installation in HFTD Tier 2 in 2023
y)Miles of underground conductor installation in HFTD Tier 3 in 2023
z)Miles of LiDAR inspection in Other HFTD in 2023
aa)Miles of LiDAR inspection in HFTD Tier 2 in 2023
bb)Miles of LiDAR inspection in HFTD Tier 3 in 2023
cc)Number of detailed ground-based inspections in Other HFTD in 2023
dd)Number of detailed ground-based inspections in HFTD Tier 2 in 2023
ee)Number of detailed ground-based inspections in HFTD Tier 3 in 2023
ff)Number of detailed aerial inspections in Other HFTD in 2023 (specify units)
gg)Number of detailed aerial inspections in HFTD Tier 2 in 2023 (specify units)
hh)Number of detailed aerial inspections in HFTD Tier 3 in 2023 (specify units)
ii)Number of sectionalization devices installed in Other HFTD in 2023
jj)Number of sectionalization devices installed in HFTD Tier 2 in 2023
kk)Number of sectionalization devices installed in HFTD Tier 3 in 2023.</t>
  </si>
  <si>
    <t>Provide an Excel table of all transmission circuits existing as of January 1, 2024 (as rows) that includes the following information in separate columns:
a)Circuit name
b)Circuit ID number
c)Total circuit miles
d)Circuit miles in Non-HFTD Areas
e)Circuit miles in Other HFTD
f)Circuit miles in HFTD Tier 2
g)Circuit miles in HFTD Tier 3
h)Circuit voltage
i)Total customer-minutes of de-energization on the circuit due to PSPS events in 2023 (sum of customer-minutes across all PSPS events).
j)Total customer-minutes of de-energization on the circuit due to fast-trip settings in 2023.
k)Number of support structures replaced in Non-HFTD in 2023
l)Number of support structures replaced in HFTD Tier 2 in 2023
m)Number of support structures replaced in HFTD Tier 3 in 2023
n)Miles of LiDAR inspection in Non-HFTD in 2023
o)Miles of LiDAR inspection in HFTD Tier 2 in 2023
p)Miles of LiDAR inspection in HFTD Tier 3 in 2023
q)Number of detailed aerial inspections in Other HFTD in 2023
r)Number of detailed aerial inspections in HFTD Tier 2 in 2023
s)Number of detailed aerial inspections in HFTD Tier 3 in 2023
t)Number of detailed climbing inspections in Other HFTD in 2023
u)Number of detailed climbing inspections in HFTD Tier 2 in 2023
v)Number of detailed climbing inspections in HFTD Tier 3 in 2023
w)Number of detailed ground-based inspections in Other HFTD in 2023
x)Number of detailed ground-based inspections in HFTD Tier 2 in 2023
y)Number of detailed ground-based inspections in HFTD Tier 3 in 2023
z)Number of sectionalization devices installed in Other HFTD in 2023
aa)Number of sectionalization devices installed in HFTD Tier 2 in 2023
bb)Number of sectionalization devices installed in HFTD Tier 3 in 2023
cc)Miles of transmission ROW expansion performed in Other HFTD in 2023
dd)Miles of transmission ROW expansion performed in HFTD Tier 2 in 2023
ee)Miles of transmission ROW expansion performed in HFTD Tier 3 in 2023.</t>
  </si>
  <si>
    <t>Please note that the geographical regions are mutually exclusive (i.e., “Other HFTD” excludes areas that are in either Tier 2 or Tier 3). Therefore, for any given circuit, the following relationships should hold:
•Tier 2 miles + Tier 3 miles + Other HFTD miles = total HFTD miles.
•Tier 2 miles + Tier 3 miles + Other HFTD miles + non-HFTD miles = total circuit miles.
Provide an Excel table of all distribution circuits existing as of January 1, 2023 (as rows) that were removed or decommissioned in 2023, either partially or entirely. This includes permanent removal, removal of overhead lines that were moved underground, or overhead lines that were decommissioned but not physically removed. Include the following information in separate columns:
a)Circuit name
b)Circuit ID number
c)Circuit miles removed or decommissioned in Non-HFTD Areas
d)Circuit miles removed or decommissioned in Other HFTD
e)Circuit miles removed or decommissioned in HFTD Tier 2
f)Circuit miles removed or decommissioned in HFTD Tier 3
g)Reason(s) for removal or decommissioning.</t>
  </si>
  <si>
    <t>Provide an Excel table of all transmission circuits existing as of January 1, 2023 (as rows) that were removed or decommissioned in 2023, either partially or entirely. This includes permanent removal, removal of overhead lines that were moved underground, or overhead lines that were decommissioned but not physically removed. Include the following information in separate column:
a)Circuit name
b)Circuit ID number
c)Circuit miles removed or decommissioned in Non-HFTD Areas
d)Circuit miles removed or decommissioned in Other HFTD
e)Circuit miles removed or decommissioned in HFTD Tier 2
f)Circuit miles removed or decommissioned in HFTD Tier 3
g)Reason(s) for removal or decommissioning</t>
  </si>
  <si>
    <t>Please provide a list of any incidents in 2023 where the actions of a VM contractor posed a safety risk to workers and/or the public. “Safety risk” here is defined as any occurrence on a worksite where the contractor's actions created a safety hazard for either workers or the general public.
For each instance, please provide:
a) The date you were informed of the safety issue
b) The date the original work that created the safety issue was performed
c) Whether the safety issue concerned a transmission or distribution circuit
d) The vegetation management initiative involved in the original work
e) A brief description of the safety issue involved.</t>
  </si>
  <si>
    <t>For each WMP initiative for which you forecast operating expenditures in 2025 to be at least two times actual operating expenditures in 2023, please provide:
a) The name of the initiative as it is identified in your 2025 WMP Update
b) The WMP Initiative number in Table 11 of your 2025 WMP Update
c) The name of the initiative as it is identified in your 2023-2025 WMP
d) The WMP Initiative number in your 2023-2025 WMP
e) An explanation for the projected increase.</t>
  </si>
  <si>
    <t>Please provide a spreadsheet listing (as rows) of every undergrounding project completed1 during the period of January 1, 2023, through December 31, 2023, including non-WMP projects. For each project, please provide the following information (as columns):
a) Project ID number or other identifier
b) Circuit ID
c) ID of each circuit segment that was entirely undergrounded in the project
d) ID of each circuit segment that was partially undergrounded in the project
e) County or counties where undergrounding took place
f) Project start date
g) Project completion date
h) Total overhead circuit-miles removed
i) Total circuit-miles of underground conductor installed
j) Total miles of trenching required
k) Total electric costs2 of the project (i.e., costs attributed to your electric facilities), including costs for planning, design, permitting, and construction
l) Total costs of the project, including costs attributed to non-electric utilities, including costs for planning, design, permitting, and construction
m) Whether this was a Rule 20 project3 (yes/no)
n) Whether this was a WMP project (yes/no)
o) Whether this was a post-wildfire rebuild project (yes/no)
p) Whether you shared trenches for this project with any telecommunications utilities (yes/no)
q) Whether you shared trenches for this project with gas facilities (yes/no).</t>
  </si>
  <si>
    <t>Please identify and provide a copy of all quality assurance or quality control (QA/QC) reports conducted by internal entities that have been completed since January 1, 2023 and that examined any programs, initiatives, or strategies described in your 2023-2025 Base WMP.</t>
  </si>
  <si>
    <t>Please identify and provide a copy of all quality assurance or quality control (QA/QC) reports conducted by external entities that have been completed since January 1, 2023 and that examined any programs, initiatives, or strategies described in your 2023-2025 Base WMP. External entities include, but are not limited to, consultants, contractors, auditors, court-appointed monitors, and Independent Evaluators.</t>
  </si>
  <si>
    <t>Provide an Excel table of all defects in the year 2023 found by Energy Safety’s Compliance Branch (as rows) that includes the following information in separate columns:
a) Associated circuit name
b) Defect type
c) Description of defect
d) WMP initiative (from your 2023-2025 WMP update) associated with defect
e) Date that the defect was identified
f) Date that the defect was corrected
g) If the defect has not yet been corrected as of the issuance date of this data request, a brief
explanation
h) Priority level of corresponding corrective tag
i) Geographic latitude of defect in decimal degrees, truncated to seven decimal places
j) Geographic longitude of defect in decimal degrees, truncated to seven decimal places.</t>
  </si>
  <si>
    <t>For each WMP initiative for which you forecast capital expenditures in 2025 to be at least two times actual capital expenditures in 2023, please provide:
a) The name of the initiative as it is identified in your 2025 WMP Update
b) The WMP Initiative number in Table 11 of your 2025 WMP Update
c) The name of the initiative as it is identified in your 2023-2025 Base WMP
d) The WMP Initiative number in your 2023-2025 Base WMP
e) An explanation for the projected increase.</t>
  </si>
  <si>
    <t>Please fill out the attached spreadsheet, CalAdvocates-SDGE-2025WMP-03 Attachment 1, requesting information regarding your asset inspections in 2023.</t>
  </si>
  <si>
    <t>Provide your workplan that describes where and when you will perform system hardening on distribution circuits in 2025. For projects that you expect to partially complete in 2025 (i.e., projects that started before 2025 and are expected to continue in 2025, or projects that are expected to be completed after 2025), please include the project and describe the work that you forecast will actually be performed in calendar year 2025.
For each project, include the following information in separate columns, at a minimum:
a) Order number
b) Program
c) Circuit ID number
d) Circuit-segment name or ID number (if the project affects more than one circuit-segment,
please identify each one)
e) Relevant wildfire risk score(s) from the wildfire risk model that you are using to estimate
distribution risk in your 2025 WMP Update filing
f) The expected or actual start date of the project
g) The expected completion date of the project
h) Length (in circuit miles) of covered conductor to be installed in 2025
i) Length (in circuit miles) of underground conductor to be installed in 2025
j) Length (in circuit miles) of overhead conductor to be permanently removed in 2025 and replaced by underground conductor (note that this may differ slightly from the previous section due to differing overhead and underground routes)
k) Length (in circuit miles) of overhead conductor to be permanently removed in 2025 and not replaced with covered conductor or undergrounded)
l) Length (in circuit miles) of any bare-wire overhead system hardening project to be installed
in 2024 (if this is greater than zero, please describe the type of system hardening project)
m) Length (in circuit miles) of any other type of system hardening project to be installed in 2025 (if this is greater than zero, please describe the type of system hardening project).</t>
  </si>
  <si>
    <t>For each of your 2023-2025 WMP system hardening initiatives, please provide disaggregated information related to expenditures and circuit miles treated in the attached table, CalAdvocates- SDGE-2023WMP-03 Attachment 2. Add columns as needed.</t>
  </si>
  <si>
    <t>Please provide a geodatabase file with a polyline feature for each undergrounding project completed during the period of January 1, 2023 through December 31, 2023. In addition to the spatial
location, please provide the following attributes for each project:
a) Project ID number or other identifier, matching part (a) of the previous question
b) Circuit ID, matching part (b) of the previous question
c) Project completion date, matching part (g) of the previous question.</t>
  </si>
  <si>
    <t>https://www.sdge.com/sites/default/files/regulatory/SDGE%20Response%20CalAdvocates-SDGE-2025WMP-01.pdf</t>
  </si>
  <si>
    <t>SDG&amp;E generally objects to the request on the grounds set forth in General Objections Nos. 1, 2, 3, 5, and 7. Subject to the foregoing objections, SDG&amp;E will address the request in Question 1 as reports are submitted to Energy Safety. SDG&amp;E notes that many of the documents requested by Cal Advocates are simultaneously provided publicly via SDG&amp;E’s Wildfire Mitigation Plan website and/or the OEIS docket. To avoid duplicative submissions, SDG&amp;E will provide Cal Advocates with documents that are not otherwise publicly available via these sources.</t>
  </si>
  <si>
    <t>CalPA-1</t>
  </si>
  <si>
    <t>CalPA-2</t>
  </si>
  <si>
    <t>CalPA-3</t>
  </si>
  <si>
    <t>SDG&amp;E objects to the request on the grounds set forth in General Objections Nos. 2, 5, and 7. Subject to and without waiving the foregoing objections, SDG&amp;E responds as follows:
See attached spreadsheet titled “SDGE Response CalPA-SDGE-2025WMP-DR02.xlsx.”
With respect to Question 1x and 1y, it should be noted that the geodatabase file served as a source for the data requests is built from Issue for Construction (IFC) design packages, excluding field changes made during construction. Consequently, discrepancies may arise between the mileages and dates in the geodatabase versus actual completed mileage data files. Furthermore, during the conversion of CAD files from IFC design packages to GIS files, inherent data misalignment may occur and should be acknowledged.</t>
  </si>
  <si>
    <t>SDG&amp;E objects to the request on the grounds set forth in General Objections Nos. 2, 5, and 7. Subject to and without waiving the foregoing objections, SDG&amp;E responds as follows:
See attached spreadsheet titled “SDGE Response CalPA-SDGE-2025WMP-DR02.xlsx.”</t>
  </si>
  <si>
    <t>CalPA-SDGE-2023WMP-20</t>
  </si>
  <si>
    <t>CalAdvocates-SDGE-NonCase-AL-04042024</t>
  </si>
  <si>
    <t>MGRA SDG&amp;E 2025 WMP Data Request #1</t>
  </si>
  <si>
    <t>OEIS-G_2024-SDGE-001</t>
  </si>
  <si>
    <t xml:space="preserve"> OEIS DR-215</t>
  </si>
  <si>
    <t>OEIS-SDGE-212</t>
  </si>
  <si>
    <t>DR-EUP-24-01</t>
  </si>
  <si>
    <t>OEIS-P-CO_2024-SDGE-001</t>
  </si>
  <si>
    <t xml:space="preserve"> OEIS-SDGE-P2023-001</t>
  </si>
  <si>
    <t>CalAdvocates-SDGE-NonCase-AL-222024</t>
  </si>
  <si>
    <t>2022 SVM Data Request: OEIS-SDGE-224</t>
  </si>
  <si>
    <t>Question #</t>
  </si>
  <si>
    <t>Party</t>
  </si>
  <si>
    <t>Non-Case DR Name</t>
  </si>
  <si>
    <t>Figure 12</t>
  </si>
  <si>
    <t>Figure 1: High-Level Mitigation Prioritization to Reduce Wildfire and PSPS Risk.</t>
  </si>
  <si>
    <t>Figure 2: Long-Term Risk Reduction Approach</t>
  </si>
  <si>
    <t>Figure 3: Hierarchy of Risk Controls</t>
  </si>
  <si>
    <t>Figure 4: Effectiveness of Hardening Strategies to Wildfire Risk (Years 2007-2023</t>
  </si>
  <si>
    <t>Figure 5: WiNGS-Planning Mitigation Decision Tree</t>
  </si>
  <si>
    <t>Figure 6: High-Level Mitigation Prioritization to Reduce Wildfire and PSPS Risk</t>
  </si>
  <si>
    <t xml:space="preserve">Figure 7: WiNGS-Planning Ignition Rate Normalization Process </t>
  </si>
  <si>
    <t>Figure 8: Projected PSPS Impact Reduction</t>
  </si>
  <si>
    <t xml:space="preserve">Figure 9: Annual Expected Risk Reduction (Years 2022-2031) </t>
  </si>
  <si>
    <t>Figure 10: WiNGS-Planning Calculation Schematic</t>
  </si>
  <si>
    <t>Figure 11: WiNGS-Planning Visualization Platform</t>
  </si>
  <si>
    <t>Figure 12: Hardening Efficacy Over Time</t>
  </si>
  <si>
    <t>Figure 13: SQL Database Scheme</t>
  </si>
  <si>
    <t>Figure 1</t>
  </si>
  <si>
    <t>Figure 2</t>
  </si>
  <si>
    <t>Figure 3</t>
  </si>
  <si>
    <t>Figure 4</t>
  </si>
  <si>
    <t>Figure 5</t>
  </si>
  <si>
    <t>Figure 6</t>
  </si>
  <si>
    <t>Figure 7</t>
  </si>
  <si>
    <t>Figure 8</t>
  </si>
  <si>
    <t>Figure 9</t>
  </si>
  <si>
    <t>Figure 10</t>
  </si>
  <si>
    <t>Figure 11</t>
  </si>
  <si>
    <t>Figure 13</t>
  </si>
  <si>
    <t>Table 20</t>
  </si>
  <si>
    <t>Table 19</t>
  </si>
  <si>
    <t>Table 18</t>
  </si>
  <si>
    <t>Table 17</t>
  </si>
  <si>
    <t>Table 16</t>
  </si>
  <si>
    <t>Table 15</t>
  </si>
  <si>
    <t>Table 14</t>
  </si>
  <si>
    <t>Table 13</t>
  </si>
  <si>
    <t>Table 12</t>
  </si>
  <si>
    <t>Table 11</t>
  </si>
  <si>
    <t>Table 10</t>
  </si>
  <si>
    <t>Table 9</t>
  </si>
  <si>
    <t>Table 8</t>
  </si>
  <si>
    <t>Table 7</t>
  </si>
  <si>
    <t>Table 6</t>
  </si>
  <si>
    <t>Table 5</t>
  </si>
  <si>
    <t>Table 4</t>
  </si>
  <si>
    <t>Table 3</t>
  </si>
  <si>
    <t>Table 2</t>
  </si>
  <si>
    <t>Table 1</t>
  </si>
  <si>
    <t>SDG&amp;E objects to the request on the grounds stated in General Objections 1, 2, 3, and 5. Subject to and without waiving the foregoing objections, SDG&amp;E responds as follows:
See attached zipped folder titled “CalAdvocates-SDGE-2025WMP-03_Q1 Internal QA_QC Reports.zip”.</t>
  </si>
  <si>
    <t>SDG&amp;E objects to the request on the grounds stated in General Objections 1, 2, 3, and 5. Subject to and without waiving the foregoing objections, SDG&amp;E responds as follows:
See attached zipped folder titled “CalAdvocates-SDGE-2025WMP-03_Q2 External QA_QC Reports.zip”.</t>
  </si>
  <si>
    <t>SDG&amp;E objects to the request on the grounds stated in General Objections 1, 2, 3, and 5. Subject to and without waiving the foregoing objections, SDG&amp;E responds as follows:
SDG&amp;E interprets this question to mean Notices of Violation or Notices of Defect formally issued by Energy Safety’s Compliance Branch in 2023. Energy Safety did not issue any Notices of Violation or Notices of Defect to SDG&amp;E in 2023.</t>
  </si>
  <si>
    <t>SDG&amp;E objects to the request on the grounds set forth in General Objections numbers 2, 3, and 5. Subject to and without waiving the foregoing objections, SDG&amp;E responds as follows.
1. Strategic Pole Replacement Program (WMP.1189)
a. Strategic Pole Replacement Program (WMP.1189)
b. SDG&amp;E interprets this question to mean Table 11 of the non-spatial data tables filed in the Quarterly Data Reports. 2025 financial information will be reported in the May 1st Quarterly Data Report. The initiative will retain its initiative number of WMP.1189.
c. Strategic Pole Replacement Program (WMP.1189)
d. WMP.1189 - Section 8.1.2.10.2
e. This program was first introduced in 2023 and one pole was replaced within the year. 2025 expenditures increase to align with a forecast of 291 poles being replaced in 2025.
2. Expulsion Fuse Replacement Program (WMP.459)
a. Expulsion Fuse Replacement (WMP.459)
b. SDG&amp;E interprets this question to mean Table 11 of the non-spatial data tables filed in the Quarterly Data Reports. 2025 financial information will be reported in the May 1st Quarterly Data Report. The initiative will retain its initiative number of WMP.459.
c. Expulsion Fuse Replacement Program (WMP.459)
d. WMP.459 - Section 8.1.4.4
e. 2025 expenditures increase to align with a forecast of 700 fuse replacements in 2025 versus 36 fuse replacements in 2023.
3. Microgrids (WMP.462)
a. Microgrids (WMP.462)
b. SDG&amp;E interprets this question to mean Table 11 of the non-spatial data tables filed in the Quarterly Data Reports. 2025 financial information will be reported in the May 1st Quarterly Data Report. The initiative will retain its initiative number of WMP.462.
c. Microgrids (WMP.462)
d. WMP.462 - Section 8.1.2.7
e. 2025 expenditures increased to align with the updated schedule for microgrid completion which shifted work from 2024 into 2025. This change is due to delays in acquiring appropriate land rights, ongoing supply chain issues that resulted in increases to material costs (i.e., batery, solar photovoltaic panels), and increases in labor costs. Completion of the permanent renewable components at the Shelter Valley and Buterfield Ranch microgrids are expected in 2025 and construction of two Remote Grid Standalone Power Systems is expected to begin in 2025.
4. Strategic Undergrounding (WMP.473)
a. Strategic Undergrounding (WMP.473)
b. SDG&amp;E interprets this question to mean Table 11 of the non-spatial data tables filed in the Quarterly Data Reports. 2025 financial information will be reported in the May 1st Quarterly Data Report. The initiative will retain its initiative number of WMP.473.
c. Undergrounding of Electric Lines and/or Equipment (WMP.473)
d. WMP.473 - Section 8.1.2.2
e. 2025 expenditures increase to align with a forecast of 125 miles of undergrounding and capital expenditures within the 2024 Test Year GRC Settlement Agreement between SDG&amp;E and the California Public Advocates Office.
5. Hotline Clamp Replacement Program (WMP.464)
a. Hotline Clamp Replacement Program (WMP.464)
b. SDG&amp;E interprets this question to mean Table 11 of the non-spatial data tables filed in the Quarterly Data Reports. 2025 financial information will be reported in the May 1st Quarterly Data Report. The initiative will retain its initiative number of WMP.464.
c. Hotline Clamp Replacement Program (WMP.464)
d. WMP.464 - Section 8.1.4.5
e. 2023 capital expenditures for this program were $0. This program’s spending has previously been captured as operating expenditures, but are now being captured as capital expenditures.</t>
  </si>
  <si>
    <t>SDG&amp;E objects to the request on the grounds set forth in General Objections numbers 2, 3, and 5. Subject to and without waiving the foregoing objections, SDG&amp;E responds as follows.
1. Strategic Pole Replacement Program (WMP.1189)
a. Strategic Pole Replacement Program (WMP.1189)
b. SDG&amp;E interprets this question to mean Table 11 of the non-spatial data tables filed in the Quarterly Data Reports. 2025 financial information will be reported in the May 1st Quarterly Data Report. The initiative will retain its initiative number of WMP.1189.
c. Strategic Pole Replacement Program (WMP.1189)
d. WMP.1189 - Section 8.1.2.10.2
e. This program was first introduced in 2023 and one pole was replaced within the year. 2025 expenditures increase to align with a forecast of 291 poles being replaced in 2025.
2. Strategic Undergrounding (WMP.473)
a. Strategic Undergrounding (WMP.473)
b. SDG&amp;E interprets this question to mean Table 11 of the non-spatial data tables filed in the Quarterly Data Reports. 2025 financial information will be reported in the May 1st Quarterly Data Report. The initiative will retain its initiative number of WMP.473.
c. Undergrounding of Electric Lines and/or Equipment (WMP.473)
d. WMP.473 - Section 8.1.2.2
e. 2025 expenditures increase to include material yard lease costs recorded as operating expenditures from 2024 onwards.
3. Clearance (WMP.501)
a. N/A - This initiative is not reported on within the 2025 WMP Update.
b. SDG&amp;E interprets this question to mean Table 11 of the non-spatial data tables filed in the Quarterly Data Reports. 2025 financial information will be reported in the May 1st Quarterly Data Report. The initiative will retain its initiative number of WMP.501.
c. Clearance (WMP.501)
d. WMP.501 - Section 8.2.3.3
e. SDG&amp;E included 2023 actual costs for this program within Detailed Vegetation Inspections (WMP.494) and show no actual expenditures associated with this program in Table 11 of the 2023 Q4 Non-Spatial Quarterly Data Report filed on February 1, 2024. SDG&amp;E is implementing improvements to track the costs specific to trees which receive enhanced clearances and forecasts approximately $10.5 million in expenditures in 2025.
4. Transmission Overhead Hardening – Distribution Underbuild (WMP.545)
a. Transmission Overhead Hardening – Distribution Underbuild (WMP.545)
b. SDG&amp;E interprets this question to mean Table 11 of the non-spatial data tables filed in the Quarterly Data Reports. 2025 financial information will be reported in the May 1st Quarterly Data Report. The initiative will retain its initiative number of WMP.545.
c. Transmission System Hardening Program (WMP.543, WMP.544, WMP.545)
d. WMP.545 - Section 8.1.2.5.2
e. The 2025 projected capital expenditures for transmission overhead hardening – distribution underbuild were increased due to additional projects beginning in 2025 that will be completed in the 2026-2028 WMP cycle. The 2025 projected O&amp;M expenditures were increased to align 2025 expenditures with historical O&amp;M spend rates associated with these capital projects.</t>
  </si>
  <si>
    <t>SDG&amp;E objects to the request on the grounds set forth in General Objections numbers 2, 3, and 5. Subject to and without waiving the foregoing objections, SDG&amp;E responds as follows.
See attached spreadsheet titled “SDG&amp;E Response CalAdvocates-SDGE-2025WMP-03 Attachment 1.xlsx”</t>
  </si>
  <si>
    <t>SDG&amp;E objects to the request on the grounds set forth in General Objections numbers 2, 3, and 5. Subject to and without waiving the foregoing objections, SDG&amp;E responds as follows.
SDG&amp;E did not have a safety incident in 2023 that meets the definition provided.</t>
  </si>
  <si>
    <t>Per SDG&amp;E's email on April 8, 2024, SDG&amp;E will submit this response no later than April 12, 2024.</t>
  </si>
  <si>
    <t>SDG&amp;E objects to the request on the grounds set forth in General Objections numbers 2, 3, and 5. Subject to and without waiving the foregoing objections, SDG&amp;E responds as follows.
See attached spreadsheet titled “SDG&amp;E Response CalAdvocates-SDGE-2025WMP-03 Attachment 2.xlsx.”</t>
  </si>
  <si>
    <t>SDG&amp;E objects to the request on the grounds set forth in General Objections numbers 2, 3, and 5. SDG&amp;E specifically objects to any request seeking information outside the scope of SDG&amp;E’s WMP and thus not relevant to SDG&amp;E’s wildfire mitigation efforts or within the jurisdiction of the Office of Energy Infrastructure Safety. SDG&amp;E’s response is limited to WMP initiatives. Subject to and without waiving the foregoing objections, SDG&amp;E responds as follows.
See attached spreadsheet titled “SDG&amp;E Response CalAdvocates-SDGE-2025WMP-03_Q10.xlsx”.
It should be noted that the geodatabase file serving as backup for the data requests is built from Issue for Construction (IFC) design packages, excluding field changes made during construction. Consequently, discrepancies may arise between the mileages and dates in the geodatabase versus actual completed mileage data files. Furthermore, during the conversion of CAD files from IFC design packages to GIS files, inherent data misalignment may occur and should be acknowledged.</t>
  </si>
  <si>
    <t>SDG&amp;E objects to the request on the grounds set forth in General Objections numbers 2, 3, and 5. SDG&amp;E specifically objects to any request seeking information outside the scope of SDG&amp;E’s WMP and thus not relevant to SDG&amp;E’s wildfire mitigation efforts or within the jurisdiction of the Office of Energy Infrastructure Safety. SDG&amp;E’s response is limited to WMP initiatives. Subject to and without waiving the foregoing objections, SDG&amp;E responds as follows.
See attached zipped geodatabase file titled “CalAdvocates_SDGE_2025WMP_03_Q11.gdb.”
It should be noted that the geodatabase file serving as backup for the data requests is built from Issue for Construction (IFC) design packages, excluding field changes made during construction. Consequently, discrepancies may arise between the mileages and dates in the geodatabase versus actual completed mileage data files. Furthermore, during the conversion of CAD files from IFC design packages to GIS files, inherent data misalignment may occur and should be acknowledged.</t>
  </si>
  <si>
    <t>https://www.sdge.com/sites/default/files/regulatory/CalPA-2025-02.pdf
https://www.sdge.com/sites/default/files/regulatory/CalPA-2025-02%20Attachment.xlsx</t>
  </si>
  <si>
    <t>https://www.sdge.com/sites/default/files/regulatory/CalPA-2023-03_0.pdf</t>
  </si>
  <si>
    <t>https://www.sdge.com/sites/default/files/regulatory/CalPA-2023-03_0.pdf
https://www.sdge.com/sites/default/files/regulatory/CalPA-2025-03%20Q1%20Attachment.zip</t>
  </si>
  <si>
    <t>https://www.sdge.com/sites/default/files/regulatory/CalPA-2023-03_0.pdf
https://www.sdge.com/sites/default/files/regulatory/CalPA-2025-03%20Q2%20Attachment.zip</t>
  </si>
  <si>
    <t>https://www.sdge.com/sites/default/files/regulatory/CalPA-2023-03_0.pdf
https://www.sdge.com/sites/default/files/regulatory/CalPA-2025-03%20Q6%20Attachment.xlsx</t>
  </si>
  <si>
    <t>https://www.sdge.com/sites/default/files/regulatory/CalPA-2023-03_0.pdf
https://www.sdge.com/sites/default/files/regulatory/CalPA-2025-03%20Q9%20Attachment.xlsx</t>
  </si>
  <si>
    <t>https://www.sdge.com/sites/default/files/regulatory/CalPA-2023-03_0.pdf
https://www.sdge.com/sites/default/files/regulatory/CalPA-2025-03%20Q10%20Attachment.xlsx</t>
  </si>
  <si>
    <t>https://www.sdge.com/sites/default/files/regulatory/CalPA-2023-03_0.pdf
https://www.sdge.com/sites/default/files/regulatory/CalPA-2025-03%20Q11%20Attachment.zip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</si>
</sst>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rgb="FF000000"/>
      <name val="Times New Roman"/>
      <charset val="204"/>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1" fillId="0" borderId="0"/>
    <xf numFmtId="0" fontId="10" fillId="0" borderId="0" applyNumberFormat="0" applyFill="0" applyBorder="0" applyAlignment="0" applyProtection="0"/>
  </cellStyleXfs>
  <cellXfs count="71">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2" fillId="0" borderId="0" xfId="0" applyFont="1" applyAlignment="1">
      <alignment horizontal="left" vertical="center"/>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horizontal="center" vertical="top"/>
    </xf>
    <xf numFmtId="0" fontId="7" fillId="0" borderId="0" xfId="0" applyFont="1" applyAlignment="1">
      <alignment horizontal="left" vertical="center"/>
    </xf>
    <xf numFmtId="14" fontId="4" fillId="0" borderId="0" xfId="0" applyNumberFormat="1" applyFont="1" applyAlignment="1">
      <alignment horizontal="center" vertical="top" wrapText="1"/>
    </xf>
    <xf numFmtId="14" fontId="0" fillId="0" borderId="0" xfId="0" applyNumberFormat="1" applyAlignment="1">
      <alignment horizontal="center" vertical="top" wrapText="1"/>
    </xf>
    <xf numFmtId="0" fontId="4" fillId="0" borderId="0" xfId="0" quotePrefix="1" applyFont="1" applyAlignment="1">
      <alignment horizontal="left" vertical="top" wrapText="1"/>
    </xf>
    <xf numFmtId="0" fontId="0" fillId="0" borderId="0" xfId="0" applyAlignment="1">
      <alignment horizontal="center" vertical="center"/>
    </xf>
    <xf numFmtId="0" fontId="2" fillId="0" borderId="0" xfId="0" applyFont="1" applyAlignment="1">
      <alignment horizontal="left" vertical="top"/>
    </xf>
    <xf numFmtId="0" fontId="4"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2" fillId="5" borderId="0" xfId="0" applyFont="1" applyFill="1" applyAlignment="1">
      <alignment horizontal="center" vertical="top"/>
    </xf>
    <xf numFmtId="0" fontId="0" fillId="5" borderId="0" xfId="0" applyFill="1" applyAlignment="1">
      <alignment horizontal="left" vertical="top"/>
    </xf>
    <xf numFmtId="0" fontId="2" fillId="5" borderId="5" xfId="0" applyFont="1" applyFill="1" applyBorder="1" applyAlignment="1">
      <alignment horizontal="center" vertical="top"/>
    </xf>
    <xf numFmtId="0" fontId="4" fillId="5" borderId="0" xfId="0" applyFont="1" applyFill="1" applyAlignment="1">
      <alignment horizontal="right" vertical="top"/>
    </xf>
    <xf numFmtId="0" fontId="2" fillId="5" borderId="0" xfId="0" applyFont="1" applyFill="1" applyAlignment="1">
      <alignment horizontal="left" vertical="top"/>
    </xf>
    <xf numFmtId="0" fontId="4" fillId="5" borderId="0" xfId="0" applyFont="1" applyFill="1" applyAlignment="1">
      <alignment horizontal="center" vertical="top"/>
    </xf>
    <xf numFmtId="14" fontId="0" fillId="0" borderId="0" xfId="0" applyNumberFormat="1" applyAlignment="1">
      <alignment horizontal="left" vertical="top"/>
    </xf>
    <xf numFmtId="0" fontId="2"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2" fillId="7" borderId="0" xfId="0" applyFont="1" applyFill="1" applyAlignment="1">
      <alignment horizontal="left" vertical="top"/>
    </xf>
    <xf numFmtId="0" fontId="4" fillId="7" borderId="0" xfId="0" applyFont="1" applyFill="1" applyAlignment="1">
      <alignment horizontal="left" vertical="top"/>
    </xf>
    <xf numFmtId="0" fontId="2" fillId="7" borderId="0" xfId="0" applyFont="1" applyFill="1" applyAlignment="1">
      <alignment horizontal="center" vertical="top"/>
    </xf>
    <xf numFmtId="0" fontId="1" fillId="0" borderId="0" xfId="1"/>
    <xf numFmtId="0" fontId="1" fillId="0" borderId="0" xfId="1" applyAlignment="1">
      <alignment horizontal="left"/>
    </xf>
    <xf numFmtId="0" fontId="1" fillId="0" borderId="0" xfId="1" applyAlignment="1">
      <alignment horizontal="center"/>
    </xf>
    <xf numFmtId="0" fontId="6" fillId="0" borderId="0" xfId="1" applyFont="1"/>
    <xf numFmtId="0" fontId="6" fillId="0" borderId="0" xfId="1" applyFont="1" applyAlignment="1">
      <alignment horizontal="left"/>
    </xf>
    <xf numFmtId="0" fontId="10"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1" fillId="5" borderId="0" xfId="0" applyFont="1" applyFill="1" applyAlignment="1">
      <alignment horizontal="left" vertical="top" wrapText="1"/>
    </xf>
    <xf numFmtId="0" fontId="13" fillId="5" borderId="0" xfId="0" applyFont="1" applyFill="1" applyAlignment="1">
      <alignment horizontal="left" vertical="top"/>
    </xf>
    <xf numFmtId="14" fontId="4" fillId="0" borderId="0" xfId="0" applyNumberFormat="1" applyFont="1" applyAlignment="1">
      <alignment horizontal="left" vertical="top" wrapText="1"/>
    </xf>
    <xf numFmtId="14" fontId="10" fillId="0" borderId="0" xfId="2" applyNumberFormat="1" applyAlignment="1">
      <alignment horizontal="left" vertical="top" wrapText="1"/>
    </xf>
    <xf numFmtId="0" fontId="4" fillId="7" borderId="0" xfId="0" applyFont="1" applyFill="1" applyAlignment="1">
      <alignment horizontal="center" vertical="top"/>
    </xf>
    <xf numFmtId="0" fontId="11" fillId="5" borderId="0" xfId="0" applyFont="1" applyFill="1" applyAlignment="1">
      <alignment horizontal="center" vertical="top" wrapText="1"/>
    </xf>
    <xf numFmtId="0" fontId="14" fillId="2" borderId="1" xfId="0" applyFont="1" applyFill="1" applyBorder="1" applyAlignment="1">
      <alignment horizontal="center" vertical="center" wrapText="1"/>
    </xf>
    <xf numFmtId="0" fontId="4" fillId="5" borderId="0" xfId="0" applyFont="1" applyFill="1" applyAlignment="1">
      <alignment horizontal="center" vertical="top" wrapText="1"/>
    </xf>
    <xf numFmtId="0" fontId="10" fillId="0" borderId="0" xfId="2" quotePrefix="1" applyAlignment="1">
      <alignment horizontal="left" vertical="top" wrapText="1"/>
    </xf>
    <xf numFmtId="0" fontId="11" fillId="0" borderId="0" xfId="0" applyFont="1" applyAlignment="1">
      <alignment horizontal="center" vertical="top"/>
    </xf>
    <xf numFmtId="0" fontId="0" fillId="0" borderId="5" xfId="0" applyBorder="1" applyAlignment="1">
      <alignment horizontal="center" vertical="center"/>
    </xf>
    <xf numFmtId="14" fontId="8" fillId="5" borderId="0" xfId="0" applyNumberFormat="1" applyFont="1" applyFill="1" applyAlignment="1">
      <alignment horizontal="left" vertical="top"/>
    </xf>
    <xf numFmtId="0" fontId="0" fillId="0" borderId="0" xfId="0"/>
    <xf numFmtId="0" fontId="0" fillId="0" borderId="0" xfId="0" applyAlignment="1">
      <alignment horizontal="center"/>
    </xf>
    <xf numFmtId="0" fontId="6" fillId="0" borderId="0" xfId="1" applyFont="1" applyAlignment="1">
      <alignment horizontal="center"/>
    </xf>
    <xf numFmtId="0" fontId="0" fillId="0" borderId="0" xfId="0" applyAlignment="1">
      <alignment horizontal="left"/>
    </xf>
    <xf numFmtId="0" fontId="4" fillId="0" borderId="0" xfId="0" applyFont="1" applyAlignment="1">
      <alignment horizontal="left"/>
    </xf>
    <xf numFmtId="0" fontId="15" fillId="0" borderId="0" xfId="0" applyFont="1" applyAlignment="1">
      <alignment vertical="center"/>
    </xf>
    <xf numFmtId="0" fontId="0" fillId="0" borderId="0" xfId="0" applyAlignment="1">
      <alignment vertical="top"/>
    </xf>
    <xf numFmtId="0" fontId="15" fillId="0" borderId="0" xfId="0" applyFont="1" applyAlignment="1">
      <alignment vertical="top"/>
    </xf>
    <xf numFmtId="0" fontId="4" fillId="0" borderId="0" xfId="0" applyFont="1" applyAlignment="1">
      <alignment vertical="top"/>
    </xf>
    <xf numFmtId="0" fontId="2" fillId="0" borderId="6" xfId="0" applyFont="1" applyBorder="1" applyAlignment="1">
      <alignment horizontal="center" vertical="top"/>
    </xf>
    <xf numFmtId="0" fontId="2" fillId="0" borderId="6" xfId="0" applyFont="1" applyBorder="1" applyAlignment="1">
      <alignment horizontal="left" vertical="top"/>
    </xf>
    <xf numFmtId="0" fontId="15" fillId="0" borderId="0" xfId="0" applyFont="1" applyAlignment="1">
      <alignment horizontal="left" vertical="top"/>
    </xf>
    <xf numFmtId="0" fontId="4" fillId="0" borderId="0" xfId="0" applyFont="1"/>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12" fillId="0" borderId="4" xfId="0" applyFont="1" applyBorder="1" applyAlignment="1">
      <alignment horizontal="center" vertical="top" wrapText="1"/>
    </xf>
    <xf numFmtId="0" fontId="3"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387.444050578706"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6">
        <s v="CalPA-1"/>
        <s v="CalPA-2"/>
        <s v="CalPA-3"/>
        <s v="-"/>
        <m/>
        <n v="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1"/>
  </r>
  <r>
    <x v="1"/>
  </r>
  <r>
    <x v="1"/>
  </r>
  <r>
    <x v="1"/>
  </r>
  <r>
    <x v="2"/>
  </r>
  <r>
    <x v="2"/>
  </r>
  <r>
    <x v="2"/>
  </r>
  <r>
    <x v="2"/>
  </r>
  <r>
    <x v="2"/>
  </r>
  <r>
    <x v="2"/>
  </r>
  <r>
    <x v="2"/>
  </r>
  <r>
    <x v="2"/>
  </r>
  <r>
    <x v="2"/>
  </r>
  <r>
    <x v="2"/>
  </r>
  <r>
    <x v="2"/>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7" firstHeaderRow="1" firstDataRow="1" firstDataCol="1"/>
  <pivotFields count="1">
    <pivotField axis="axisRow" dataField="1" showAll="0" sortType="ascending">
      <items count="7">
        <item m="1" x="5"/>
        <item h="1" x="3"/>
        <item x="0"/>
        <item x="1"/>
        <item x="2"/>
        <item h="1" x="4"/>
        <item t="default"/>
      </items>
    </pivotField>
  </pivotFields>
  <rowFields count="1">
    <field x="0"/>
  </rowFields>
  <rowItems count="4">
    <i>
      <x v="2"/>
    </i>
    <i>
      <x v="3"/>
    </i>
    <i>
      <x v="4"/>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CalAdvocates-SDGE-2025WMP-01.pdf" TargetMode="External"/><Relationship Id="rId2" Type="http://schemas.openxmlformats.org/officeDocument/2006/relationships/hyperlink" Target="https://www.sdge.com/sites/default/files/regulatory/SDGE%20Response%20CalAdvocates-SDGE-2025WMP-01.pdf" TargetMode="External"/><Relationship Id="rId1" Type="http://schemas.openxmlformats.org/officeDocument/2006/relationships/hyperlink" Target="https://www.sdge.com/sites/default/files/regulatory/SDGE%20Response%20CalAdvocates-SDGE-2025WMP-01.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T210"/>
  <sheetViews>
    <sheetView tabSelected="1" view="pageBreakPreview" zoomScale="45" zoomScaleNormal="55" zoomScaleSheetLayoutView="45" zoomScalePageLayoutView="40" workbookViewId="0">
      <pane ySplit="3" topLeftCell="A4" activePane="bottomLeft" state="frozen"/>
      <selection pane="bottomLeft" activeCell="A38" sqref="A38:A210"/>
    </sheetView>
  </sheetViews>
  <sheetFormatPr defaultRowHeight="13.2" x14ac:dyDescent="0.25"/>
  <cols>
    <col min="1" max="1" width="10.77734375" style="2" bestFit="1" customWidth="1"/>
    <col min="2" max="2" width="10.6640625" style="1" bestFit="1" customWidth="1"/>
    <col min="3" max="3" width="10.44140625" style="2" customWidth="1"/>
    <col min="4" max="4" width="18.109375" style="2" bestFit="1" customWidth="1"/>
    <col min="5" max="5" width="10.5546875" style="2" customWidth="1"/>
    <col min="6" max="6" width="19.44140625" style="6" bestFit="1" customWidth="1"/>
    <col min="7" max="7" width="106.77734375" style="1" customWidth="1"/>
    <col min="8" max="8" width="103.77734375" style="1" customWidth="1"/>
    <col min="9" max="9" width="16.109375" style="6" customWidth="1"/>
    <col min="10" max="12" width="13.109375" style="2" customWidth="1"/>
    <col min="13" max="13" width="18.109375" style="2" customWidth="1"/>
    <col min="14" max="14" width="10.6640625" style="2" customWidth="1"/>
    <col min="15" max="15" width="10.77734375" style="1" customWidth="1"/>
    <col min="16" max="16" width="12.33203125" style="2" bestFit="1" customWidth="1"/>
    <col min="17" max="17" width="23" style="1" customWidth="1"/>
    <col min="18" max="18" width="9.44140625" style="2" bestFit="1" customWidth="1"/>
    <col min="19" max="19" width="22.109375" style="1" customWidth="1"/>
    <col min="20" max="20" width="8.77734375" customWidth="1"/>
  </cols>
  <sheetData>
    <row r="1" spans="1:19" ht="15.6" x14ac:dyDescent="0.25">
      <c r="A1" s="43" t="s">
        <v>45</v>
      </c>
      <c r="B1" s="42"/>
      <c r="C1" s="42"/>
      <c r="D1" s="47"/>
      <c r="E1" s="40"/>
      <c r="F1" s="49"/>
      <c r="G1" s="41"/>
      <c r="H1" s="41"/>
      <c r="I1" s="49"/>
      <c r="J1" s="40"/>
      <c r="K1" s="40"/>
      <c r="L1" s="40"/>
      <c r="M1" s="40"/>
      <c r="N1" s="40"/>
      <c r="O1" s="41"/>
      <c r="P1" s="40"/>
      <c r="Q1" s="41"/>
      <c r="R1" s="40"/>
      <c r="S1" s="41"/>
    </row>
    <row r="2" spans="1:19" s="10" customFormat="1" ht="34.5" customHeight="1" thickBot="1" x14ac:dyDescent="0.3">
      <c r="A2" s="69" t="s">
        <v>52</v>
      </c>
      <c r="B2" s="69"/>
      <c r="C2" s="69"/>
      <c r="D2" s="69"/>
      <c r="E2" s="69"/>
      <c r="F2" s="69"/>
      <c r="G2" s="69"/>
      <c r="H2" s="69"/>
      <c r="I2" s="69"/>
      <c r="J2" s="69"/>
      <c r="K2" s="69"/>
      <c r="L2" s="69"/>
      <c r="M2" s="69"/>
      <c r="N2" s="69"/>
      <c r="O2" s="69"/>
      <c r="P2" s="69"/>
      <c r="Q2" s="69"/>
      <c r="R2" s="69"/>
      <c r="S2" s="69"/>
    </row>
    <row r="3" spans="1:19" s="3" customFormat="1" ht="44.25" customHeight="1" thickBot="1" x14ac:dyDescent="0.3">
      <c r="A3" s="4" t="s">
        <v>17</v>
      </c>
      <c r="B3" s="4" t="s">
        <v>0</v>
      </c>
      <c r="C3" s="4" t="s">
        <v>1</v>
      </c>
      <c r="D3" s="4" t="s">
        <v>2</v>
      </c>
      <c r="E3" s="4" t="s">
        <v>3</v>
      </c>
      <c r="F3" s="4" t="s">
        <v>4</v>
      </c>
      <c r="G3" s="4" t="s">
        <v>42</v>
      </c>
      <c r="H3" s="4" t="s">
        <v>43</v>
      </c>
      <c r="I3" s="4" t="s">
        <v>5</v>
      </c>
      <c r="J3" s="4" t="s">
        <v>6</v>
      </c>
      <c r="K3" s="4" t="s">
        <v>7</v>
      </c>
      <c r="L3" s="48" t="s">
        <v>8</v>
      </c>
      <c r="M3" s="48" t="s">
        <v>44</v>
      </c>
      <c r="N3" s="4" t="s">
        <v>9</v>
      </c>
      <c r="O3" s="4" t="s">
        <v>10</v>
      </c>
      <c r="P3" s="5" t="s">
        <v>11</v>
      </c>
      <c r="Q3" s="5" t="s">
        <v>13</v>
      </c>
      <c r="R3" s="67" t="s">
        <v>12</v>
      </c>
      <c r="S3" s="68"/>
    </row>
    <row r="4" spans="1:19" s="8" customFormat="1" ht="154.94999999999999" customHeight="1" x14ac:dyDescent="0.25">
      <c r="A4" s="6">
        <v>1</v>
      </c>
      <c r="B4" s="6" t="s">
        <v>14</v>
      </c>
      <c r="C4" s="6">
        <v>1</v>
      </c>
      <c r="D4" s="6" t="str">
        <f t="shared" ref="D4:D15" si="0">B4&amp;"-"&amp;C4</f>
        <v>CalPA-1</v>
      </c>
      <c r="E4" s="6">
        <v>1</v>
      </c>
      <c r="F4" s="6" t="str">
        <f t="shared" ref="F4:F63" si="1">D4&amp;"."&amp;E4</f>
        <v>CalPA-1.1</v>
      </c>
      <c r="G4" s="7" t="s">
        <v>276</v>
      </c>
      <c r="H4" s="7" t="s">
        <v>299</v>
      </c>
      <c r="I4" s="6" t="s">
        <v>280</v>
      </c>
      <c r="J4" s="11">
        <v>45370</v>
      </c>
      <c r="K4" s="11">
        <v>45385</v>
      </c>
      <c r="L4" s="11">
        <v>45385</v>
      </c>
      <c r="M4" s="39" t="s">
        <v>298</v>
      </c>
      <c r="N4" s="6">
        <v>0</v>
      </c>
      <c r="O4" s="6" t="s">
        <v>281</v>
      </c>
      <c r="P4" s="6" t="s">
        <v>282</v>
      </c>
      <c r="Q4" s="6" t="s">
        <v>282</v>
      </c>
      <c r="R4" s="6" t="s">
        <v>282</v>
      </c>
      <c r="S4" s="6" t="s">
        <v>282</v>
      </c>
    </row>
    <row r="5" spans="1:19" s="8" customFormat="1" ht="79.2" x14ac:dyDescent="0.25">
      <c r="A5" s="6">
        <v>2</v>
      </c>
      <c r="B5" s="6" t="s">
        <v>14</v>
      </c>
      <c r="C5" s="6">
        <v>1</v>
      </c>
      <c r="D5" s="6" t="str">
        <f t="shared" ref="D5:D6" si="2">B5&amp;"-"&amp;C5</f>
        <v>CalPA-1</v>
      </c>
      <c r="E5" s="6">
        <v>2</v>
      </c>
      <c r="F5" s="6" t="str">
        <f t="shared" si="1"/>
        <v>CalPA-1.2</v>
      </c>
      <c r="G5" s="7" t="s">
        <v>277</v>
      </c>
      <c r="H5" s="7" t="s">
        <v>279</v>
      </c>
      <c r="I5" s="6" t="s">
        <v>280</v>
      </c>
      <c r="J5" s="11">
        <v>45370</v>
      </c>
      <c r="K5" s="11">
        <v>45385</v>
      </c>
      <c r="L5" s="11">
        <v>45385</v>
      </c>
      <c r="M5" s="39" t="s">
        <v>298</v>
      </c>
      <c r="N5" s="6">
        <v>0</v>
      </c>
      <c r="O5" s="6" t="s">
        <v>281</v>
      </c>
      <c r="P5" s="6" t="s">
        <v>282</v>
      </c>
      <c r="Q5" s="6" t="s">
        <v>282</v>
      </c>
      <c r="R5" s="6" t="s">
        <v>282</v>
      </c>
      <c r="S5" s="6" t="s">
        <v>282</v>
      </c>
    </row>
    <row r="6" spans="1:19" s="8" customFormat="1" ht="63.75" customHeight="1" x14ac:dyDescent="0.25">
      <c r="A6" s="6">
        <v>3</v>
      </c>
      <c r="B6" s="6" t="s">
        <v>14</v>
      </c>
      <c r="C6" s="6">
        <v>1</v>
      </c>
      <c r="D6" s="6" t="str">
        <f t="shared" si="2"/>
        <v>CalPA-1</v>
      </c>
      <c r="E6" s="6">
        <v>3</v>
      </c>
      <c r="F6" s="6" t="str">
        <f t="shared" si="1"/>
        <v>CalPA-1.3</v>
      </c>
      <c r="G6" s="7" t="s">
        <v>278</v>
      </c>
      <c r="H6" s="7" t="s">
        <v>279</v>
      </c>
      <c r="I6" s="6" t="s">
        <v>280</v>
      </c>
      <c r="J6" s="11">
        <v>45370</v>
      </c>
      <c r="K6" s="11">
        <v>45385</v>
      </c>
      <c r="L6" s="11">
        <v>45385</v>
      </c>
      <c r="M6" s="39" t="s">
        <v>298</v>
      </c>
      <c r="N6" s="6">
        <v>0</v>
      </c>
      <c r="O6" s="6" t="s">
        <v>281</v>
      </c>
      <c r="P6" s="6" t="s">
        <v>282</v>
      </c>
      <c r="Q6" s="6" t="s">
        <v>282</v>
      </c>
      <c r="R6" s="6" t="s">
        <v>282</v>
      </c>
      <c r="S6" s="6" t="s">
        <v>282</v>
      </c>
    </row>
    <row r="7" spans="1:19" s="8" customFormat="1" ht="409.6" x14ac:dyDescent="0.25">
      <c r="A7" s="6">
        <v>4</v>
      </c>
      <c r="B7" s="6" t="s">
        <v>14</v>
      </c>
      <c r="C7" s="6">
        <v>2</v>
      </c>
      <c r="D7" s="6" t="str">
        <f t="shared" si="0"/>
        <v>CalPA-2</v>
      </c>
      <c r="E7" s="6">
        <v>1</v>
      </c>
      <c r="F7" s="6" t="str">
        <f t="shared" si="1"/>
        <v>CalPA-2.1</v>
      </c>
      <c r="G7" s="7" t="s">
        <v>283</v>
      </c>
      <c r="H7" s="7" t="s">
        <v>303</v>
      </c>
      <c r="I7" s="6" t="s">
        <v>280</v>
      </c>
      <c r="J7" s="11">
        <v>45370</v>
      </c>
      <c r="K7" s="11">
        <v>45387</v>
      </c>
      <c r="L7" s="11">
        <v>45387</v>
      </c>
      <c r="M7" s="39" t="s">
        <v>376</v>
      </c>
      <c r="N7" s="6">
        <v>1</v>
      </c>
      <c r="O7" s="6" t="s">
        <v>281</v>
      </c>
      <c r="P7" s="6" t="s">
        <v>282</v>
      </c>
      <c r="Q7" s="6" t="s">
        <v>282</v>
      </c>
      <c r="R7" s="6" t="s">
        <v>282</v>
      </c>
      <c r="S7" s="6" t="s">
        <v>282</v>
      </c>
    </row>
    <row r="8" spans="1:19" s="8" customFormat="1" ht="409.6" x14ac:dyDescent="0.25">
      <c r="A8" s="6">
        <v>5</v>
      </c>
      <c r="B8" s="6" t="s">
        <v>14</v>
      </c>
      <c r="C8" s="6">
        <v>2</v>
      </c>
      <c r="D8" s="6" t="str">
        <f t="shared" si="0"/>
        <v>CalPA-2</v>
      </c>
      <c r="E8" s="6">
        <v>2</v>
      </c>
      <c r="F8" s="6" t="str">
        <f t="shared" si="1"/>
        <v>CalPA-2.2</v>
      </c>
      <c r="G8" s="7" t="s">
        <v>284</v>
      </c>
      <c r="H8" s="7" t="s">
        <v>304</v>
      </c>
      <c r="I8" s="6" t="s">
        <v>280</v>
      </c>
      <c r="J8" s="11">
        <v>45370</v>
      </c>
      <c r="K8" s="11">
        <v>45387</v>
      </c>
      <c r="L8" s="11">
        <v>45387</v>
      </c>
      <c r="M8" s="39" t="s">
        <v>376</v>
      </c>
      <c r="N8" s="6">
        <v>1</v>
      </c>
      <c r="O8" s="6" t="s">
        <v>281</v>
      </c>
      <c r="P8" s="6" t="s">
        <v>282</v>
      </c>
      <c r="Q8" s="6" t="s">
        <v>282</v>
      </c>
      <c r="R8" s="6" t="s">
        <v>282</v>
      </c>
      <c r="S8" s="6" t="s">
        <v>282</v>
      </c>
    </row>
    <row r="9" spans="1:19" s="8" customFormat="1" ht="184.8" x14ac:dyDescent="0.25">
      <c r="A9" s="6">
        <v>6</v>
      </c>
      <c r="B9" s="6" t="s">
        <v>14</v>
      </c>
      <c r="C9" s="6">
        <v>2</v>
      </c>
      <c r="D9" s="6" t="str">
        <f t="shared" si="0"/>
        <v>CalPA-2</v>
      </c>
      <c r="E9" s="6">
        <v>3</v>
      </c>
      <c r="F9" s="6" t="str">
        <f t="shared" si="1"/>
        <v>CalPA-2.3</v>
      </c>
      <c r="G9" s="7" t="s">
        <v>285</v>
      </c>
      <c r="H9" s="7" t="s">
        <v>304</v>
      </c>
      <c r="I9" s="6" t="s">
        <v>280</v>
      </c>
      <c r="J9" s="11">
        <v>45370</v>
      </c>
      <c r="K9" s="11">
        <v>45387</v>
      </c>
      <c r="L9" s="11">
        <v>45387</v>
      </c>
      <c r="M9" s="39" t="s">
        <v>376</v>
      </c>
      <c r="N9" s="6">
        <v>1</v>
      </c>
      <c r="O9" s="6" t="s">
        <v>281</v>
      </c>
      <c r="P9" s="6" t="s">
        <v>282</v>
      </c>
      <c r="Q9" s="6" t="s">
        <v>282</v>
      </c>
      <c r="R9" s="6" t="s">
        <v>282</v>
      </c>
      <c r="S9" s="6" t="s">
        <v>282</v>
      </c>
    </row>
    <row r="10" spans="1:19" s="8" customFormat="1" ht="145.19999999999999" x14ac:dyDescent="0.25">
      <c r="A10" s="6">
        <v>7</v>
      </c>
      <c r="B10" s="6" t="s">
        <v>14</v>
      </c>
      <c r="C10" s="6">
        <v>2</v>
      </c>
      <c r="D10" s="6" t="str">
        <f t="shared" si="0"/>
        <v>CalPA-2</v>
      </c>
      <c r="E10" s="6">
        <v>4</v>
      </c>
      <c r="F10" s="6" t="str">
        <f t="shared" si="1"/>
        <v>CalPA-2.4</v>
      </c>
      <c r="G10" s="7" t="s">
        <v>286</v>
      </c>
      <c r="H10" s="7" t="s">
        <v>304</v>
      </c>
      <c r="I10" s="6" t="s">
        <v>280</v>
      </c>
      <c r="J10" s="11">
        <v>45370</v>
      </c>
      <c r="K10" s="11">
        <v>45387</v>
      </c>
      <c r="L10" s="11">
        <v>45387</v>
      </c>
      <c r="M10" s="39" t="s">
        <v>376</v>
      </c>
      <c r="N10" s="6">
        <v>1</v>
      </c>
      <c r="O10" s="6" t="s">
        <v>281</v>
      </c>
      <c r="P10" s="6" t="s">
        <v>282</v>
      </c>
      <c r="Q10" s="6" t="s">
        <v>282</v>
      </c>
      <c r="R10" s="6" t="s">
        <v>282</v>
      </c>
      <c r="S10" s="6" t="s">
        <v>282</v>
      </c>
    </row>
    <row r="11" spans="1:19" s="8" customFormat="1" ht="145.19999999999999" x14ac:dyDescent="0.25">
      <c r="A11" s="6">
        <v>8</v>
      </c>
      <c r="B11" s="6" t="s">
        <v>14</v>
      </c>
      <c r="C11" s="6">
        <v>3</v>
      </c>
      <c r="D11" s="6" t="str">
        <f t="shared" si="0"/>
        <v>CalPA-3</v>
      </c>
      <c r="E11" s="6">
        <v>1</v>
      </c>
      <c r="F11" s="6" t="str">
        <f t="shared" si="1"/>
        <v>CalPA-3.1</v>
      </c>
      <c r="G11" s="7" t="s">
        <v>290</v>
      </c>
      <c r="H11" s="7" t="s">
        <v>365</v>
      </c>
      <c r="I11" s="6" t="s">
        <v>280</v>
      </c>
      <c r="J11" s="11">
        <v>45370</v>
      </c>
      <c r="K11" s="11">
        <v>45390</v>
      </c>
      <c r="L11" s="11">
        <v>45390</v>
      </c>
      <c r="M11" s="39" t="s">
        <v>378</v>
      </c>
      <c r="N11" s="6">
        <v>1</v>
      </c>
      <c r="O11" s="6" t="s">
        <v>281</v>
      </c>
      <c r="P11" s="6" t="s">
        <v>282</v>
      </c>
      <c r="Q11" s="6" t="s">
        <v>282</v>
      </c>
      <c r="R11" s="6" t="s">
        <v>282</v>
      </c>
      <c r="S11" s="6" t="s">
        <v>282</v>
      </c>
    </row>
    <row r="12" spans="1:19" s="8" customFormat="1" ht="145.19999999999999" x14ac:dyDescent="0.25">
      <c r="A12" s="6">
        <v>9</v>
      </c>
      <c r="B12" s="6" t="s">
        <v>14</v>
      </c>
      <c r="C12" s="6">
        <v>3</v>
      </c>
      <c r="D12" s="6" t="str">
        <f t="shared" si="0"/>
        <v>CalPA-3</v>
      </c>
      <c r="E12" s="6">
        <v>2</v>
      </c>
      <c r="F12" s="6" t="str">
        <f t="shared" si="1"/>
        <v>CalPA-3.2</v>
      </c>
      <c r="G12" s="7" t="s">
        <v>291</v>
      </c>
      <c r="H12" s="7" t="s">
        <v>366</v>
      </c>
      <c r="I12" s="6" t="s">
        <v>280</v>
      </c>
      <c r="J12" s="11">
        <v>45370</v>
      </c>
      <c r="K12" s="11">
        <v>45390</v>
      </c>
      <c r="L12" s="11">
        <v>45390</v>
      </c>
      <c r="M12" s="39" t="s">
        <v>379</v>
      </c>
      <c r="N12" s="6">
        <v>1</v>
      </c>
      <c r="O12" s="6" t="s">
        <v>281</v>
      </c>
      <c r="P12" s="6" t="s">
        <v>282</v>
      </c>
      <c r="Q12" s="6" t="s">
        <v>282</v>
      </c>
      <c r="R12" s="6" t="s">
        <v>282</v>
      </c>
      <c r="S12" s="6" t="s">
        <v>282</v>
      </c>
    </row>
    <row r="13" spans="1:19" s="8" customFormat="1" ht="171.6" x14ac:dyDescent="0.25">
      <c r="A13" s="6">
        <v>10</v>
      </c>
      <c r="B13" s="6" t="s">
        <v>14</v>
      </c>
      <c r="C13" s="6">
        <v>3</v>
      </c>
      <c r="D13" s="6" t="str">
        <f t="shared" si="0"/>
        <v>CalPA-3</v>
      </c>
      <c r="E13" s="6">
        <v>3</v>
      </c>
      <c r="F13" s="6" t="str">
        <f t="shared" si="1"/>
        <v>CalPA-3.3</v>
      </c>
      <c r="G13" s="7" t="s">
        <v>292</v>
      </c>
      <c r="H13" s="7" t="s">
        <v>367</v>
      </c>
      <c r="I13" s="6" t="s">
        <v>280</v>
      </c>
      <c r="J13" s="11">
        <v>45370</v>
      </c>
      <c r="K13" s="11">
        <v>45390</v>
      </c>
      <c r="L13" s="11">
        <v>45390</v>
      </c>
      <c r="M13" s="39" t="s">
        <v>377</v>
      </c>
      <c r="N13" s="6">
        <v>0</v>
      </c>
      <c r="O13" s="6" t="s">
        <v>281</v>
      </c>
      <c r="P13" s="6" t="s">
        <v>282</v>
      </c>
      <c r="Q13" s="6" t="s">
        <v>282</v>
      </c>
      <c r="R13" s="6" t="s">
        <v>282</v>
      </c>
      <c r="S13" s="6" t="s">
        <v>282</v>
      </c>
    </row>
    <row r="14" spans="1:19" s="8" customFormat="1" ht="409.6" x14ac:dyDescent="0.25">
      <c r="A14" s="6">
        <v>11</v>
      </c>
      <c r="B14" s="6" t="s">
        <v>14</v>
      </c>
      <c r="C14" s="6">
        <v>3</v>
      </c>
      <c r="D14" s="6" t="str">
        <f t="shared" si="0"/>
        <v>CalPA-3</v>
      </c>
      <c r="E14" s="6">
        <v>4</v>
      </c>
      <c r="F14" s="6" t="str">
        <f t="shared" si="1"/>
        <v>CalPA-3.4</v>
      </c>
      <c r="G14" s="7" t="s">
        <v>293</v>
      </c>
      <c r="H14" s="7" t="s">
        <v>368</v>
      </c>
      <c r="I14" s="6" t="s">
        <v>280</v>
      </c>
      <c r="J14" s="11">
        <v>45370</v>
      </c>
      <c r="K14" s="11">
        <v>45390</v>
      </c>
      <c r="L14" s="11">
        <v>45390</v>
      </c>
      <c r="M14" s="39" t="s">
        <v>377</v>
      </c>
      <c r="N14" s="6">
        <v>0</v>
      </c>
      <c r="O14" s="6" t="s">
        <v>281</v>
      </c>
      <c r="P14" s="6" t="s">
        <v>282</v>
      </c>
      <c r="Q14" s="6" t="s">
        <v>282</v>
      </c>
      <c r="R14" s="6" t="s">
        <v>282</v>
      </c>
      <c r="S14" s="6" t="s">
        <v>282</v>
      </c>
    </row>
    <row r="15" spans="1:19" s="8" customFormat="1" ht="409.6" x14ac:dyDescent="0.25">
      <c r="A15" s="6">
        <v>12</v>
      </c>
      <c r="B15" s="6" t="s">
        <v>14</v>
      </c>
      <c r="C15" s="6">
        <v>3</v>
      </c>
      <c r="D15" s="6" t="str">
        <f t="shared" si="0"/>
        <v>CalPA-3</v>
      </c>
      <c r="E15" s="6">
        <v>5</v>
      </c>
      <c r="F15" s="6" t="str">
        <f>D15&amp;"."&amp;E15</f>
        <v>CalPA-3.5</v>
      </c>
      <c r="G15" s="7" t="s">
        <v>288</v>
      </c>
      <c r="H15" s="7" t="s">
        <v>369</v>
      </c>
      <c r="I15" s="6" t="s">
        <v>280</v>
      </c>
      <c r="J15" s="11">
        <v>45370</v>
      </c>
      <c r="K15" s="11">
        <v>45390</v>
      </c>
      <c r="L15" s="11">
        <v>45390</v>
      </c>
      <c r="M15" s="39" t="s">
        <v>377</v>
      </c>
      <c r="N15" s="6">
        <v>0</v>
      </c>
      <c r="O15" s="6" t="s">
        <v>281</v>
      </c>
      <c r="P15" s="6" t="s">
        <v>282</v>
      </c>
      <c r="Q15" s="6" t="s">
        <v>282</v>
      </c>
      <c r="R15" s="6" t="s">
        <v>282</v>
      </c>
      <c r="S15" s="6" t="s">
        <v>282</v>
      </c>
    </row>
    <row r="16" spans="1:19" s="8" customFormat="1" ht="145.19999999999999" x14ac:dyDescent="0.25">
      <c r="A16" s="6">
        <v>13</v>
      </c>
      <c r="B16" s="6" t="s">
        <v>14</v>
      </c>
      <c r="C16" s="6">
        <v>3</v>
      </c>
      <c r="D16" s="6" t="str">
        <f>B16&amp;"-"&amp;C16</f>
        <v>CalPA-3</v>
      </c>
      <c r="E16" s="6">
        <v>6</v>
      </c>
      <c r="F16" s="6" t="str">
        <f>D16&amp;"."&amp;E16</f>
        <v>CalPA-3.6</v>
      </c>
      <c r="G16" s="7" t="s">
        <v>294</v>
      </c>
      <c r="H16" s="7" t="s">
        <v>370</v>
      </c>
      <c r="I16" s="6" t="s">
        <v>280</v>
      </c>
      <c r="J16" s="11">
        <v>45370</v>
      </c>
      <c r="K16" s="11">
        <v>45390</v>
      </c>
      <c r="L16" s="11">
        <v>45390</v>
      </c>
      <c r="M16" s="39" t="s">
        <v>380</v>
      </c>
      <c r="N16" s="6">
        <v>1</v>
      </c>
      <c r="O16" s="6" t="s">
        <v>281</v>
      </c>
      <c r="P16" s="6" t="s">
        <v>282</v>
      </c>
      <c r="Q16" s="6" t="s">
        <v>282</v>
      </c>
      <c r="R16" s="6" t="s">
        <v>282</v>
      </c>
      <c r="S16" s="6" t="s">
        <v>282</v>
      </c>
    </row>
    <row r="17" spans="1:19" s="8" customFormat="1" ht="118.8" x14ac:dyDescent="0.25">
      <c r="A17" s="6">
        <v>14</v>
      </c>
      <c r="B17" s="6" t="s">
        <v>14</v>
      </c>
      <c r="C17" s="6">
        <v>3</v>
      </c>
      <c r="D17" s="6" t="str">
        <f t="shared" ref="D17:D80" si="3">B17&amp;"-"&amp;C17</f>
        <v>CalPA-3</v>
      </c>
      <c r="E17" s="6">
        <v>7</v>
      </c>
      <c r="F17" s="6" t="str">
        <f t="shared" si="1"/>
        <v>CalPA-3.7</v>
      </c>
      <c r="G17" s="7" t="s">
        <v>287</v>
      </c>
      <c r="H17" s="7" t="s">
        <v>371</v>
      </c>
      <c r="I17" s="6" t="s">
        <v>280</v>
      </c>
      <c r="J17" s="11">
        <v>45370</v>
      </c>
      <c r="K17" s="11">
        <v>45390</v>
      </c>
      <c r="L17" s="11">
        <v>45390</v>
      </c>
      <c r="M17" s="39" t="s">
        <v>377</v>
      </c>
      <c r="N17" s="6">
        <v>0</v>
      </c>
      <c r="O17" s="6" t="s">
        <v>281</v>
      </c>
      <c r="P17" s="6" t="s">
        <v>282</v>
      </c>
      <c r="Q17" s="6" t="s">
        <v>282</v>
      </c>
      <c r="R17" s="6" t="s">
        <v>282</v>
      </c>
      <c r="S17" s="6" t="s">
        <v>282</v>
      </c>
    </row>
    <row r="18" spans="1:19" s="8" customFormat="1" ht="316.8" x14ac:dyDescent="0.25">
      <c r="A18" s="6">
        <v>15</v>
      </c>
      <c r="B18" s="6" t="s">
        <v>14</v>
      </c>
      <c r="C18" s="6">
        <v>3</v>
      </c>
      <c r="D18" s="6" t="str">
        <f t="shared" si="3"/>
        <v>CalPA-3</v>
      </c>
      <c r="E18" s="6">
        <v>8</v>
      </c>
      <c r="F18" s="6" t="str">
        <f t="shared" si="1"/>
        <v>CalPA-3.8</v>
      </c>
      <c r="G18" s="7" t="s">
        <v>295</v>
      </c>
      <c r="H18" s="7" t="s">
        <v>372</v>
      </c>
      <c r="I18" s="6" t="s">
        <v>280</v>
      </c>
      <c r="J18" s="11">
        <v>45370</v>
      </c>
      <c r="K18" s="11">
        <v>45394</v>
      </c>
      <c r="L18" s="11"/>
      <c r="M18" s="39" t="s">
        <v>377</v>
      </c>
      <c r="N18" s="6"/>
      <c r="O18" s="6"/>
      <c r="P18" s="6"/>
      <c r="Q18" s="6"/>
      <c r="R18" s="6"/>
      <c r="S18" s="6"/>
    </row>
    <row r="19" spans="1:19" s="8" customFormat="1" ht="145.19999999999999" x14ac:dyDescent="0.25">
      <c r="A19" s="6">
        <v>16</v>
      </c>
      <c r="B19" s="6" t="s">
        <v>14</v>
      </c>
      <c r="C19" s="6">
        <v>3</v>
      </c>
      <c r="D19" s="6" t="str">
        <f t="shared" si="3"/>
        <v>CalPA-3</v>
      </c>
      <c r="E19" s="6">
        <v>9</v>
      </c>
      <c r="F19" s="6" t="str">
        <f t="shared" si="1"/>
        <v>CalPA-3.9</v>
      </c>
      <c r="G19" s="7" t="s">
        <v>296</v>
      </c>
      <c r="H19" s="7" t="s">
        <v>373</v>
      </c>
      <c r="I19" s="6" t="s">
        <v>280</v>
      </c>
      <c r="J19" s="11">
        <v>45370</v>
      </c>
      <c r="K19" s="11">
        <v>45390</v>
      </c>
      <c r="L19" s="11">
        <v>45390</v>
      </c>
      <c r="M19" s="39" t="s">
        <v>381</v>
      </c>
      <c r="N19" s="6">
        <v>1</v>
      </c>
      <c r="O19" s="6" t="s">
        <v>281</v>
      </c>
      <c r="P19" s="6" t="s">
        <v>282</v>
      </c>
      <c r="Q19" s="6" t="s">
        <v>282</v>
      </c>
      <c r="R19" s="6" t="s">
        <v>282</v>
      </c>
      <c r="S19" s="6" t="s">
        <v>282</v>
      </c>
    </row>
    <row r="20" spans="1:19" s="8" customFormat="1" ht="290.39999999999998" x14ac:dyDescent="0.25">
      <c r="A20" s="6">
        <v>17</v>
      </c>
      <c r="B20" s="6" t="s">
        <v>14</v>
      </c>
      <c r="C20" s="6">
        <v>3</v>
      </c>
      <c r="D20" s="6" t="str">
        <f t="shared" si="3"/>
        <v>CalPA-3</v>
      </c>
      <c r="E20" s="6">
        <v>10</v>
      </c>
      <c r="F20" s="6" t="str">
        <f t="shared" si="1"/>
        <v>CalPA-3.10</v>
      </c>
      <c r="G20" s="7" t="s">
        <v>289</v>
      </c>
      <c r="H20" s="7" t="s">
        <v>374</v>
      </c>
      <c r="I20" s="6" t="s">
        <v>280</v>
      </c>
      <c r="J20" s="11">
        <v>45370</v>
      </c>
      <c r="K20" s="11">
        <v>45390</v>
      </c>
      <c r="L20" s="11">
        <v>45390</v>
      </c>
      <c r="M20" s="39" t="s">
        <v>382</v>
      </c>
      <c r="N20" s="6">
        <v>1</v>
      </c>
      <c r="O20" s="6" t="s">
        <v>281</v>
      </c>
      <c r="P20" s="6" t="s">
        <v>282</v>
      </c>
      <c r="Q20" s="6" t="s">
        <v>282</v>
      </c>
      <c r="R20" s="6" t="s">
        <v>282</v>
      </c>
      <c r="S20" s="6" t="s">
        <v>282</v>
      </c>
    </row>
    <row r="21" spans="1:19" s="8" customFormat="1" ht="145.19999999999999" x14ac:dyDescent="0.25">
      <c r="A21" s="6">
        <v>18</v>
      </c>
      <c r="B21" s="6" t="s">
        <v>14</v>
      </c>
      <c r="C21" s="6">
        <v>3</v>
      </c>
      <c r="D21" s="6" t="str">
        <f t="shared" si="3"/>
        <v>CalPA-3</v>
      </c>
      <c r="E21" s="6">
        <v>11</v>
      </c>
      <c r="F21" s="6" t="str">
        <f t="shared" si="1"/>
        <v>CalPA-3.11</v>
      </c>
      <c r="G21" s="7" t="s">
        <v>297</v>
      </c>
      <c r="H21" s="7" t="s">
        <v>375</v>
      </c>
      <c r="I21" s="6" t="s">
        <v>280</v>
      </c>
      <c r="J21" s="11">
        <v>45370</v>
      </c>
      <c r="K21" s="11">
        <v>45390</v>
      </c>
      <c r="L21" s="11">
        <v>45390</v>
      </c>
      <c r="M21" s="39" t="s">
        <v>383</v>
      </c>
      <c r="N21" s="6">
        <v>1</v>
      </c>
      <c r="O21" s="6" t="s">
        <v>281</v>
      </c>
      <c r="P21" s="6" t="s">
        <v>282</v>
      </c>
      <c r="Q21" s="6" t="s">
        <v>282</v>
      </c>
      <c r="R21" s="6" t="s">
        <v>282</v>
      </c>
      <c r="S21" s="6" t="s">
        <v>282</v>
      </c>
    </row>
    <row r="22" spans="1:19" s="8" customFormat="1" x14ac:dyDescent="0.25">
      <c r="A22" s="6"/>
      <c r="B22" s="6"/>
      <c r="C22" s="6"/>
      <c r="D22" s="6"/>
      <c r="E22" s="6"/>
      <c r="F22" s="6"/>
      <c r="G22" s="7"/>
      <c r="H22" s="7"/>
      <c r="I22" s="6"/>
      <c r="J22" s="11"/>
      <c r="L22" s="11"/>
      <c r="M22" s="39"/>
      <c r="N22" s="6"/>
      <c r="O22" s="6"/>
      <c r="P22" s="6"/>
      <c r="Q22" s="6"/>
      <c r="R22" s="6"/>
      <c r="S22" s="6"/>
    </row>
    <row r="23" spans="1:19" s="8" customFormat="1" x14ac:dyDescent="0.25">
      <c r="A23" s="6"/>
      <c r="B23" s="6"/>
      <c r="C23" s="6"/>
      <c r="D23" s="6"/>
      <c r="E23" s="6"/>
      <c r="F23" s="6"/>
      <c r="G23" s="7"/>
      <c r="H23" s="7"/>
      <c r="I23" s="6"/>
      <c r="J23" s="11"/>
      <c r="K23" s="11"/>
      <c r="L23" s="11"/>
      <c r="M23" s="39"/>
      <c r="N23" s="6"/>
      <c r="O23" s="6"/>
      <c r="P23" s="6"/>
      <c r="Q23" s="6"/>
      <c r="R23" s="6"/>
      <c r="S23" s="6"/>
    </row>
    <row r="24" spans="1:19" s="8" customFormat="1" x14ac:dyDescent="0.25">
      <c r="A24" s="6"/>
      <c r="B24" s="6"/>
      <c r="C24" s="6"/>
      <c r="D24" s="6"/>
      <c r="E24" s="6"/>
      <c r="F24" s="6"/>
      <c r="G24" s="7"/>
      <c r="H24" s="7"/>
      <c r="I24" s="6"/>
      <c r="J24" s="11"/>
      <c r="K24" s="11"/>
      <c r="L24" s="11"/>
      <c r="M24" s="39"/>
      <c r="N24" s="6"/>
      <c r="O24" s="6"/>
      <c r="P24" s="6"/>
      <c r="Q24" s="6"/>
      <c r="R24" s="6"/>
      <c r="S24" s="6"/>
    </row>
    <row r="25" spans="1:19" s="8" customFormat="1" x14ac:dyDescent="0.25">
      <c r="A25" s="6"/>
      <c r="B25" s="6"/>
      <c r="C25" s="6"/>
      <c r="D25" s="6"/>
      <c r="E25" s="6"/>
      <c r="F25" s="6"/>
      <c r="G25" s="7"/>
      <c r="H25" s="7"/>
      <c r="I25" s="6"/>
      <c r="J25" s="11"/>
      <c r="K25" s="11"/>
      <c r="L25" s="11"/>
      <c r="M25" s="39"/>
      <c r="N25" s="6"/>
      <c r="O25" s="6"/>
      <c r="P25" s="6"/>
      <c r="Q25" s="6"/>
      <c r="R25" s="6"/>
      <c r="S25" s="6"/>
    </row>
    <row r="26" spans="1:19" s="8" customFormat="1" x14ac:dyDescent="0.25">
      <c r="A26" s="6"/>
      <c r="B26" s="6"/>
      <c r="C26" s="6"/>
      <c r="D26" s="6"/>
      <c r="E26" s="6"/>
      <c r="F26" s="6"/>
      <c r="G26" s="7"/>
      <c r="H26" s="7"/>
      <c r="I26" s="6"/>
      <c r="J26" s="11"/>
      <c r="K26" s="11"/>
      <c r="L26" s="11"/>
      <c r="M26" s="39"/>
      <c r="N26" s="6"/>
      <c r="O26" s="6"/>
      <c r="P26" s="6"/>
      <c r="Q26" s="6"/>
      <c r="R26" s="6"/>
      <c r="S26" s="6"/>
    </row>
    <row r="27" spans="1:19" s="8" customFormat="1" ht="408" customHeight="1" x14ac:dyDescent="0.25">
      <c r="A27" s="6"/>
      <c r="B27" s="6"/>
      <c r="C27" s="6"/>
      <c r="D27" s="6"/>
      <c r="E27" s="6"/>
      <c r="F27" s="6"/>
      <c r="G27" s="7"/>
      <c r="H27" s="7"/>
      <c r="I27" s="6"/>
      <c r="J27" s="11"/>
      <c r="K27" s="11"/>
      <c r="L27" s="11"/>
      <c r="M27" s="7"/>
      <c r="N27" s="6"/>
      <c r="O27" s="6"/>
      <c r="P27" s="6"/>
      <c r="Q27" s="6"/>
      <c r="R27" s="6"/>
      <c r="S27" s="6"/>
    </row>
    <row r="28" spans="1:19" s="8" customFormat="1" ht="153.75" customHeight="1" x14ac:dyDescent="0.25">
      <c r="A28" s="6"/>
      <c r="B28" s="6"/>
      <c r="C28" s="6"/>
      <c r="D28" s="6"/>
      <c r="E28" s="6"/>
      <c r="F28" s="6"/>
      <c r="G28" s="7"/>
      <c r="H28" s="7"/>
      <c r="I28" s="6"/>
      <c r="J28" s="11"/>
      <c r="K28" s="11"/>
      <c r="L28" s="11"/>
      <c r="M28" s="7"/>
      <c r="N28" s="6"/>
      <c r="O28" s="6"/>
      <c r="P28" s="6"/>
      <c r="Q28" s="6"/>
      <c r="R28" s="6"/>
      <c r="S28" s="6"/>
    </row>
    <row r="29" spans="1:19" s="8" customFormat="1" ht="168" customHeight="1" x14ac:dyDescent="0.25">
      <c r="A29" s="6"/>
      <c r="B29" s="6"/>
      <c r="C29" s="6"/>
      <c r="D29" s="6"/>
      <c r="E29" s="6"/>
      <c r="F29" s="6"/>
      <c r="G29" s="7"/>
      <c r="H29" s="7"/>
      <c r="I29" s="6"/>
      <c r="J29" s="11"/>
      <c r="K29" s="11"/>
      <c r="L29" s="11"/>
      <c r="M29" s="7"/>
      <c r="N29" s="6"/>
      <c r="O29" s="6"/>
      <c r="P29" s="6"/>
      <c r="Q29" s="6"/>
      <c r="R29" s="6"/>
      <c r="S29" s="6"/>
    </row>
    <row r="30" spans="1:19" s="8" customFormat="1" ht="193.5" customHeight="1" x14ac:dyDescent="0.25">
      <c r="A30" s="6"/>
      <c r="B30" s="6"/>
      <c r="C30" s="6"/>
      <c r="D30" s="6"/>
      <c r="E30" s="6"/>
      <c r="F30" s="6"/>
      <c r="G30" s="7"/>
      <c r="H30" s="7"/>
      <c r="I30" s="6"/>
      <c r="J30" s="11"/>
      <c r="K30" s="11"/>
      <c r="L30" s="11"/>
      <c r="M30" s="7"/>
      <c r="N30" s="6"/>
      <c r="O30" s="6"/>
      <c r="P30" s="6"/>
      <c r="Q30" s="6"/>
      <c r="R30" s="6"/>
      <c r="S30" s="6"/>
    </row>
    <row r="31" spans="1:19" s="8" customFormat="1" x14ac:dyDescent="0.25">
      <c r="A31" s="6"/>
      <c r="B31" s="6"/>
      <c r="C31" s="6"/>
      <c r="D31" s="6"/>
      <c r="E31" s="6"/>
      <c r="F31" s="6"/>
      <c r="G31" s="7"/>
      <c r="H31" s="7"/>
      <c r="I31" s="6"/>
      <c r="J31" s="11"/>
      <c r="K31" s="11"/>
      <c r="L31" s="11"/>
      <c r="M31" s="39"/>
      <c r="N31" s="6"/>
      <c r="O31" s="6"/>
      <c r="P31" s="6"/>
      <c r="Q31" s="6"/>
      <c r="R31" s="6"/>
      <c r="S31" s="6"/>
    </row>
    <row r="32" spans="1:19" s="8" customFormat="1" x14ac:dyDescent="0.25">
      <c r="A32" s="6"/>
      <c r="B32" s="6"/>
      <c r="C32" s="6"/>
      <c r="D32" s="6"/>
      <c r="E32" s="6"/>
      <c r="F32" s="6"/>
      <c r="G32" s="7"/>
      <c r="H32" s="7"/>
      <c r="I32" s="6"/>
      <c r="J32" s="11"/>
      <c r="K32" s="11"/>
      <c r="L32" s="11"/>
      <c r="M32" s="39"/>
      <c r="N32" s="6"/>
      <c r="O32" s="6"/>
      <c r="P32" s="6"/>
      <c r="Q32" s="6"/>
      <c r="R32" s="6"/>
      <c r="S32" s="6"/>
    </row>
    <row r="33" spans="1:19" s="8" customFormat="1" ht="127.5" customHeight="1" x14ac:dyDescent="0.25">
      <c r="A33" s="6"/>
      <c r="B33" s="6"/>
      <c r="C33" s="6"/>
      <c r="D33" s="6"/>
      <c r="E33" s="6"/>
      <c r="F33" s="6"/>
      <c r="G33" s="7"/>
      <c r="H33" s="7"/>
      <c r="I33" s="6"/>
      <c r="J33" s="11"/>
      <c r="K33" s="11"/>
      <c r="L33" s="11"/>
      <c r="M33" s="39"/>
      <c r="N33" s="6"/>
      <c r="O33" s="6"/>
      <c r="P33" s="6"/>
      <c r="Q33" s="6"/>
      <c r="R33" s="6"/>
      <c r="S33" s="6"/>
    </row>
    <row r="34" spans="1:19" s="8" customFormat="1" x14ac:dyDescent="0.25">
      <c r="A34" s="6"/>
      <c r="B34" s="6"/>
      <c r="C34" s="6"/>
      <c r="D34" s="6"/>
      <c r="E34" s="6"/>
      <c r="F34" s="6"/>
      <c r="G34" s="7"/>
      <c r="H34" s="7"/>
      <c r="I34" s="6"/>
      <c r="J34" s="11"/>
      <c r="K34" s="11"/>
      <c r="L34" s="11"/>
      <c r="M34" s="7"/>
      <c r="N34" s="6"/>
      <c r="O34" s="6"/>
      <c r="P34" s="6"/>
      <c r="Q34" s="6"/>
      <c r="R34" s="6"/>
      <c r="S34" s="6"/>
    </row>
    <row r="35" spans="1:19" s="8" customFormat="1" x14ac:dyDescent="0.25">
      <c r="A35" s="6"/>
      <c r="B35" s="6"/>
      <c r="C35" s="6"/>
      <c r="D35" s="6"/>
      <c r="E35" s="6"/>
      <c r="F35" s="6"/>
      <c r="G35" s="7"/>
      <c r="H35" s="7"/>
      <c r="I35" s="6"/>
      <c r="J35" s="11"/>
      <c r="K35" s="11"/>
      <c r="L35" s="11"/>
      <c r="M35" s="39"/>
      <c r="N35" s="6"/>
      <c r="O35" s="6"/>
      <c r="P35" s="6"/>
      <c r="Q35" s="6"/>
      <c r="R35" s="6"/>
      <c r="S35" s="6"/>
    </row>
    <row r="36" spans="1:19" s="8" customFormat="1" ht="409.5" customHeight="1" x14ac:dyDescent="0.25">
      <c r="A36" s="6"/>
      <c r="B36" s="6"/>
      <c r="C36" s="6"/>
      <c r="D36" s="6"/>
      <c r="E36" s="6"/>
      <c r="F36" s="6"/>
      <c r="G36" s="7"/>
      <c r="H36" s="7"/>
      <c r="I36" s="6"/>
      <c r="J36" s="11"/>
      <c r="K36" s="11"/>
      <c r="L36" s="11"/>
      <c r="M36" s="39"/>
      <c r="N36" s="6"/>
      <c r="O36" s="6"/>
      <c r="P36" s="6"/>
      <c r="Q36" s="6"/>
      <c r="R36" s="6"/>
      <c r="S36" s="6"/>
    </row>
    <row r="37" spans="1:19" s="8" customFormat="1" x14ac:dyDescent="0.25">
      <c r="A37" s="6"/>
      <c r="B37" s="6"/>
      <c r="C37" s="6"/>
      <c r="D37" s="6" t="str">
        <f t="shared" si="3"/>
        <v>-</v>
      </c>
      <c r="E37" s="6"/>
      <c r="F37" s="6" t="str">
        <f t="shared" si="1"/>
        <v>-.</v>
      </c>
      <c r="G37" s="7"/>
      <c r="H37" s="7"/>
      <c r="I37" s="6"/>
      <c r="J37" s="11"/>
      <c r="K37" s="11"/>
      <c r="L37" s="11"/>
      <c r="M37" s="39"/>
      <c r="N37" s="6"/>
      <c r="O37" s="6"/>
      <c r="P37" s="6"/>
      <c r="Q37" s="6" t="e">
        <f>VLOOKUP(P37,'WMP Sections'!A:C,2,FALSE)</f>
        <v>#N/A</v>
      </c>
      <c r="R37" s="6"/>
      <c r="S37" s="6" t="e">
        <f>VLOOKUP(R37,'WMP Sections'!A:C,2,FALSE)</f>
        <v>#N/A</v>
      </c>
    </row>
    <row r="38" spans="1:19" s="8" customFormat="1" x14ac:dyDescent="0.25">
      <c r="A38" s="6"/>
      <c r="B38" s="6"/>
      <c r="C38" s="6"/>
      <c r="D38" s="6" t="str">
        <f t="shared" si="3"/>
        <v>-</v>
      </c>
      <c r="E38" s="6"/>
      <c r="F38" s="6" t="str">
        <f t="shared" si="1"/>
        <v>-.</v>
      </c>
      <c r="G38" s="7"/>
      <c r="H38" s="7"/>
      <c r="I38" s="6"/>
      <c r="J38" s="11"/>
      <c r="K38" s="11"/>
      <c r="L38" s="11"/>
      <c r="M38" s="7"/>
      <c r="N38" s="6"/>
      <c r="O38" s="6"/>
      <c r="P38" s="6"/>
      <c r="Q38" s="6" t="e">
        <f>VLOOKUP(P38,'WMP Sections'!A:C,2,FALSE)</f>
        <v>#N/A</v>
      </c>
      <c r="R38" s="6"/>
      <c r="S38" s="6" t="e">
        <f>VLOOKUP(R38,'WMP Sections'!A:C,2,FALSE)</f>
        <v>#N/A</v>
      </c>
    </row>
    <row r="39" spans="1:19" s="8" customFormat="1" x14ac:dyDescent="0.25">
      <c r="A39" s="6"/>
      <c r="B39" s="6"/>
      <c r="C39" s="6"/>
      <c r="D39" s="6" t="str">
        <f t="shared" si="3"/>
        <v>-</v>
      </c>
      <c r="E39" s="6"/>
      <c r="F39" s="6" t="str">
        <f t="shared" si="1"/>
        <v>-.</v>
      </c>
      <c r="G39" s="7"/>
      <c r="H39" s="7"/>
      <c r="I39" s="6"/>
      <c r="J39" s="11"/>
      <c r="K39" s="11"/>
      <c r="L39" s="11"/>
      <c r="M39" s="39"/>
      <c r="N39" s="6"/>
      <c r="O39" s="6"/>
      <c r="P39" s="6"/>
      <c r="Q39" s="6" t="e">
        <f>VLOOKUP(P39,'WMP Sections'!A:C,2,FALSE)</f>
        <v>#N/A</v>
      </c>
      <c r="R39" s="6"/>
      <c r="S39" s="6" t="e">
        <f>VLOOKUP(R39,'WMP Sections'!A:C,2,FALSE)</f>
        <v>#N/A</v>
      </c>
    </row>
    <row r="40" spans="1:19" s="8" customFormat="1" x14ac:dyDescent="0.25">
      <c r="A40" s="6"/>
      <c r="B40" s="6"/>
      <c r="C40" s="6"/>
      <c r="D40" s="6" t="str">
        <f t="shared" si="3"/>
        <v>-</v>
      </c>
      <c r="E40" s="6"/>
      <c r="F40" s="6" t="str">
        <f t="shared" si="1"/>
        <v>-.</v>
      </c>
      <c r="G40" s="7"/>
      <c r="H40" s="7"/>
      <c r="I40" s="6"/>
      <c r="J40" s="11"/>
      <c r="K40" s="11"/>
      <c r="L40" s="11"/>
      <c r="M40" s="39"/>
      <c r="N40" s="6"/>
      <c r="O40" s="6"/>
      <c r="P40" s="6"/>
      <c r="Q40" s="6" t="e">
        <f>VLOOKUP(P40,'WMP Sections'!A:C,2,FALSE)</f>
        <v>#N/A</v>
      </c>
      <c r="R40" s="6"/>
      <c r="S40" s="6" t="e">
        <f>VLOOKUP(R40,'WMP Sections'!A:C,2,FALSE)</f>
        <v>#N/A</v>
      </c>
    </row>
    <row r="41" spans="1:19" s="8" customFormat="1" x14ac:dyDescent="0.25">
      <c r="A41" s="6"/>
      <c r="B41" s="6"/>
      <c r="C41" s="6"/>
      <c r="D41" s="6" t="str">
        <f t="shared" si="3"/>
        <v>-</v>
      </c>
      <c r="E41" s="6"/>
      <c r="F41" s="6" t="str">
        <f t="shared" si="1"/>
        <v>-.</v>
      </c>
      <c r="G41" s="7"/>
      <c r="H41" s="7"/>
      <c r="I41" s="6"/>
      <c r="J41" s="11"/>
      <c r="K41" s="11"/>
      <c r="L41" s="11"/>
      <c r="M41" s="39"/>
      <c r="N41" s="6"/>
      <c r="O41" s="6"/>
      <c r="P41" s="6"/>
      <c r="Q41" s="6" t="e">
        <f>VLOOKUP(P41,'WMP Sections'!A:C,2,FALSE)</f>
        <v>#N/A</v>
      </c>
      <c r="R41" s="6"/>
      <c r="S41" s="6" t="e">
        <f>VLOOKUP(R41,'WMP Sections'!A:C,2,FALSE)</f>
        <v>#N/A</v>
      </c>
    </row>
    <row r="42" spans="1:19" s="8" customFormat="1" x14ac:dyDescent="0.25">
      <c r="A42" s="6"/>
      <c r="B42" s="6"/>
      <c r="C42" s="6"/>
      <c r="D42" s="6" t="str">
        <f t="shared" si="3"/>
        <v>-</v>
      </c>
      <c r="E42" s="6"/>
      <c r="F42" s="6" t="str">
        <f t="shared" si="1"/>
        <v>-.</v>
      </c>
      <c r="G42" s="7"/>
      <c r="H42" s="7"/>
      <c r="I42" s="6"/>
      <c r="J42" s="11"/>
      <c r="K42" s="11"/>
      <c r="L42" s="11"/>
      <c r="M42" s="39"/>
      <c r="N42" s="6"/>
      <c r="O42" s="6"/>
      <c r="P42" s="6"/>
      <c r="Q42" s="6" t="e">
        <f>VLOOKUP(P42,'WMP Sections'!A:C,2,FALSE)</f>
        <v>#N/A</v>
      </c>
      <c r="R42" s="6"/>
      <c r="S42" s="6" t="e">
        <f>VLOOKUP(R42,'WMP Sections'!A:C,2,FALSE)</f>
        <v>#N/A</v>
      </c>
    </row>
    <row r="43" spans="1:19" s="8" customFormat="1" x14ac:dyDescent="0.25">
      <c r="A43" s="6"/>
      <c r="B43" s="6"/>
      <c r="C43" s="6"/>
      <c r="D43" s="6" t="str">
        <f t="shared" si="3"/>
        <v>-</v>
      </c>
      <c r="E43" s="6"/>
      <c r="F43" s="6" t="str">
        <f t="shared" si="1"/>
        <v>-.</v>
      </c>
      <c r="G43" s="7"/>
      <c r="H43" s="7"/>
      <c r="I43" s="6"/>
      <c r="J43" s="11"/>
      <c r="K43" s="11"/>
      <c r="L43" s="11"/>
      <c r="M43" s="39"/>
      <c r="N43" s="6"/>
      <c r="O43" s="6"/>
      <c r="P43" s="6"/>
      <c r="Q43" s="6" t="e">
        <f>VLOOKUP(P43,'WMP Sections'!A:C,2,FALSE)</f>
        <v>#N/A</v>
      </c>
      <c r="R43" s="6"/>
      <c r="S43" s="6" t="e">
        <f>VLOOKUP(R43,'WMP Sections'!A:C,2,FALSE)</f>
        <v>#N/A</v>
      </c>
    </row>
    <row r="44" spans="1:19" s="8" customFormat="1" ht="75" customHeight="1" x14ac:dyDescent="0.25">
      <c r="A44" s="6"/>
      <c r="B44" s="6"/>
      <c r="C44" s="6"/>
      <c r="D44" s="6" t="str">
        <f t="shared" si="3"/>
        <v>-</v>
      </c>
      <c r="E44" s="6"/>
      <c r="F44" s="6" t="str">
        <f t="shared" si="1"/>
        <v>-.</v>
      </c>
      <c r="G44" s="7"/>
      <c r="H44" s="7"/>
      <c r="I44" s="6"/>
      <c r="J44" s="11"/>
      <c r="K44" s="11"/>
      <c r="L44" s="11"/>
      <c r="M44" s="39"/>
      <c r="N44" s="6"/>
      <c r="O44" s="6"/>
      <c r="P44" s="6"/>
      <c r="Q44" s="6" t="e">
        <f>VLOOKUP(P44,'WMP Sections'!A:C,2,FALSE)</f>
        <v>#N/A</v>
      </c>
      <c r="R44" s="6"/>
      <c r="S44" s="6" t="e">
        <f>VLOOKUP(R44,'WMP Sections'!A:C,2,FALSE)</f>
        <v>#N/A</v>
      </c>
    </row>
    <row r="45" spans="1:19" s="8" customFormat="1" ht="69.75" customHeight="1" x14ac:dyDescent="0.25">
      <c r="A45" s="6"/>
      <c r="B45" s="6"/>
      <c r="C45" s="6"/>
      <c r="D45" s="6" t="str">
        <f t="shared" si="3"/>
        <v>-</v>
      </c>
      <c r="E45" s="6"/>
      <c r="F45" s="6" t="str">
        <f t="shared" si="1"/>
        <v>-.</v>
      </c>
      <c r="G45" s="7"/>
      <c r="H45" s="7"/>
      <c r="I45" s="6"/>
      <c r="J45" s="11"/>
      <c r="K45" s="11"/>
      <c r="L45" s="11"/>
      <c r="M45" s="39"/>
      <c r="N45" s="6"/>
      <c r="O45" s="6"/>
      <c r="P45" s="6"/>
      <c r="Q45" s="6" t="e">
        <f>VLOOKUP(P45,'WMP Sections'!A:C,2,FALSE)</f>
        <v>#N/A</v>
      </c>
      <c r="R45" s="6"/>
      <c r="S45" s="6" t="e">
        <f>VLOOKUP(R45,'WMP Sections'!A:C,2,FALSE)</f>
        <v>#N/A</v>
      </c>
    </row>
    <row r="46" spans="1:19" s="8" customFormat="1" ht="68.25" customHeight="1" x14ac:dyDescent="0.25">
      <c r="A46" s="6"/>
      <c r="B46" s="6"/>
      <c r="C46" s="6"/>
      <c r="D46" s="6" t="str">
        <f t="shared" si="3"/>
        <v>-</v>
      </c>
      <c r="E46" s="6"/>
      <c r="F46" s="6" t="str">
        <f t="shared" si="1"/>
        <v>-.</v>
      </c>
      <c r="G46" s="7"/>
      <c r="H46" s="7"/>
      <c r="I46" s="6"/>
      <c r="J46" s="11"/>
      <c r="K46" s="11"/>
      <c r="L46" s="11"/>
      <c r="M46" s="39"/>
      <c r="N46" s="6"/>
      <c r="O46" s="6"/>
      <c r="P46" s="6"/>
      <c r="Q46" s="6" t="e">
        <f>VLOOKUP(P46,'WMP Sections'!A:C,2,FALSE)</f>
        <v>#N/A</v>
      </c>
      <c r="R46" s="6"/>
      <c r="S46" s="6" t="e">
        <f>VLOOKUP(R46,'WMP Sections'!A:C,2,FALSE)</f>
        <v>#N/A</v>
      </c>
    </row>
    <row r="47" spans="1:19" s="8" customFormat="1" ht="66.75" customHeight="1" x14ac:dyDescent="0.25">
      <c r="A47" s="6"/>
      <c r="B47" s="6"/>
      <c r="C47" s="6"/>
      <c r="D47" s="6" t="str">
        <f t="shared" si="3"/>
        <v>-</v>
      </c>
      <c r="E47" s="6"/>
      <c r="F47" s="6" t="str">
        <f t="shared" si="1"/>
        <v>-.</v>
      </c>
      <c r="G47" s="7"/>
      <c r="H47" s="7"/>
      <c r="I47" s="6"/>
      <c r="J47" s="11"/>
      <c r="K47" s="11"/>
      <c r="L47" s="11"/>
      <c r="M47" s="39"/>
      <c r="N47" s="6"/>
      <c r="O47" s="6"/>
      <c r="P47" s="6"/>
      <c r="Q47" s="6" t="e">
        <f>VLOOKUP(P47,'WMP Sections'!A:C,2,FALSE)</f>
        <v>#N/A</v>
      </c>
      <c r="R47" s="6"/>
      <c r="S47" s="6" t="e">
        <f>VLOOKUP(R47,'WMP Sections'!A:C,2,FALSE)</f>
        <v>#N/A</v>
      </c>
    </row>
    <row r="48" spans="1:19" s="8" customFormat="1" ht="68.25" customHeight="1" x14ac:dyDescent="0.25">
      <c r="A48" s="6"/>
      <c r="B48" s="6"/>
      <c r="C48" s="6"/>
      <c r="D48" s="6" t="str">
        <f t="shared" si="3"/>
        <v>-</v>
      </c>
      <c r="E48" s="6"/>
      <c r="F48" s="6" t="str">
        <f t="shared" si="1"/>
        <v>-.</v>
      </c>
      <c r="G48" s="7"/>
      <c r="H48" s="7"/>
      <c r="I48" s="6"/>
      <c r="J48" s="11"/>
      <c r="K48" s="11"/>
      <c r="L48" s="11"/>
      <c r="M48" s="39"/>
      <c r="N48" s="6"/>
      <c r="O48" s="6"/>
      <c r="P48" s="6"/>
      <c r="Q48" s="6" t="e">
        <f>VLOOKUP(P48,'WMP Sections'!A:C,2,FALSE)</f>
        <v>#N/A</v>
      </c>
      <c r="R48" s="6"/>
      <c r="S48" s="6" t="e">
        <f>VLOOKUP(R48,'WMP Sections'!A:C,2,FALSE)</f>
        <v>#N/A</v>
      </c>
    </row>
    <row r="49" spans="1:19" s="8" customFormat="1" ht="67.5" customHeight="1" x14ac:dyDescent="0.25">
      <c r="A49" s="6"/>
      <c r="B49" s="6"/>
      <c r="C49" s="6"/>
      <c r="D49" s="6" t="str">
        <f t="shared" si="3"/>
        <v>-</v>
      </c>
      <c r="E49" s="6"/>
      <c r="F49" s="6" t="str">
        <f t="shared" si="1"/>
        <v>-.</v>
      </c>
      <c r="G49" s="7"/>
      <c r="H49" s="7"/>
      <c r="I49" s="6"/>
      <c r="J49" s="11"/>
      <c r="K49" s="11"/>
      <c r="L49" s="11"/>
      <c r="M49" s="39"/>
      <c r="N49" s="6"/>
      <c r="O49" s="6"/>
      <c r="P49" s="6"/>
      <c r="Q49" s="6" t="e">
        <f>VLOOKUP(P49,'WMP Sections'!A:C,2,FALSE)</f>
        <v>#N/A</v>
      </c>
      <c r="R49" s="6"/>
      <c r="S49" s="6" t="e">
        <f>VLOOKUP(R49,'WMP Sections'!A:C,2,FALSE)</f>
        <v>#N/A</v>
      </c>
    </row>
    <row r="50" spans="1:19" s="8" customFormat="1" ht="66" customHeight="1" x14ac:dyDescent="0.25">
      <c r="A50" s="6"/>
      <c r="B50" s="6"/>
      <c r="C50" s="6"/>
      <c r="D50" s="6" t="str">
        <f t="shared" si="3"/>
        <v>-</v>
      </c>
      <c r="E50" s="6"/>
      <c r="F50" s="6" t="str">
        <f t="shared" si="1"/>
        <v>-.</v>
      </c>
      <c r="G50" s="7"/>
      <c r="H50" s="7"/>
      <c r="I50" s="6"/>
      <c r="J50" s="11"/>
      <c r="K50" s="11"/>
      <c r="L50" s="11"/>
      <c r="M50" s="39"/>
      <c r="N50" s="6"/>
      <c r="O50" s="6"/>
      <c r="P50" s="6"/>
      <c r="Q50" s="6" t="e">
        <f>VLOOKUP(P50,'WMP Sections'!A:C,2,FALSE)</f>
        <v>#N/A</v>
      </c>
      <c r="R50" s="6"/>
      <c r="S50" s="6" t="e">
        <f>VLOOKUP(R50,'WMP Sections'!A:C,2,FALSE)</f>
        <v>#N/A</v>
      </c>
    </row>
    <row r="51" spans="1:19" s="8" customFormat="1" ht="66.75" customHeight="1" x14ac:dyDescent="0.25">
      <c r="A51" s="6"/>
      <c r="B51" s="6"/>
      <c r="C51" s="6"/>
      <c r="D51" s="6" t="str">
        <f t="shared" si="3"/>
        <v>-</v>
      </c>
      <c r="E51" s="6"/>
      <c r="F51" s="6" t="str">
        <f t="shared" si="1"/>
        <v>-.</v>
      </c>
      <c r="G51" s="7"/>
      <c r="H51" s="7"/>
      <c r="I51" s="6"/>
      <c r="J51" s="11"/>
      <c r="K51" s="11"/>
      <c r="L51" s="11"/>
      <c r="M51" s="39"/>
      <c r="N51" s="6"/>
      <c r="O51" s="6"/>
      <c r="P51" s="6"/>
      <c r="Q51" s="6" t="e">
        <f>VLOOKUP(P51,'WMP Sections'!A:C,2,FALSE)</f>
        <v>#N/A</v>
      </c>
      <c r="R51" s="6"/>
      <c r="S51" s="6" t="e">
        <f>VLOOKUP(R51,'WMP Sections'!A:C,2,FALSE)</f>
        <v>#N/A</v>
      </c>
    </row>
    <row r="52" spans="1:19" s="8" customFormat="1" ht="64.5" customHeight="1" x14ac:dyDescent="0.25">
      <c r="A52" s="6"/>
      <c r="B52" s="6"/>
      <c r="C52" s="6"/>
      <c r="D52" s="6" t="str">
        <f t="shared" si="3"/>
        <v>-</v>
      </c>
      <c r="E52" s="6"/>
      <c r="F52" s="6" t="str">
        <f t="shared" si="1"/>
        <v>-.</v>
      </c>
      <c r="G52" s="7"/>
      <c r="H52" s="7"/>
      <c r="I52" s="6"/>
      <c r="J52" s="11"/>
      <c r="K52" s="11"/>
      <c r="L52" s="11"/>
      <c r="M52" s="39"/>
      <c r="N52" s="6"/>
      <c r="O52" s="6"/>
      <c r="P52" s="6"/>
      <c r="Q52" s="6" t="e">
        <f>VLOOKUP(P52,'WMP Sections'!A:C,2,FALSE)</f>
        <v>#N/A</v>
      </c>
      <c r="R52" s="6"/>
      <c r="S52" s="6" t="e">
        <f>VLOOKUP(R52,'WMP Sections'!A:C,2,FALSE)</f>
        <v>#N/A</v>
      </c>
    </row>
    <row r="53" spans="1:19" s="8" customFormat="1" ht="277.2" customHeight="1" x14ac:dyDescent="0.25">
      <c r="A53" s="6"/>
      <c r="B53" s="6"/>
      <c r="C53" s="6"/>
      <c r="D53" s="6" t="str">
        <f t="shared" si="3"/>
        <v>-</v>
      </c>
      <c r="E53" s="6"/>
      <c r="F53" s="6" t="str">
        <f t="shared" si="1"/>
        <v>-.</v>
      </c>
      <c r="G53" s="7"/>
      <c r="H53" s="7"/>
      <c r="I53" s="6"/>
      <c r="J53" s="11"/>
      <c r="K53" s="11"/>
      <c r="L53" s="11"/>
      <c r="M53" s="39"/>
      <c r="N53" s="6"/>
      <c r="O53" s="6"/>
      <c r="P53" s="6"/>
      <c r="Q53" s="6" t="e">
        <f>VLOOKUP(P53,'WMP Sections'!A:C,2,FALSE)</f>
        <v>#N/A</v>
      </c>
      <c r="R53" s="6"/>
      <c r="S53" s="6" t="e">
        <f>VLOOKUP(R53,'WMP Sections'!A:C,2,FALSE)</f>
        <v>#N/A</v>
      </c>
    </row>
    <row r="54" spans="1:19" s="8" customFormat="1" x14ac:dyDescent="0.25">
      <c r="A54" s="6"/>
      <c r="B54" s="6"/>
      <c r="C54" s="6"/>
      <c r="D54" s="6" t="str">
        <f t="shared" si="3"/>
        <v>-</v>
      </c>
      <c r="E54" s="6"/>
      <c r="F54" s="6" t="str">
        <f t="shared" si="1"/>
        <v>-.</v>
      </c>
      <c r="G54" s="7"/>
      <c r="H54" s="7"/>
      <c r="I54" s="6"/>
      <c r="J54" s="11"/>
      <c r="K54" s="11"/>
      <c r="L54" s="11"/>
      <c r="M54" s="45"/>
      <c r="N54" s="6"/>
      <c r="O54" s="6"/>
      <c r="P54" s="6"/>
      <c r="Q54" s="6" t="e">
        <f>VLOOKUP(P54,'WMP Sections'!A:C,2,FALSE)</f>
        <v>#N/A</v>
      </c>
      <c r="R54" s="6"/>
      <c r="S54" s="6" t="e">
        <f>VLOOKUP(R54,'WMP Sections'!A:C,2,FALSE)</f>
        <v>#N/A</v>
      </c>
    </row>
    <row r="55" spans="1:19" s="8" customFormat="1" x14ac:dyDescent="0.25">
      <c r="A55" s="6"/>
      <c r="B55" s="6"/>
      <c r="C55" s="6"/>
      <c r="D55" s="6" t="str">
        <f t="shared" si="3"/>
        <v>-</v>
      </c>
      <c r="E55" s="6"/>
      <c r="F55" s="6" t="str">
        <f t="shared" si="1"/>
        <v>-.</v>
      </c>
      <c r="G55" s="7"/>
      <c r="H55" s="7"/>
      <c r="I55" s="6"/>
      <c r="J55" s="11"/>
      <c r="K55" s="11"/>
      <c r="L55" s="11"/>
      <c r="M55" s="44"/>
      <c r="N55" s="6"/>
      <c r="O55" s="6"/>
      <c r="P55" s="6"/>
      <c r="Q55" s="6" t="e">
        <f>VLOOKUP(P55,'WMP Sections'!A:C,2,FALSE)</f>
        <v>#N/A</v>
      </c>
      <c r="R55" s="9"/>
      <c r="S55" s="6" t="e">
        <f>VLOOKUP(R55,'WMP Sections'!A:C,2,FALSE)</f>
        <v>#N/A</v>
      </c>
    </row>
    <row r="56" spans="1:19" s="8" customFormat="1" ht="187.2" customHeight="1" x14ac:dyDescent="0.25">
      <c r="A56" s="6"/>
      <c r="B56" s="6"/>
      <c r="C56" s="6"/>
      <c r="D56" s="6" t="str">
        <f t="shared" si="3"/>
        <v>-</v>
      </c>
      <c r="E56" s="6"/>
      <c r="F56" s="6" t="str">
        <f t="shared" si="1"/>
        <v>-.</v>
      </c>
      <c r="G56" s="7"/>
      <c r="H56" s="7"/>
      <c r="I56" s="6"/>
      <c r="J56" s="11"/>
      <c r="K56" s="11"/>
      <c r="L56" s="11"/>
      <c r="M56" s="45"/>
      <c r="N56" s="6"/>
      <c r="O56" s="6"/>
      <c r="P56" s="6"/>
      <c r="Q56" s="6" t="e">
        <f>VLOOKUP(P56,'WMP Sections'!A:C,2,FALSE)</f>
        <v>#N/A</v>
      </c>
      <c r="R56" s="6"/>
      <c r="S56" s="6" t="e">
        <f>VLOOKUP(R56,'WMP Sections'!A:C,2,FALSE)</f>
        <v>#N/A</v>
      </c>
    </row>
    <row r="57" spans="1:19" s="8" customFormat="1" x14ac:dyDescent="0.25">
      <c r="A57" s="6"/>
      <c r="B57" s="6"/>
      <c r="C57" s="6"/>
      <c r="D57" s="6" t="str">
        <f t="shared" si="3"/>
        <v>-</v>
      </c>
      <c r="E57" s="6"/>
      <c r="F57" s="6" t="str">
        <f t="shared" si="1"/>
        <v>-.</v>
      </c>
      <c r="G57" s="7"/>
      <c r="H57" s="7"/>
      <c r="I57" s="6"/>
      <c r="J57" s="11"/>
      <c r="K57" s="11"/>
      <c r="L57" s="11"/>
      <c r="M57" s="45"/>
      <c r="N57" s="6"/>
      <c r="O57" s="6"/>
      <c r="P57" s="6"/>
      <c r="Q57" s="6" t="e">
        <f>VLOOKUP(P57,'WMP Sections'!A:C,2,FALSE)</f>
        <v>#N/A</v>
      </c>
      <c r="R57" s="6"/>
      <c r="S57" s="6" t="e">
        <f>VLOOKUP(R57,'WMP Sections'!A:C,2,FALSE)</f>
        <v>#N/A</v>
      </c>
    </row>
    <row r="58" spans="1:19" s="8" customFormat="1" ht="188.4" customHeight="1" x14ac:dyDescent="0.25">
      <c r="A58" s="6"/>
      <c r="B58" s="6"/>
      <c r="C58" s="6"/>
      <c r="D58" s="6" t="str">
        <f t="shared" si="3"/>
        <v>-</v>
      </c>
      <c r="E58" s="6"/>
      <c r="F58" s="6" t="str">
        <f t="shared" si="1"/>
        <v>-.</v>
      </c>
      <c r="G58" s="7"/>
      <c r="H58" s="7"/>
      <c r="I58" s="6"/>
      <c r="J58" s="11"/>
      <c r="K58" s="11"/>
      <c r="L58" s="11"/>
      <c r="M58" s="45"/>
      <c r="N58" s="6"/>
      <c r="O58" s="6"/>
      <c r="P58" s="6"/>
      <c r="Q58" s="6" t="e">
        <f>VLOOKUP(P58,'WMP Sections'!A:C,2,FALSE)</f>
        <v>#N/A</v>
      </c>
      <c r="R58" s="6"/>
      <c r="S58" s="6" t="e">
        <f>VLOOKUP(R58,'WMP Sections'!A:C,2,FALSE)</f>
        <v>#N/A</v>
      </c>
    </row>
    <row r="59" spans="1:19" s="8" customFormat="1" x14ac:dyDescent="0.25">
      <c r="A59" s="6"/>
      <c r="B59" s="6"/>
      <c r="C59" s="6"/>
      <c r="D59" s="6" t="str">
        <f t="shared" si="3"/>
        <v>-</v>
      </c>
      <c r="E59" s="6"/>
      <c r="F59" s="6" t="str">
        <f t="shared" si="1"/>
        <v>-.</v>
      </c>
      <c r="G59" s="7"/>
      <c r="H59" s="7"/>
      <c r="I59" s="6"/>
      <c r="J59" s="11"/>
      <c r="K59" s="11"/>
      <c r="L59" s="11"/>
      <c r="M59" s="45"/>
      <c r="N59" s="6"/>
      <c r="O59" s="6"/>
      <c r="P59" s="6"/>
      <c r="Q59" s="6" t="e">
        <f>VLOOKUP(P59,'WMP Sections'!A:C,2,FALSE)</f>
        <v>#N/A</v>
      </c>
      <c r="R59" s="6"/>
      <c r="S59" s="6" t="e">
        <f>VLOOKUP(R59,'WMP Sections'!A:C,2,FALSE)</f>
        <v>#N/A</v>
      </c>
    </row>
    <row r="60" spans="1:19" s="8" customFormat="1" x14ac:dyDescent="0.25">
      <c r="A60" s="6"/>
      <c r="B60" s="6"/>
      <c r="C60" s="6"/>
      <c r="D60" s="6" t="str">
        <f t="shared" si="3"/>
        <v>-</v>
      </c>
      <c r="E60" s="6"/>
      <c r="F60" s="6" t="str">
        <f t="shared" si="1"/>
        <v>-.</v>
      </c>
      <c r="G60" s="7"/>
      <c r="H60" s="7"/>
      <c r="I60" s="6"/>
      <c r="J60" s="11"/>
      <c r="K60" s="11"/>
      <c r="L60" s="11"/>
      <c r="M60" s="45"/>
      <c r="N60" s="6"/>
      <c r="O60" s="6"/>
      <c r="P60" s="6"/>
      <c r="Q60" s="6" t="e">
        <f>VLOOKUP(P60,'WMP Sections'!A:C,2,FALSE)</f>
        <v>#N/A</v>
      </c>
      <c r="R60" s="6"/>
      <c r="S60" s="6" t="e">
        <f>VLOOKUP(R60,'WMP Sections'!A:C,2,FALSE)</f>
        <v>#N/A</v>
      </c>
    </row>
    <row r="61" spans="1:19" s="8" customFormat="1" ht="123.6" customHeight="1" x14ac:dyDescent="0.25">
      <c r="A61" s="6"/>
      <c r="B61" s="6"/>
      <c r="C61" s="6"/>
      <c r="D61" s="6" t="str">
        <f t="shared" si="3"/>
        <v>-</v>
      </c>
      <c r="E61" s="6"/>
      <c r="F61" s="6" t="str">
        <f t="shared" si="1"/>
        <v>-.</v>
      </c>
      <c r="G61" s="7"/>
      <c r="H61" s="7"/>
      <c r="I61" s="6"/>
      <c r="J61" s="11"/>
      <c r="K61" s="11"/>
      <c r="L61" s="11"/>
      <c r="M61" s="45"/>
      <c r="N61" s="6"/>
      <c r="O61" s="6"/>
      <c r="P61" s="6"/>
      <c r="Q61" s="6" t="e">
        <f>VLOOKUP(P61,'WMP Sections'!A:C,2,FALSE)</f>
        <v>#N/A</v>
      </c>
      <c r="R61" s="6"/>
      <c r="S61" s="6" t="e">
        <f>VLOOKUP(R61,'WMP Sections'!A:C,2,FALSE)</f>
        <v>#N/A</v>
      </c>
    </row>
    <row r="62" spans="1:19" s="8" customFormat="1" x14ac:dyDescent="0.25">
      <c r="A62" s="6"/>
      <c r="B62" s="6"/>
      <c r="C62" s="6"/>
      <c r="D62" s="6" t="str">
        <f t="shared" si="3"/>
        <v>-</v>
      </c>
      <c r="E62" s="6"/>
      <c r="F62" s="6" t="str">
        <f t="shared" si="1"/>
        <v>-.</v>
      </c>
      <c r="G62" s="7"/>
      <c r="H62" s="7"/>
      <c r="I62" s="6"/>
      <c r="J62" s="11"/>
      <c r="K62" s="11"/>
      <c r="L62" s="11"/>
      <c r="M62" s="45"/>
      <c r="N62" s="6"/>
      <c r="O62" s="6"/>
      <c r="P62" s="6"/>
      <c r="Q62" s="6" t="e">
        <f>VLOOKUP(P62,'WMP Sections'!A:C,2,FALSE)</f>
        <v>#N/A</v>
      </c>
      <c r="R62" s="9"/>
      <c r="S62" s="6" t="e">
        <f>VLOOKUP(R62,'WMP Sections'!A:C,2,FALSE)</f>
        <v>#N/A</v>
      </c>
    </row>
    <row r="63" spans="1:19" s="8" customFormat="1" ht="250.95" customHeight="1" x14ac:dyDescent="0.25">
      <c r="A63" s="6"/>
      <c r="B63" s="6"/>
      <c r="C63" s="6"/>
      <c r="D63" s="6" t="str">
        <f t="shared" si="3"/>
        <v>-</v>
      </c>
      <c r="E63" s="6"/>
      <c r="F63" s="6" t="str">
        <f t="shared" si="1"/>
        <v>-.</v>
      </c>
      <c r="G63" s="7"/>
      <c r="H63" s="7"/>
      <c r="I63" s="6"/>
      <c r="J63" s="11"/>
      <c r="K63" s="11"/>
      <c r="L63" s="11"/>
      <c r="M63" s="45"/>
      <c r="N63" s="6"/>
      <c r="O63" s="6"/>
      <c r="P63" s="6"/>
      <c r="Q63" s="6" t="e">
        <f>VLOOKUP(P63,'WMP Sections'!A:C,2,FALSE)</f>
        <v>#N/A</v>
      </c>
      <c r="R63" s="9"/>
      <c r="S63" s="6" t="e">
        <f>VLOOKUP(R63,'WMP Sections'!A:C,2,FALSE)</f>
        <v>#N/A</v>
      </c>
    </row>
    <row r="64" spans="1:19" s="8" customFormat="1" x14ac:dyDescent="0.25">
      <c r="A64" s="6"/>
      <c r="B64" s="6"/>
      <c r="C64" s="6"/>
      <c r="D64" s="6" t="str">
        <f t="shared" si="3"/>
        <v>-</v>
      </c>
      <c r="E64" s="6"/>
      <c r="F64" s="6" t="str">
        <f t="shared" ref="F64:F127" si="4">D64&amp;"."&amp;E64</f>
        <v>-.</v>
      </c>
      <c r="G64" s="7"/>
      <c r="H64" s="7"/>
      <c r="I64" s="6"/>
      <c r="J64" s="11"/>
      <c r="K64" s="11"/>
      <c r="L64" s="11"/>
      <c r="M64" s="45"/>
      <c r="N64" s="6"/>
      <c r="O64" s="6"/>
      <c r="P64" s="6"/>
      <c r="Q64" s="6" t="e">
        <f>VLOOKUP(P64,'WMP Sections'!A:C,2,FALSE)</f>
        <v>#N/A</v>
      </c>
      <c r="R64" s="9"/>
      <c r="S64" s="6" t="e">
        <f>VLOOKUP(R64,'WMP Sections'!A:C,2,FALSE)</f>
        <v>#N/A</v>
      </c>
    </row>
    <row r="65" spans="1:19" s="8" customFormat="1" ht="187.2" customHeight="1" x14ac:dyDescent="0.25">
      <c r="A65" s="6"/>
      <c r="B65" s="6"/>
      <c r="C65" s="6"/>
      <c r="D65" s="6" t="str">
        <f t="shared" si="3"/>
        <v>-</v>
      </c>
      <c r="E65" s="6"/>
      <c r="F65" s="6" t="str">
        <f t="shared" si="4"/>
        <v>-.</v>
      </c>
      <c r="G65" s="7"/>
      <c r="H65" s="7"/>
      <c r="I65" s="6"/>
      <c r="J65" s="11"/>
      <c r="K65" s="11"/>
      <c r="L65" s="11"/>
      <c r="M65" s="45"/>
      <c r="N65" s="6"/>
      <c r="O65" s="6"/>
      <c r="P65" s="6"/>
      <c r="Q65" s="6" t="e">
        <f>VLOOKUP(P65,'WMP Sections'!A:C,2,FALSE)</f>
        <v>#N/A</v>
      </c>
      <c r="R65" s="9"/>
      <c r="S65" s="6" t="e">
        <f>VLOOKUP(R65,'WMP Sections'!A:C,2,FALSE)</f>
        <v>#N/A</v>
      </c>
    </row>
    <row r="66" spans="1:19" s="8" customFormat="1" x14ac:dyDescent="0.25">
      <c r="A66" s="6"/>
      <c r="B66" s="6"/>
      <c r="C66" s="6"/>
      <c r="D66" s="6" t="str">
        <f t="shared" si="3"/>
        <v>-</v>
      </c>
      <c r="E66" s="6"/>
      <c r="F66" s="6" t="str">
        <f t="shared" si="4"/>
        <v>-.</v>
      </c>
      <c r="G66" s="7"/>
      <c r="H66" s="7"/>
      <c r="I66" s="6"/>
      <c r="J66" s="11"/>
      <c r="K66" s="11"/>
      <c r="L66" s="11"/>
      <c r="M66" s="45"/>
      <c r="N66" s="6"/>
      <c r="O66" s="6"/>
      <c r="P66" s="6"/>
      <c r="Q66" s="6" t="e">
        <f>VLOOKUP(P66,'WMP Sections'!A:C,2,FALSE)</f>
        <v>#N/A</v>
      </c>
      <c r="R66" s="9"/>
      <c r="S66" s="6" t="e">
        <f>VLOOKUP(R66,'WMP Sections'!A:C,2,FALSE)</f>
        <v>#N/A</v>
      </c>
    </row>
    <row r="67" spans="1:19" s="8" customFormat="1" x14ac:dyDescent="0.25">
      <c r="A67" s="6"/>
      <c r="B67" s="6"/>
      <c r="C67" s="6"/>
      <c r="D67" s="6" t="str">
        <f t="shared" si="3"/>
        <v>-</v>
      </c>
      <c r="E67" s="6"/>
      <c r="F67" s="6" t="str">
        <f t="shared" si="4"/>
        <v>-.</v>
      </c>
      <c r="G67" s="7"/>
      <c r="H67" s="7"/>
      <c r="I67" s="6"/>
      <c r="J67" s="11"/>
      <c r="K67" s="11"/>
      <c r="L67" s="11"/>
      <c r="M67" s="45"/>
      <c r="N67" s="6"/>
      <c r="O67" s="6"/>
      <c r="P67" s="6"/>
      <c r="Q67" s="6" t="e">
        <f>VLOOKUP(P67,'WMP Sections'!A:C,2,FALSE)</f>
        <v>#N/A</v>
      </c>
      <c r="R67" s="9"/>
      <c r="S67" s="6" t="e">
        <f>VLOOKUP(R67,'WMP Sections'!A:C,2,FALSE)</f>
        <v>#N/A</v>
      </c>
    </row>
    <row r="68" spans="1:19" s="8" customFormat="1" x14ac:dyDescent="0.25">
      <c r="A68" s="6"/>
      <c r="B68" s="6"/>
      <c r="C68" s="6"/>
      <c r="D68" s="6" t="str">
        <f t="shared" si="3"/>
        <v>-</v>
      </c>
      <c r="E68" s="6"/>
      <c r="F68" s="6" t="str">
        <f t="shared" si="4"/>
        <v>-.</v>
      </c>
      <c r="G68" s="7"/>
      <c r="H68" s="7"/>
      <c r="I68" s="6"/>
      <c r="J68" s="11"/>
      <c r="K68" s="11"/>
      <c r="L68" s="11"/>
      <c r="M68" s="39"/>
      <c r="N68" s="6"/>
      <c r="O68" s="6"/>
      <c r="P68" s="6"/>
      <c r="Q68" s="6" t="e">
        <f>VLOOKUP(P68,'WMP Sections'!A:C,2,FALSE)</f>
        <v>#N/A</v>
      </c>
      <c r="R68" s="9"/>
      <c r="S68" s="6" t="e">
        <f>VLOOKUP(R68,'WMP Sections'!A:C,2,FALSE)</f>
        <v>#N/A</v>
      </c>
    </row>
    <row r="69" spans="1:19" s="8" customFormat="1" ht="57.6" customHeight="1" x14ac:dyDescent="0.25">
      <c r="A69" s="6"/>
      <c r="B69" s="6"/>
      <c r="C69" s="6"/>
      <c r="D69" s="6" t="str">
        <f t="shared" si="3"/>
        <v>-</v>
      </c>
      <c r="E69" s="6"/>
      <c r="F69" s="6" t="str">
        <f t="shared" si="4"/>
        <v>-.</v>
      </c>
      <c r="G69" s="7"/>
      <c r="H69" s="7"/>
      <c r="I69" s="6"/>
      <c r="J69" s="11"/>
      <c r="K69" s="11"/>
      <c r="L69" s="11"/>
      <c r="M69" s="39"/>
      <c r="N69" s="6"/>
      <c r="O69" s="6"/>
      <c r="P69" s="6"/>
      <c r="Q69" s="6" t="e">
        <f>VLOOKUP(P69,'WMP Sections'!A:C,2,FALSE)</f>
        <v>#N/A</v>
      </c>
      <c r="R69" s="9"/>
      <c r="S69" s="6" t="e">
        <f>VLOOKUP(R69,'WMP Sections'!A:C,2,FALSE)</f>
        <v>#N/A</v>
      </c>
    </row>
    <row r="70" spans="1:19" s="8" customFormat="1" x14ac:dyDescent="0.25">
      <c r="A70" s="6"/>
      <c r="B70" s="6"/>
      <c r="C70" s="6"/>
      <c r="D70" s="6" t="str">
        <f t="shared" si="3"/>
        <v>-</v>
      </c>
      <c r="E70" s="6"/>
      <c r="F70" s="6" t="str">
        <f t="shared" si="4"/>
        <v>-.</v>
      </c>
      <c r="G70" s="7"/>
      <c r="H70" s="7"/>
      <c r="I70" s="6"/>
      <c r="J70" s="11"/>
      <c r="K70" s="11"/>
      <c r="L70" s="11"/>
      <c r="M70" s="39"/>
      <c r="N70" s="6"/>
      <c r="O70" s="6"/>
      <c r="P70" s="6"/>
      <c r="Q70" s="6" t="e">
        <f>VLOOKUP(P70,'WMP Sections'!A:C,2,FALSE)</f>
        <v>#N/A</v>
      </c>
      <c r="R70" s="9"/>
      <c r="S70" s="6" t="e">
        <f>VLOOKUP(R70,'WMP Sections'!A:C,2,FALSE)</f>
        <v>#N/A</v>
      </c>
    </row>
    <row r="71" spans="1:19" s="8" customFormat="1" x14ac:dyDescent="0.25">
      <c r="A71" s="6"/>
      <c r="B71" s="6"/>
      <c r="C71" s="6"/>
      <c r="D71" s="6" t="str">
        <f t="shared" si="3"/>
        <v>-</v>
      </c>
      <c r="E71" s="6"/>
      <c r="F71" s="6" t="str">
        <f t="shared" si="4"/>
        <v>-.</v>
      </c>
      <c r="G71" s="7"/>
      <c r="H71" s="7"/>
      <c r="I71" s="6"/>
      <c r="J71" s="11"/>
      <c r="K71" s="11"/>
      <c r="L71" s="11"/>
      <c r="M71" s="39"/>
      <c r="N71" s="6"/>
      <c r="O71" s="6"/>
      <c r="P71" s="6"/>
      <c r="Q71" s="6" t="e">
        <f>VLOOKUP(P71,'WMP Sections'!A:C,2,FALSE)</f>
        <v>#N/A</v>
      </c>
      <c r="R71" s="9"/>
      <c r="S71" s="6" t="e">
        <f>VLOOKUP(R71,'WMP Sections'!A:C,2,FALSE)</f>
        <v>#N/A</v>
      </c>
    </row>
    <row r="72" spans="1:19" s="8" customFormat="1" x14ac:dyDescent="0.25">
      <c r="A72" s="6"/>
      <c r="B72" s="6"/>
      <c r="C72" s="6"/>
      <c r="D72" s="6" t="str">
        <f t="shared" si="3"/>
        <v>-</v>
      </c>
      <c r="E72" s="6"/>
      <c r="F72" s="6" t="str">
        <f t="shared" si="4"/>
        <v>-.</v>
      </c>
      <c r="G72" s="7"/>
      <c r="H72" s="7"/>
      <c r="I72" s="6"/>
      <c r="J72" s="11"/>
      <c r="K72" s="11"/>
      <c r="L72" s="11"/>
      <c r="M72" s="39"/>
      <c r="N72" s="6"/>
      <c r="O72" s="6"/>
      <c r="P72" s="6"/>
      <c r="Q72" s="6" t="e">
        <f>VLOOKUP(P72,'WMP Sections'!A:C,2,FALSE)</f>
        <v>#N/A</v>
      </c>
      <c r="R72" s="9"/>
      <c r="S72" s="6" t="e">
        <f>VLOOKUP(R72,'WMP Sections'!A:C,2,FALSE)</f>
        <v>#N/A</v>
      </c>
    </row>
    <row r="73" spans="1:19" s="8" customFormat="1" x14ac:dyDescent="0.25">
      <c r="A73" s="6"/>
      <c r="B73" s="6"/>
      <c r="C73" s="6"/>
      <c r="D73" s="6" t="str">
        <f t="shared" si="3"/>
        <v>-</v>
      </c>
      <c r="E73" s="6"/>
      <c r="F73" s="6" t="str">
        <f t="shared" si="4"/>
        <v>-.</v>
      </c>
      <c r="G73" s="7"/>
      <c r="H73" s="7"/>
      <c r="I73" s="6"/>
      <c r="J73" s="11"/>
      <c r="K73" s="11"/>
      <c r="L73" s="11"/>
      <c r="M73" s="39"/>
      <c r="N73" s="6"/>
      <c r="O73" s="6"/>
      <c r="P73" s="6"/>
      <c r="Q73" s="6" t="e">
        <f>VLOOKUP(P73,'WMP Sections'!A:C,2,FALSE)</f>
        <v>#N/A</v>
      </c>
      <c r="R73" s="9"/>
      <c r="S73" s="6" t="e">
        <f>VLOOKUP(R73,'WMP Sections'!A:C,2,FALSE)</f>
        <v>#N/A</v>
      </c>
    </row>
    <row r="74" spans="1:19" s="8" customFormat="1" ht="76.95" customHeight="1" x14ac:dyDescent="0.25">
      <c r="A74" s="6"/>
      <c r="B74" s="6"/>
      <c r="C74" s="6"/>
      <c r="D74" s="6" t="str">
        <f t="shared" si="3"/>
        <v>-</v>
      </c>
      <c r="E74" s="6"/>
      <c r="F74" s="6" t="str">
        <f t="shared" si="4"/>
        <v>-.</v>
      </c>
      <c r="G74" s="7"/>
      <c r="H74" s="7"/>
      <c r="I74" s="6"/>
      <c r="J74" s="11"/>
      <c r="K74" s="11"/>
      <c r="L74" s="11"/>
      <c r="M74" s="39"/>
      <c r="N74" s="6"/>
      <c r="O74" s="6"/>
      <c r="P74" s="6"/>
      <c r="Q74" s="6" t="e">
        <f>VLOOKUP(P74,'WMP Sections'!A:C,2,FALSE)</f>
        <v>#N/A</v>
      </c>
      <c r="R74" s="9"/>
      <c r="S74" s="6" t="e">
        <f>VLOOKUP(R74,'WMP Sections'!A:C,2,FALSE)</f>
        <v>#N/A</v>
      </c>
    </row>
    <row r="75" spans="1:19" s="8" customFormat="1" x14ac:dyDescent="0.25">
      <c r="A75" s="6"/>
      <c r="B75" s="6"/>
      <c r="C75" s="6"/>
      <c r="D75" s="6" t="str">
        <f t="shared" si="3"/>
        <v>-</v>
      </c>
      <c r="E75" s="6"/>
      <c r="F75" s="6" t="str">
        <f t="shared" si="4"/>
        <v>-.</v>
      </c>
      <c r="G75" s="7"/>
      <c r="H75" s="7"/>
      <c r="I75" s="6"/>
      <c r="J75" s="11"/>
      <c r="K75" s="11"/>
      <c r="L75" s="11"/>
      <c r="M75" s="39"/>
      <c r="N75" s="6"/>
      <c r="O75" s="6"/>
      <c r="P75" s="6"/>
      <c r="Q75" s="6" t="e">
        <f>VLOOKUP(P75,'WMP Sections'!A:C,2,FALSE)</f>
        <v>#N/A</v>
      </c>
      <c r="R75" s="9"/>
      <c r="S75" s="6" t="e">
        <f>VLOOKUP(R75,'WMP Sections'!A:C,2,FALSE)</f>
        <v>#N/A</v>
      </c>
    </row>
    <row r="76" spans="1:19" s="8" customFormat="1" x14ac:dyDescent="0.25">
      <c r="A76" s="6"/>
      <c r="B76" s="6"/>
      <c r="C76" s="6"/>
      <c r="D76" s="6" t="str">
        <f t="shared" ref="D76" si="5">B76&amp;"-"&amp;C76</f>
        <v>-</v>
      </c>
      <c r="E76" s="6"/>
      <c r="F76" s="6" t="str">
        <f t="shared" si="4"/>
        <v>-.</v>
      </c>
      <c r="G76" s="7"/>
      <c r="H76" s="7"/>
      <c r="I76" s="6"/>
      <c r="J76" s="11"/>
      <c r="K76" s="11"/>
      <c r="L76" s="11"/>
      <c r="M76" s="39"/>
      <c r="N76" s="6"/>
      <c r="O76" s="6"/>
      <c r="P76" s="6"/>
      <c r="Q76" s="6" t="e">
        <f>VLOOKUP(P76,'WMP Sections'!A:C,2,FALSE)</f>
        <v>#N/A</v>
      </c>
      <c r="R76" s="9"/>
      <c r="S76" s="6" t="e">
        <f>VLOOKUP(R76,'WMP Sections'!A:C,2,FALSE)</f>
        <v>#N/A</v>
      </c>
    </row>
    <row r="77" spans="1:19" s="8" customFormat="1" x14ac:dyDescent="0.25">
      <c r="A77" s="6"/>
      <c r="B77" s="6"/>
      <c r="C77" s="6"/>
      <c r="D77" s="6" t="str">
        <f t="shared" si="3"/>
        <v>-</v>
      </c>
      <c r="E77" s="6"/>
      <c r="F77" s="6" t="str">
        <f t="shared" si="4"/>
        <v>-.</v>
      </c>
      <c r="G77" s="7"/>
      <c r="H77" s="7"/>
      <c r="I77" s="6"/>
      <c r="J77" s="11"/>
      <c r="K77" s="11"/>
      <c r="L77" s="11"/>
      <c r="M77" s="39"/>
      <c r="N77" s="6"/>
      <c r="O77" s="6"/>
      <c r="P77" s="6"/>
      <c r="Q77" s="6" t="e">
        <f>VLOOKUP(P77,'WMP Sections'!A:C,2,FALSE)</f>
        <v>#N/A</v>
      </c>
      <c r="R77" s="9"/>
      <c r="S77" s="6" t="e">
        <f>VLOOKUP(R77,'WMP Sections'!A:C,2,FALSE)</f>
        <v>#N/A</v>
      </c>
    </row>
    <row r="78" spans="1:19" s="8" customFormat="1" x14ac:dyDescent="0.25">
      <c r="A78" s="6"/>
      <c r="B78" s="6"/>
      <c r="C78" s="6"/>
      <c r="D78" s="6" t="str">
        <f t="shared" si="3"/>
        <v>-</v>
      </c>
      <c r="E78" s="6"/>
      <c r="F78" s="6" t="str">
        <f t="shared" si="4"/>
        <v>-.</v>
      </c>
      <c r="G78" s="7"/>
      <c r="H78" s="7"/>
      <c r="I78" s="6"/>
      <c r="J78" s="11"/>
      <c r="K78" s="11"/>
      <c r="L78" s="11"/>
      <c r="M78" s="39"/>
      <c r="N78" s="6"/>
      <c r="O78" s="6"/>
      <c r="P78" s="6"/>
      <c r="Q78" s="6" t="e">
        <f>VLOOKUP(P78,'WMP Sections'!A:C,2,FALSE)</f>
        <v>#N/A</v>
      </c>
      <c r="R78" s="9"/>
      <c r="S78" s="6" t="e">
        <f>VLOOKUP(R78,'WMP Sections'!A:C,2,FALSE)</f>
        <v>#N/A</v>
      </c>
    </row>
    <row r="79" spans="1:19" s="8" customFormat="1" x14ac:dyDescent="0.25">
      <c r="A79" s="6"/>
      <c r="B79" s="6"/>
      <c r="C79" s="6"/>
      <c r="D79" s="6" t="str">
        <f t="shared" si="3"/>
        <v>-</v>
      </c>
      <c r="E79" s="6"/>
      <c r="F79" s="6" t="str">
        <f t="shared" si="4"/>
        <v>-.</v>
      </c>
      <c r="G79" s="7"/>
      <c r="H79" s="7"/>
      <c r="I79" s="6"/>
      <c r="J79" s="11"/>
      <c r="K79" s="11"/>
      <c r="L79" s="11"/>
      <c r="M79" s="39"/>
      <c r="N79" s="6"/>
      <c r="O79" s="6"/>
      <c r="P79" s="6"/>
      <c r="Q79" s="6" t="e">
        <f>VLOOKUP(P79,'WMP Sections'!A:C,2,FALSE)</f>
        <v>#N/A</v>
      </c>
      <c r="R79" s="9"/>
      <c r="S79" s="6" t="e">
        <f>VLOOKUP(R79,'WMP Sections'!A:C,2,FALSE)</f>
        <v>#N/A</v>
      </c>
    </row>
    <row r="80" spans="1:19" s="8" customFormat="1" x14ac:dyDescent="0.25">
      <c r="A80" s="6"/>
      <c r="B80" s="6"/>
      <c r="C80" s="6"/>
      <c r="D80" s="6" t="str">
        <f t="shared" si="3"/>
        <v>-</v>
      </c>
      <c r="E80" s="6"/>
      <c r="F80" s="6" t="str">
        <f t="shared" si="4"/>
        <v>-.</v>
      </c>
      <c r="G80" s="7"/>
      <c r="H80" s="7"/>
      <c r="I80" s="6"/>
      <c r="J80" s="11"/>
      <c r="K80" s="11"/>
      <c r="L80" s="11"/>
      <c r="M80" s="39"/>
      <c r="N80" s="6"/>
      <c r="O80" s="6"/>
      <c r="P80" s="6"/>
      <c r="Q80" s="6" t="e">
        <f>VLOOKUP(P80,'WMP Sections'!A:C,2,FALSE)</f>
        <v>#N/A</v>
      </c>
      <c r="R80" s="9"/>
      <c r="S80" s="6" t="e">
        <f>VLOOKUP(R80,'WMP Sections'!A:C,2,FALSE)</f>
        <v>#N/A</v>
      </c>
    </row>
    <row r="81" spans="1:19" s="8" customFormat="1" x14ac:dyDescent="0.25">
      <c r="A81" s="6"/>
      <c r="B81" s="6"/>
      <c r="C81" s="6"/>
      <c r="D81" s="6" t="str">
        <f t="shared" ref="D81:D158" si="6">B81&amp;"-"&amp;C81</f>
        <v>-</v>
      </c>
      <c r="E81" s="6"/>
      <c r="F81" s="6" t="str">
        <f t="shared" si="4"/>
        <v>-.</v>
      </c>
      <c r="G81" s="7"/>
      <c r="H81" s="7"/>
      <c r="I81" s="6"/>
      <c r="J81" s="11"/>
      <c r="K81" s="11"/>
      <c r="L81" s="11"/>
      <c r="M81" s="39"/>
      <c r="N81" s="6"/>
      <c r="O81" s="6"/>
      <c r="P81" s="6"/>
      <c r="Q81" s="6" t="e">
        <f>VLOOKUP(P81,'WMP Sections'!A:C,2,FALSE)</f>
        <v>#N/A</v>
      </c>
      <c r="R81" s="6"/>
      <c r="S81" s="6" t="e">
        <f>VLOOKUP(R81,'WMP Sections'!A:C,2,FALSE)</f>
        <v>#N/A</v>
      </c>
    </row>
    <row r="82" spans="1:19" s="8" customFormat="1" ht="158.4" customHeight="1" x14ac:dyDescent="0.25">
      <c r="A82" s="6"/>
      <c r="B82" s="6"/>
      <c r="C82" s="6"/>
      <c r="D82" s="6" t="str">
        <f t="shared" si="6"/>
        <v>-</v>
      </c>
      <c r="E82" s="6"/>
      <c r="F82" s="6" t="str">
        <f t="shared" si="4"/>
        <v>-.</v>
      </c>
      <c r="G82" s="7"/>
      <c r="H82" s="7"/>
      <c r="I82" s="6"/>
      <c r="J82" s="11"/>
      <c r="K82" s="11"/>
      <c r="L82" s="11"/>
      <c r="M82" s="39"/>
      <c r="N82" s="6"/>
      <c r="O82" s="6"/>
      <c r="P82" s="6"/>
      <c r="Q82" s="6" t="e">
        <f>VLOOKUP(P82,'WMP Sections'!A:C,2,FALSE)</f>
        <v>#N/A</v>
      </c>
      <c r="R82" s="9"/>
      <c r="S82" s="6" t="e">
        <f>VLOOKUP(R82,'WMP Sections'!A:C,2,FALSE)</f>
        <v>#N/A</v>
      </c>
    </row>
    <row r="83" spans="1:19" s="8" customFormat="1" x14ac:dyDescent="0.25">
      <c r="A83" s="6"/>
      <c r="B83" s="6"/>
      <c r="C83" s="6"/>
      <c r="D83" s="6" t="str">
        <f t="shared" si="6"/>
        <v>-</v>
      </c>
      <c r="E83" s="6"/>
      <c r="F83" s="6" t="str">
        <f t="shared" si="4"/>
        <v>-.</v>
      </c>
      <c r="G83" s="7"/>
      <c r="H83" s="7"/>
      <c r="I83" s="6"/>
      <c r="J83" s="11"/>
      <c r="K83" s="11"/>
      <c r="L83" s="11"/>
      <c r="M83" s="39"/>
      <c r="N83" s="6"/>
      <c r="O83" s="6"/>
      <c r="P83" s="6"/>
      <c r="Q83" s="6" t="e">
        <f>VLOOKUP(P83,'WMP Sections'!A:C,2,FALSE)</f>
        <v>#N/A</v>
      </c>
      <c r="R83" s="6"/>
      <c r="S83" s="6" t="e">
        <f>VLOOKUP(R83,'WMP Sections'!A:C,2,FALSE)</f>
        <v>#N/A</v>
      </c>
    </row>
    <row r="84" spans="1:19" s="8" customFormat="1" ht="121.95" customHeight="1" x14ac:dyDescent="0.25">
      <c r="A84" s="6"/>
      <c r="B84" s="6"/>
      <c r="C84" s="6"/>
      <c r="D84" s="6" t="str">
        <f t="shared" si="6"/>
        <v>-</v>
      </c>
      <c r="E84" s="6"/>
      <c r="F84" s="6" t="str">
        <f t="shared" si="4"/>
        <v>-.</v>
      </c>
      <c r="G84" s="7"/>
      <c r="H84" s="7"/>
      <c r="I84" s="6"/>
      <c r="J84" s="11"/>
      <c r="K84" s="11"/>
      <c r="L84" s="11"/>
      <c r="M84" s="39"/>
      <c r="N84" s="6"/>
      <c r="O84" s="6"/>
      <c r="P84" s="6"/>
      <c r="Q84" s="6" t="e">
        <f>VLOOKUP(P84,'WMP Sections'!A:C,2,FALSE)</f>
        <v>#N/A</v>
      </c>
      <c r="R84" s="6"/>
      <c r="S84" s="6" t="e">
        <f>VLOOKUP(R84,'WMP Sections'!A:C,2,FALSE)</f>
        <v>#N/A</v>
      </c>
    </row>
    <row r="85" spans="1:19" s="8" customFormat="1" x14ac:dyDescent="0.25">
      <c r="A85" s="6"/>
      <c r="B85" s="6"/>
      <c r="C85" s="6"/>
      <c r="D85" s="6" t="str">
        <f t="shared" si="6"/>
        <v>-</v>
      </c>
      <c r="E85" s="6"/>
      <c r="F85" s="6" t="str">
        <f t="shared" si="4"/>
        <v>-.</v>
      </c>
      <c r="G85" s="7"/>
      <c r="H85" s="7"/>
      <c r="I85" s="6"/>
      <c r="J85" s="11"/>
      <c r="K85" s="11"/>
      <c r="L85" s="11"/>
      <c r="M85" s="39"/>
      <c r="N85" s="6"/>
      <c r="O85" s="6"/>
      <c r="P85" s="6"/>
      <c r="Q85" s="6" t="e">
        <f>VLOOKUP(P85,'WMP Sections'!A:C,2,FALSE)</f>
        <v>#N/A</v>
      </c>
      <c r="R85" s="9"/>
      <c r="S85" s="6" t="e">
        <f>VLOOKUP(R85,'WMP Sections'!A:C,2,FALSE)</f>
        <v>#N/A</v>
      </c>
    </row>
    <row r="86" spans="1:19" s="8" customFormat="1" ht="409.2" customHeight="1" x14ac:dyDescent="0.25">
      <c r="A86" s="6"/>
      <c r="B86" s="7"/>
      <c r="C86" s="6"/>
      <c r="D86" s="6" t="str">
        <f t="shared" si="6"/>
        <v>-</v>
      </c>
      <c r="E86" s="6"/>
      <c r="F86" s="6" t="str">
        <f t="shared" si="4"/>
        <v>-.</v>
      </c>
      <c r="G86" s="7"/>
      <c r="H86" s="7"/>
      <c r="I86" s="6"/>
      <c r="J86" s="11"/>
      <c r="K86" s="11"/>
      <c r="L86" s="11"/>
      <c r="M86" s="7"/>
      <c r="N86" s="6"/>
      <c r="O86" s="6"/>
      <c r="P86" s="6"/>
      <c r="Q86" s="6" t="e">
        <f>VLOOKUP(P86,'WMP Sections'!A:C,2,FALSE)</f>
        <v>#N/A</v>
      </c>
      <c r="R86" s="9"/>
      <c r="S86" s="6" t="e">
        <f>VLOOKUP(R86,'WMP Sections'!A:C,2,FALSE)</f>
        <v>#N/A</v>
      </c>
    </row>
    <row r="87" spans="1:19" s="8" customFormat="1" x14ac:dyDescent="0.25">
      <c r="A87" s="6"/>
      <c r="B87" s="7"/>
      <c r="C87" s="6"/>
      <c r="D87" s="6" t="str">
        <f t="shared" si="6"/>
        <v>-</v>
      </c>
      <c r="E87" s="6"/>
      <c r="F87" s="6" t="str">
        <f t="shared" si="4"/>
        <v>-.</v>
      </c>
      <c r="G87" s="7"/>
      <c r="H87" s="7"/>
      <c r="I87" s="6"/>
      <c r="J87" s="11"/>
      <c r="K87" s="11"/>
      <c r="L87" s="11"/>
      <c r="M87" s="7"/>
      <c r="N87" s="6"/>
      <c r="O87" s="6"/>
      <c r="P87" s="6"/>
      <c r="Q87" s="6" t="e">
        <f>VLOOKUP(P87,'WMP Sections'!A:C,2,FALSE)</f>
        <v>#N/A</v>
      </c>
      <c r="R87" s="9"/>
      <c r="S87" s="6" t="e">
        <f>VLOOKUP(R87,'WMP Sections'!A:C,2,FALSE)</f>
        <v>#N/A</v>
      </c>
    </row>
    <row r="88" spans="1:19" s="8" customFormat="1" x14ac:dyDescent="0.25">
      <c r="A88" s="6"/>
      <c r="B88" s="7"/>
      <c r="C88" s="6"/>
      <c r="D88" s="6" t="str">
        <f t="shared" si="6"/>
        <v>-</v>
      </c>
      <c r="E88" s="6"/>
      <c r="F88" s="6" t="str">
        <f t="shared" si="4"/>
        <v>-.</v>
      </c>
      <c r="G88" s="7"/>
      <c r="H88" s="7"/>
      <c r="I88" s="6"/>
      <c r="J88" s="11"/>
      <c r="K88" s="11"/>
      <c r="L88" s="11"/>
      <c r="M88" s="7"/>
      <c r="N88" s="6"/>
      <c r="O88" s="6"/>
      <c r="P88" s="6"/>
      <c r="Q88" s="6" t="e">
        <f>VLOOKUP(P88,'WMP Sections'!A:C,2,FALSE)</f>
        <v>#N/A</v>
      </c>
      <c r="R88" s="6"/>
      <c r="S88" s="6" t="e">
        <f>VLOOKUP(R88,'WMP Sections'!A:C,2,FALSE)</f>
        <v>#N/A</v>
      </c>
    </row>
    <row r="89" spans="1:19" s="8" customFormat="1" x14ac:dyDescent="0.25">
      <c r="A89" s="6"/>
      <c r="B89" s="7"/>
      <c r="C89" s="6"/>
      <c r="D89" s="6" t="str">
        <f t="shared" si="6"/>
        <v>-</v>
      </c>
      <c r="E89" s="6"/>
      <c r="F89" s="6" t="str">
        <f t="shared" si="4"/>
        <v>-.</v>
      </c>
      <c r="G89" s="7"/>
      <c r="H89" s="7"/>
      <c r="I89" s="6"/>
      <c r="J89" s="11"/>
      <c r="K89" s="11"/>
      <c r="L89" s="11"/>
      <c r="M89" s="7"/>
      <c r="N89" s="6"/>
      <c r="O89" s="6"/>
      <c r="P89" s="6"/>
      <c r="Q89" s="6" t="e">
        <f>VLOOKUP(P89,'WMP Sections'!A:C,2,FALSE)</f>
        <v>#N/A</v>
      </c>
      <c r="R89" s="6"/>
      <c r="S89" s="6" t="e">
        <f>VLOOKUP(R89,'WMP Sections'!A:C,2,FALSE)</f>
        <v>#N/A</v>
      </c>
    </row>
    <row r="90" spans="1:19" s="8" customFormat="1" x14ac:dyDescent="0.25">
      <c r="A90" s="6"/>
      <c r="B90" s="7"/>
      <c r="C90" s="6"/>
      <c r="D90" s="6" t="str">
        <f t="shared" si="6"/>
        <v>-</v>
      </c>
      <c r="E90" s="6"/>
      <c r="F90" s="6" t="str">
        <f t="shared" si="4"/>
        <v>-.</v>
      </c>
      <c r="G90" s="7"/>
      <c r="H90" s="7"/>
      <c r="I90" s="6"/>
      <c r="J90" s="11"/>
      <c r="K90" s="11"/>
      <c r="L90" s="11"/>
      <c r="M90" s="39"/>
      <c r="N90" s="6"/>
      <c r="O90" s="6"/>
      <c r="P90" s="6"/>
      <c r="Q90" s="6" t="e">
        <f>VLOOKUP(P90,'WMP Sections'!A:C,2,FALSE)</f>
        <v>#N/A</v>
      </c>
      <c r="R90" s="6"/>
      <c r="S90" s="6" t="e">
        <f>VLOOKUP(R90,'WMP Sections'!A:C,2,FALSE)</f>
        <v>#N/A</v>
      </c>
    </row>
    <row r="91" spans="1:19" s="8" customFormat="1" x14ac:dyDescent="0.25">
      <c r="A91" s="6"/>
      <c r="B91" s="7"/>
      <c r="C91" s="6"/>
      <c r="D91" s="6" t="str">
        <f t="shared" si="6"/>
        <v>-</v>
      </c>
      <c r="E91" s="6"/>
      <c r="F91" s="6" t="str">
        <f t="shared" si="4"/>
        <v>-.</v>
      </c>
      <c r="G91" s="7"/>
      <c r="H91" s="7"/>
      <c r="I91" s="6"/>
      <c r="J91" s="11"/>
      <c r="K91" s="11"/>
      <c r="L91" s="11"/>
      <c r="M91" s="39"/>
      <c r="N91" s="6"/>
      <c r="O91" s="6"/>
      <c r="P91" s="6"/>
      <c r="Q91" s="6" t="e">
        <f>VLOOKUP(P91,'WMP Sections'!A:C,2,FALSE)</f>
        <v>#N/A</v>
      </c>
      <c r="R91" s="6"/>
      <c r="S91" s="6" t="e">
        <f>VLOOKUP(R91,'WMP Sections'!A:C,2,FALSE)</f>
        <v>#N/A</v>
      </c>
    </row>
    <row r="92" spans="1:19" s="8" customFormat="1" ht="118.95" customHeight="1" x14ac:dyDescent="0.25">
      <c r="A92" s="6"/>
      <c r="B92" s="7"/>
      <c r="C92" s="6"/>
      <c r="D92" s="6" t="str">
        <f t="shared" si="6"/>
        <v>-</v>
      </c>
      <c r="E92" s="6"/>
      <c r="F92" s="6" t="str">
        <f t="shared" si="4"/>
        <v>-.</v>
      </c>
      <c r="G92" s="7"/>
      <c r="H92" s="7"/>
      <c r="I92" s="6"/>
      <c r="J92" s="11"/>
      <c r="K92" s="11"/>
      <c r="L92" s="11"/>
      <c r="M92" s="39"/>
      <c r="N92" s="6"/>
      <c r="O92" s="6"/>
      <c r="P92" s="6"/>
      <c r="Q92" s="6" t="e">
        <f>VLOOKUP(P92,'WMP Sections'!A:C,2,FALSE)</f>
        <v>#N/A</v>
      </c>
      <c r="R92" s="9"/>
      <c r="S92" s="6" t="e">
        <f>VLOOKUP(R92,'WMP Sections'!A:C,2,FALSE)</f>
        <v>#N/A</v>
      </c>
    </row>
    <row r="93" spans="1:19" s="8" customFormat="1" x14ac:dyDescent="0.25">
      <c r="A93" s="6"/>
      <c r="B93" s="7"/>
      <c r="C93" s="6"/>
      <c r="D93" s="6" t="str">
        <f t="shared" si="6"/>
        <v>-</v>
      </c>
      <c r="E93" s="6"/>
      <c r="F93" s="6" t="str">
        <f t="shared" si="4"/>
        <v>-.</v>
      </c>
      <c r="G93" s="7"/>
      <c r="H93" s="7"/>
      <c r="I93" s="6"/>
      <c r="J93" s="11"/>
      <c r="K93" s="11"/>
      <c r="L93" s="11"/>
      <c r="M93" s="39"/>
      <c r="N93" s="6"/>
      <c r="O93" s="6"/>
      <c r="P93" s="9"/>
      <c r="Q93" s="6" t="e">
        <f>VLOOKUP(P93,'WMP Sections'!A:C,2,FALSE)</f>
        <v>#N/A</v>
      </c>
      <c r="R93" s="9"/>
      <c r="S93" s="6" t="e">
        <f>VLOOKUP(R93,'WMP Sections'!A:C,2,FALSE)</f>
        <v>#N/A</v>
      </c>
    </row>
    <row r="94" spans="1:19" s="8" customFormat="1" x14ac:dyDescent="0.25">
      <c r="A94" s="6"/>
      <c r="B94" s="7"/>
      <c r="C94" s="6"/>
      <c r="D94" s="6" t="str">
        <f t="shared" si="6"/>
        <v>-</v>
      </c>
      <c r="E94" s="6"/>
      <c r="F94" s="6" t="str">
        <f t="shared" si="4"/>
        <v>-.</v>
      </c>
      <c r="G94" s="7"/>
      <c r="H94" s="7"/>
      <c r="I94" s="6"/>
      <c r="J94" s="11"/>
      <c r="K94" s="11"/>
      <c r="L94" s="11"/>
      <c r="M94" s="39"/>
      <c r="N94" s="6"/>
      <c r="O94" s="6"/>
      <c r="P94" s="6"/>
      <c r="Q94" s="6" t="e">
        <f>VLOOKUP(P94,'WMP Sections'!A:C,2,FALSE)</f>
        <v>#N/A</v>
      </c>
      <c r="R94" s="9"/>
      <c r="S94" s="6" t="e">
        <f>VLOOKUP(R94,'WMP Sections'!A:C,2,FALSE)</f>
        <v>#N/A</v>
      </c>
    </row>
    <row r="95" spans="1:19" s="8" customFormat="1" x14ac:dyDescent="0.25">
      <c r="A95" s="6"/>
      <c r="B95" s="7"/>
      <c r="C95" s="6"/>
      <c r="D95" s="6" t="str">
        <f t="shared" si="6"/>
        <v>-</v>
      </c>
      <c r="E95" s="6"/>
      <c r="F95" s="6" t="str">
        <f t="shared" si="4"/>
        <v>-.</v>
      </c>
      <c r="G95" s="7"/>
      <c r="H95" s="7"/>
      <c r="I95" s="6"/>
      <c r="J95" s="11"/>
      <c r="K95" s="11"/>
      <c r="L95" s="11"/>
      <c r="M95" s="39"/>
      <c r="N95" s="6"/>
      <c r="O95" s="6"/>
      <c r="P95" s="6"/>
      <c r="Q95" s="6" t="e">
        <f>VLOOKUP(P95,'WMP Sections'!A:C,2,FALSE)</f>
        <v>#N/A</v>
      </c>
      <c r="R95" s="9"/>
      <c r="S95" s="6" t="e">
        <f>VLOOKUP(R95,'WMP Sections'!A:C,2,FALSE)</f>
        <v>#N/A</v>
      </c>
    </row>
    <row r="96" spans="1:19" s="8" customFormat="1" ht="250.95" customHeight="1" x14ac:dyDescent="0.25">
      <c r="A96" s="6"/>
      <c r="B96" s="7"/>
      <c r="C96" s="6"/>
      <c r="D96" s="6" t="str">
        <f t="shared" si="6"/>
        <v>-</v>
      </c>
      <c r="E96" s="6"/>
      <c r="F96" s="6" t="str">
        <f t="shared" si="4"/>
        <v>-.</v>
      </c>
      <c r="G96" s="7"/>
      <c r="H96" s="7"/>
      <c r="I96" s="6"/>
      <c r="J96" s="11"/>
      <c r="K96" s="11"/>
      <c r="L96" s="11"/>
      <c r="M96" s="39"/>
      <c r="N96" s="6"/>
      <c r="O96" s="6"/>
      <c r="P96" s="6"/>
      <c r="Q96" s="6" t="e">
        <f>VLOOKUP(P96,'WMP Sections'!A:C,2,FALSE)</f>
        <v>#N/A</v>
      </c>
      <c r="R96" s="9"/>
      <c r="S96" s="6" t="e">
        <f>VLOOKUP(R96,'WMP Sections'!A:C,2,FALSE)</f>
        <v>#N/A</v>
      </c>
    </row>
    <row r="97" spans="1:19" s="8" customFormat="1" x14ac:dyDescent="0.25">
      <c r="A97" s="6"/>
      <c r="B97" s="7"/>
      <c r="C97" s="6"/>
      <c r="D97" s="6" t="str">
        <f t="shared" si="6"/>
        <v>-</v>
      </c>
      <c r="E97" s="6"/>
      <c r="F97" s="6" t="str">
        <f t="shared" si="4"/>
        <v>-.</v>
      </c>
      <c r="G97" s="7"/>
      <c r="H97" s="7"/>
      <c r="I97" s="6"/>
      <c r="J97" s="11"/>
      <c r="K97" s="11"/>
      <c r="L97" s="11"/>
      <c r="M97" s="39"/>
      <c r="N97" s="6"/>
      <c r="O97" s="6"/>
      <c r="P97" s="6"/>
      <c r="Q97" s="6" t="e">
        <f>VLOOKUP(P97,'WMP Sections'!A:C,2,FALSE)</f>
        <v>#N/A</v>
      </c>
      <c r="R97" s="6"/>
      <c r="S97" s="6" t="e">
        <f>VLOOKUP(R97,'WMP Sections'!A:C,2,FALSE)</f>
        <v>#N/A</v>
      </c>
    </row>
    <row r="98" spans="1:19" s="8" customFormat="1" ht="207" customHeight="1" x14ac:dyDescent="0.25">
      <c r="A98" s="6"/>
      <c r="B98" s="7"/>
      <c r="C98" s="6"/>
      <c r="D98" s="6" t="str">
        <f t="shared" si="6"/>
        <v>-</v>
      </c>
      <c r="E98" s="6"/>
      <c r="F98" s="6" t="str">
        <f t="shared" si="4"/>
        <v>-.</v>
      </c>
      <c r="G98" s="7"/>
      <c r="H98" s="7"/>
      <c r="I98" s="6"/>
      <c r="J98" s="11"/>
      <c r="K98" s="11"/>
      <c r="L98" s="11"/>
      <c r="M98" s="39"/>
      <c r="N98" s="6"/>
      <c r="O98" s="6"/>
      <c r="P98" s="6"/>
      <c r="Q98" s="6" t="e">
        <f>VLOOKUP(P98,'WMP Sections'!A:C,2,FALSE)</f>
        <v>#N/A</v>
      </c>
      <c r="R98" s="6"/>
      <c r="S98" s="6" t="e">
        <f>VLOOKUP(R98,'WMP Sections'!A:C,2,FALSE)</f>
        <v>#N/A</v>
      </c>
    </row>
    <row r="99" spans="1:19" s="8" customFormat="1" x14ac:dyDescent="0.25">
      <c r="A99" s="6"/>
      <c r="B99" s="7"/>
      <c r="C99" s="6"/>
      <c r="D99" s="6" t="str">
        <f t="shared" si="6"/>
        <v>-</v>
      </c>
      <c r="E99" s="6"/>
      <c r="F99" s="6" t="str">
        <f t="shared" si="4"/>
        <v>-.</v>
      </c>
      <c r="G99" s="7"/>
      <c r="H99" s="7"/>
      <c r="I99" s="6"/>
      <c r="J99" s="11"/>
      <c r="K99" s="11"/>
      <c r="L99" s="11"/>
      <c r="M99" s="39"/>
      <c r="N99" s="6"/>
      <c r="O99" s="6"/>
      <c r="P99" s="6"/>
      <c r="Q99" s="6" t="e">
        <f>VLOOKUP(P99,'WMP Sections'!A:C,2,FALSE)</f>
        <v>#N/A</v>
      </c>
      <c r="R99" s="6"/>
      <c r="S99" s="6" t="e">
        <f>VLOOKUP(R99,'WMP Sections'!A:C,2,FALSE)</f>
        <v>#N/A</v>
      </c>
    </row>
    <row r="100" spans="1:19" x14ac:dyDescent="0.25">
      <c r="A100" s="6"/>
      <c r="B100" s="7"/>
      <c r="C100" s="6"/>
      <c r="D100" s="6" t="str">
        <f t="shared" si="6"/>
        <v>-</v>
      </c>
      <c r="E100" s="6"/>
      <c r="F100" s="6" t="str">
        <f t="shared" si="4"/>
        <v>-.</v>
      </c>
      <c r="G100" s="7"/>
      <c r="J100" s="11"/>
      <c r="K100" s="11"/>
      <c r="L100" s="11"/>
      <c r="M100" s="39"/>
      <c r="O100" s="6"/>
      <c r="P100" s="6"/>
      <c r="Q100" s="6" t="e">
        <f>VLOOKUP(P100,'WMP Sections'!A:C,2,FALSE)</f>
        <v>#N/A</v>
      </c>
      <c r="R100" s="6"/>
      <c r="S100" s="6" t="e">
        <f>VLOOKUP(R100,'WMP Sections'!A:C,2,FALSE)</f>
        <v>#N/A</v>
      </c>
    </row>
    <row r="101" spans="1:19" x14ac:dyDescent="0.25">
      <c r="A101" s="6"/>
      <c r="B101" s="7"/>
      <c r="C101" s="6"/>
      <c r="D101" s="6" t="str">
        <f t="shared" si="6"/>
        <v>-</v>
      </c>
      <c r="E101" s="6"/>
      <c r="F101" s="6" t="str">
        <f t="shared" si="4"/>
        <v>-.</v>
      </c>
      <c r="G101" s="7"/>
      <c r="J101" s="11"/>
      <c r="K101" s="11"/>
      <c r="L101" s="11"/>
      <c r="M101" s="39"/>
      <c r="O101" s="6"/>
      <c r="P101" s="6"/>
      <c r="Q101" s="6" t="e">
        <f>VLOOKUP(P101,'WMP Sections'!A:C,2,FALSE)</f>
        <v>#N/A</v>
      </c>
      <c r="R101" s="6"/>
      <c r="S101" s="6" t="e">
        <f>VLOOKUP(R101,'WMP Sections'!A:C,2,FALSE)</f>
        <v>#N/A</v>
      </c>
    </row>
    <row r="102" spans="1:19" x14ac:dyDescent="0.25">
      <c r="A102" s="6"/>
      <c r="B102" s="7"/>
      <c r="C102" s="6"/>
      <c r="D102" s="6" t="str">
        <f t="shared" si="6"/>
        <v>-</v>
      </c>
      <c r="E102" s="6"/>
      <c r="F102" s="6" t="str">
        <f t="shared" si="4"/>
        <v>-.</v>
      </c>
      <c r="J102" s="11"/>
      <c r="K102" s="11"/>
      <c r="L102" s="11"/>
      <c r="M102" s="39"/>
      <c r="O102" s="6"/>
      <c r="P102" s="6"/>
      <c r="Q102" s="6" t="e">
        <f>VLOOKUP(P102,'WMP Sections'!A:C,2,FALSE)</f>
        <v>#N/A</v>
      </c>
      <c r="R102" s="6"/>
      <c r="S102" s="6" t="e">
        <f>VLOOKUP(R102,'WMP Sections'!A:C,2,FALSE)</f>
        <v>#N/A</v>
      </c>
    </row>
    <row r="103" spans="1:19" x14ac:dyDescent="0.25">
      <c r="A103" s="6"/>
      <c r="B103" s="7"/>
      <c r="C103" s="6"/>
      <c r="D103" s="6" t="str">
        <f t="shared" si="6"/>
        <v>-</v>
      </c>
      <c r="E103" s="6"/>
      <c r="F103" s="6" t="str">
        <f t="shared" si="4"/>
        <v>-.</v>
      </c>
      <c r="J103" s="11"/>
      <c r="K103" s="11"/>
      <c r="L103" s="11"/>
      <c r="M103" s="39"/>
      <c r="O103" s="6"/>
      <c r="P103" s="6"/>
      <c r="Q103" s="6" t="e">
        <f>VLOOKUP(P103,'WMP Sections'!A:C,2,FALSE)</f>
        <v>#N/A</v>
      </c>
      <c r="R103" s="6"/>
      <c r="S103" s="6" t="e">
        <f>VLOOKUP(R103,'WMP Sections'!A:C,2,FALSE)</f>
        <v>#N/A</v>
      </c>
    </row>
    <row r="104" spans="1:19" x14ac:dyDescent="0.25">
      <c r="A104" s="6"/>
      <c r="B104" s="7"/>
      <c r="C104" s="6"/>
      <c r="D104" s="6" t="str">
        <f t="shared" si="6"/>
        <v>-</v>
      </c>
      <c r="E104" s="6"/>
      <c r="F104" s="6" t="str">
        <f t="shared" si="4"/>
        <v>-.</v>
      </c>
      <c r="J104" s="11"/>
      <c r="K104" s="11"/>
      <c r="L104" s="11"/>
      <c r="M104" s="39"/>
      <c r="O104" s="6"/>
      <c r="P104" s="6"/>
      <c r="Q104" s="6" t="e">
        <f>VLOOKUP(P104,'WMP Sections'!A:C,2,FALSE)</f>
        <v>#N/A</v>
      </c>
      <c r="R104" s="6"/>
      <c r="S104" s="6" t="e">
        <f>VLOOKUP(R104,'WMP Sections'!A:C,2,FALSE)</f>
        <v>#N/A</v>
      </c>
    </row>
    <row r="105" spans="1:19" x14ac:dyDescent="0.25">
      <c r="A105" s="6"/>
      <c r="B105" s="7"/>
      <c r="C105" s="6"/>
      <c r="D105" s="6" t="str">
        <f t="shared" si="6"/>
        <v>-</v>
      </c>
      <c r="E105" s="6"/>
      <c r="F105" s="6" t="str">
        <f t="shared" si="4"/>
        <v>-.</v>
      </c>
      <c r="J105" s="11"/>
      <c r="K105" s="11"/>
      <c r="L105" s="11"/>
      <c r="M105" s="39"/>
      <c r="O105" s="6"/>
      <c r="P105" s="6"/>
      <c r="Q105" s="6" t="e">
        <f>VLOOKUP(P105,'WMP Sections'!A:C,2,FALSE)</f>
        <v>#N/A</v>
      </c>
      <c r="R105" s="6"/>
      <c r="S105" s="6" t="e">
        <f>VLOOKUP(R105,'WMP Sections'!A:C,2,FALSE)</f>
        <v>#N/A</v>
      </c>
    </row>
    <row r="106" spans="1:19" x14ac:dyDescent="0.25">
      <c r="A106" s="6"/>
      <c r="B106" s="7"/>
      <c r="C106" s="6"/>
      <c r="D106" s="6" t="str">
        <f t="shared" si="6"/>
        <v>-</v>
      </c>
      <c r="E106" s="6"/>
      <c r="F106" s="6" t="str">
        <f t="shared" si="4"/>
        <v>-.</v>
      </c>
      <c r="J106" s="11"/>
      <c r="K106" s="11"/>
      <c r="L106" s="11"/>
      <c r="M106" s="39"/>
      <c r="O106" s="6"/>
      <c r="P106" s="6"/>
      <c r="Q106" s="6" t="e">
        <f>VLOOKUP(P106,'WMP Sections'!A:C,2,FALSE)</f>
        <v>#N/A</v>
      </c>
      <c r="R106" s="6"/>
      <c r="S106" s="6" t="e">
        <f>VLOOKUP(R106,'WMP Sections'!A:C,2,FALSE)</f>
        <v>#N/A</v>
      </c>
    </row>
    <row r="107" spans="1:19" ht="26.4" customHeight="1" x14ac:dyDescent="0.25">
      <c r="A107" s="6"/>
      <c r="B107" s="7"/>
      <c r="C107" s="6"/>
      <c r="D107" s="6" t="str">
        <f t="shared" si="6"/>
        <v>-</v>
      </c>
      <c r="E107" s="6"/>
      <c r="F107" s="6" t="str">
        <f t="shared" si="4"/>
        <v>-.</v>
      </c>
      <c r="J107" s="11"/>
      <c r="K107" s="11"/>
      <c r="L107" s="11"/>
      <c r="M107" s="39"/>
      <c r="O107" s="6"/>
      <c r="P107" s="6"/>
      <c r="Q107" s="6" t="e">
        <f>VLOOKUP(P107,'WMP Sections'!A:C,2,FALSE)</f>
        <v>#N/A</v>
      </c>
      <c r="R107" s="6"/>
      <c r="S107" s="6" t="e">
        <f>VLOOKUP(R107,'WMP Sections'!A:C,2,FALSE)</f>
        <v>#N/A</v>
      </c>
    </row>
    <row r="108" spans="1:19" x14ac:dyDescent="0.25">
      <c r="A108" s="6"/>
      <c r="B108" s="7"/>
      <c r="C108" s="6"/>
      <c r="D108" s="6" t="str">
        <f t="shared" si="6"/>
        <v>-</v>
      </c>
      <c r="F108" s="6" t="str">
        <f t="shared" si="4"/>
        <v>-.</v>
      </c>
      <c r="J108" s="11"/>
      <c r="K108" s="11"/>
      <c r="L108" s="11"/>
      <c r="M108" s="7"/>
      <c r="O108" s="6"/>
      <c r="P108" s="6"/>
      <c r="Q108" s="6" t="e">
        <f>VLOOKUP(P108,'WMP Sections'!A:C,2,FALSE)</f>
        <v>#N/A</v>
      </c>
      <c r="R108" s="6"/>
      <c r="S108" s="6" t="e">
        <f>VLOOKUP(R108,'WMP Sections'!A:C,2,FALSE)</f>
        <v>#N/A</v>
      </c>
    </row>
    <row r="109" spans="1:19" ht="101.4" customHeight="1" x14ac:dyDescent="0.25">
      <c r="A109" s="6"/>
      <c r="B109" s="7"/>
      <c r="C109" s="6"/>
      <c r="D109" s="6" t="str">
        <f t="shared" si="6"/>
        <v>-</v>
      </c>
      <c r="F109" s="6" t="str">
        <f t="shared" si="4"/>
        <v>-.</v>
      </c>
      <c r="J109" s="12"/>
      <c r="K109" s="12"/>
      <c r="L109" s="11"/>
      <c r="M109" s="39"/>
      <c r="O109" s="6"/>
      <c r="P109" s="6"/>
      <c r="Q109" s="6" t="e">
        <f>VLOOKUP(P109,'WMP Sections'!A:C,2,FALSE)</f>
        <v>#N/A</v>
      </c>
      <c r="R109" s="6"/>
      <c r="S109" s="6" t="e">
        <f>VLOOKUP(R109,'WMP Sections'!A:C,2,FALSE)</f>
        <v>#N/A</v>
      </c>
    </row>
    <row r="110" spans="1:19" ht="99" customHeight="1" x14ac:dyDescent="0.25">
      <c r="A110" s="6"/>
      <c r="B110" s="7"/>
      <c r="C110" s="6"/>
      <c r="D110" s="6" t="str">
        <f t="shared" si="6"/>
        <v>-</v>
      </c>
      <c r="F110" s="6" t="str">
        <f t="shared" si="4"/>
        <v>-.</v>
      </c>
      <c r="J110" s="12"/>
      <c r="K110" s="12"/>
      <c r="L110" s="11"/>
      <c r="M110" s="39"/>
      <c r="O110" s="6"/>
      <c r="Q110" s="6" t="e">
        <f>VLOOKUP(P110,'WMP Sections'!A:C,2,FALSE)</f>
        <v>#N/A</v>
      </c>
      <c r="R110" s="6"/>
      <c r="S110" s="6" t="e">
        <f>VLOOKUP(R110,'WMP Sections'!A:C,2,FALSE)</f>
        <v>#N/A</v>
      </c>
    </row>
    <row r="111" spans="1:19" ht="114.6" customHeight="1" x14ac:dyDescent="0.25">
      <c r="A111" s="6"/>
      <c r="B111" s="7"/>
      <c r="C111" s="6"/>
      <c r="D111" s="6" t="str">
        <f t="shared" si="6"/>
        <v>-</v>
      </c>
      <c r="F111" s="6" t="str">
        <f t="shared" si="4"/>
        <v>-.</v>
      </c>
      <c r="J111" s="12"/>
      <c r="K111" s="12"/>
      <c r="L111" s="12"/>
      <c r="M111" s="39"/>
      <c r="O111" s="6"/>
      <c r="P111" s="6"/>
      <c r="Q111" s="6" t="e">
        <f>VLOOKUP(P111,'WMP Sections'!A:C,2,FALSE)</f>
        <v>#N/A</v>
      </c>
      <c r="R111" s="6"/>
      <c r="S111" s="6" t="e">
        <f>VLOOKUP(R111,'WMP Sections'!A:C,2,FALSE)</f>
        <v>#N/A</v>
      </c>
    </row>
    <row r="112" spans="1:19" ht="57" customHeight="1" x14ac:dyDescent="0.25">
      <c r="A112" s="6"/>
      <c r="B112" s="7"/>
      <c r="C112" s="6"/>
      <c r="D112" s="6" t="str">
        <f t="shared" si="6"/>
        <v>-</v>
      </c>
      <c r="F112" s="6" t="str">
        <f t="shared" si="4"/>
        <v>-.</v>
      </c>
      <c r="G112" s="7"/>
      <c r="J112" s="12"/>
      <c r="K112" s="12"/>
      <c r="L112" s="12"/>
      <c r="M112" s="39"/>
      <c r="O112" s="6"/>
      <c r="Q112" s="6" t="e">
        <f>VLOOKUP(P112,'WMP Sections'!A:C,2,FALSE)</f>
        <v>#N/A</v>
      </c>
      <c r="R112" s="6"/>
      <c r="S112" s="6" t="e">
        <f>VLOOKUP(R112,'WMP Sections'!A:C,2,FALSE)</f>
        <v>#N/A</v>
      </c>
    </row>
    <row r="113" spans="1:20" x14ac:dyDescent="0.25">
      <c r="A113" s="6"/>
      <c r="B113" s="7"/>
      <c r="C113" s="6"/>
      <c r="D113" s="6" t="str">
        <f t="shared" si="6"/>
        <v>-</v>
      </c>
      <c r="F113" s="6" t="str">
        <f t="shared" si="4"/>
        <v>-.</v>
      </c>
      <c r="G113" s="7"/>
      <c r="J113" s="12"/>
      <c r="K113" s="12"/>
      <c r="L113" s="12"/>
      <c r="M113" s="39"/>
      <c r="O113" s="6"/>
      <c r="Q113" s="6" t="e">
        <f>VLOOKUP(P113,'WMP Sections'!A:C,2,FALSE)</f>
        <v>#N/A</v>
      </c>
      <c r="R113" s="6"/>
      <c r="S113" s="6" t="e">
        <f>VLOOKUP(R113,'WMP Sections'!A:C,2,FALSE)</f>
        <v>#N/A</v>
      </c>
    </row>
    <row r="114" spans="1:20" x14ac:dyDescent="0.25">
      <c r="A114" s="6"/>
      <c r="B114" s="7"/>
      <c r="C114" s="6"/>
      <c r="D114" s="6" t="str">
        <f t="shared" si="6"/>
        <v>-</v>
      </c>
      <c r="F114" s="6" t="str">
        <f t="shared" si="4"/>
        <v>-.</v>
      </c>
      <c r="J114" s="12"/>
      <c r="K114" s="12"/>
      <c r="L114" s="11"/>
      <c r="M114" s="39"/>
      <c r="O114" s="6"/>
      <c r="P114" s="6"/>
      <c r="Q114" s="6" t="e">
        <f>VLOOKUP(P114,'WMP Sections'!A:C,2,FALSE)</f>
        <v>#N/A</v>
      </c>
      <c r="R114" s="6"/>
      <c r="S114" s="6" t="e">
        <f>VLOOKUP(R114,'WMP Sections'!A:C,2,FALSE)</f>
        <v>#N/A</v>
      </c>
    </row>
    <row r="115" spans="1:20" x14ac:dyDescent="0.25">
      <c r="A115" s="6"/>
      <c r="B115" s="7"/>
      <c r="C115" s="6"/>
      <c r="D115" s="6" t="str">
        <f t="shared" si="6"/>
        <v>-</v>
      </c>
      <c r="F115" s="6" t="str">
        <f t="shared" si="4"/>
        <v>-.</v>
      </c>
      <c r="J115" s="12"/>
      <c r="K115" s="12"/>
      <c r="L115" s="11"/>
      <c r="M115" s="39"/>
      <c r="O115" s="6"/>
      <c r="P115" s="6"/>
      <c r="Q115" s="6" t="e">
        <f>VLOOKUP(P115,'WMP Sections'!A:C,2,FALSE)</f>
        <v>#N/A</v>
      </c>
      <c r="R115" s="6"/>
      <c r="S115" s="6" t="e">
        <f>VLOOKUP(R115,'WMP Sections'!A:C,2,FALSE)</f>
        <v>#N/A</v>
      </c>
      <c r="T115" s="7"/>
    </row>
    <row r="116" spans="1:20" x14ac:dyDescent="0.25">
      <c r="A116" s="6"/>
      <c r="B116" s="7"/>
      <c r="C116" s="6"/>
      <c r="D116" s="6" t="str">
        <f t="shared" si="6"/>
        <v>-</v>
      </c>
      <c r="F116" s="6" t="str">
        <f t="shared" si="4"/>
        <v>-.</v>
      </c>
      <c r="J116" s="12"/>
      <c r="K116" s="12"/>
      <c r="L116" s="12"/>
      <c r="M116" s="39"/>
      <c r="O116" s="6"/>
      <c r="Q116" s="6" t="e">
        <f>VLOOKUP(P116,'WMP Sections'!A:C,2,FALSE)</f>
        <v>#N/A</v>
      </c>
      <c r="S116" s="6" t="e">
        <f>VLOOKUP(R116,'WMP Sections'!A:C,2,FALSE)</f>
        <v>#N/A</v>
      </c>
    </row>
    <row r="117" spans="1:20" ht="85.2" customHeight="1" x14ac:dyDescent="0.25">
      <c r="A117" s="6"/>
      <c r="B117" s="7"/>
      <c r="C117" s="6"/>
      <c r="D117" s="6" t="str">
        <f t="shared" si="6"/>
        <v>-</v>
      </c>
      <c r="F117" s="6" t="str">
        <f t="shared" si="4"/>
        <v>-.</v>
      </c>
      <c r="J117" s="12"/>
      <c r="K117" s="12"/>
      <c r="L117" s="11"/>
      <c r="M117" s="39"/>
      <c r="O117" s="6"/>
      <c r="Q117" s="6" t="e">
        <f>VLOOKUP(P117,'WMP Sections'!A:C,2,FALSE)</f>
        <v>#N/A</v>
      </c>
      <c r="S117" s="6" t="e">
        <f>VLOOKUP(R117,'WMP Sections'!A:C,2,FALSE)</f>
        <v>#N/A</v>
      </c>
    </row>
    <row r="118" spans="1:20" ht="75" customHeight="1" x14ac:dyDescent="0.25">
      <c r="A118" s="6"/>
      <c r="B118" s="7"/>
      <c r="C118" s="6"/>
      <c r="D118" s="6" t="str">
        <f t="shared" si="6"/>
        <v>-</v>
      </c>
      <c r="F118" s="6" t="str">
        <f t="shared" si="4"/>
        <v>-.</v>
      </c>
      <c r="J118" s="12"/>
      <c r="K118" s="12"/>
      <c r="L118" s="12"/>
      <c r="M118" s="39"/>
      <c r="O118" s="6"/>
      <c r="Q118" s="6" t="e">
        <f>VLOOKUP(P118,'WMP Sections'!A:C,2,FALSE)</f>
        <v>#N/A</v>
      </c>
      <c r="R118" s="6"/>
      <c r="S118" s="6" t="e">
        <f>VLOOKUP(R118,'WMP Sections'!A:C,2,FALSE)</f>
        <v>#N/A</v>
      </c>
    </row>
    <row r="119" spans="1:20" x14ac:dyDescent="0.25">
      <c r="A119" s="6"/>
      <c r="B119" s="7"/>
      <c r="C119" s="6"/>
      <c r="D119" s="6" t="str">
        <f t="shared" si="6"/>
        <v>-</v>
      </c>
      <c r="F119" s="6" t="str">
        <f t="shared" si="4"/>
        <v>-.</v>
      </c>
      <c r="J119" s="12"/>
      <c r="K119" s="12"/>
      <c r="L119" s="12"/>
      <c r="M119" s="39"/>
      <c r="O119" s="6"/>
      <c r="Q119" s="6" t="e">
        <f>VLOOKUP(P119,'WMP Sections'!A:C,2,FALSE)</f>
        <v>#N/A</v>
      </c>
      <c r="R119" s="6"/>
      <c r="S119" s="6" t="e">
        <f>VLOOKUP(R119,'WMP Sections'!A:C,2,FALSE)</f>
        <v>#N/A</v>
      </c>
    </row>
    <row r="120" spans="1:20" x14ac:dyDescent="0.25">
      <c r="A120" s="6"/>
      <c r="B120" s="7"/>
      <c r="C120" s="6"/>
      <c r="D120" s="6" t="str">
        <f t="shared" si="6"/>
        <v>-</v>
      </c>
      <c r="F120" s="6" t="str">
        <f t="shared" si="4"/>
        <v>-.</v>
      </c>
      <c r="J120" s="12"/>
      <c r="K120" s="12"/>
      <c r="L120" s="11"/>
      <c r="O120" s="6"/>
      <c r="Q120" s="6" t="e">
        <f>VLOOKUP(P120,'WMP Sections'!A:C,2,FALSE)</f>
        <v>#N/A</v>
      </c>
      <c r="R120" s="6"/>
      <c r="S120" s="6" t="e">
        <f>VLOOKUP(R120,'WMP Sections'!A:C,2,FALSE)</f>
        <v>#N/A</v>
      </c>
    </row>
    <row r="121" spans="1:20" x14ac:dyDescent="0.25">
      <c r="A121" s="6"/>
      <c r="B121" s="7"/>
      <c r="C121" s="6"/>
      <c r="D121" s="6" t="str">
        <f t="shared" si="6"/>
        <v>-</v>
      </c>
      <c r="F121" s="6" t="str">
        <f t="shared" si="4"/>
        <v>-.</v>
      </c>
      <c r="G121" s="7"/>
      <c r="J121" s="12"/>
      <c r="K121" s="12"/>
      <c r="L121" s="12"/>
      <c r="M121" s="39"/>
      <c r="O121" s="6"/>
      <c r="P121" s="6"/>
      <c r="Q121" s="6" t="e">
        <f>VLOOKUP(P121,'WMP Sections'!A:C,2,FALSE)</f>
        <v>#N/A</v>
      </c>
      <c r="R121" s="6"/>
      <c r="S121" s="6" t="e">
        <f>VLOOKUP(R121,'WMP Sections'!A:C,2,FALSE)</f>
        <v>#N/A</v>
      </c>
    </row>
    <row r="122" spans="1:20" x14ac:dyDescent="0.25">
      <c r="A122" s="6"/>
      <c r="B122" s="7"/>
      <c r="C122" s="6"/>
      <c r="D122" s="6" t="str">
        <f t="shared" ref="D122:D126" si="7">B122&amp;"-"&amp;C122</f>
        <v>-</v>
      </c>
      <c r="F122" s="6" t="str">
        <f t="shared" si="4"/>
        <v>-.</v>
      </c>
      <c r="G122" s="7"/>
      <c r="J122" s="12"/>
      <c r="K122" s="12"/>
      <c r="L122" s="12"/>
      <c r="M122" s="39"/>
      <c r="O122" s="6"/>
      <c r="P122" s="6"/>
      <c r="Q122" s="6" t="e">
        <f>VLOOKUP(P122,'WMP Sections'!A:C,2,FALSE)</f>
        <v>#N/A</v>
      </c>
      <c r="R122" s="6"/>
      <c r="S122" s="6" t="e">
        <f>VLOOKUP(R122,'WMP Sections'!A:C,2,FALSE)</f>
        <v>#N/A</v>
      </c>
    </row>
    <row r="123" spans="1:20" x14ac:dyDescent="0.25">
      <c r="A123" s="6"/>
      <c r="B123" s="7"/>
      <c r="C123" s="6"/>
      <c r="D123" s="6" t="str">
        <f t="shared" si="7"/>
        <v>-</v>
      </c>
      <c r="F123" s="6" t="str">
        <f t="shared" si="4"/>
        <v>-.</v>
      </c>
      <c r="G123" s="7"/>
      <c r="J123" s="12"/>
      <c r="K123" s="12"/>
      <c r="L123" s="12"/>
      <c r="M123" s="39"/>
      <c r="O123" s="6"/>
      <c r="P123" s="6"/>
      <c r="Q123" s="6" t="e">
        <f>VLOOKUP(P123,'WMP Sections'!A:C,2,FALSE)</f>
        <v>#N/A</v>
      </c>
      <c r="R123" s="6"/>
      <c r="S123" s="6" t="e">
        <f>VLOOKUP(R123,'WMP Sections'!A:C,2,FALSE)</f>
        <v>#N/A</v>
      </c>
    </row>
    <row r="124" spans="1:20" x14ac:dyDescent="0.25">
      <c r="A124" s="6"/>
      <c r="B124" s="7"/>
      <c r="C124" s="6"/>
      <c r="D124" s="6" t="str">
        <f t="shared" si="7"/>
        <v>-</v>
      </c>
      <c r="F124" s="6" t="str">
        <f t="shared" si="4"/>
        <v>-.</v>
      </c>
      <c r="G124" s="7"/>
      <c r="J124" s="12"/>
      <c r="K124" s="12"/>
      <c r="L124" s="12"/>
      <c r="M124" s="39"/>
      <c r="O124" s="6"/>
      <c r="P124" s="6"/>
      <c r="Q124" s="6" t="e">
        <f>VLOOKUP(P124,'WMP Sections'!A:C,2,FALSE)</f>
        <v>#N/A</v>
      </c>
      <c r="R124" s="6"/>
      <c r="S124" s="6" t="e">
        <f>VLOOKUP(R124,'WMP Sections'!A:C,2,FALSE)</f>
        <v>#N/A</v>
      </c>
    </row>
    <row r="125" spans="1:20" x14ac:dyDescent="0.25">
      <c r="A125" s="6"/>
      <c r="B125" s="7"/>
      <c r="C125" s="6"/>
      <c r="D125" s="6" t="str">
        <f t="shared" si="7"/>
        <v>-</v>
      </c>
      <c r="F125" s="6" t="str">
        <f t="shared" si="4"/>
        <v>-.</v>
      </c>
      <c r="G125" s="7"/>
      <c r="J125" s="12"/>
      <c r="K125" s="12"/>
      <c r="L125" s="12"/>
      <c r="M125" s="39"/>
      <c r="O125" s="6"/>
      <c r="P125" s="6"/>
      <c r="Q125" s="6" t="e">
        <f>VLOOKUP(P125,'WMP Sections'!A:C,2,FALSE)</f>
        <v>#N/A</v>
      </c>
      <c r="R125" s="6"/>
      <c r="S125" s="6" t="e">
        <f>VLOOKUP(R125,'WMP Sections'!A:C,2,FALSE)</f>
        <v>#N/A</v>
      </c>
    </row>
    <row r="126" spans="1:20" x14ac:dyDescent="0.25">
      <c r="A126" s="6"/>
      <c r="B126" s="7"/>
      <c r="C126" s="6"/>
      <c r="D126" s="6" t="str">
        <f t="shared" si="7"/>
        <v>-</v>
      </c>
      <c r="F126" s="6" t="str">
        <f t="shared" si="4"/>
        <v>-.</v>
      </c>
      <c r="G126" s="7"/>
      <c r="J126" s="12"/>
      <c r="K126" s="12"/>
      <c r="L126" s="12"/>
      <c r="M126" s="39"/>
      <c r="O126" s="6"/>
      <c r="Q126" s="6" t="e">
        <f>VLOOKUP(P126,'WMP Sections'!A:C,2,FALSE)</f>
        <v>#N/A</v>
      </c>
      <c r="R126" s="6"/>
      <c r="S126" s="6" t="e">
        <f>VLOOKUP(R126,'WMP Sections'!A:C,2,FALSE)</f>
        <v>#N/A</v>
      </c>
    </row>
    <row r="127" spans="1:20" x14ac:dyDescent="0.25">
      <c r="A127" s="6"/>
      <c r="B127" s="7"/>
      <c r="C127" s="6"/>
      <c r="D127" s="6" t="str">
        <f t="shared" si="6"/>
        <v>-</v>
      </c>
      <c r="F127" s="6" t="str">
        <f t="shared" si="4"/>
        <v>-.</v>
      </c>
      <c r="G127" s="7"/>
      <c r="J127" s="12"/>
      <c r="K127" s="12"/>
      <c r="L127" s="12"/>
      <c r="M127" s="39"/>
      <c r="O127" s="6"/>
      <c r="P127" s="6"/>
      <c r="Q127" s="6" t="e">
        <f>VLOOKUP(P127,'WMP Sections'!A:C,2,FALSE)</f>
        <v>#N/A</v>
      </c>
      <c r="R127" s="6"/>
      <c r="S127" s="6" t="e">
        <f>VLOOKUP(R127,'WMP Sections'!A:C,2,FALSE)</f>
        <v>#N/A</v>
      </c>
    </row>
    <row r="128" spans="1:20" x14ac:dyDescent="0.25">
      <c r="A128" s="6"/>
      <c r="B128" s="7"/>
      <c r="C128" s="6"/>
      <c r="D128" s="6" t="str">
        <f t="shared" si="6"/>
        <v>-</v>
      </c>
      <c r="F128" s="6" t="str">
        <f t="shared" ref="F128:F203" si="8">D128&amp;"."&amp;E128</f>
        <v>-.</v>
      </c>
      <c r="G128" s="7"/>
      <c r="J128" s="12"/>
      <c r="K128" s="12"/>
      <c r="L128" s="12"/>
      <c r="M128" s="39"/>
      <c r="O128" s="6"/>
      <c r="Q128" s="6" t="e">
        <f>VLOOKUP(P128,'WMP Sections'!A:C,2,FALSE)</f>
        <v>#N/A</v>
      </c>
      <c r="R128" s="6"/>
      <c r="S128" s="6" t="e">
        <f>VLOOKUP(R128,'WMP Sections'!A:C,2,FALSE)</f>
        <v>#N/A</v>
      </c>
    </row>
    <row r="129" spans="1:19" x14ac:dyDescent="0.25">
      <c r="A129" s="6"/>
      <c r="B129" s="7"/>
      <c r="C129" s="6"/>
      <c r="D129" s="6" t="str">
        <f t="shared" si="6"/>
        <v>-</v>
      </c>
      <c r="F129" s="6" t="str">
        <f t="shared" si="8"/>
        <v>-.</v>
      </c>
      <c r="G129" s="7"/>
      <c r="H129" s="7"/>
      <c r="J129" s="12"/>
      <c r="K129" s="12"/>
      <c r="L129" s="12"/>
      <c r="M129" s="39"/>
      <c r="O129" s="6"/>
      <c r="P129" s="6"/>
      <c r="Q129" s="6" t="e">
        <f>VLOOKUP(P129,'WMP Sections'!A:C,2,FALSE)</f>
        <v>#N/A</v>
      </c>
      <c r="R129" s="6"/>
      <c r="S129" s="6" t="e">
        <f>VLOOKUP(R129,'WMP Sections'!A:C,2,FALSE)</f>
        <v>#N/A</v>
      </c>
    </row>
    <row r="130" spans="1:19" x14ac:dyDescent="0.25">
      <c r="A130" s="6"/>
      <c r="B130" s="7"/>
      <c r="C130" s="6"/>
      <c r="D130" s="6" t="str">
        <f t="shared" si="6"/>
        <v>-</v>
      </c>
      <c r="F130" s="6" t="str">
        <f t="shared" si="8"/>
        <v>-.</v>
      </c>
      <c r="G130" s="7"/>
      <c r="H130" s="7"/>
      <c r="J130" s="12"/>
      <c r="K130" s="12"/>
      <c r="L130" s="12"/>
      <c r="M130" s="39"/>
      <c r="O130" s="6"/>
      <c r="P130" s="6"/>
      <c r="Q130" s="6" t="e">
        <f>VLOOKUP(P130,'WMP Sections'!A:C,2,FALSE)</f>
        <v>#N/A</v>
      </c>
      <c r="R130" s="6"/>
      <c r="S130" s="6" t="e">
        <f>VLOOKUP(R130,'WMP Sections'!A:C,2,FALSE)</f>
        <v>#N/A</v>
      </c>
    </row>
    <row r="131" spans="1:19" x14ac:dyDescent="0.25">
      <c r="A131" s="6"/>
      <c r="B131" s="7"/>
      <c r="C131" s="6"/>
      <c r="D131" s="6" t="str">
        <f t="shared" si="6"/>
        <v>-</v>
      </c>
      <c r="F131" s="6" t="str">
        <f t="shared" si="8"/>
        <v>-.</v>
      </c>
      <c r="G131" s="7"/>
      <c r="H131" s="7"/>
      <c r="J131" s="12"/>
      <c r="K131" s="12"/>
      <c r="L131" s="12"/>
      <c r="M131" s="39"/>
      <c r="O131" s="6"/>
      <c r="P131" s="6"/>
      <c r="Q131" s="6" t="e">
        <f>VLOOKUP(P131,'WMP Sections'!A:C,2,FALSE)</f>
        <v>#N/A</v>
      </c>
      <c r="R131" s="6"/>
      <c r="S131" s="6" t="e">
        <f>VLOOKUP(R131,'WMP Sections'!A:C,2,FALSE)</f>
        <v>#N/A</v>
      </c>
    </row>
    <row r="132" spans="1:19" x14ac:dyDescent="0.25">
      <c r="A132" s="6"/>
      <c r="B132" s="7"/>
      <c r="C132" s="6"/>
      <c r="D132" s="6" t="str">
        <f t="shared" si="6"/>
        <v>-</v>
      </c>
      <c r="F132" s="6" t="str">
        <f t="shared" si="8"/>
        <v>-.</v>
      </c>
      <c r="G132" s="7"/>
      <c r="H132" s="7"/>
      <c r="J132" s="12"/>
      <c r="K132" s="12"/>
      <c r="L132" s="12"/>
      <c r="M132" s="39"/>
      <c r="O132" s="6"/>
      <c r="P132" s="6"/>
      <c r="Q132" s="6" t="e">
        <f>VLOOKUP(P132,'WMP Sections'!A:C,2,FALSE)</f>
        <v>#N/A</v>
      </c>
      <c r="R132" s="6"/>
      <c r="S132" s="6" t="e">
        <f>VLOOKUP(R132,'WMP Sections'!A:C,2,FALSE)</f>
        <v>#N/A</v>
      </c>
    </row>
    <row r="133" spans="1:19" x14ac:dyDescent="0.25">
      <c r="A133" s="6"/>
      <c r="B133" s="7"/>
      <c r="C133" s="6"/>
      <c r="D133" s="6" t="str">
        <f t="shared" si="6"/>
        <v>-</v>
      </c>
      <c r="F133" s="6" t="str">
        <f t="shared" si="8"/>
        <v>-.</v>
      </c>
      <c r="G133" s="7"/>
      <c r="H133" s="7"/>
      <c r="J133" s="12"/>
      <c r="K133" s="12"/>
      <c r="L133" s="12"/>
      <c r="M133" s="39"/>
      <c r="O133" s="6"/>
      <c r="P133" s="6"/>
      <c r="Q133" s="6" t="e">
        <f>VLOOKUP(P133,'WMP Sections'!A:C,2,FALSE)</f>
        <v>#N/A</v>
      </c>
      <c r="R133" s="6"/>
      <c r="S133" s="6" t="e">
        <f>VLOOKUP(R133,'WMP Sections'!A:C,2,FALSE)</f>
        <v>#N/A</v>
      </c>
    </row>
    <row r="134" spans="1:19" x14ac:dyDescent="0.25">
      <c r="A134" s="6"/>
      <c r="B134" s="7"/>
      <c r="C134" s="6"/>
      <c r="D134" s="6" t="str">
        <f t="shared" si="6"/>
        <v>-</v>
      </c>
      <c r="F134" s="6" t="str">
        <f t="shared" si="8"/>
        <v>-.</v>
      </c>
      <c r="G134" s="7"/>
      <c r="H134" s="7"/>
      <c r="J134" s="12"/>
      <c r="K134" s="12"/>
      <c r="L134" s="12"/>
      <c r="M134" s="39"/>
      <c r="O134" s="6"/>
      <c r="P134" s="6"/>
      <c r="Q134" s="6" t="e">
        <f>VLOOKUP(P134,'WMP Sections'!A:C,2,FALSE)</f>
        <v>#N/A</v>
      </c>
      <c r="R134" s="6"/>
      <c r="S134" s="6" t="e">
        <f>VLOOKUP(R134,'WMP Sections'!A:C,2,FALSE)</f>
        <v>#N/A</v>
      </c>
    </row>
    <row r="135" spans="1:19" x14ac:dyDescent="0.25">
      <c r="A135" s="6"/>
      <c r="B135" s="7"/>
      <c r="C135" s="6"/>
      <c r="D135" s="6" t="str">
        <f t="shared" si="6"/>
        <v>-</v>
      </c>
      <c r="F135" s="6" t="str">
        <f t="shared" si="8"/>
        <v>-.</v>
      </c>
      <c r="G135" s="7"/>
      <c r="H135" s="7"/>
      <c r="J135" s="12"/>
      <c r="K135" s="12"/>
      <c r="L135" s="12"/>
      <c r="M135" s="39"/>
      <c r="O135" s="6"/>
      <c r="P135" s="6"/>
      <c r="Q135" s="6" t="e">
        <f>VLOOKUP(P135,'WMP Sections'!A:C,2,FALSE)</f>
        <v>#N/A</v>
      </c>
      <c r="R135" s="6"/>
      <c r="S135" s="6" t="e">
        <f>VLOOKUP(R135,'WMP Sections'!A:C,2,FALSE)</f>
        <v>#N/A</v>
      </c>
    </row>
    <row r="136" spans="1:19" x14ac:dyDescent="0.25">
      <c r="A136" s="6"/>
      <c r="B136" s="7"/>
      <c r="C136" s="6"/>
      <c r="D136" s="6" t="str">
        <f t="shared" ref="D136:D145" si="9">B136&amp;"-"&amp;C136</f>
        <v>-</v>
      </c>
      <c r="F136" s="6" t="str">
        <f t="shared" si="8"/>
        <v>-.</v>
      </c>
      <c r="G136" s="7"/>
      <c r="H136" s="7"/>
      <c r="J136" s="12"/>
      <c r="K136" s="12"/>
      <c r="L136" s="12"/>
      <c r="M136" s="39"/>
      <c r="O136" s="6"/>
      <c r="Q136" s="6" t="e">
        <f>VLOOKUP(P136,'WMP Sections'!A:C,2,FALSE)</f>
        <v>#N/A</v>
      </c>
      <c r="R136" s="6"/>
      <c r="S136" s="6" t="e">
        <f>VLOOKUP(R136,'WMP Sections'!A:C,2,FALSE)</f>
        <v>#N/A</v>
      </c>
    </row>
    <row r="137" spans="1:19" x14ac:dyDescent="0.25">
      <c r="A137" s="6"/>
      <c r="B137" s="7"/>
      <c r="C137" s="6"/>
      <c r="D137" s="6" t="str">
        <f t="shared" si="9"/>
        <v>-</v>
      </c>
      <c r="F137" s="6" t="str">
        <f t="shared" si="8"/>
        <v>-.</v>
      </c>
      <c r="G137" s="7"/>
      <c r="H137" s="7"/>
      <c r="J137" s="12"/>
      <c r="K137" s="12"/>
      <c r="L137" s="12"/>
      <c r="M137" s="39"/>
      <c r="O137" s="6"/>
      <c r="Q137" s="6" t="e">
        <f>VLOOKUP(P137,'WMP Sections'!A:C,2,FALSE)</f>
        <v>#N/A</v>
      </c>
      <c r="R137" s="6"/>
      <c r="S137" s="6" t="e">
        <f>VLOOKUP(R137,'WMP Sections'!A:C,2,FALSE)</f>
        <v>#N/A</v>
      </c>
    </row>
    <row r="138" spans="1:19" ht="26.4" customHeight="1" x14ac:dyDescent="0.25">
      <c r="A138" s="6"/>
      <c r="B138" s="7"/>
      <c r="C138" s="6"/>
      <c r="D138" s="6" t="str">
        <f t="shared" si="9"/>
        <v>-</v>
      </c>
      <c r="F138" s="6" t="str">
        <f t="shared" si="8"/>
        <v>-.</v>
      </c>
      <c r="G138" s="7"/>
      <c r="H138" s="7"/>
      <c r="J138" s="12"/>
      <c r="K138" s="12"/>
      <c r="L138" s="12"/>
      <c r="M138" s="39"/>
      <c r="O138" s="6"/>
      <c r="Q138" s="6" t="e">
        <f>VLOOKUP(P138,'WMP Sections'!A:C,2,FALSE)</f>
        <v>#N/A</v>
      </c>
      <c r="R138" s="6"/>
      <c r="S138" s="6" t="e">
        <f>VLOOKUP(R138,'WMP Sections'!A:C,2,FALSE)</f>
        <v>#N/A</v>
      </c>
    </row>
    <row r="139" spans="1:19" x14ac:dyDescent="0.25">
      <c r="A139" s="6"/>
      <c r="B139" s="7"/>
      <c r="C139" s="6"/>
      <c r="D139" s="6" t="str">
        <f t="shared" si="9"/>
        <v>-</v>
      </c>
      <c r="F139" s="6" t="str">
        <f t="shared" si="8"/>
        <v>-.</v>
      </c>
      <c r="G139" s="7"/>
      <c r="H139" s="7"/>
      <c r="J139" s="12"/>
      <c r="K139" s="12"/>
      <c r="L139" s="12"/>
      <c r="M139" s="39"/>
      <c r="O139" s="6"/>
      <c r="Q139" s="6" t="e">
        <f>VLOOKUP(P139,'WMP Sections'!A:C,2,FALSE)</f>
        <v>#N/A</v>
      </c>
      <c r="R139" s="6"/>
      <c r="S139" s="6" t="e">
        <f>VLOOKUP(R139,'WMP Sections'!A:C,2,FALSE)</f>
        <v>#N/A</v>
      </c>
    </row>
    <row r="140" spans="1:19" x14ac:dyDescent="0.25">
      <c r="A140" s="6"/>
      <c r="B140" s="7"/>
      <c r="C140" s="6"/>
      <c r="D140" s="6" t="str">
        <f t="shared" si="9"/>
        <v>-</v>
      </c>
      <c r="F140" s="6" t="str">
        <f t="shared" si="8"/>
        <v>-.</v>
      </c>
      <c r="G140" s="7"/>
      <c r="H140" s="7"/>
      <c r="J140" s="12"/>
      <c r="K140" s="12"/>
      <c r="L140" s="12"/>
      <c r="M140" s="39"/>
      <c r="O140" s="6"/>
      <c r="P140" s="6"/>
      <c r="Q140" s="6" t="e">
        <f>VLOOKUP(P140,'WMP Sections'!A:C,2,FALSE)</f>
        <v>#N/A</v>
      </c>
      <c r="R140" s="6"/>
      <c r="S140" s="6" t="e">
        <f>VLOOKUP(R140,'WMP Sections'!A:C,2,FALSE)</f>
        <v>#N/A</v>
      </c>
    </row>
    <row r="141" spans="1:19" ht="52.95" customHeight="1" x14ac:dyDescent="0.25">
      <c r="A141" s="6"/>
      <c r="B141" s="7"/>
      <c r="C141" s="6"/>
      <c r="D141" s="6" t="str">
        <f t="shared" si="9"/>
        <v>-</v>
      </c>
      <c r="F141" s="6" t="str">
        <f t="shared" si="8"/>
        <v>-.</v>
      </c>
      <c r="G141" s="7"/>
      <c r="H141" s="7"/>
      <c r="J141" s="12"/>
      <c r="K141" s="12"/>
      <c r="L141" s="12"/>
      <c r="M141" s="39"/>
      <c r="O141" s="6"/>
      <c r="Q141" s="6" t="e">
        <f>VLOOKUP(P141,'WMP Sections'!A:C,2,FALSE)</f>
        <v>#N/A</v>
      </c>
      <c r="R141" s="6"/>
      <c r="S141" s="6" t="e">
        <f>VLOOKUP(R141,'WMP Sections'!A:C,2,FALSE)</f>
        <v>#N/A</v>
      </c>
    </row>
    <row r="142" spans="1:19" x14ac:dyDescent="0.25">
      <c r="A142" s="6"/>
      <c r="B142" s="7"/>
      <c r="C142" s="6"/>
      <c r="D142" s="6" t="str">
        <f t="shared" si="9"/>
        <v>-</v>
      </c>
      <c r="F142" s="6" t="str">
        <f t="shared" si="8"/>
        <v>-.</v>
      </c>
      <c r="G142" s="7"/>
      <c r="H142" s="7"/>
      <c r="J142" s="12"/>
      <c r="K142" s="12"/>
      <c r="L142" s="12"/>
      <c r="M142" s="39"/>
      <c r="O142" s="6"/>
      <c r="Q142" s="6" t="e">
        <f>VLOOKUP(P142,'WMP Sections'!A:C,2,FALSE)</f>
        <v>#N/A</v>
      </c>
      <c r="R142" s="6"/>
      <c r="S142" s="6" t="e">
        <f>VLOOKUP(R142,'WMP Sections'!A:C,2,FALSE)</f>
        <v>#N/A</v>
      </c>
    </row>
    <row r="143" spans="1:19" x14ac:dyDescent="0.25">
      <c r="A143" s="6"/>
      <c r="B143" s="7"/>
      <c r="C143" s="6"/>
      <c r="D143" s="6" t="str">
        <f t="shared" si="9"/>
        <v>-</v>
      </c>
      <c r="F143" s="6" t="str">
        <f t="shared" si="8"/>
        <v>-.</v>
      </c>
      <c r="G143" s="7"/>
      <c r="H143" s="7"/>
      <c r="J143" s="12"/>
      <c r="K143" s="12"/>
      <c r="L143" s="12"/>
      <c r="M143" s="39"/>
      <c r="O143" s="6"/>
      <c r="Q143" s="6" t="e">
        <f>VLOOKUP(P143,'WMP Sections'!A:C,2,FALSE)</f>
        <v>#N/A</v>
      </c>
      <c r="R143" s="6"/>
      <c r="S143" s="6" t="e">
        <f>VLOOKUP(R143,'WMP Sections'!A:C,2,FALSE)</f>
        <v>#N/A</v>
      </c>
    </row>
    <row r="144" spans="1:19" x14ac:dyDescent="0.25">
      <c r="A144" s="6"/>
      <c r="B144" s="7"/>
      <c r="C144" s="6"/>
      <c r="D144" s="6" t="str">
        <f t="shared" si="9"/>
        <v>-</v>
      </c>
      <c r="F144" s="6" t="str">
        <f t="shared" si="8"/>
        <v>-.</v>
      </c>
      <c r="G144" s="7"/>
      <c r="H144" s="7"/>
      <c r="J144" s="12"/>
      <c r="K144" s="12"/>
      <c r="L144" s="12"/>
      <c r="M144" s="39"/>
      <c r="O144" s="6"/>
      <c r="Q144" s="6" t="e">
        <f>VLOOKUP(P144,'WMP Sections'!A:C,2,FALSE)</f>
        <v>#N/A</v>
      </c>
      <c r="R144" s="6"/>
      <c r="S144" s="6" t="e">
        <f>VLOOKUP(R144,'WMP Sections'!A:C,2,FALSE)</f>
        <v>#N/A</v>
      </c>
    </row>
    <row r="145" spans="1:19" x14ac:dyDescent="0.25">
      <c r="A145" s="6"/>
      <c r="B145" s="7"/>
      <c r="C145" s="6"/>
      <c r="D145" s="6" t="str">
        <f t="shared" si="9"/>
        <v>-</v>
      </c>
      <c r="F145" s="6" t="str">
        <f t="shared" si="8"/>
        <v>-.</v>
      </c>
      <c r="G145" s="7"/>
      <c r="H145" s="7"/>
      <c r="J145" s="12"/>
      <c r="K145" s="12"/>
      <c r="L145" s="12"/>
      <c r="M145" s="39"/>
      <c r="O145" s="6"/>
      <c r="Q145" s="6" t="e">
        <f>VLOOKUP(P145,'WMP Sections'!A:C,2,FALSE)</f>
        <v>#N/A</v>
      </c>
      <c r="R145" s="6"/>
      <c r="S145" s="6" t="e">
        <f>VLOOKUP(R145,'WMP Sections'!A:C,2,FALSE)</f>
        <v>#N/A</v>
      </c>
    </row>
    <row r="146" spans="1:19" x14ac:dyDescent="0.25">
      <c r="A146" s="6"/>
      <c r="B146" s="7"/>
      <c r="C146" s="6"/>
      <c r="D146" s="6" t="str">
        <f t="shared" ref="D146" si="10">B146&amp;"-"&amp;C146</f>
        <v>-</v>
      </c>
      <c r="F146" s="6" t="str">
        <f t="shared" si="8"/>
        <v>-.</v>
      </c>
      <c r="G146" s="13"/>
      <c r="H146" s="13"/>
      <c r="J146" s="12"/>
      <c r="K146" s="12"/>
      <c r="L146" s="12"/>
      <c r="M146" s="50"/>
      <c r="O146" s="6"/>
      <c r="Q146" s="6" t="e">
        <f>VLOOKUP(P146,'WMP Sections'!A:C,2,FALSE)</f>
        <v>#N/A</v>
      </c>
      <c r="R146" s="6"/>
      <c r="S146" s="6" t="e">
        <f>VLOOKUP(R146,'WMP Sections'!A:C,2,FALSE)</f>
        <v>#N/A</v>
      </c>
    </row>
    <row r="147" spans="1:19" x14ac:dyDescent="0.25">
      <c r="A147" s="6"/>
      <c r="B147" s="7"/>
      <c r="C147" s="6"/>
      <c r="D147" s="6" t="str">
        <f t="shared" si="6"/>
        <v>-</v>
      </c>
      <c r="F147" s="6" t="str">
        <f t="shared" si="8"/>
        <v>-.</v>
      </c>
      <c r="G147" s="7"/>
      <c r="H147" s="7"/>
      <c r="J147" s="12"/>
      <c r="K147" s="12"/>
      <c r="L147" s="12"/>
      <c r="M147" s="39"/>
      <c r="O147" s="6"/>
      <c r="Q147" s="6" t="e">
        <f>VLOOKUP(P147,'WMP Sections'!A:C,2,FALSE)</f>
        <v>#N/A</v>
      </c>
      <c r="R147" s="6"/>
      <c r="S147" s="6" t="e">
        <f>VLOOKUP(R147,'WMP Sections'!A:C,2,FALSE)</f>
        <v>#N/A</v>
      </c>
    </row>
    <row r="148" spans="1:19" x14ac:dyDescent="0.25">
      <c r="A148" s="6"/>
      <c r="B148" s="7"/>
      <c r="C148" s="6"/>
      <c r="D148" s="6" t="str">
        <f>B148&amp;"-"&amp;C148</f>
        <v>-</v>
      </c>
      <c r="F148" s="6" t="str">
        <f t="shared" si="8"/>
        <v>-.</v>
      </c>
      <c r="G148" s="7"/>
      <c r="H148" s="7"/>
      <c r="J148" s="12"/>
      <c r="K148" s="12"/>
      <c r="L148" s="12"/>
      <c r="M148" s="39"/>
      <c r="O148" s="6"/>
      <c r="Q148" s="6" t="e">
        <f>VLOOKUP(P148,'WMP Sections'!A:C,2,FALSE)</f>
        <v>#N/A</v>
      </c>
      <c r="R148" s="6"/>
      <c r="S148" s="6" t="e">
        <f>VLOOKUP(R148,'WMP Sections'!A:C,2,FALSE)</f>
        <v>#N/A</v>
      </c>
    </row>
    <row r="149" spans="1:19" x14ac:dyDescent="0.25">
      <c r="A149" s="6"/>
      <c r="B149" s="7"/>
      <c r="C149" s="6"/>
      <c r="D149" s="6" t="str">
        <f>B149&amp;"-"&amp;C149</f>
        <v>-</v>
      </c>
      <c r="F149" s="6" t="str">
        <f t="shared" si="8"/>
        <v>-.</v>
      </c>
      <c r="G149" s="7"/>
      <c r="H149" s="7"/>
      <c r="J149" s="12"/>
      <c r="K149" s="12"/>
      <c r="L149" s="12"/>
      <c r="M149" s="39"/>
      <c r="O149" s="6"/>
      <c r="Q149" s="6" t="e">
        <f>VLOOKUP(P149,'WMP Sections'!A:C,2,FALSE)</f>
        <v>#N/A</v>
      </c>
      <c r="R149" s="6"/>
      <c r="S149" s="6" t="e">
        <f>VLOOKUP(R149,'WMP Sections'!A:C,2,FALSE)</f>
        <v>#N/A</v>
      </c>
    </row>
    <row r="150" spans="1:19" x14ac:dyDescent="0.25">
      <c r="A150" s="6"/>
      <c r="B150" s="7"/>
      <c r="C150" s="6"/>
      <c r="D150" s="6" t="str">
        <f t="shared" si="6"/>
        <v>-</v>
      </c>
      <c r="F150" s="6" t="str">
        <f t="shared" si="8"/>
        <v>-.</v>
      </c>
      <c r="G150" s="7"/>
      <c r="H150" s="7"/>
      <c r="J150" s="12"/>
      <c r="K150" s="12"/>
      <c r="L150" s="12"/>
      <c r="M150" s="39"/>
      <c r="O150" s="6"/>
      <c r="Q150" s="6" t="e">
        <f>VLOOKUP(P150,'WMP Sections'!A:C,2,FALSE)</f>
        <v>#N/A</v>
      </c>
      <c r="R150" s="6"/>
      <c r="S150" s="6" t="e">
        <f>VLOOKUP(R150,'WMP Sections'!A:C,2,FALSE)</f>
        <v>#N/A</v>
      </c>
    </row>
    <row r="151" spans="1:19" x14ac:dyDescent="0.25">
      <c r="A151" s="6"/>
      <c r="B151" s="7"/>
      <c r="C151" s="6"/>
      <c r="D151" s="6" t="str">
        <f t="shared" si="6"/>
        <v>-</v>
      </c>
      <c r="F151" s="6" t="str">
        <f t="shared" si="8"/>
        <v>-.</v>
      </c>
      <c r="G151" s="7"/>
      <c r="H151" s="7"/>
      <c r="J151" s="12"/>
      <c r="K151" s="12"/>
      <c r="L151" s="12"/>
      <c r="M151" s="39"/>
      <c r="O151" s="6"/>
      <c r="Q151" s="6" t="e">
        <f>VLOOKUP(P151,'WMP Sections'!A:C,2,FALSE)</f>
        <v>#N/A</v>
      </c>
      <c r="R151" s="6"/>
      <c r="S151" s="6" t="e">
        <f>VLOOKUP(R151,'WMP Sections'!A:C,2,FALSE)</f>
        <v>#N/A</v>
      </c>
    </row>
    <row r="152" spans="1:19" x14ac:dyDescent="0.25">
      <c r="A152" s="6"/>
      <c r="B152" s="7"/>
      <c r="C152" s="6"/>
      <c r="D152" s="6" t="str">
        <f>B152&amp;"-"&amp;C152</f>
        <v>-</v>
      </c>
      <c r="F152" s="6" t="str">
        <f>D152&amp;"."&amp;E152</f>
        <v>-.</v>
      </c>
      <c r="J152" s="12"/>
      <c r="K152" s="12"/>
      <c r="L152" s="12"/>
      <c r="M152" s="39"/>
      <c r="O152" s="6"/>
      <c r="Q152" s="6" t="e">
        <f>VLOOKUP(P152,'WMP Sections'!A:C,2,FALSE)</f>
        <v>#N/A</v>
      </c>
      <c r="R152" s="6"/>
      <c r="S152" s="6" t="e">
        <f>VLOOKUP(R152,'WMP Sections'!A:C,2,FALSE)</f>
        <v>#N/A</v>
      </c>
    </row>
    <row r="153" spans="1:19" x14ac:dyDescent="0.25">
      <c r="A153" s="6"/>
      <c r="B153" s="7"/>
      <c r="C153" s="6"/>
      <c r="D153" s="6" t="str">
        <f>B153&amp;"-"&amp;C153</f>
        <v>-</v>
      </c>
      <c r="F153" s="6" t="str">
        <f>D153&amp;"."&amp;E153</f>
        <v>-.</v>
      </c>
      <c r="J153" s="12"/>
      <c r="K153" s="12"/>
      <c r="L153" s="12"/>
      <c r="M153" s="39"/>
      <c r="O153" s="6"/>
      <c r="Q153" s="6" t="e">
        <f>VLOOKUP(P153,'WMP Sections'!A:C,2,FALSE)</f>
        <v>#N/A</v>
      </c>
      <c r="R153" s="6"/>
      <c r="S153" s="6" t="e">
        <f>VLOOKUP(R153,'WMP Sections'!A:C,2,FALSE)</f>
        <v>#N/A</v>
      </c>
    </row>
    <row r="154" spans="1:19" x14ac:dyDescent="0.25">
      <c r="A154" s="6"/>
      <c r="B154" s="7"/>
      <c r="C154" s="6"/>
      <c r="D154" s="6" t="str">
        <f>B154&amp;"-"&amp;C154</f>
        <v>-</v>
      </c>
      <c r="F154" s="6" t="str">
        <f>D154&amp;"."&amp;E154</f>
        <v>-.</v>
      </c>
      <c r="J154" s="12"/>
      <c r="K154" s="12"/>
      <c r="L154" s="12"/>
      <c r="M154" s="39"/>
      <c r="O154" s="6"/>
      <c r="Q154" s="6" t="e">
        <f>VLOOKUP(P154,'WMP Sections'!A:C,2,FALSE)</f>
        <v>#N/A</v>
      </c>
      <c r="R154" s="6"/>
      <c r="S154" s="6" t="e">
        <f>VLOOKUP(R154,'WMP Sections'!A:C,2,FALSE)</f>
        <v>#N/A</v>
      </c>
    </row>
    <row r="155" spans="1:19" x14ac:dyDescent="0.25">
      <c r="A155" s="6"/>
      <c r="B155" s="7"/>
      <c r="C155" s="6"/>
      <c r="D155" s="6" t="str">
        <f t="shared" si="6"/>
        <v>-</v>
      </c>
      <c r="F155" s="6" t="str">
        <f t="shared" si="8"/>
        <v>-.</v>
      </c>
      <c r="J155" s="12"/>
      <c r="K155" s="12"/>
      <c r="L155" s="12"/>
      <c r="M155" s="39"/>
      <c r="O155" s="6"/>
      <c r="Q155" s="6" t="e">
        <f>VLOOKUP(P155,'WMP Sections'!A:C,2,FALSE)</f>
        <v>#N/A</v>
      </c>
      <c r="R155" s="6"/>
      <c r="S155" s="6" t="e">
        <f>VLOOKUP(R155,'WMP Sections'!A:C,2,FALSE)</f>
        <v>#N/A</v>
      </c>
    </row>
    <row r="156" spans="1:19" x14ac:dyDescent="0.25">
      <c r="A156" s="6"/>
      <c r="B156" s="7"/>
      <c r="C156" s="6"/>
      <c r="D156" s="6" t="str">
        <f t="shared" si="6"/>
        <v>-</v>
      </c>
      <c r="F156" s="6" t="str">
        <f t="shared" si="8"/>
        <v>-.</v>
      </c>
      <c r="J156" s="12"/>
      <c r="K156" s="12"/>
      <c r="L156" s="12"/>
      <c r="M156" s="39"/>
      <c r="O156" s="6"/>
      <c r="Q156" s="6" t="e">
        <f>VLOOKUP(P156,'WMP Sections'!A:C,2,FALSE)</f>
        <v>#N/A</v>
      </c>
      <c r="R156" s="6"/>
      <c r="S156" s="6" t="e">
        <f>VLOOKUP(R156,'WMP Sections'!A:C,2,FALSE)</f>
        <v>#N/A</v>
      </c>
    </row>
    <row r="157" spans="1:19" x14ac:dyDescent="0.25">
      <c r="A157" s="6"/>
      <c r="B157" s="7"/>
      <c r="C157" s="6"/>
      <c r="D157" s="6" t="str">
        <f t="shared" si="6"/>
        <v>-</v>
      </c>
      <c r="F157" s="6" t="str">
        <f t="shared" si="8"/>
        <v>-.</v>
      </c>
      <c r="J157" s="12"/>
      <c r="K157" s="12"/>
      <c r="L157" s="12"/>
      <c r="M157" s="39"/>
      <c r="O157" s="6"/>
      <c r="Q157" s="6" t="e">
        <f>VLOOKUP(P157,'WMP Sections'!A:C,2,FALSE)</f>
        <v>#N/A</v>
      </c>
      <c r="R157" s="6"/>
      <c r="S157" s="6" t="e">
        <f>VLOOKUP(R157,'WMP Sections'!A:C,2,FALSE)</f>
        <v>#N/A</v>
      </c>
    </row>
    <row r="158" spans="1:19" x14ac:dyDescent="0.25">
      <c r="A158" s="6"/>
      <c r="B158" s="7"/>
      <c r="C158" s="6"/>
      <c r="D158" s="6" t="str">
        <f t="shared" si="6"/>
        <v>-</v>
      </c>
      <c r="F158" s="6" t="str">
        <f t="shared" si="8"/>
        <v>-.</v>
      </c>
      <c r="J158" s="12"/>
      <c r="K158" s="12"/>
      <c r="L158" s="12"/>
      <c r="M158" s="39"/>
      <c r="O158" s="6"/>
      <c r="Q158" s="6" t="e">
        <f>VLOOKUP(P158,'WMP Sections'!A:C,2,FALSE)</f>
        <v>#N/A</v>
      </c>
      <c r="R158" s="6"/>
      <c r="S158" s="6" t="e">
        <f>VLOOKUP(R158,'WMP Sections'!A:C,2,FALSE)</f>
        <v>#N/A</v>
      </c>
    </row>
    <row r="159" spans="1:19" x14ac:dyDescent="0.25">
      <c r="A159" s="6"/>
      <c r="B159" s="7"/>
      <c r="C159" s="6"/>
      <c r="D159" s="6" t="str">
        <f t="shared" ref="D159:D210" si="11">B159&amp;"-"&amp;C159</f>
        <v>-</v>
      </c>
      <c r="F159" s="6" t="str">
        <f t="shared" si="8"/>
        <v>-.</v>
      </c>
      <c r="J159" s="12"/>
      <c r="K159" s="12"/>
      <c r="L159" s="12"/>
      <c r="M159" s="39"/>
      <c r="O159" s="6"/>
      <c r="Q159" s="6" t="e">
        <f>VLOOKUP(P159,'WMP Sections'!A:C,2,FALSE)</f>
        <v>#N/A</v>
      </c>
      <c r="R159" s="6"/>
      <c r="S159" s="6" t="e">
        <f>VLOOKUP(R159,'WMP Sections'!A:C,2,FALSE)</f>
        <v>#N/A</v>
      </c>
    </row>
    <row r="160" spans="1:19" x14ac:dyDescent="0.25">
      <c r="A160" s="6"/>
      <c r="B160" s="7"/>
      <c r="C160" s="6"/>
      <c r="D160" s="6" t="str">
        <f t="shared" si="11"/>
        <v>-</v>
      </c>
      <c r="F160" s="6" t="str">
        <f t="shared" si="8"/>
        <v>-.</v>
      </c>
      <c r="J160" s="12"/>
      <c r="K160" s="12"/>
      <c r="L160" s="12"/>
      <c r="M160" s="39"/>
      <c r="O160" s="6"/>
      <c r="Q160" s="6" t="e">
        <f>VLOOKUP(P160,'WMP Sections'!A:C,2,FALSE)</f>
        <v>#N/A</v>
      </c>
      <c r="R160" s="6"/>
      <c r="S160" s="6" t="e">
        <f>VLOOKUP(R160,'WMP Sections'!A:C,2,FALSE)</f>
        <v>#N/A</v>
      </c>
    </row>
    <row r="161" spans="1:19" x14ac:dyDescent="0.25">
      <c r="A161" s="6"/>
      <c r="B161" s="7"/>
      <c r="C161" s="6"/>
      <c r="D161" s="6" t="str">
        <f t="shared" si="11"/>
        <v>-</v>
      </c>
      <c r="F161" s="6" t="str">
        <f t="shared" si="8"/>
        <v>-.</v>
      </c>
      <c r="J161" s="12"/>
      <c r="K161" s="12"/>
      <c r="L161" s="11"/>
      <c r="M161" s="39"/>
      <c r="O161" s="6"/>
      <c r="Q161" s="6" t="e">
        <f>VLOOKUP(P161,'WMP Sections'!A:C,2,FALSE)</f>
        <v>#N/A</v>
      </c>
      <c r="R161" s="6"/>
      <c r="S161" s="6" t="e">
        <f>VLOOKUP(R161,'WMP Sections'!A:C,2,FALSE)</f>
        <v>#N/A</v>
      </c>
    </row>
    <row r="162" spans="1:19" x14ac:dyDescent="0.25">
      <c r="A162" s="6"/>
      <c r="B162" s="7"/>
      <c r="C162" s="6"/>
      <c r="D162" s="6" t="str">
        <f t="shared" si="11"/>
        <v>-</v>
      </c>
      <c r="F162" s="6" t="str">
        <f t="shared" si="8"/>
        <v>-.</v>
      </c>
      <c r="J162" s="12"/>
      <c r="K162" s="12"/>
      <c r="L162" s="12"/>
      <c r="M162" s="39"/>
      <c r="O162" s="6"/>
      <c r="Q162" s="6" t="e">
        <f>VLOOKUP(P162,'WMP Sections'!A:C,2,FALSE)</f>
        <v>#N/A</v>
      </c>
      <c r="R162" s="6"/>
      <c r="S162" s="6" t="e">
        <f>VLOOKUP(R162,'WMP Sections'!A:C,2,FALSE)</f>
        <v>#N/A</v>
      </c>
    </row>
    <row r="163" spans="1:19" x14ac:dyDescent="0.25">
      <c r="A163" s="6"/>
      <c r="B163" s="7"/>
      <c r="C163" s="6"/>
      <c r="D163" s="6" t="str">
        <f t="shared" si="11"/>
        <v>-</v>
      </c>
      <c r="F163" s="6" t="str">
        <f t="shared" si="8"/>
        <v>-.</v>
      </c>
      <c r="J163" s="12"/>
      <c r="K163" s="12"/>
      <c r="L163" s="12"/>
      <c r="M163" s="39"/>
      <c r="O163" s="6"/>
      <c r="Q163" s="6" t="e">
        <f>VLOOKUP(P163,'WMP Sections'!A:C,2,FALSE)</f>
        <v>#N/A</v>
      </c>
      <c r="R163" s="6"/>
      <c r="S163" s="6" t="e">
        <f>VLOOKUP(R163,'WMP Sections'!A:C,2,FALSE)</f>
        <v>#N/A</v>
      </c>
    </row>
    <row r="164" spans="1:19" x14ac:dyDescent="0.25">
      <c r="A164" s="6"/>
      <c r="B164" s="7"/>
      <c r="C164" s="6"/>
      <c r="D164" s="6" t="str">
        <f t="shared" si="11"/>
        <v>-</v>
      </c>
      <c r="F164" s="6" t="str">
        <f t="shared" si="8"/>
        <v>-.</v>
      </c>
      <c r="J164" s="12"/>
      <c r="K164" s="12"/>
      <c r="L164" s="12"/>
      <c r="M164" s="39"/>
      <c r="O164" s="6"/>
      <c r="Q164" s="6" t="e">
        <f>VLOOKUP(P164,'WMP Sections'!A:C,2,FALSE)</f>
        <v>#N/A</v>
      </c>
      <c r="R164" s="6"/>
      <c r="S164" s="6" t="e">
        <f>VLOOKUP(R164,'WMP Sections'!A:C,2,FALSE)</f>
        <v>#N/A</v>
      </c>
    </row>
    <row r="165" spans="1:19" x14ac:dyDescent="0.25">
      <c r="A165" s="6"/>
      <c r="B165" s="7"/>
      <c r="C165" s="6"/>
      <c r="D165" s="6" t="str">
        <f t="shared" si="11"/>
        <v>-</v>
      </c>
      <c r="F165" s="6" t="str">
        <f t="shared" si="8"/>
        <v>-.</v>
      </c>
      <c r="J165" s="12"/>
      <c r="K165" s="12"/>
      <c r="L165" s="12"/>
      <c r="M165" s="39"/>
      <c r="O165" s="6"/>
      <c r="Q165" s="6" t="e">
        <f>VLOOKUP(P165,'WMP Sections'!A:C,2,FALSE)</f>
        <v>#N/A</v>
      </c>
      <c r="R165" s="6"/>
      <c r="S165" s="6" t="e">
        <f>VLOOKUP(R165,'WMP Sections'!A:C,2,FALSE)</f>
        <v>#N/A</v>
      </c>
    </row>
    <row r="166" spans="1:19" x14ac:dyDescent="0.25">
      <c r="A166" s="6"/>
      <c r="B166" s="7"/>
      <c r="C166" s="6"/>
      <c r="D166" s="6" t="str">
        <f t="shared" si="11"/>
        <v>-</v>
      </c>
      <c r="F166" s="6" t="str">
        <f t="shared" si="8"/>
        <v>-.</v>
      </c>
      <c r="J166" s="12"/>
      <c r="K166" s="12"/>
      <c r="L166" s="12"/>
      <c r="M166" s="39"/>
      <c r="O166" s="6"/>
      <c r="Q166" s="6" t="e">
        <f>VLOOKUP(P166,'WMP Sections'!A:C,2,FALSE)</f>
        <v>#N/A</v>
      </c>
      <c r="R166" s="6"/>
      <c r="S166" s="6" t="e">
        <f>VLOOKUP(R166,'WMP Sections'!A:C,2,FALSE)</f>
        <v>#N/A</v>
      </c>
    </row>
    <row r="167" spans="1:19" x14ac:dyDescent="0.25">
      <c r="A167" s="6"/>
      <c r="B167" s="7"/>
      <c r="C167" s="6"/>
      <c r="D167" s="6" t="str">
        <f t="shared" si="11"/>
        <v>-</v>
      </c>
      <c r="F167" s="6" t="str">
        <f t="shared" si="8"/>
        <v>-.</v>
      </c>
      <c r="I167" s="11"/>
      <c r="J167" s="12"/>
      <c r="K167" s="12"/>
      <c r="L167" s="12"/>
      <c r="M167" s="39"/>
      <c r="O167" s="6"/>
      <c r="Q167" s="6" t="e">
        <f>VLOOKUP(P167,'WMP Sections'!A:C,2,FALSE)</f>
        <v>#N/A</v>
      </c>
      <c r="R167" s="6"/>
      <c r="S167" s="6" t="e">
        <f>VLOOKUP(R167,'WMP Sections'!A:C,2,FALSE)</f>
        <v>#N/A</v>
      </c>
    </row>
    <row r="168" spans="1:19" x14ac:dyDescent="0.25">
      <c r="A168" s="6"/>
      <c r="B168" s="7"/>
      <c r="C168" s="6"/>
      <c r="D168" s="6" t="str">
        <f t="shared" si="11"/>
        <v>-</v>
      </c>
      <c r="F168" s="6" t="str">
        <f t="shared" si="8"/>
        <v>-.</v>
      </c>
      <c r="I168" s="11"/>
      <c r="J168" s="12"/>
      <c r="K168" s="12"/>
      <c r="L168" s="12"/>
      <c r="M168" s="39"/>
      <c r="O168" s="6"/>
      <c r="Q168" s="6" t="e">
        <f>VLOOKUP(P168,'WMP Sections'!A:C,2,FALSE)</f>
        <v>#N/A</v>
      </c>
      <c r="R168" s="6"/>
      <c r="S168" s="6" t="e">
        <f>VLOOKUP(R168,'WMP Sections'!A:C,2,FALSE)</f>
        <v>#N/A</v>
      </c>
    </row>
    <row r="169" spans="1:19" ht="104.25" customHeight="1" x14ac:dyDescent="0.25">
      <c r="A169" s="6"/>
      <c r="B169" s="7"/>
      <c r="C169" s="6"/>
      <c r="D169" s="6" t="str">
        <f t="shared" si="11"/>
        <v>-</v>
      </c>
      <c r="F169" s="6" t="str">
        <f t="shared" si="8"/>
        <v>-.</v>
      </c>
      <c r="I169" s="11"/>
      <c r="J169" s="12"/>
      <c r="K169" s="12"/>
      <c r="L169" s="12"/>
      <c r="M169" s="39"/>
      <c r="O169" s="6"/>
      <c r="Q169" s="6" t="e">
        <f>VLOOKUP(P169,'WMP Sections'!A:C,2,FALSE)</f>
        <v>#N/A</v>
      </c>
      <c r="R169" s="6"/>
      <c r="S169" s="6" t="e">
        <f>VLOOKUP(R169,'WMP Sections'!A:C,2,FALSE)</f>
        <v>#N/A</v>
      </c>
    </row>
    <row r="170" spans="1:19" x14ac:dyDescent="0.25">
      <c r="A170" s="6"/>
      <c r="B170" s="7"/>
      <c r="C170" s="6"/>
      <c r="D170" s="6" t="str">
        <f t="shared" si="11"/>
        <v>-</v>
      </c>
      <c r="F170" s="6" t="str">
        <f t="shared" si="8"/>
        <v>-.</v>
      </c>
      <c r="I170" s="11"/>
      <c r="J170" s="12"/>
      <c r="K170" s="12"/>
      <c r="L170" s="12"/>
      <c r="M170" s="39"/>
      <c r="O170" s="6"/>
      <c r="Q170" s="6" t="e">
        <f>VLOOKUP(P170,'WMP Sections'!A:C,2,FALSE)</f>
        <v>#N/A</v>
      </c>
      <c r="R170" s="6"/>
      <c r="S170" s="6" t="e">
        <f>VLOOKUP(R170,'WMP Sections'!A:C,2,FALSE)</f>
        <v>#N/A</v>
      </c>
    </row>
    <row r="171" spans="1:19" x14ac:dyDescent="0.25">
      <c r="A171" s="6"/>
      <c r="B171" s="7"/>
      <c r="C171" s="6"/>
      <c r="D171" s="6" t="str">
        <f t="shared" si="11"/>
        <v>-</v>
      </c>
      <c r="F171" s="6" t="str">
        <f t="shared" si="8"/>
        <v>-.</v>
      </c>
      <c r="I171" s="11"/>
      <c r="J171" s="12"/>
      <c r="K171" s="12"/>
      <c r="L171" s="12"/>
      <c r="M171" s="39"/>
      <c r="O171" s="6"/>
      <c r="Q171" s="6" t="e">
        <f>VLOOKUP(P171,'WMP Sections'!A:C,2,FALSE)</f>
        <v>#N/A</v>
      </c>
      <c r="R171" s="6"/>
      <c r="S171" s="6" t="e">
        <f>VLOOKUP(R171,'WMP Sections'!A:C,2,FALSE)</f>
        <v>#N/A</v>
      </c>
    </row>
    <row r="172" spans="1:19" x14ac:dyDescent="0.25">
      <c r="A172" s="6"/>
      <c r="B172" s="7"/>
      <c r="C172" s="6"/>
      <c r="D172" s="6" t="str">
        <f t="shared" si="11"/>
        <v>-</v>
      </c>
      <c r="F172" s="6" t="str">
        <f t="shared" si="8"/>
        <v>-.</v>
      </c>
      <c r="I172" s="11"/>
      <c r="J172" s="12"/>
      <c r="K172" s="12"/>
      <c r="L172" s="12"/>
      <c r="M172" s="39"/>
      <c r="O172" s="6"/>
      <c r="Q172" s="6" t="e">
        <f>VLOOKUP(P172,'WMP Sections'!A:C,2,FALSE)</f>
        <v>#N/A</v>
      </c>
      <c r="S172" s="6" t="e">
        <f>VLOOKUP(R172,'WMP Sections'!A:C,2,FALSE)</f>
        <v>#N/A</v>
      </c>
    </row>
    <row r="173" spans="1:19" ht="13.8" x14ac:dyDescent="0.25">
      <c r="A173" s="6"/>
      <c r="B173" s="7"/>
      <c r="D173" s="6" t="str">
        <f t="shared" si="11"/>
        <v>-</v>
      </c>
      <c r="F173" s="6" t="str">
        <f t="shared" si="8"/>
        <v>-.</v>
      </c>
      <c r="I173" s="51"/>
      <c r="J173" s="12"/>
      <c r="K173" s="12"/>
      <c r="L173" s="11"/>
      <c r="M173" s="39"/>
      <c r="O173" s="6"/>
      <c r="Q173" s="6" t="e">
        <f>VLOOKUP(P173,'WMP Sections'!A:C,2,FALSE)</f>
        <v>#N/A</v>
      </c>
      <c r="R173" s="6"/>
      <c r="S173" s="6" t="e">
        <f>VLOOKUP(R173,'WMP Sections'!A:C,2,FALSE)</f>
        <v>#N/A</v>
      </c>
    </row>
    <row r="174" spans="1:19" x14ac:dyDescent="0.25">
      <c r="A174" s="6"/>
      <c r="B174" s="7"/>
      <c r="C174" s="6"/>
      <c r="D174" s="6" t="str">
        <f t="shared" si="11"/>
        <v>-</v>
      </c>
      <c r="E174" s="6"/>
      <c r="F174" s="6" t="str">
        <f t="shared" si="8"/>
        <v>-.</v>
      </c>
      <c r="G174" s="7"/>
      <c r="H174" s="7"/>
      <c r="I174" s="9"/>
      <c r="J174" s="11"/>
      <c r="K174" s="11"/>
      <c r="L174" s="11"/>
      <c r="M174" s="39"/>
      <c r="O174" s="6"/>
      <c r="P174" s="6"/>
      <c r="Q174" s="6" t="e">
        <f>VLOOKUP(P174,'WMP Sections'!A:C,2,FALSE)</f>
        <v>#N/A</v>
      </c>
      <c r="R174" s="6"/>
      <c r="S174" s="6" t="e">
        <f>VLOOKUP(R174,'WMP Sections'!A:C,2,FALSE)</f>
        <v>#N/A</v>
      </c>
    </row>
    <row r="175" spans="1:19" x14ac:dyDescent="0.25">
      <c r="A175" s="6"/>
      <c r="B175" s="7"/>
      <c r="C175" s="6"/>
      <c r="D175" s="6" t="str">
        <f t="shared" si="11"/>
        <v>-</v>
      </c>
      <c r="E175" s="6"/>
      <c r="F175" s="6" t="str">
        <f t="shared" si="8"/>
        <v>-.</v>
      </c>
      <c r="G175" s="7"/>
      <c r="H175" s="7"/>
      <c r="I175" s="9"/>
      <c r="J175" s="11"/>
      <c r="K175" s="11"/>
      <c r="L175" s="11"/>
      <c r="M175" s="39"/>
      <c r="O175" s="6"/>
      <c r="P175" s="6"/>
      <c r="Q175" s="6" t="e">
        <f>VLOOKUP(P175,'WMP Sections'!A:C,2,FALSE)</f>
        <v>#N/A</v>
      </c>
      <c r="R175" s="6"/>
      <c r="S175" s="6" t="e">
        <f>VLOOKUP(R175,'WMP Sections'!A:C,2,FALSE)</f>
        <v>#N/A</v>
      </c>
    </row>
    <row r="176" spans="1:19" s="8" customFormat="1" x14ac:dyDescent="0.25">
      <c r="A176" s="6"/>
      <c r="B176" s="7"/>
      <c r="C176" s="6"/>
      <c r="D176" s="6" t="str">
        <f t="shared" si="11"/>
        <v>-</v>
      </c>
      <c r="E176" s="6"/>
      <c r="F176" s="6" t="str">
        <f t="shared" si="8"/>
        <v>-.</v>
      </c>
      <c r="G176" s="7"/>
      <c r="H176" s="7"/>
      <c r="I176" s="9"/>
      <c r="J176" s="11"/>
      <c r="K176" s="11"/>
      <c r="L176" s="11"/>
      <c r="M176" s="39"/>
      <c r="N176" s="6"/>
      <c r="O176" s="6"/>
      <c r="P176" s="6"/>
      <c r="Q176" s="6" t="e">
        <f>VLOOKUP(P176,'WMP Sections'!A:C,2,FALSE)</f>
        <v>#N/A</v>
      </c>
      <c r="R176" s="6"/>
      <c r="S176" s="6" t="e">
        <f>VLOOKUP(R176,'WMP Sections'!A:C,2,FALSE)</f>
        <v>#N/A</v>
      </c>
    </row>
    <row r="177" spans="1:19" s="8" customFormat="1" x14ac:dyDescent="0.25">
      <c r="A177" s="6"/>
      <c r="B177" s="7"/>
      <c r="C177" s="6"/>
      <c r="D177" s="6" t="str">
        <f t="shared" ref="D177" si="12">B177&amp;"-"&amp;C177</f>
        <v>-</v>
      </c>
      <c r="E177" s="6"/>
      <c r="F177" s="6" t="str">
        <f t="shared" si="8"/>
        <v>-.</v>
      </c>
      <c r="G177" s="7"/>
      <c r="H177" s="7"/>
      <c r="I177" s="9"/>
      <c r="J177" s="11"/>
      <c r="K177" s="11"/>
      <c r="L177" s="11"/>
      <c r="M177" s="39"/>
      <c r="N177" s="6"/>
      <c r="O177" s="6"/>
      <c r="P177" s="6"/>
      <c r="Q177" s="6" t="e">
        <f>VLOOKUP(P177,'WMP Sections'!A:C,2,FALSE)</f>
        <v>#N/A</v>
      </c>
      <c r="R177" s="6"/>
      <c r="S177" s="6" t="e">
        <f>VLOOKUP(R177,'WMP Sections'!A:C,2,FALSE)</f>
        <v>#N/A</v>
      </c>
    </row>
    <row r="178" spans="1:19" s="8" customFormat="1" x14ac:dyDescent="0.25">
      <c r="A178" s="6"/>
      <c r="B178" s="7"/>
      <c r="C178" s="6"/>
      <c r="D178" s="6" t="str">
        <f t="shared" si="11"/>
        <v>-</v>
      </c>
      <c r="E178" s="6"/>
      <c r="F178" s="6" t="str">
        <f t="shared" si="8"/>
        <v>-.</v>
      </c>
      <c r="G178" s="7"/>
      <c r="H178" s="7"/>
      <c r="I178" s="6"/>
      <c r="J178" s="11"/>
      <c r="K178" s="11"/>
      <c r="L178" s="11"/>
      <c r="M178" s="39"/>
      <c r="N178" s="6"/>
      <c r="O178" s="6"/>
      <c r="P178" s="6"/>
      <c r="Q178" s="6" t="e">
        <f>VLOOKUP(P178,'WMP Sections'!A:C,2,FALSE)</f>
        <v>#N/A</v>
      </c>
      <c r="R178" s="6"/>
      <c r="S178" s="6" t="e">
        <f>VLOOKUP(R178,'WMP Sections'!A:C,2,FALSE)</f>
        <v>#N/A</v>
      </c>
    </row>
    <row r="179" spans="1:19" s="8" customFormat="1" x14ac:dyDescent="0.25">
      <c r="A179" s="6"/>
      <c r="B179" s="7"/>
      <c r="C179" s="6"/>
      <c r="D179" s="6" t="str">
        <f t="shared" si="11"/>
        <v>-</v>
      </c>
      <c r="E179" s="6"/>
      <c r="F179" s="6" t="str">
        <f t="shared" si="8"/>
        <v>-.</v>
      </c>
      <c r="G179" s="7"/>
      <c r="H179" s="7"/>
      <c r="I179" s="6"/>
      <c r="J179" s="11"/>
      <c r="K179" s="11"/>
      <c r="L179" s="11"/>
      <c r="M179" s="39"/>
      <c r="N179" s="6"/>
      <c r="O179" s="6"/>
      <c r="P179" s="6"/>
      <c r="Q179" s="6" t="e">
        <f>VLOOKUP(P179,'WMP Sections'!A:C,2,FALSE)</f>
        <v>#N/A</v>
      </c>
      <c r="R179" s="6"/>
      <c r="S179" s="6" t="e">
        <f>VLOOKUP(R179,'WMP Sections'!A:C,2,FALSE)</f>
        <v>#N/A</v>
      </c>
    </row>
    <row r="180" spans="1:19" s="8" customFormat="1" x14ac:dyDescent="0.25">
      <c r="A180" s="6"/>
      <c r="B180" s="7"/>
      <c r="C180" s="6"/>
      <c r="D180" s="6" t="str">
        <f t="shared" si="11"/>
        <v>-</v>
      </c>
      <c r="E180" s="6"/>
      <c r="F180" s="6" t="str">
        <f t="shared" si="8"/>
        <v>-.</v>
      </c>
      <c r="G180" s="7"/>
      <c r="H180" s="7"/>
      <c r="I180" s="6"/>
      <c r="J180" s="11"/>
      <c r="K180" s="11"/>
      <c r="L180" s="11"/>
      <c r="M180" s="39"/>
      <c r="N180" s="6"/>
      <c r="O180" s="6"/>
      <c r="P180" s="6"/>
      <c r="Q180" s="6" t="e">
        <f>VLOOKUP(P180,'WMP Sections'!A:C,2,FALSE)</f>
        <v>#N/A</v>
      </c>
      <c r="R180" s="6"/>
      <c r="S180" s="6" t="e">
        <f>VLOOKUP(R180,'WMP Sections'!A:C,2,FALSE)</f>
        <v>#N/A</v>
      </c>
    </row>
    <row r="181" spans="1:19" s="8" customFormat="1" x14ac:dyDescent="0.25">
      <c r="A181" s="6"/>
      <c r="B181" s="7"/>
      <c r="C181" s="6"/>
      <c r="D181" s="6" t="str">
        <f t="shared" si="11"/>
        <v>-</v>
      </c>
      <c r="E181" s="6"/>
      <c r="F181" s="6" t="str">
        <f t="shared" si="8"/>
        <v>-.</v>
      </c>
      <c r="G181" s="7"/>
      <c r="H181" s="7"/>
      <c r="I181" s="6"/>
      <c r="J181" s="11"/>
      <c r="K181" s="11"/>
      <c r="L181" s="11"/>
      <c r="M181" s="39"/>
      <c r="N181" s="6"/>
      <c r="O181" s="6"/>
      <c r="P181" s="6"/>
      <c r="Q181" s="6" t="e">
        <f>VLOOKUP(P181,'WMP Sections'!A:C,2,FALSE)</f>
        <v>#N/A</v>
      </c>
      <c r="R181" s="6"/>
      <c r="S181" s="6" t="e">
        <f>VLOOKUP(R181,'WMP Sections'!A:C,2,FALSE)</f>
        <v>#N/A</v>
      </c>
    </row>
    <row r="182" spans="1:19" s="8" customFormat="1" x14ac:dyDescent="0.25">
      <c r="A182" s="6"/>
      <c r="B182" s="7"/>
      <c r="C182" s="6"/>
      <c r="D182" s="6" t="str">
        <f t="shared" si="11"/>
        <v>-</v>
      </c>
      <c r="E182" s="6"/>
      <c r="F182" s="6" t="str">
        <f t="shared" si="8"/>
        <v>-.</v>
      </c>
      <c r="G182" s="7"/>
      <c r="H182" s="7"/>
      <c r="I182" s="6"/>
      <c r="J182" s="11"/>
      <c r="K182" s="11"/>
      <c r="L182" s="11"/>
      <c r="M182" s="39"/>
      <c r="N182" s="6"/>
      <c r="O182" s="6"/>
      <c r="P182" s="6"/>
      <c r="Q182" s="6" t="e">
        <f>VLOOKUP(P182,'WMP Sections'!A:C,2,FALSE)</f>
        <v>#N/A</v>
      </c>
      <c r="R182" s="6"/>
      <c r="S182" s="6" t="e">
        <f>VLOOKUP(R182,'WMP Sections'!A:C,2,FALSE)</f>
        <v>#N/A</v>
      </c>
    </row>
    <row r="183" spans="1:19" s="8" customFormat="1" x14ac:dyDescent="0.25">
      <c r="A183" s="6"/>
      <c r="B183" s="7"/>
      <c r="C183" s="6"/>
      <c r="D183" s="6" t="str">
        <f t="shared" si="11"/>
        <v>-</v>
      </c>
      <c r="E183" s="6"/>
      <c r="F183" s="6" t="str">
        <f t="shared" si="8"/>
        <v>-.</v>
      </c>
      <c r="G183" s="7"/>
      <c r="H183" s="7"/>
      <c r="I183" s="6"/>
      <c r="J183" s="11"/>
      <c r="K183" s="11"/>
      <c r="L183" s="11"/>
      <c r="M183" s="39"/>
      <c r="N183" s="6"/>
      <c r="O183" s="6"/>
      <c r="P183" s="6"/>
      <c r="Q183" s="6" t="e">
        <f>VLOOKUP(P183,'WMP Sections'!A:C,2,FALSE)</f>
        <v>#N/A</v>
      </c>
      <c r="R183" s="6"/>
      <c r="S183" s="6" t="e">
        <f>VLOOKUP(R183,'WMP Sections'!A:C,2,FALSE)</f>
        <v>#N/A</v>
      </c>
    </row>
    <row r="184" spans="1:19" s="8" customFormat="1" x14ac:dyDescent="0.25">
      <c r="A184" s="6"/>
      <c r="B184" s="7"/>
      <c r="C184" s="6"/>
      <c r="D184" s="6" t="str">
        <f t="shared" si="11"/>
        <v>-</v>
      </c>
      <c r="E184" s="6"/>
      <c r="F184" s="6" t="str">
        <f t="shared" si="8"/>
        <v>-.</v>
      </c>
      <c r="G184" s="7"/>
      <c r="H184" s="7"/>
      <c r="I184" s="6"/>
      <c r="J184" s="11"/>
      <c r="K184" s="11"/>
      <c r="L184" s="11"/>
      <c r="M184" s="39"/>
      <c r="N184" s="6"/>
      <c r="O184" s="6"/>
      <c r="P184" s="6"/>
      <c r="Q184" s="6" t="e">
        <f>VLOOKUP(P184,'WMP Sections'!A:C,2,FALSE)</f>
        <v>#N/A</v>
      </c>
      <c r="R184" s="6"/>
      <c r="S184" s="6" t="e">
        <f>VLOOKUP(R184,'WMP Sections'!A:C,2,FALSE)</f>
        <v>#N/A</v>
      </c>
    </row>
    <row r="185" spans="1:19" s="8" customFormat="1" x14ac:dyDescent="0.25">
      <c r="A185" s="6"/>
      <c r="B185" s="7"/>
      <c r="C185" s="6"/>
      <c r="D185" s="6" t="str">
        <f t="shared" ref="D185:D188" si="13">B185&amp;"-"&amp;C185</f>
        <v>-</v>
      </c>
      <c r="E185" s="6"/>
      <c r="F185" s="6" t="str">
        <f t="shared" si="8"/>
        <v>-.</v>
      </c>
      <c r="G185" s="7"/>
      <c r="H185" s="7"/>
      <c r="I185" s="6"/>
      <c r="J185" s="11"/>
      <c r="K185" s="11"/>
      <c r="L185" s="11"/>
      <c r="M185" s="39"/>
      <c r="N185" s="6"/>
      <c r="O185" s="6"/>
      <c r="P185" s="6"/>
      <c r="Q185" s="6" t="e">
        <f>VLOOKUP(P185,'WMP Sections'!A:C,2,FALSE)</f>
        <v>#N/A</v>
      </c>
      <c r="R185" s="6"/>
      <c r="S185" s="6" t="e">
        <f>VLOOKUP(R185,'WMP Sections'!A:C,2,FALSE)</f>
        <v>#N/A</v>
      </c>
    </row>
    <row r="186" spans="1:19" s="8" customFormat="1" x14ac:dyDescent="0.25">
      <c r="A186" s="6"/>
      <c r="B186" s="7"/>
      <c r="C186" s="6"/>
      <c r="D186" s="6" t="str">
        <f t="shared" si="13"/>
        <v>-</v>
      </c>
      <c r="E186" s="6"/>
      <c r="F186" s="6" t="str">
        <f t="shared" si="8"/>
        <v>-.</v>
      </c>
      <c r="G186" s="7"/>
      <c r="H186" s="7"/>
      <c r="I186" s="6"/>
      <c r="J186" s="11"/>
      <c r="K186" s="11"/>
      <c r="L186" s="11"/>
      <c r="M186" s="39"/>
      <c r="N186" s="6"/>
      <c r="O186" s="6"/>
      <c r="P186" s="6"/>
      <c r="Q186" s="6" t="e">
        <f>VLOOKUP(P186,'WMP Sections'!A:C,2,FALSE)</f>
        <v>#N/A</v>
      </c>
      <c r="R186" s="6"/>
      <c r="S186" s="6" t="e">
        <f>VLOOKUP(R186,'WMP Sections'!A:C,2,FALSE)</f>
        <v>#N/A</v>
      </c>
    </row>
    <row r="187" spans="1:19" s="8" customFormat="1" ht="408" customHeight="1" x14ac:dyDescent="0.25">
      <c r="A187" s="6"/>
      <c r="B187" s="7"/>
      <c r="C187" s="6"/>
      <c r="D187" s="6" t="str">
        <f t="shared" si="13"/>
        <v>-</v>
      </c>
      <c r="E187" s="6"/>
      <c r="F187" s="6" t="str">
        <f t="shared" si="8"/>
        <v>-.</v>
      </c>
      <c r="G187" s="7"/>
      <c r="H187" s="7"/>
      <c r="I187" s="6"/>
      <c r="J187" s="11"/>
      <c r="K187" s="11"/>
      <c r="L187" s="11"/>
      <c r="M187" s="39"/>
      <c r="N187" s="6"/>
      <c r="O187" s="6"/>
      <c r="P187" s="6"/>
      <c r="Q187" s="6" t="e">
        <f>VLOOKUP(P187,'WMP Sections'!A:C,2,FALSE)</f>
        <v>#N/A</v>
      </c>
      <c r="R187" s="6"/>
      <c r="S187" s="6" t="e">
        <f>VLOOKUP(R187,'WMP Sections'!A:C,2,FALSE)</f>
        <v>#N/A</v>
      </c>
    </row>
    <row r="188" spans="1:19" s="8" customFormat="1" x14ac:dyDescent="0.25">
      <c r="A188" s="6"/>
      <c r="B188" s="7"/>
      <c r="C188" s="6"/>
      <c r="D188" s="6" t="str">
        <f t="shared" si="13"/>
        <v>-</v>
      </c>
      <c r="E188" s="6"/>
      <c r="F188" s="6" t="str">
        <f t="shared" si="8"/>
        <v>-.</v>
      </c>
      <c r="G188" s="7"/>
      <c r="H188" s="7"/>
      <c r="I188" s="6"/>
      <c r="J188" s="11"/>
      <c r="K188" s="11"/>
      <c r="L188" s="11"/>
      <c r="M188" s="39"/>
      <c r="N188" s="6"/>
      <c r="O188" s="6"/>
      <c r="P188" s="6"/>
      <c r="Q188" s="6" t="e">
        <f>VLOOKUP(P188,'WMP Sections'!A:C,2,FALSE)</f>
        <v>#N/A</v>
      </c>
      <c r="R188" s="6"/>
      <c r="S188" s="6" t="e">
        <f>VLOOKUP(R188,'WMP Sections'!A:C,2,FALSE)</f>
        <v>#N/A</v>
      </c>
    </row>
    <row r="189" spans="1:19" s="8" customFormat="1" x14ac:dyDescent="0.25">
      <c r="A189" s="6"/>
      <c r="B189" s="7"/>
      <c r="C189" s="6"/>
      <c r="D189" s="6" t="str">
        <f t="shared" si="11"/>
        <v>-</v>
      </c>
      <c r="E189" s="6"/>
      <c r="F189" s="6" t="str">
        <f t="shared" si="8"/>
        <v>-.</v>
      </c>
      <c r="G189" s="7"/>
      <c r="H189" s="7"/>
      <c r="I189" s="6"/>
      <c r="J189" s="11"/>
      <c r="K189" s="11"/>
      <c r="L189" s="11"/>
      <c r="M189" s="39"/>
      <c r="N189" s="6"/>
      <c r="O189" s="6"/>
      <c r="P189" s="6"/>
      <c r="Q189" s="6" t="e">
        <f>VLOOKUP(P189,'WMP Sections'!A:C,2,FALSE)</f>
        <v>#N/A</v>
      </c>
      <c r="R189" s="6"/>
      <c r="S189" s="6" t="e">
        <f>VLOOKUP(R189,'WMP Sections'!A:C,2,FALSE)</f>
        <v>#N/A</v>
      </c>
    </row>
    <row r="190" spans="1:19" s="8" customFormat="1" x14ac:dyDescent="0.25">
      <c r="A190" s="6"/>
      <c r="B190" s="7"/>
      <c r="C190" s="6"/>
      <c r="D190" s="6" t="str">
        <f t="shared" si="11"/>
        <v>-</v>
      </c>
      <c r="E190" s="6"/>
      <c r="F190" s="6" t="str">
        <f t="shared" si="8"/>
        <v>-.</v>
      </c>
      <c r="G190" s="7"/>
      <c r="H190" s="7"/>
      <c r="I190" s="6"/>
      <c r="J190" s="11"/>
      <c r="K190" s="11"/>
      <c r="L190" s="11"/>
      <c r="M190" s="39"/>
      <c r="N190" s="6"/>
      <c r="O190" s="6"/>
      <c r="P190" s="6"/>
      <c r="Q190" s="6" t="e">
        <f>VLOOKUP(P190,'WMP Sections'!A:C,2,FALSE)</f>
        <v>#N/A</v>
      </c>
      <c r="R190" s="6"/>
      <c r="S190" s="6" t="e">
        <f>VLOOKUP(R190,'WMP Sections'!A:C,2,FALSE)</f>
        <v>#N/A</v>
      </c>
    </row>
    <row r="191" spans="1:19" s="8" customFormat="1" x14ac:dyDescent="0.25">
      <c r="A191" s="6"/>
      <c r="B191" s="7"/>
      <c r="C191" s="6"/>
      <c r="D191" s="6" t="str">
        <f t="shared" si="11"/>
        <v>-</v>
      </c>
      <c r="E191" s="6"/>
      <c r="F191" s="6" t="str">
        <f t="shared" si="8"/>
        <v>-.</v>
      </c>
      <c r="G191" s="7"/>
      <c r="H191" s="7"/>
      <c r="I191" s="6"/>
      <c r="J191" s="11"/>
      <c r="K191" s="11"/>
      <c r="L191" s="11"/>
      <c r="M191" s="39"/>
      <c r="N191" s="6"/>
      <c r="O191" s="6"/>
      <c r="P191" s="6"/>
      <c r="Q191" s="6" t="e">
        <f>VLOOKUP(P191,'WMP Sections'!A:C,2,FALSE)</f>
        <v>#N/A</v>
      </c>
      <c r="R191" s="6"/>
      <c r="S191" s="6" t="e">
        <f>VLOOKUP(R191,'WMP Sections'!A:C,2,FALSE)</f>
        <v>#N/A</v>
      </c>
    </row>
    <row r="192" spans="1:19" s="8" customFormat="1" x14ac:dyDescent="0.25">
      <c r="A192" s="6"/>
      <c r="B192" s="7"/>
      <c r="C192" s="6"/>
      <c r="D192" s="6" t="str">
        <f t="shared" si="11"/>
        <v>-</v>
      </c>
      <c r="E192" s="6"/>
      <c r="F192" s="6" t="str">
        <f t="shared" si="8"/>
        <v>-.</v>
      </c>
      <c r="G192" s="7"/>
      <c r="H192" s="7"/>
      <c r="I192" s="6"/>
      <c r="J192" s="11"/>
      <c r="K192" s="11"/>
      <c r="L192" s="11"/>
      <c r="M192" s="39"/>
      <c r="N192" s="6"/>
      <c r="O192" s="6"/>
      <c r="P192" s="6"/>
      <c r="Q192" s="6" t="e">
        <f>VLOOKUP(P192,'WMP Sections'!A:C,2,FALSE)</f>
        <v>#N/A</v>
      </c>
      <c r="R192" s="6"/>
      <c r="S192" s="6" t="e">
        <f>VLOOKUP(R192,'WMP Sections'!A:C,2,FALSE)</f>
        <v>#N/A</v>
      </c>
    </row>
    <row r="193" spans="1:19" s="8" customFormat="1" x14ac:dyDescent="0.25">
      <c r="A193" s="6"/>
      <c r="B193" s="7"/>
      <c r="C193" s="6"/>
      <c r="D193" s="6" t="str">
        <f t="shared" si="11"/>
        <v>-</v>
      </c>
      <c r="E193" s="6"/>
      <c r="F193" s="6" t="str">
        <f t="shared" si="8"/>
        <v>-.</v>
      </c>
      <c r="G193" s="7"/>
      <c r="H193" s="7"/>
      <c r="I193" s="6"/>
      <c r="J193" s="11"/>
      <c r="K193" s="11"/>
      <c r="L193" s="11"/>
      <c r="M193" s="39"/>
      <c r="N193" s="6"/>
      <c r="O193" s="6"/>
      <c r="P193" s="6"/>
      <c r="Q193" s="6" t="e">
        <f>VLOOKUP(P193,'WMP Sections'!A:C,2,FALSE)</f>
        <v>#N/A</v>
      </c>
      <c r="R193" s="6"/>
      <c r="S193" s="6" t="e">
        <f>VLOOKUP(R193,'WMP Sections'!A:C,2,FALSE)</f>
        <v>#N/A</v>
      </c>
    </row>
    <row r="194" spans="1:19" s="8" customFormat="1" x14ac:dyDescent="0.25">
      <c r="A194" s="6"/>
      <c r="B194" s="7"/>
      <c r="C194" s="6"/>
      <c r="D194" s="6" t="str">
        <f t="shared" si="11"/>
        <v>-</v>
      </c>
      <c r="E194" s="6"/>
      <c r="F194" s="6" t="str">
        <f t="shared" si="8"/>
        <v>-.</v>
      </c>
      <c r="G194" s="7"/>
      <c r="H194" s="7"/>
      <c r="I194" s="6"/>
      <c r="J194" s="11"/>
      <c r="K194" s="11"/>
      <c r="L194" s="11"/>
      <c r="M194" s="39"/>
      <c r="N194" s="6"/>
      <c r="O194" s="6"/>
      <c r="P194" s="6"/>
      <c r="Q194" s="6" t="e">
        <f>VLOOKUP(P194,'WMP Sections'!A:C,2,FALSE)</f>
        <v>#N/A</v>
      </c>
      <c r="R194" s="6"/>
      <c r="S194" s="6" t="e">
        <f>VLOOKUP(R194,'WMP Sections'!A:C,2,FALSE)</f>
        <v>#N/A</v>
      </c>
    </row>
    <row r="195" spans="1:19" s="8" customFormat="1" x14ac:dyDescent="0.25">
      <c r="A195" s="6"/>
      <c r="B195" s="7"/>
      <c r="C195" s="6"/>
      <c r="D195" s="6" t="str">
        <f t="shared" si="11"/>
        <v>-</v>
      </c>
      <c r="E195" s="6"/>
      <c r="F195" s="6" t="str">
        <f t="shared" si="8"/>
        <v>-.</v>
      </c>
      <c r="G195" s="7"/>
      <c r="H195" s="7"/>
      <c r="I195" s="6"/>
      <c r="J195" s="11"/>
      <c r="K195" s="11"/>
      <c r="L195" s="11"/>
      <c r="M195" s="39"/>
      <c r="N195" s="6"/>
      <c r="O195" s="6"/>
      <c r="P195" s="6"/>
      <c r="Q195" s="6" t="e">
        <f>VLOOKUP(P195,'WMP Sections'!A:C,2,FALSE)</f>
        <v>#N/A</v>
      </c>
      <c r="R195" s="6"/>
      <c r="S195" s="6" t="e">
        <f>VLOOKUP(R195,'WMP Sections'!A:C,2,FALSE)</f>
        <v>#N/A</v>
      </c>
    </row>
    <row r="196" spans="1:19" s="8" customFormat="1" x14ac:dyDescent="0.25">
      <c r="A196" s="6"/>
      <c r="B196" s="7"/>
      <c r="C196" s="6"/>
      <c r="D196" s="6" t="str">
        <f t="shared" si="11"/>
        <v>-</v>
      </c>
      <c r="E196" s="6"/>
      <c r="F196" s="6" t="str">
        <f t="shared" si="8"/>
        <v>-.</v>
      </c>
      <c r="G196" s="7"/>
      <c r="H196" s="7"/>
      <c r="I196" s="6"/>
      <c r="J196" s="11"/>
      <c r="K196" s="11"/>
      <c r="L196" s="11"/>
      <c r="M196" s="39"/>
      <c r="N196" s="6"/>
      <c r="O196" s="6"/>
      <c r="P196" s="6"/>
      <c r="Q196" s="6" t="e">
        <f>VLOOKUP(P196,'WMP Sections'!A:C,2,FALSE)</f>
        <v>#N/A</v>
      </c>
      <c r="R196" s="6"/>
      <c r="S196" s="6" t="e">
        <f>VLOOKUP(R196,'WMP Sections'!A:C,2,FALSE)</f>
        <v>#N/A</v>
      </c>
    </row>
    <row r="197" spans="1:19" s="8" customFormat="1" x14ac:dyDescent="0.25">
      <c r="A197" s="6"/>
      <c r="B197" s="7"/>
      <c r="C197" s="6"/>
      <c r="D197" s="6" t="str">
        <f t="shared" si="11"/>
        <v>-</v>
      </c>
      <c r="E197" s="6"/>
      <c r="F197" s="6" t="str">
        <f t="shared" si="8"/>
        <v>-.</v>
      </c>
      <c r="G197" s="7"/>
      <c r="H197" s="7"/>
      <c r="I197" s="6"/>
      <c r="J197" s="11"/>
      <c r="K197" s="11"/>
      <c r="L197" s="11"/>
      <c r="M197" s="39"/>
      <c r="N197" s="6"/>
      <c r="O197" s="7"/>
      <c r="P197" s="6"/>
      <c r="Q197" s="6" t="e">
        <f>VLOOKUP(P197,'WMP Sections'!A:C,2,FALSE)</f>
        <v>#N/A</v>
      </c>
      <c r="R197" s="6"/>
      <c r="S197" s="6" t="e">
        <f>VLOOKUP(R197,'WMP Sections'!A:C,2,FALSE)</f>
        <v>#N/A</v>
      </c>
    </row>
    <row r="198" spans="1:19" s="8" customFormat="1" x14ac:dyDescent="0.25">
      <c r="A198" s="6"/>
      <c r="B198" s="7"/>
      <c r="C198" s="6"/>
      <c r="D198" s="6" t="str">
        <f t="shared" si="11"/>
        <v>-</v>
      </c>
      <c r="E198" s="6"/>
      <c r="F198" s="6" t="str">
        <f t="shared" si="8"/>
        <v>-.</v>
      </c>
      <c r="G198" s="7"/>
      <c r="H198" s="7"/>
      <c r="I198" s="6"/>
      <c r="J198" s="11"/>
      <c r="K198" s="11"/>
      <c r="L198" s="11"/>
      <c r="M198" s="39"/>
      <c r="N198" s="6"/>
      <c r="O198" s="6"/>
      <c r="P198" s="9"/>
      <c r="Q198" s="6" t="e">
        <f>VLOOKUP(P198,'WMP Sections'!A:C,2,FALSE)</f>
        <v>#N/A</v>
      </c>
      <c r="R198" s="6"/>
      <c r="S198" s="6" t="e">
        <f>VLOOKUP(R198,'WMP Sections'!A:C,2,FALSE)</f>
        <v>#N/A</v>
      </c>
    </row>
    <row r="199" spans="1:19" s="8" customFormat="1" x14ac:dyDescent="0.25">
      <c r="A199" s="6"/>
      <c r="B199" s="7"/>
      <c r="C199" s="6"/>
      <c r="D199" s="6" t="str">
        <f t="shared" si="11"/>
        <v>-</v>
      </c>
      <c r="E199" s="6"/>
      <c r="F199" s="6" t="str">
        <f t="shared" si="8"/>
        <v>-.</v>
      </c>
      <c r="G199" s="7"/>
      <c r="H199" s="7"/>
      <c r="I199" s="6"/>
      <c r="J199" s="11"/>
      <c r="K199" s="11"/>
      <c r="L199" s="11"/>
      <c r="M199" s="39"/>
      <c r="N199" s="6"/>
      <c r="O199" s="6"/>
      <c r="P199" s="6"/>
      <c r="Q199" s="6" t="e">
        <f>VLOOKUP(P199,'WMP Sections'!A:C,2,FALSE)</f>
        <v>#N/A</v>
      </c>
      <c r="R199" s="6"/>
      <c r="S199" s="6" t="e">
        <f>VLOOKUP(R199,'WMP Sections'!A:C,2,FALSE)</f>
        <v>#N/A</v>
      </c>
    </row>
    <row r="200" spans="1:19" s="8" customFormat="1" x14ac:dyDescent="0.25">
      <c r="A200" s="6"/>
      <c r="B200" s="7"/>
      <c r="C200" s="6"/>
      <c r="D200" s="6" t="str">
        <f t="shared" si="11"/>
        <v>-</v>
      </c>
      <c r="E200" s="6"/>
      <c r="F200" s="6" t="str">
        <f t="shared" si="8"/>
        <v>-.</v>
      </c>
      <c r="G200" s="7"/>
      <c r="H200" s="7"/>
      <c r="I200" s="6"/>
      <c r="J200" s="11"/>
      <c r="K200" s="11"/>
      <c r="L200" s="11"/>
      <c r="M200" s="39"/>
      <c r="N200" s="6"/>
      <c r="O200" s="6"/>
      <c r="P200" s="6"/>
      <c r="Q200" s="6" t="e">
        <f>VLOOKUP(P200,'WMP Sections'!A:C,2,FALSE)</f>
        <v>#N/A</v>
      </c>
      <c r="R200" s="6"/>
      <c r="S200" s="6" t="e">
        <f>VLOOKUP(R200,'WMP Sections'!A:C,2,FALSE)</f>
        <v>#N/A</v>
      </c>
    </row>
    <row r="201" spans="1:19" s="8" customFormat="1" x14ac:dyDescent="0.25">
      <c r="A201" s="6"/>
      <c r="B201" s="7"/>
      <c r="C201" s="6"/>
      <c r="D201" s="6" t="str">
        <f t="shared" si="11"/>
        <v>-</v>
      </c>
      <c r="E201" s="6"/>
      <c r="F201" s="6" t="str">
        <f t="shared" si="8"/>
        <v>-.</v>
      </c>
      <c r="G201" s="7"/>
      <c r="H201" s="7"/>
      <c r="I201" s="6"/>
      <c r="J201" s="11"/>
      <c r="K201" s="11"/>
      <c r="L201" s="11"/>
      <c r="M201" s="39"/>
      <c r="N201" s="6"/>
      <c r="O201" s="6"/>
      <c r="P201" s="6"/>
      <c r="Q201" s="6" t="e">
        <f>VLOOKUP(P201,'WMP Sections'!A:C,2,FALSE)</f>
        <v>#N/A</v>
      </c>
      <c r="R201" s="6"/>
      <c r="S201" s="6" t="e">
        <f>VLOOKUP(R201,'WMP Sections'!A:C,2,FALSE)</f>
        <v>#N/A</v>
      </c>
    </row>
    <row r="202" spans="1:19" s="8" customFormat="1" x14ac:dyDescent="0.25">
      <c r="A202" s="6"/>
      <c r="B202" s="7"/>
      <c r="C202" s="6"/>
      <c r="D202" s="6" t="str">
        <f t="shared" si="11"/>
        <v>-</v>
      </c>
      <c r="E202" s="6"/>
      <c r="F202" s="6" t="str">
        <f t="shared" si="8"/>
        <v>-.</v>
      </c>
      <c r="G202" s="7"/>
      <c r="H202" s="7"/>
      <c r="I202" s="6"/>
      <c r="J202" s="11"/>
      <c r="K202" s="11"/>
      <c r="L202" s="11"/>
      <c r="M202" s="39"/>
      <c r="N202" s="6"/>
      <c r="O202" s="6"/>
      <c r="P202" s="6"/>
      <c r="Q202" s="6" t="e">
        <f>VLOOKUP(P202,'WMP Sections'!A:C,2,FALSE)</f>
        <v>#N/A</v>
      </c>
      <c r="R202" s="6"/>
      <c r="S202" s="6" t="e">
        <f>VLOOKUP(R202,'WMP Sections'!A:C,2,FALSE)</f>
        <v>#N/A</v>
      </c>
    </row>
    <row r="203" spans="1:19" s="8" customFormat="1" x14ac:dyDescent="0.25">
      <c r="A203" s="6"/>
      <c r="B203" s="7"/>
      <c r="C203" s="6"/>
      <c r="D203" s="6" t="str">
        <f t="shared" si="11"/>
        <v>-</v>
      </c>
      <c r="E203" s="6"/>
      <c r="F203" s="6" t="str">
        <f t="shared" si="8"/>
        <v>-.</v>
      </c>
      <c r="G203" s="7"/>
      <c r="H203" s="7"/>
      <c r="I203" s="6"/>
      <c r="J203" s="11"/>
      <c r="K203" s="11"/>
      <c r="L203" s="11"/>
      <c r="M203" s="39"/>
      <c r="N203" s="6"/>
      <c r="O203" s="6"/>
      <c r="P203" s="6"/>
      <c r="Q203" s="6" t="e">
        <f>VLOOKUP(P203,'WMP Sections'!A:C,2,FALSE)</f>
        <v>#N/A</v>
      </c>
      <c r="R203" s="6"/>
      <c r="S203" s="6" t="e">
        <f>VLOOKUP(R203,'WMP Sections'!A:C,2,FALSE)</f>
        <v>#N/A</v>
      </c>
    </row>
    <row r="204" spans="1:19" s="8" customFormat="1" x14ac:dyDescent="0.25">
      <c r="A204" s="6"/>
      <c r="B204" s="7"/>
      <c r="C204" s="6"/>
      <c r="D204" s="6" t="str">
        <f t="shared" si="11"/>
        <v>-</v>
      </c>
      <c r="E204" s="6"/>
      <c r="F204" s="6" t="str">
        <f t="shared" ref="F204:F210" si="14">D204&amp;"."&amp;E204</f>
        <v>-.</v>
      </c>
      <c r="G204" s="7"/>
      <c r="H204" s="7"/>
      <c r="I204" s="6"/>
      <c r="J204" s="11"/>
      <c r="K204" s="11"/>
      <c r="L204" s="11"/>
      <c r="M204" s="39"/>
      <c r="N204" s="6"/>
      <c r="O204" s="6"/>
      <c r="P204" s="6"/>
      <c r="Q204" s="6" t="e">
        <f>VLOOKUP(P204,'WMP Sections'!A:C,2,FALSE)</f>
        <v>#N/A</v>
      </c>
      <c r="R204" s="6"/>
      <c r="S204" s="6" t="e">
        <f>VLOOKUP(R204,'WMP Sections'!A:C,2,FALSE)</f>
        <v>#N/A</v>
      </c>
    </row>
    <row r="205" spans="1:19" s="8" customFormat="1" x14ac:dyDescent="0.25">
      <c r="A205" s="6"/>
      <c r="B205" s="7"/>
      <c r="C205" s="6"/>
      <c r="D205" s="6" t="str">
        <f t="shared" si="11"/>
        <v>-</v>
      </c>
      <c r="E205" s="6"/>
      <c r="F205" s="6" t="str">
        <f t="shared" si="14"/>
        <v>-.</v>
      </c>
      <c r="G205" s="7"/>
      <c r="H205" s="7"/>
      <c r="I205" s="6"/>
      <c r="J205" s="11"/>
      <c r="K205" s="11"/>
      <c r="L205" s="11"/>
      <c r="M205" s="39"/>
      <c r="N205" s="6"/>
      <c r="O205" s="6"/>
      <c r="P205" s="6"/>
      <c r="Q205" s="6" t="e">
        <f>VLOOKUP(P205,'WMP Sections'!A:C,2,FALSE)</f>
        <v>#N/A</v>
      </c>
      <c r="R205" s="6"/>
      <c r="S205" s="6" t="e">
        <f>VLOOKUP(R205,'WMP Sections'!A:C,2,FALSE)</f>
        <v>#N/A</v>
      </c>
    </row>
    <row r="206" spans="1:19" s="8" customFormat="1" x14ac:dyDescent="0.25">
      <c r="A206" s="6"/>
      <c r="B206" s="7"/>
      <c r="C206" s="6"/>
      <c r="D206" s="6" t="str">
        <f t="shared" si="11"/>
        <v>-</v>
      </c>
      <c r="E206" s="6"/>
      <c r="F206" s="6" t="str">
        <f t="shared" si="14"/>
        <v>-.</v>
      </c>
      <c r="G206" s="7"/>
      <c r="H206" s="7"/>
      <c r="I206" s="6"/>
      <c r="J206" s="11"/>
      <c r="K206" s="11"/>
      <c r="L206" s="11"/>
      <c r="M206" s="39"/>
      <c r="N206" s="6"/>
      <c r="O206" s="6"/>
      <c r="P206" s="6"/>
      <c r="Q206" s="6" t="e">
        <f>VLOOKUP(P206,'WMP Sections'!A:C,2,FALSE)</f>
        <v>#N/A</v>
      </c>
      <c r="R206" s="6"/>
      <c r="S206" s="6" t="e">
        <f>VLOOKUP(R206,'WMP Sections'!A:C,2,FALSE)</f>
        <v>#N/A</v>
      </c>
    </row>
    <row r="207" spans="1:19" s="8" customFormat="1" x14ac:dyDescent="0.25">
      <c r="A207" s="6"/>
      <c r="B207" s="7"/>
      <c r="C207" s="6"/>
      <c r="D207" s="6" t="str">
        <f t="shared" si="11"/>
        <v>-</v>
      </c>
      <c r="E207" s="6"/>
      <c r="F207" s="6" t="str">
        <f t="shared" si="14"/>
        <v>-.</v>
      </c>
      <c r="G207" s="7"/>
      <c r="H207" s="7"/>
      <c r="I207" s="6"/>
      <c r="J207" s="11"/>
      <c r="K207" s="11"/>
      <c r="L207" s="11"/>
      <c r="M207" s="39"/>
      <c r="N207" s="6"/>
      <c r="O207" s="6"/>
      <c r="P207" s="6"/>
      <c r="Q207" s="6" t="e">
        <f>VLOOKUP(P207,'WMP Sections'!A:C,2,FALSE)</f>
        <v>#N/A</v>
      </c>
      <c r="R207" s="6"/>
      <c r="S207" s="6" t="e">
        <f>VLOOKUP(R207,'WMP Sections'!A:C,2,FALSE)</f>
        <v>#N/A</v>
      </c>
    </row>
    <row r="208" spans="1:19" s="8" customFormat="1" x14ac:dyDescent="0.25">
      <c r="A208" s="6"/>
      <c r="B208" s="7"/>
      <c r="C208" s="6"/>
      <c r="D208" s="6" t="str">
        <f t="shared" si="11"/>
        <v>-</v>
      </c>
      <c r="E208" s="6"/>
      <c r="F208" s="6" t="str">
        <f t="shared" si="14"/>
        <v>-.</v>
      </c>
      <c r="G208" s="7"/>
      <c r="H208" s="7"/>
      <c r="I208" s="6"/>
      <c r="J208" s="11"/>
      <c r="K208" s="11"/>
      <c r="L208" s="11"/>
      <c r="M208" s="39"/>
      <c r="N208" s="6"/>
      <c r="O208" s="6"/>
      <c r="P208" s="6"/>
      <c r="Q208" s="6" t="e">
        <f>VLOOKUP(P208,'WMP Sections'!A:C,2,FALSE)</f>
        <v>#N/A</v>
      </c>
      <c r="R208" s="6"/>
      <c r="S208" s="6" t="e">
        <f>VLOOKUP(R208,'WMP Sections'!A:C,2,FALSE)</f>
        <v>#N/A</v>
      </c>
    </row>
    <row r="209" spans="1:19" s="8" customFormat="1" ht="171.6" customHeight="1" x14ac:dyDescent="0.25">
      <c r="A209" s="6"/>
      <c r="B209" s="7"/>
      <c r="C209" s="6"/>
      <c r="D209" s="6" t="str">
        <f t="shared" si="11"/>
        <v>-</v>
      </c>
      <c r="E209" s="6"/>
      <c r="F209" s="6" t="str">
        <f t="shared" si="14"/>
        <v>-.</v>
      </c>
      <c r="G209" s="7"/>
      <c r="H209" s="7"/>
      <c r="I209" s="6"/>
      <c r="J209" s="11"/>
      <c r="K209" s="11"/>
      <c r="L209" s="11"/>
      <c r="M209" s="39"/>
      <c r="N209" s="6"/>
      <c r="O209" s="6"/>
      <c r="P209" s="6"/>
      <c r="Q209" s="6" t="e">
        <f>VLOOKUP(P209,'WMP Sections'!A:C,2,FALSE)</f>
        <v>#N/A</v>
      </c>
      <c r="R209" s="6"/>
      <c r="S209" s="6" t="e">
        <f>VLOOKUP(R209,'WMP Sections'!A:C,2,FALSE)</f>
        <v>#N/A</v>
      </c>
    </row>
    <row r="210" spans="1:19" s="8" customFormat="1" x14ac:dyDescent="0.25">
      <c r="A210" s="6"/>
      <c r="B210" s="7"/>
      <c r="C210" s="6"/>
      <c r="D210" s="6" t="str">
        <f t="shared" si="11"/>
        <v>-</v>
      </c>
      <c r="E210" s="6"/>
      <c r="F210" s="6" t="str">
        <f t="shared" si="14"/>
        <v>-.</v>
      </c>
      <c r="G210" s="7"/>
      <c r="H210" s="7"/>
      <c r="I210" s="6"/>
      <c r="J210" s="11"/>
      <c r="K210" s="11"/>
      <c r="L210" s="11"/>
      <c r="M210" s="39"/>
      <c r="N210" s="6"/>
      <c r="O210" s="7"/>
      <c r="P210" s="6"/>
      <c r="Q210" s="6"/>
      <c r="R210" s="6"/>
      <c r="S210" s="6"/>
    </row>
  </sheetData>
  <mergeCells count="2">
    <mergeCell ref="R3:S3"/>
    <mergeCell ref="A2:S2"/>
  </mergeCells>
  <phoneticPr fontId="5" type="noConversion"/>
  <hyperlinks>
    <hyperlink ref="M4" r:id="rId1" xr:uid="{60242272-671C-4411-8802-BC57DA54B1F3}"/>
    <hyperlink ref="M5" r:id="rId2" xr:uid="{C0C9C972-E233-4E1E-9E03-4C4A8808D20B}"/>
    <hyperlink ref="M6" r:id="rId3" xr:uid="{C9ECC4E8-D437-4055-9790-6AF965905F34}"/>
  </hyperlinks>
  <printOptions horizontalCentered="1"/>
  <pageMargins left="0.25" right="0.25" top="0.25" bottom="0.25" header="0.3" footer="0.3"/>
  <pageSetup paperSize="5" scale="42" fitToHeight="0" orientation="landscape" horizontalDpi="200" verticalDpi="200" r:id="rId4"/>
  <rowBreaks count="2" manualBreakCount="2">
    <brk id="183" max="18" man="1"/>
    <brk id="192"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C527"/>
  <sheetViews>
    <sheetView zoomScaleNormal="100" workbookViewId="0">
      <selection activeCell="A121" sqref="A121"/>
    </sheetView>
  </sheetViews>
  <sheetFormatPr defaultColWidth="8.77734375" defaultRowHeight="14.4" x14ac:dyDescent="0.3"/>
  <cols>
    <col min="1" max="1" width="63.88671875" style="35" bestFit="1" customWidth="1"/>
    <col min="2" max="2" width="70.21875" style="34" customWidth="1"/>
    <col min="3" max="3" width="5.21875" style="36" customWidth="1"/>
    <col min="4" max="16384" width="8.77734375" style="34"/>
  </cols>
  <sheetData>
    <row r="1" spans="1:3" x14ac:dyDescent="0.3">
      <c r="A1" s="57">
        <v>1</v>
      </c>
      <c r="B1" s="54" t="s">
        <v>55</v>
      </c>
      <c r="C1" s="55">
        <v>2</v>
      </c>
    </row>
    <row r="2" spans="1:3" x14ac:dyDescent="0.3">
      <c r="A2" s="57">
        <v>1.1000000000000001</v>
      </c>
      <c r="B2" s="54" t="s">
        <v>56</v>
      </c>
      <c r="C2" s="55">
        <v>2</v>
      </c>
    </row>
    <row r="3" spans="1:3" x14ac:dyDescent="0.3">
      <c r="A3" s="57" t="s">
        <v>41</v>
      </c>
      <c r="B3" s="54" t="s">
        <v>57</v>
      </c>
      <c r="C3" s="55">
        <v>5</v>
      </c>
    </row>
    <row r="4" spans="1:3" x14ac:dyDescent="0.3">
      <c r="A4" s="57" t="s">
        <v>58</v>
      </c>
      <c r="B4" s="54" t="s">
        <v>59</v>
      </c>
      <c r="C4" s="55">
        <v>7</v>
      </c>
    </row>
    <row r="5" spans="1:3" x14ac:dyDescent="0.3">
      <c r="A5" s="57">
        <v>1.2</v>
      </c>
      <c r="B5" s="54" t="s">
        <v>60</v>
      </c>
      <c r="C5" s="55">
        <v>14</v>
      </c>
    </row>
    <row r="6" spans="1:3" x14ac:dyDescent="0.3">
      <c r="A6" s="57">
        <v>2</v>
      </c>
      <c r="B6" s="54" t="s">
        <v>61</v>
      </c>
      <c r="C6" s="55">
        <v>15</v>
      </c>
    </row>
    <row r="7" spans="1:3" x14ac:dyDescent="0.3">
      <c r="A7" s="57">
        <v>2.1</v>
      </c>
      <c r="B7" s="54" t="s">
        <v>62</v>
      </c>
      <c r="C7" s="55">
        <v>15</v>
      </c>
    </row>
    <row r="8" spans="1:3" x14ac:dyDescent="0.3">
      <c r="A8" s="57" t="s">
        <v>63</v>
      </c>
      <c r="B8" s="54" t="s">
        <v>64</v>
      </c>
      <c r="C8" s="55">
        <v>16</v>
      </c>
    </row>
    <row r="9" spans="1:3" x14ac:dyDescent="0.3">
      <c r="A9" s="57" t="s">
        <v>65</v>
      </c>
      <c r="B9" s="54" t="s">
        <v>66</v>
      </c>
      <c r="C9" s="55">
        <v>16</v>
      </c>
    </row>
    <row r="10" spans="1:3" x14ac:dyDescent="0.3">
      <c r="A10" s="58" t="s">
        <v>67</v>
      </c>
      <c r="B10" s="54" t="s">
        <v>68</v>
      </c>
      <c r="C10" s="55">
        <v>16</v>
      </c>
    </row>
    <row r="11" spans="1:3" x14ac:dyDescent="0.3">
      <c r="A11" s="58" t="s">
        <v>69</v>
      </c>
      <c r="B11" s="54" t="s">
        <v>70</v>
      </c>
      <c r="C11" s="55">
        <v>17</v>
      </c>
    </row>
    <row r="12" spans="1:3" x14ac:dyDescent="0.3">
      <c r="A12" s="57" t="s">
        <v>71</v>
      </c>
      <c r="B12" s="54" t="s">
        <v>72</v>
      </c>
      <c r="C12" s="55">
        <v>17</v>
      </c>
    </row>
    <row r="13" spans="1:3" x14ac:dyDescent="0.3">
      <c r="A13" s="57" t="s">
        <v>73</v>
      </c>
      <c r="B13" s="54" t="s">
        <v>74</v>
      </c>
      <c r="C13" s="55">
        <v>17</v>
      </c>
    </row>
    <row r="14" spans="1:3" x14ac:dyDescent="0.3">
      <c r="A14" s="57" t="s">
        <v>75</v>
      </c>
      <c r="B14" s="54" t="s">
        <v>76</v>
      </c>
      <c r="C14" s="55">
        <v>17</v>
      </c>
    </row>
    <row r="15" spans="1:3" x14ac:dyDescent="0.3">
      <c r="A15" s="57" t="s">
        <v>77</v>
      </c>
      <c r="B15" s="54" t="s">
        <v>78</v>
      </c>
      <c r="C15" s="55">
        <v>17</v>
      </c>
    </row>
    <row r="16" spans="1:3" x14ac:dyDescent="0.3">
      <c r="A16" s="57" t="s">
        <v>79</v>
      </c>
      <c r="B16" s="54" t="s">
        <v>80</v>
      </c>
      <c r="C16" s="55">
        <v>17</v>
      </c>
    </row>
    <row r="17" spans="1:3" x14ac:dyDescent="0.3">
      <c r="A17" s="57" t="s">
        <v>81</v>
      </c>
      <c r="B17" s="54" t="s">
        <v>82</v>
      </c>
      <c r="C17" s="55">
        <v>17</v>
      </c>
    </row>
    <row r="18" spans="1:3" x14ac:dyDescent="0.3">
      <c r="A18" s="57" t="s">
        <v>83</v>
      </c>
      <c r="B18" s="54" t="s">
        <v>84</v>
      </c>
      <c r="C18" s="55">
        <v>17</v>
      </c>
    </row>
    <row r="19" spans="1:3" x14ac:dyDescent="0.3">
      <c r="A19" s="57" t="s">
        <v>85</v>
      </c>
      <c r="B19" s="54" t="s">
        <v>86</v>
      </c>
      <c r="C19" s="55">
        <v>18</v>
      </c>
    </row>
    <row r="20" spans="1:3" x14ac:dyDescent="0.3">
      <c r="A20" s="57" t="s">
        <v>87</v>
      </c>
      <c r="B20" s="54" t="s">
        <v>86</v>
      </c>
      <c r="C20" s="55">
        <v>18</v>
      </c>
    </row>
    <row r="21" spans="1:3" x14ac:dyDescent="0.3">
      <c r="A21" s="57" t="s">
        <v>88</v>
      </c>
      <c r="B21" s="54" t="s">
        <v>86</v>
      </c>
      <c r="C21" s="55">
        <v>18</v>
      </c>
    </row>
    <row r="22" spans="1:3" x14ac:dyDescent="0.3">
      <c r="A22" s="57" t="s">
        <v>89</v>
      </c>
      <c r="B22" s="54" t="s">
        <v>90</v>
      </c>
      <c r="C22" s="55">
        <v>18</v>
      </c>
    </row>
    <row r="23" spans="1:3" x14ac:dyDescent="0.3">
      <c r="A23" s="57" t="s">
        <v>91</v>
      </c>
      <c r="B23" s="54" t="s">
        <v>92</v>
      </c>
      <c r="C23" s="55">
        <v>18</v>
      </c>
    </row>
    <row r="24" spans="1:3" x14ac:dyDescent="0.3">
      <c r="A24" s="57" t="s">
        <v>93</v>
      </c>
      <c r="B24" s="54" t="s">
        <v>94</v>
      </c>
      <c r="C24" s="55">
        <v>18</v>
      </c>
    </row>
    <row r="25" spans="1:3" x14ac:dyDescent="0.3">
      <c r="A25" s="57">
        <v>2.2000000000000002</v>
      </c>
      <c r="B25" s="54" t="s">
        <v>95</v>
      </c>
      <c r="C25" s="55">
        <v>19</v>
      </c>
    </row>
    <row r="26" spans="1:3" x14ac:dyDescent="0.3">
      <c r="A26" s="57" t="s">
        <v>96</v>
      </c>
      <c r="B26" s="54" t="s">
        <v>64</v>
      </c>
      <c r="C26" s="55">
        <v>23</v>
      </c>
    </row>
    <row r="27" spans="1:3" x14ac:dyDescent="0.3">
      <c r="A27" s="57" t="s">
        <v>97</v>
      </c>
      <c r="B27" s="54" t="s">
        <v>66</v>
      </c>
      <c r="C27" s="55">
        <v>23</v>
      </c>
    </row>
    <row r="28" spans="1:3" x14ac:dyDescent="0.3">
      <c r="A28" s="57" t="s">
        <v>98</v>
      </c>
      <c r="B28" s="54" t="s">
        <v>99</v>
      </c>
      <c r="C28" s="55">
        <v>23</v>
      </c>
    </row>
    <row r="29" spans="1:3" x14ac:dyDescent="0.3">
      <c r="A29" s="57" t="s">
        <v>100</v>
      </c>
      <c r="B29" s="54" t="s">
        <v>68</v>
      </c>
      <c r="C29" s="55">
        <v>23</v>
      </c>
    </row>
    <row r="30" spans="1:3" x14ac:dyDescent="0.3">
      <c r="A30" s="57" t="s">
        <v>101</v>
      </c>
      <c r="B30" s="54" t="s">
        <v>102</v>
      </c>
      <c r="C30" s="55">
        <v>24</v>
      </c>
    </row>
    <row r="31" spans="1:3" x14ac:dyDescent="0.3">
      <c r="A31" s="57" t="s">
        <v>103</v>
      </c>
      <c r="B31" s="54" t="s">
        <v>104</v>
      </c>
      <c r="C31" s="55">
        <v>24</v>
      </c>
    </row>
    <row r="32" spans="1:3" x14ac:dyDescent="0.3">
      <c r="A32" s="57" t="s">
        <v>105</v>
      </c>
      <c r="B32" s="54" t="s">
        <v>106</v>
      </c>
      <c r="C32" s="55">
        <v>24</v>
      </c>
    </row>
    <row r="33" spans="1:3" x14ac:dyDescent="0.3">
      <c r="A33" s="57" t="s">
        <v>107</v>
      </c>
      <c r="B33" s="54" t="s">
        <v>108</v>
      </c>
      <c r="C33" s="55">
        <v>25</v>
      </c>
    </row>
    <row r="34" spans="1:3" x14ac:dyDescent="0.3">
      <c r="A34" s="57" t="s">
        <v>109</v>
      </c>
      <c r="B34" s="54" t="s">
        <v>110</v>
      </c>
      <c r="C34" s="55">
        <v>25</v>
      </c>
    </row>
    <row r="35" spans="1:3" x14ac:dyDescent="0.3">
      <c r="A35" s="57" t="s">
        <v>111</v>
      </c>
      <c r="B35" s="54" t="s">
        <v>112</v>
      </c>
      <c r="C35" s="55">
        <v>26</v>
      </c>
    </row>
    <row r="36" spans="1:3" x14ac:dyDescent="0.3">
      <c r="A36" s="57" t="s">
        <v>113</v>
      </c>
      <c r="B36" s="54" t="s">
        <v>114</v>
      </c>
      <c r="C36" s="55">
        <v>26</v>
      </c>
    </row>
    <row r="37" spans="1:3" x14ac:dyDescent="0.3">
      <c r="A37" s="57" t="s">
        <v>115</v>
      </c>
      <c r="B37" s="54" t="s">
        <v>116</v>
      </c>
      <c r="C37" s="55">
        <v>26</v>
      </c>
    </row>
    <row r="38" spans="1:3" x14ac:dyDescent="0.3">
      <c r="A38" s="57" t="s">
        <v>117</v>
      </c>
      <c r="B38" s="54" t="s">
        <v>118</v>
      </c>
      <c r="C38" s="55">
        <v>27</v>
      </c>
    </row>
    <row r="39" spans="1:3" x14ac:dyDescent="0.3">
      <c r="A39" s="57" t="s">
        <v>119</v>
      </c>
      <c r="B39" s="54" t="s">
        <v>120</v>
      </c>
      <c r="C39" s="55">
        <v>27</v>
      </c>
    </row>
    <row r="40" spans="1:3" x14ac:dyDescent="0.3">
      <c r="A40" s="57" t="s">
        <v>121</v>
      </c>
      <c r="B40" s="54" t="s">
        <v>122</v>
      </c>
      <c r="C40" s="55">
        <v>28</v>
      </c>
    </row>
    <row r="41" spans="1:3" x14ac:dyDescent="0.3">
      <c r="A41" s="57" t="s">
        <v>123</v>
      </c>
      <c r="B41" s="54" t="s">
        <v>124</v>
      </c>
      <c r="C41" s="55">
        <v>28</v>
      </c>
    </row>
    <row r="42" spans="1:3" x14ac:dyDescent="0.3">
      <c r="A42" s="57" t="s">
        <v>125</v>
      </c>
      <c r="B42" s="54" t="s">
        <v>126</v>
      </c>
      <c r="C42" s="55">
        <v>28</v>
      </c>
    </row>
    <row r="43" spans="1:3" x14ac:dyDescent="0.3">
      <c r="A43" s="57" t="s">
        <v>127</v>
      </c>
      <c r="B43" s="54" t="s">
        <v>128</v>
      </c>
      <c r="C43" s="55">
        <v>28</v>
      </c>
    </row>
    <row r="44" spans="1:3" x14ac:dyDescent="0.3">
      <c r="A44" s="57" t="s">
        <v>129</v>
      </c>
      <c r="B44" s="54" t="s">
        <v>130</v>
      </c>
      <c r="C44" s="55">
        <v>29</v>
      </c>
    </row>
    <row r="45" spans="1:3" x14ac:dyDescent="0.3">
      <c r="A45" s="57" t="s">
        <v>131</v>
      </c>
      <c r="B45" s="54" t="s">
        <v>132</v>
      </c>
      <c r="C45" s="55">
        <v>29</v>
      </c>
    </row>
    <row r="46" spans="1:3" x14ac:dyDescent="0.3">
      <c r="A46" s="57" t="s">
        <v>133</v>
      </c>
      <c r="B46" s="54" t="s">
        <v>134</v>
      </c>
      <c r="C46" s="55">
        <v>29</v>
      </c>
    </row>
    <row r="47" spans="1:3" x14ac:dyDescent="0.3">
      <c r="A47" s="57" t="s">
        <v>135</v>
      </c>
      <c r="B47" s="54" t="s">
        <v>136</v>
      </c>
      <c r="C47" s="55">
        <v>30</v>
      </c>
    </row>
    <row r="48" spans="1:3" x14ac:dyDescent="0.3">
      <c r="A48" s="57" t="s">
        <v>137</v>
      </c>
      <c r="B48" s="54" t="s">
        <v>138</v>
      </c>
      <c r="C48" s="55">
        <v>30</v>
      </c>
    </row>
    <row r="49" spans="1:3" x14ac:dyDescent="0.3">
      <c r="A49" s="57" t="s">
        <v>139</v>
      </c>
      <c r="B49" s="54" t="s">
        <v>140</v>
      </c>
      <c r="C49" s="55">
        <v>31</v>
      </c>
    </row>
    <row r="50" spans="1:3" x14ac:dyDescent="0.3">
      <c r="A50" s="57" t="s">
        <v>141</v>
      </c>
      <c r="B50" s="54" t="s">
        <v>142</v>
      </c>
      <c r="C50" s="55">
        <v>31</v>
      </c>
    </row>
    <row r="51" spans="1:3" x14ac:dyDescent="0.3">
      <c r="A51" s="57" t="s">
        <v>143</v>
      </c>
      <c r="B51" s="54" t="s">
        <v>144</v>
      </c>
      <c r="C51" s="55">
        <v>31</v>
      </c>
    </row>
    <row r="52" spans="1:3" x14ac:dyDescent="0.3">
      <c r="A52" s="57" t="s">
        <v>145</v>
      </c>
      <c r="B52" s="54" t="s">
        <v>146</v>
      </c>
      <c r="C52" s="55">
        <v>32</v>
      </c>
    </row>
    <row r="53" spans="1:3" x14ac:dyDescent="0.3">
      <c r="A53" s="57" t="s">
        <v>147</v>
      </c>
      <c r="B53" s="54" t="s">
        <v>148</v>
      </c>
      <c r="C53" s="55">
        <v>32</v>
      </c>
    </row>
    <row r="54" spans="1:3" x14ac:dyDescent="0.3">
      <c r="A54" s="57" t="s">
        <v>149</v>
      </c>
      <c r="B54" s="54" t="s">
        <v>150</v>
      </c>
      <c r="C54" s="55">
        <v>32</v>
      </c>
    </row>
    <row r="55" spans="1:3" x14ac:dyDescent="0.3">
      <c r="A55" s="57" t="s">
        <v>151</v>
      </c>
      <c r="B55" s="54" t="s">
        <v>152</v>
      </c>
      <c r="C55" s="55">
        <v>33</v>
      </c>
    </row>
    <row r="56" spans="1:3" x14ac:dyDescent="0.3">
      <c r="A56" s="57" t="s">
        <v>153</v>
      </c>
      <c r="B56" s="54" t="s">
        <v>76</v>
      </c>
      <c r="C56" s="55">
        <v>33</v>
      </c>
    </row>
    <row r="57" spans="1:3" x14ac:dyDescent="0.3">
      <c r="A57" s="57" t="s">
        <v>154</v>
      </c>
      <c r="B57" s="54" t="s">
        <v>155</v>
      </c>
      <c r="C57" s="55">
        <v>33</v>
      </c>
    </row>
    <row r="58" spans="1:3" x14ac:dyDescent="0.3">
      <c r="A58" s="57" t="s">
        <v>156</v>
      </c>
      <c r="B58" s="54" t="s">
        <v>78</v>
      </c>
      <c r="C58" s="55">
        <v>33</v>
      </c>
    </row>
    <row r="59" spans="1:3" x14ac:dyDescent="0.3">
      <c r="A59" s="57" t="s">
        <v>157</v>
      </c>
      <c r="B59" s="54" t="s">
        <v>158</v>
      </c>
      <c r="C59" s="55">
        <v>33</v>
      </c>
    </row>
    <row r="60" spans="1:3" x14ac:dyDescent="0.3">
      <c r="A60" s="57" t="s">
        <v>159</v>
      </c>
      <c r="B60" s="54" t="s">
        <v>160</v>
      </c>
      <c r="C60" s="55">
        <v>34</v>
      </c>
    </row>
    <row r="61" spans="1:3" x14ac:dyDescent="0.3">
      <c r="A61" s="57" t="s">
        <v>161</v>
      </c>
      <c r="B61" s="54" t="s">
        <v>162</v>
      </c>
      <c r="C61" s="55">
        <v>34</v>
      </c>
    </row>
    <row r="62" spans="1:3" x14ac:dyDescent="0.3">
      <c r="A62" s="57" t="s">
        <v>163</v>
      </c>
      <c r="B62" s="54" t="s">
        <v>82</v>
      </c>
      <c r="C62" s="55">
        <v>34</v>
      </c>
    </row>
    <row r="63" spans="1:3" x14ac:dyDescent="0.3">
      <c r="A63" s="57" t="s">
        <v>164</v>
      </c>
      <c r="B63" s="54" t="s">
        <v>165</v>
      </c>
      <c r="C63" s="55">
        <v>34</v>
      </c>
    </row>
    <row r="64" spans="1:3" x14ac:dyDescent="0.3">
      <c r="A64" s="57" t="s">
        <v>166</v>
      </c>
      <c r="B64" s="54" t="s">
        <v>167</v>
      </c>
      <c r="C64" s="55">
        <v>35</v>
      </c>
    </row>
    <row r="65" spans="1:3" x14ac:dyDescent="0.3">
      <c r="A65" s="57" t="s">
        <v>168</v>
      </c>
      <c r="B65" s="54" t="s">
        <v>169</v>
      </c>
      <c r="C65" s="55">
        <v>35</v>
      </c>
    </row>
    <row r="66" spans="1:3" x14ac:dyDescent="0.3">
      <c r="A66" s="57" t="s">
        <v>170</v>
      </c>
      <c r="B66" s="54" t="s">
        <v>90</v>
      </c>
      <c r="C66" s="55">
        <v>35</v>
      </c>
    </row>
    <row r="67" spans="1:3" x14ac:dyDescent="0.3">
      <c r="A67" s="57" t="s">
        <v>171</v>
      </c>
      <c r="B67" s="54" t="s">
        <v>92</v>
      </c>
      <c r="C67" s="55">
        <v>35</v>
      </c>
    </row>
    <row r="68" spans="1:3" x14ac:dyDescent="0.3">
      <c r="A68" s="57" t="s">
        <v>172</v>
      </c>
      <c r="B68" s="54" t="s">
        <v>173</v>
      </c>
      <c r="C68" s="55">
        <v>35</v>
      </c>
    </row>
    <row r="69" spans="1:3" x14ac:dyDescent="0.3">
      <c r="A69" s="57" t="s">
        <v>174</v>
      </c>
      <c r="B69" s="54" t="s">
        <v>175</v>
      </c>
      <c r="C69" s="55">
        <v>35</v>
      </c>
    </row>
    <row r="70" spans="1:3" x14ac:dyDescent="0.3">
      <c r="A70" s="57" t="s">
        <v>176</v>
      </c>
      <c r="B70" s="54" t="s">
        <v>177</v>
      </c>
      <c r="C70" s="55">
        <v>36</v>
      </c>
    </row>
    <row r="71" spans="1:3" x14ac:dyDescent="0.3">
      <c r="A71" s="57" t="s">
        <v>178</v>
      </c>
      <c r="B71" s="54" t="s">
        <v>179</v>
      </c>
      <c r="C71" s="55">
        <v>36</v>
      </c>
    </row>
    <row r="72" spans="1:3" x14ac:dyDescent="0.3">
      <c r="A72" s="57">
        <v>3</v>
      </c>
      <c r="B72" s="54" t="s">
        <v>180</v>
      </c>
      <c r="C72" s="55">
        <v>37</v>
      </c>
    </row>
    <row r="73" spans="1:3" x14ac:dyDescent="0.3">
      <c r="A73" s="57">
        <v>4</v>
      </c>
      <c r="B73" s="54" t="s">
        <v>181</v>
      </c>
      <c r="C73" s="55">
        <v>39</v>
      </c>
    </row>
    <row r="74" spans="1:3" x14ac:dyDescent="0.3">
      <c r="A74" s="57">
        <v>4.0999999999999996</v>
      </c>
      <c r="B74" s="54" t="s">
        <v>182</v>
      </c>
      <c r="C74" s="55">
        <v>39</v>
      </c>
    </row>
    <row r="75" spans="1:3" x14ac:dyDescent="0.3">
      <c r="A75" s="57" t="s">
        <v>183</v>
      </c>
      <c r="B75" s="54" t="s">
        <v>184</v>
      </c>
      <c r="C75" s="55">
        <v>39</v>
      </c>
    </row>
    <row r="76" spans="1:3" x14ac:dyDescent="0.3">
      <c r="A76" s="57" t="s">
        <v>185</v>
      </c>
      <c r="B76" s="54" t="s">
        <v>186</v>
      </c>
      <c r="C76" s="55">
        <v>39</v>
      </c>
    </row>
    <row r="77" spans="1:3" x14ac:dyDescent="0.3">
      <c r="A77" s="57">
        <v>4.2</v>
      </c>
      <c r="B77" s="54" t="s">
        <v>187</v>
      </c>
      <c r="C77" s="55">
        <v>39</v>
      </c>
    </row>
    <row r="78" spans="1:3" x14ac:dyDescent="0.3">
      <c r="A78" s="57">
        <v>5</v>
      </c>
      <c r="B78" s="54" t="s">
        <v>188</v>
      </c>
      <c r="C78" s="55">
        <v>40</v>
      </c>
    </row>
    <row r="79" spans="1:3" x14ac:dyDescent="0.3">
      <c r="A79" s="57">
        <v>5.0999999999999996</v>
      </c>
      <c r="B79" s="54" t="s">
        <v>189</v>
      </c>
      <c r="C79" s="55">
        <v>40</v>
      </c>
    </row>
    <row r="80" spans="1:3" x14ac:dyDescent="0.3">
      <c r="A80" s="57">
        <v>5.2</v>
      </c>
      <c r="B80" s="54" t="s">
        <v>190</v>
      </c>
      <c r="C80" s="55">
        <v>41</v>
      </c>
    </row>
    <row r="81" spans="1:3" x14ac:dyDescent="0.3">
      <c r="A81" s="57">
        <v>5.3</v>
      </c>
      <c r="B81" s="54" t="s">
        <v>191</v>
      </c>
      <c r="C81" s="55">
        <v>44</v>
      </c>
    </row>
    <row r="82" spans="1:3" x14ac:dyDescent="0.3">
      <c r="A82" s="57" t="s">
        <v>40</v>
      </c>
      <c r="B82" s="54" t="s">
        <v>192</v>
      </c>
      <c r="C82" s="55">
        <v>44</v>
      </c>
    </row>
    <row r="83" spans="1:3" x14ac:dyDescent="0.3">
      <c r="A83" s="57" t="s">
        <v>39</v>
      </c>
      <c r="B83" s="54" t="s">
        <v>193</v>
      </c>
      <c r="C83" s="55">
        <v>46</v>
      </c>
    </row>
    <row r="84" spans="1:3" x14ac:dyDescent="0.3">
      <c r="A84" s="57">
        <v>5.4</v>
      </c>
      <c r="B84" s="54" t="s">
        <v>194</v>
      </c>
      <c r="C84" s="55">
        <v>50</v>
      </c>
    </row>
    <row r="85" spans="1:3" x14ac:dyDescent="0.3">
      <c r="A85" s="57">
        <v>5.5</v>
      </c>
      <c r="B85" s="54" t="s">
        <v>195</v>
      </c>
      <c r="C85" s="55">
        <v>50</v>
      </c>
    </row>
    <row r="86" spans="1:3" x14ac:dyDescent="0.3">
      <c r="A86" s="57" t="s">
        <v>196</v>
      </c>
      <c r="B86" s="54" t="s">
        <v>197</v>
      </c>
      <c r="C86" s="55">
        <v>51</v>
      </c>
    </row>
    <row r="87" spans="1:3" x14ac:dyDescent="0.3">
      <c r="A87" s="57" t="s">
        <v>198</v>
      </c>
      <c r="B87" s="54" t="s">
        <v>199</v>
      </c>
      <c r="C87" s="55">
        <v>51</v>
      </c>
    </row>
    <row r="88" spans="1:3" x14ac:dyDescent="0.3">
      <c r="A88" s="57" t="s">
        <v>200</v>
      </c>
      <c r="B88" s="54" t="s">
        <v>201</v>
      </c>
      <c r="C88" s="55">
        <v>51</v>
      </c>
    </row>
    <row r="89" spans="1:3" x14ac:dyDescent="0.3">
      <c r="A89" s="57">
        <v>5.6</v>
      </c>
      <c r="B89" s="54" t="s">
        <v>202</v>
      </c>
      <c r="C89" s="55">
        <v>52</v>
      </c>
    </row>
    <row r="90" spans="1:3" x14ac:dyDescent="0.3">
      <c r="A90" s="57" t="s">
        <v>203</v>
      </c>
      <c r="B90" s="54" t="s">
        <v>204</v>
      </c>
      <c r="C90" s="55">
        <v>54</v>
      </c>
    </row>
    <row r="91" spans="1:3" x14ac:dyDescent="0.3">
      <c r="A91" s="57" t="s">
        <v>205</v>
      </c>
      <c r="B91" s="54" t="s">
        <v>206</v>
      </c>
      <c r="C91" s="55">
        <v>55</v>
      </c>
    </row>
    <row r="92" spans="1:3" x14ac:dyDescent="0.3">
      <c r="A92" s="57" t="s">
        <v>207</v>
      </c>
      <c r="B92" s="54" t="s">
        <v>208</v>
      </c>
      <c r="C92" s="55">
        <v>58</v>
      </c>
    </row>
    <row r="93" spans="1:3" x14ac:dyDescent="0.3">
      <c r="A93" s="57" t="s">
        <v>209</v>
      </c>
      <c r="B93" s="54" t="s">
        <v>210</v>
      </c>
      <c r="C93" s="55">
        <v>58</v>
      </c>
    </row>
    <row r="94" spans="1:3" x14ac:dyDescent="0.3">
      <c r="A94" s="57" t="s">
        <v>211</v>
      </c>
      <c r="B94" s="54" t="s">
        <v>212</v>
      </c>
      <c r="C94" s="55">
        <v>59</v>
      </c>
    </row>
    <row r="95" spans="1:3" x14ac:dyDescent="0.3">
      <c r="A95" s="57" t="s">
        <v>213</v>
      </c>
      <c r="B95" s="54" t="s">
        <v>214</v>
      </c>
      <c r="C95" s="55">
        <v>60</v>
      </c>
    </row>
    <row r="96" spans="1:3" x14ac:dyDescent="0.3">
      <c r="A96" s="57" t="s">
        <v>215</v>
      </c>
      <c r="B96" s="54" t="s">
        <v>216</v>
      </c>
      <c r="C96" s="55">
        <v>63</v>
      </c>
    </row>
    <row r="97" spans="1:3" x14ac:dyDescent="0.3">
      <c r="A97" s="57" t="s">
        <v>217</v>
      </c>
      <c r="B97" s="54" t="s">
        <v>218</v>
      </c>
      <c r="C97" s="55">
        <v>63</v>
      </c>
    </row>
    <row r="98" spans="1:3" x14ac:dyDescent="0.3">
      <c r="A98" s="57">
        <v>5.7</v>
      </c>
      <c r="B98" s="54" t="s">
        <v>219</v>
      </c>
      <c r="C98" s="55">
        <v>64</v>
      </c>
    </row>
    <row r="99" spans="1:3" x14ac:dyDescent="0.3">
      <c r="A99" s="57" t="s">
        <v>220</v>
      </c>
      <c r="B99" s="54" t="s">
        <v>221</v>
      </c>
      <c r="C99" s="55">
        <v>65</v>
      </c>
    </row>
    <row r="100" spans="1:3" x14ac:dyDescent="0.3">
      <c r="A100" s="57" t="s">
        <v>222</v>
      </c>
      <c r="B100" s="54" t="s">
        <v>223</v>
      </c>
      <c r="C100" s="55">
        <v>66</v>
      </c>
    </row>
    <row r="101" spans="1:3" x14ac:dyDescent="0.3">
      <c r="A101" s="57" t="s">
        <v>224</v>
      </c>
      <c r="B101" s="54" t="s">
        <v>225</v>
      </c>
      <c r="C101" s="55">
        <v>66</v>
      </c>
    </row>
    <row r="102" spans="1:3" x14ac:dyDescent="0.3">
      <c r="A102" s="57" t="s">
        <v>226</v>
      </c>
      <c r="B102" s="54" t="s">
        <v>227</v>
      </c>
      <c r="C102" s="55">
        <v>66</v>
      </c>
    </row>
    <row r="103" spans="1:3" x14ac:dyDescent="0.3">
      <c r="A103" s="57" t="s">
        <v>228</v>
      </c>
      <c r="B103" s="54" t="s">
        <v>229</v>
      </c>
      <c r="C103" s="55">
        <v>67</v>
      </c>
    </row>
    <row r="104" spans="1:3" x14ac:dyDescent="0.3">
      <c r="A104" s="57">
        <v>5.8</v>
      </c>
      <c r="B104" s="54" t="s">
        <v>230</v>
      </c>
      <c r="C104" s="55">
        <v>84</v>
      </c>
    </row>
    <row r="105" spans="1:3" x14ac:dyDescent="0.3">
      <c r="A105" s="57" t="s">
        <v>231</v>
      </c>
      <c r="B105" s="54" t="s">
        <v>232</v>
      </c>
      <c r="C105" s="55">
        <v>85</v>
      </c>
    </row>
    <row r="106" spans="1:3" x14ac:dyDescent="0.3">
      <c r="A106" s="57" t="s">
        <v>233</v>
      </c>
      <c r="B106" s="54" t="s">
        <v>234</v>
      </c>
      <c r="C106" s="55">
        <v>87</v>
      </c>
    </row>
    <row r="107" spans="1:3" x14ac:dyDescent="0.3">
      <c r="A107" s="57">
        <v>5.9</v>
      </c>
      <c r="B107" s="54" t="s">
        <v>235</v>
      </c>
      <c r="C107" s="55">
        <v>92</v>
      </c>
    </row>
    <row r="108" spans="1:3" x14ac:dyDescent="0.3">
      <c r="A108" s="57">
        <v>5.0999999999999996</v>
      </c>
      <c r="B108" s="54" t="s">
        <v>236</v>
      </c>
      <c r="C108" s="55">
        <v>94</v>
      </c>
    </row>
    <row r="109" spans="1:3" x14ac:dyDescent="0.3">
      <c r="A109" s="57">
        <v>5.1100000000000003</v>
      </c>
      <c r="B109" s="54" t="s">
        <v>237</v>
      </c>
      <c r="C109" s="55">
        <v>95</v>
      </c>
    </row>
    <row r="110" spans="1:3" x14ac:dyDescent="0.3">
      <c r="A110" s="57">
        <v>5.12</v>
      </c>
      <c r="B110" s="54" t="s">
        <v>238</v>
      </c>
      <c r="C110" s="55">
        <v>97</v>
      </c>
    </row>
    <row r="111" spans="1:3" x14ac:dyDescent="0.3">
      <c r="A111" s="57">
        <v>5.13</v>
      </c>
      <c r="B111" s="54" t="s">
        <v>239</v>
      </c>
      <c r="C111" s="55">
        <v>98</v>
      </c>
    </row>
    <row r="112" spans="1:3" x14ac:dyDescent="0.3">
      <c r="A112" s="57">
        <v>5.14</v>
      </c>
      <c r="B112" s="54" t="s">
        <v>240</v>
      </c>
      <c r="C112" s="55">
        <v>99</v>
      </c>
    </row>
    <row r="113" spans="1:3" x14ac:dyDescent="0.3">
      <c r="A113" s="57">
        <v>5.15</v>
      </c>
      <c r="B113" s="54" t="s">
        <v>241</v>
      </c>
      <c r="C113" s="55">
        <v>100</v>
      </c>
    </row>
    <row r="114" spans="1:3" x14ac:dyDescent="0.3">
      <c r="A114" s="57">
        <v>5.16</v>
      </c>
      <c r="B114" s="54" t="s">
        <v>242</v>
      </c>
      <c r="C114" s="55">
        <v>101</v>
      </c>
    </row>
    <row r="115" spans="1:3" x14ac:dyDescent="0.3">
      <c r="A115" s="57">
        <v>5.17</v>
      </c>
      <c r="B115" s="54" t="s">
        <v>243</v>
      </c>
      <c r="C115" s="55">
        <v>102</v>
      </c>
    </row>
    <row r="116" spans="1:3" x14ac:dyDescent="0.3">
      <c r="A116" s="57" t="s">
        <v>244</v>
      </c>
      <c r="B116" s="54" t="s">
        <v>245</v>
      </c>
      <c r="C116" s="55">
        <v>103</v>
      </c>
    </row>
    <row r="117" spans="1:3" x14ac:dyDescent="0.3">
      <c r="A117" s="57" t="s">
        <v>246</v>
      </c>
      <c r="B117" s="54" t="s">
        <v>247</v>
      </c>
      <c r="C117" s="55">
        <v>105</v>
      </c>
    </row>
    <row r="118" spans="1:3" x14ac:dyDescent="0.3">
      <c r="A118" s="57" t="s">
        <v>248</v>
      </c>
      <c r="B118" s="54" t="s">
        <v>249</v>
      </c>
      <c r="C118" s="55">
        <v>107</v>
      </c>
    </row>
    <row r="119" spans="1:3" x14ac:dyDescent="0.3">
      <c r="A119" s="57" t="s">
        <v>250</v>
      </c>
      <c r="B119" s="54" t="s">
        <v>251</v>
      </c>
      <c r="C119" s="55">
        <v>107</v>
      </c>
    </row>
    <row r="120" spans="1:3" x14ac:dyDescent="0.3">
      <c r="A120" s="57" t="s">
        <v>252</v>
      </c>
      <c r="B120" s="54" t="s">
        <v>253</v>
      </c>
      <c r="C120" s="55">
        <v>107</v>
      </c>
    </row>
    <row r="121" spans="1:3" x14ac:dyDescent="0.3">
      <c r="A121" s="57">
        <v>5.18</v>
      </c>
      <c r="B121" s="54" t="s">
        <v>254</v>
      </c>
      <c r="C121" s="55">
        <v>107</v>
      </c>
    </row>
    <row r="122" spans="1:3" x14ac:dyDescent="0.3">
      <c r="A122" s="57">
        <v>5.19</v>
      </c>
      <c r="B122" s="54" t="s">
        <v>255</v>
      </c>
      <c r="C122" s="55">
        <v>108</v>
      </c>
    </row>
    <row r="123" spans="1:3" x14ac:dyDescent="0.3">
      <c r="A123" s="66" t="s">
        <v>364</v>
      </c>
      <c r="B123" s="54" t="s">
        <v>256</v>
      </c>
      <c r="C123" s="54">
        <v>5</v>
      </c>
    </row>
    <row r="124" spans="1:3" x14ac:dyDescent="0.3">
      <c r="A124" s="66" t="s">
        <v>363</v>
      </c>
      <c r="B124" s="54" t="s">
        <v>257</v>
      </c>
      <c r="C124" s="54">
        <v>6</v>
      </c>
    </row>
    <row r="125" spans="1:3" x14ac:dyDescent="0.3">
      <c r="A125" s="66" t="s">
        <v>362</v>
      </c>
      <c r="B125" s="54" t="s">
        <v>258</v>
      </c>
      <c r="C125" s="54">
        <v>7</v>
      </c>
    </row>
    <row r="126" spans="1:3" x14ac:dyDescent="0.3">
      <c r="A126" s="66" t="s">
        <v>361</v>
      </c>
      <c r="B126" s="54" t="s">
        <v>259</v>
      </c>
      <c r="C126" s="54">
        <v>10</v>
      </c>
    </row>
    <row r="127" spans="1:3" x14ac:dyDescent="0.3">
      <c r="A127" s="66" t="s">
        <v>360</v>
      </c>
      <c r="B127" s="54" t="s">
        <v>260</v>
      </c>
      <c r="C127" s="54">
        <v>15</v>
      </c>
    </row>
    <row r="128" spans="1:3" x14ac:dyDescent="0.3">
      <c r="A128" s="66" t="s">
        <v>359</v>
      </c>
      <c r="B128" s="54" t="s">
        <v>261</v>
      </c>
      <c r="C128" s="54">
        <v>20</v>
      </c>
    </row>
    <row r="129" spans="1:3" x14ac:dyDescent="0.3">
      <c r="A129" s="66" t="s">
        <v>358</v>
      </c>
      <c r="B129" s="54" t="s">
        <v>262</v>
      </c>
      <c r="C129" s="54">
        <v>21</v>
      </c>
    </row>
    <row r="130" spans="1:3" x14ac:dyDescent="0.3">
      <c r="A130" s="66" t="s">
        <v>357</v>
      </c>
      <c r="B130" s="54" t="s">
        <v>263</v>
      </c>
      <c r="C130" s="54">
        <v>37</v>
      </c>
    </row>
    <row r="131" spans="1:3" x14ac:dyDescent="0.3">
      <c r="A131" s="66" t="s">
        <v>356</v>
      </c>
      <c r="B131" s="54" t="s">
        <v>264</v>
      </c>
      <c r="C131" s="54">
        <v>43</v>
      </c>
    </row>
    <row r="132" spans="1:3" x14ac:dyDescent="0.3">
      <c r="A132" s="66" t="s">
        <v>355</v>
      </c>
      <c r="B132" s="54" t="s">
        <v>265</v>
      </c>
      <c r="C132" s="54">
        <v>47</v>
      </c>
    </row>
    <row r="133" spans="1:3" x14ac:dyDescent="0.3">
      <c r="A133" s="66" t="s">
        <v>354</v>
      </c>
      <c r="B133" s="54" t="s">
        <v>266</v>
      </c>
      <c r="C133" s="54">
        <v>62</v>
      </c>
    </row>
    <row r="134" spans="1:3" x14ac:dyDescent="0.3">
      <c r="A134" s="66" t="s">
        <v>353</v>
      </c>
      <c r="B134" s="54" t="s">
        <v>267</v>
      </c>
      <c r="C134" s="54">
        <v>64</v>
      </c>
    </row>
    <row r="135" spans="1:3" x14ac:dyDescent="0.3">
      <c r="A135" s="66" t="s">
        <v>352</v>
      </c>
      <c r="B135" s="54" t="s">
        <v>268</v>
      </c>
      <c r="C135" s="54">
        <v>67</v>
      </c>
    </row>
    <row r="136" spans="1:3" x14ac:dyDescent="0.3">
      <c r="A136" s="66" t="s">
        <v>351</v>
      </c>
      <c r="B136" s="54" t="s">
        <v>269</v>
      </c>
      <c r="C136" s="54">
        <v>73</v>
      </c>
    </row>
    <row r="137" spans="1:3" x14ac:dyDescent="0.3">
      <c r="A137" s="66" t="s">
        <v>350</v>
      </c>
      <c r="B137" s="54" t="s">
        <v>270</v>
      </c>
      <c r="C137" s="54">
        <v>88</v>
      </c>
    </row>
    <row r="138" spans="1:3" x14ac:dyDescent="0.3">
      <c r="A138" s="66" t="s">
        <v>349</v>
      </c>
      <c r="B138" s="54" t="s">
        <v>271</v>
      </c>
      <c r="C138" s="54">
        <v>91</v>
      </c>
    </row>
    <row r="139" spans="1:3" x14ac:dyDescent="0.3">
      <c r="A139" s="66" t="s">
        <v>348</v>
      </c>
      <c r="B139" s="54" t="s">
        <v>272</v>
      </c>
      <c r="C139" s="54">
        <v>95</v>
      </c>
    </row>
    <row r="140" spans="1:3" x14ac:dyDescent="0.3">
      <c r="A140" s="66" t="s">
        <v>347</v>
      </c>
      <c r="B140" s="54" t="s">
        <v>273</v>
      </c>
      <c r="C140" s="54">
        <v>101</v>
      </c>
    </row>
    <row r="141" spans="1:3" x14ac:dyDescent="0.3">
      <c r="A141" s="66" t="s">
        <v>346</v>
      </c>
      <c r="B141" s="54" t="s">
        <v>274</v>
      </c>
      <c r="C141" s="54">
        <v>104</v>
      </c>
    </row>
    <row r="142" spans="1:3" x14ac:dyDescent="0.3">
      <c r="A142" s="66" t="s">
        <v>345</v>
      </c>
      <c r="B142" s="54" t="s">
        <v>275</v>
      </c>
      <c r="C142" s="54">
        <v>109</v>
      </c>
    </row>
    <row r="143" spans="1:3" x14ac:dyDescent="0.3">
      <c r="A143" s="65" t="s">
        <v>333</v>
      </c>
      <c r="B143" s="65" t="s">
        <v>320</v>
      </c>
      <c r="C143" s="36">
        <v>46</v>
      </c>
    </row>
    <row r="144" spans="1:3" x14ac:dyDescent="0.3">
      <c r="A144" s="65" t="s">
        <v>334</v>
      </c>
      <c r="B144" s="65" t="s">
        <v>321</v>
      </c>
      <c r="C144" s="36">
        <v>54</v>
      </c>
    </row>
    <row r="145" spans="1:3" x14ac:dyDescent="0.3">
      <c r="A145" s="65" t="s">
        <v>335</v>
      </c>
      <c r="B145" s="65" t="s">
        <v>322</v>
      </c>
      <c r="C145" s="36">
        <v>55</v>
      </c>
    </row>
    <row r="146" spans="1:3" x14ac:dyDescent="0.3">
      <c r="A146" s="65" t="s">
        <v>336</v>
      </c>
      <c r="B146" s="65" t="s">
        <v>323</v>
      </c>
      <c r="C146" s="36">
        <v>56</v>
      </c>
    </row>
    <row r="147" spans="1:3" x14ac:dyDescent="0.3">
      <c r="A147" s="65" t="s">
        <v>337</v>
      </c>
      <c r="B147" s="65" t="s">
        <v>324</v>
      </c>
      <c r="C147" s="36">
        <v>57</v>
      </c>
    </row>
    <row r="148" spans="1:3" x14ac:dyDescent="0.3">
      <c r="A148" s="65" t="s">
        <v>338</v>
      </c>
      <c r="B148" s="65" t="s">
        <v>325</v>
      </c>
      <c r="C148" s="36">
        <v>58</v>
      </c>
    </row>
    <row r="149" spans="1:3" x14ac:dyDescent="0.3">
      <c r="A149" s="65" t="s">
        <v>339</v>
      </c>
      <c r="B149" s="65" t="s">
        <v>326</v>
      </c>
      <c r="C149" s="36">
        <v>59</v>
      </c>
    </row>
    <row r="150" spans="1:3" x14ac:dyDescent="0.3">
      <c r="A150" s="65" t="s">
        <v>340</v>
      </c>
      <c r="B150" s="65" t="s">
        <v>327</v>
      </c>
      <c r="C150" s="36">
        <v>60</v>
      </c>
    </row>
    <row r="151" spans="1:3" x14ac:dyDescent="0.3">
      <c r="A151" s="65" t="s">
        <v>341</v>
      </c>
      <c r="B151" s="65" t="s">
        <v>328</v>
      </c>
      <c r="C151" s="36">
        <v>61</v>
      </c>
    </row>
    <row r="152" spans="1:3" x14ac:dyDescent="0.3">
      <c r="A152" s="65" t="s">
        <v>342</v>
      </c>
      <c r="B152" s="65" t="s">
        <v>329</v>
      </c>
      <c r="C152" s="36">
        <v>62</v>
      </c>
    </row>
    <row r="153" spans="1:3" x14ac:dyDescent="0.3">
      <c r="A153" s="65" t="s">
        <v>343</v>
      </c>
      <c r="B153" s="65" t="s">
        <v>330</v>
      </c>
      <c r="C153" s="36">
        <v>64</v>
      </c>
    </row>
    <row r="154" spans="1:3" x14ac:dyDescent="0.3">
      <c r="A154" s="65" t="s">
        <v>319</v>
      </c>
      <c r="B154" s="65" t="s">
        <v>331</v>
      </c>
      <c r="C154" s="36">
        <v>91</v>
      </c>
    </row>
    <row r="155" spans="1:3" x14ac:dyDescent="0.3">
      <c r="A155" s="65" t="s">
        <v>344</v>
      </c>
      <c r="B155" s="65" t="s">
        <v>332</v>
      </c>
      <c r="C155" s="36">
        <v>107</v>
      </c>
    </row>
    <row r="387" ht="15" customHeight="1" x14ac:dyDescent="0.3"/>
    <row r="527" spans="1:3" s="37" customFormat="1" x14ac:dyDescent="0.3">
      <c r="A527" s="38"/>
      <c r="C527" s="56"/>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E8" sqref="E8"/>
    </sheetView>
  </sheetViews>
  <sheetFormatPr defaultRowHeight="13.2" x14ac:dyDescent="0.25"/>
  <cols>
    <col min="1" max="2" width="18.109375" bestFit="1" customWidth="1"/>
    <col min="3" max="3" width="17.77734375" bestFit="1" customWidth="1"/>
    <col min="4" max="4" width="8" customWidth="1"/>
    <col min="5" max="5" width="6" style="14" bestFit="1" customWidth="1"/>
    <col min="10" max="10" width="19" bestFit="1" customWidth="1"/>
    <col min="11" max="11" width="6.44140625" customWidth="1"/>
  </cols>
  <sheetData>
    <row r="1" spans="1:8" x14ac:dyDescent="0.25">
      <c r="B1" s="15" t="s">
        <v>23</v>
      </c>
    </row>
    <row r="2" spans="1:8" x14ac:dyDescent="0.25">
      <c r="A2" t="str">
        <f>'Discovery Log'!D4</f>
        <v>CalPA-1</v>
      </c>
      <c r="B2" t="str">
        <f>A2</f>
        <v>CalPA-1</v>
      </c>
      <c r="C2" s="26">
        <f>'Discovery Log'!J4</f>
        <v>45370</v>
      </c>
      <c r="D2" s="15" t="s">
        <v>18</v>
      </c>
      <c r="E2" s="27" cm="1">
        <f t="array" ref="E2">SUM(IF(FREQUENCY(IF(LEN(B2:B19)&gt;0,MATCH(B2:B19,B2:B19,0),""),IF(LEN(B2:B19)&gt;0,MATCH(B2:B19,B2:B19,0),""))&gt;0,1))</f>
        <v>3</v>
      </c>
      <c r="F2" s="16" t="s">
        <v>19</v>
      </c>
      <c r="G2" s="17"/>
      <c r="H2" s="17"/>
    </row>
    <row r="3" spans="1:8" x14ac:dyDescent="0.25">
      <c r="A3" t="str">
        <f>'Discovery Log'!D5</f>
        <v>CalPA-1</v>
      </c>
      <c r="B3" t="str">
        <f t="shared" ref="B3:B22" si="0">A3</f>
        <v>CalPA-1</v>
      </c>
      <c r="C3" s="26">
        <f>'Discovery Log'!J5</f>
        <v>45370</v>
      </c>
    </row>
    <row r="4" spans="1:8" x14ac:dyDescent="0.25">
      <c r="A4" t="str">
        <f>'Discovery Log'!D6</f>
        <v>CalPA-1</v>
      </c>
      <c r="B4" t="str">
        <f t="shared" si="0"/>
        <v>CalPA-1</v>
      </c>
      <c r="C4" s="26">
        <f>'Discovery Log'!J6</f>
        <v>45370</v>
      </c>
      <c r="D4" s="28" t="s">
        <v>31</v>
      </c>
      <c r="E4" s="27" t="e" cm="1">
        <f t="array" ref="E4">SUM(IF(FREQUENCY(IF(LEN(B2:B38)&gt;0,MATCH(B1:B38,B1:B38,0),""),IF(LEN(B1:B38)&gt;0,MATCH(B1:B38,B1:B38,0),""))&gt;0,1))</f>
        <v>#N/A</v>
      </c>
    </row>
    <row r="5" spans="1:8" x14ac:dyDescent="0.25">
      <c r="A5" t="str">
        <f>'Discovery Log'!D7</f>
        <v>CalPA-2</v>
      </c>
      <c r="B5" t="str">
        <f t="shared" si="0"/>
        <v>CalPA-2</v>
      </c>
      <c r="C5" s="26">
        <f>'Discovery Log'!J7</f>
        <v>45370</v>
      </c>
      <c r="D5" s="28" t="s">
        <v>32</v>
      </c>
      <c r="E5" s="27" t="e" cm="1">
        <f t="array" ref="E5">SUM(IF(FREQUENCY(IF(LEN(B3:B39)&gt;0,MATCH(B2:B39,B2:B39,0),""),IF(LEN(B2:B39)&gt;0,MATCH(B2:B39,B2:B39,0),""))&gt;0,1))</f>
        <v>#N/A</v>
      </c>
    </row>
    <row r="6" spans="1:8" x14ac:dyDescent="0.25">
      <c r="A6" t="str">
        <f>'Discovery Log'!D8</f>
        <v>CalPA-2</v>
      </c>
      <c r="B6" t="str">
        <f t="shared" si="0"/>
        <v>CalPA-2</v>
      </c>
      <c r="C6" s="26">
        <f>'Discovery Log'!J8</f>
        <v>45370</v>
      </c>
      <c r="D6" s="28" t="s">
        <v>33</v>
      </c>
      <c r="E6" s="27" cm="1">
        <f t="array" ref="E6">SUM(IF(FREQUENCY(IF(LEN(B2:B19)&gt;0,MATCH(B2:B19,B2:B19,0),""),IF(LEN(B2:B19)&gt;0,MATCH(B2:B19,B2:B19,0),""))&gt;0,1))</f>
        <v>3</v>
      </c>
    </row>
    <row r="7" spans="1:8" x14ac:dyDescent="0.25">
      <c r="A7" t="str">
        <f>'Discovery Log'!D9</f>
        <v>CalPA-2</v>
      </c>
      <c r="B7" t="str">
        <f t="shared" si="0"/>
        <v>CalPA-2</v>
      </c>
      <c r="C7" s="26">
        <f>'Discovery Log'!J9</f>
        <v>45370</v>
      </c>
      <c r="D7" s="28" t="s">
        <v>34</v>
      </c>
      <c r="E7" s="27" cm="1">
        <f t="array" ref="E7">SUM(IF(FREQUENCY(IF(LEN(B20:B41)&gt;0,MATCH(B20:B41,B20:B41,0),""),IF(LEN(B20:B41)&gt;0,MATCH(B20:B41,B20:B41,0),""))&gt;0,1))</f>
        <v>2</v>
      </c>
    </row>
    <row r="8" spans="1:8" x14ac:dyDescent="0.25">
      <c r="A8" t="str">
        <f>'Discovery Log'!D10</f>
        <v>CalPA-2</v>
      </c>
      <c r="B8" t="str">
        <f t="shared" si="0"/>
        <v>CalPA-2</v>
      </c>
      <c r="C8" s="26">
        <f>'Discovery Log'!J10</f>
        <v>45370</v>
      </c>
      <c r="D8" s="28" t="s">
        <v>35</v>
      </c>
      <c r="E8" s="27" t="e" cm="1">
        <f t="array" ref="E8">SUM(IF(FREQUENCY(IF(LEN(B6:B42)&gt;0,MATCH(B5:B42,B5:B42,0),""),IF(LEN(B5:B42)&gt;0,MATCH(B5:B42,B5:B42,0),""))&gt;0,1))</f>
        <v>#N/A</v>
      </c>
    </row>
    <row r="9" spans="1:8" x14ac:dyDescent="0.25">
      <c r="A9" t="str">
        <f>'Discovery Log'!D11</f>
        <v>CalPA-3</v>
      </c>
      <c r="B9" t="str">
        <f t="shared" si="0"/>
        <v>CalPA-3</v>
      </c>
      <c r="C9" s="26">
        <f>'Discovery Log'!J11</f>
        <v>45370</v>
      </c>
      <c r="D9" s="28" t="s">
        <v>36</v>
      </c>
      <c r="E9" s="27" t="e" cm="1">
        <f t="array" ref="E9">SUM(IF(FREQUENCY(IF(LEN(B7:B43)&gt;0,MATCH(B6:B43,B6:B43,0),""),IF(LEN(B6:B43)&gt;0,MATCH(B6:B43,B6:B43,0),""))&gt;0,1))</f>
        <v>#N/A</v>
      </c>
    </row>
    <row r="10" spans="1:8" x14ac:dyDescent="0.25">
      <c r="A10" t="str">
        <f>'Discovery Log'!D12</f>
        <v>CalPA-3</v>
      </c>
      <c r="B10" t="str">
        <f t="shared" si="0"/>
        <v>CalPA-3</v>
      </c>
      <c r="C10" s="26">
        <f>'Discovery Log'!J12</f>
        <v>45370</v>
      </c>
      <c r="D10" s="28" t="s">
        <v>47</v>
      </c>
      <c r="E10" s="27" t="e" cm="1">
        <f t="array" ref="E10">SUM(IF(FREQUENCY(IF(LEN(B8:B44)&gt;0,MATCH(B7:B44,B7:B44,0),""),IF(LEN(B7:B44)&gt;0,MATCH(B7:B44,B7:B44,0),""))&gt;0,1))</f>
        <v>#N/A</v>
      </c>
    </row>
    <row r="11" spans="1:8" x14ac:dyDescent="0.25">
      <c r="A11" t="str">
        <f>'Discovery Log'!D13</f>
        <v>CalPA-3</v>
      </c>
      <c r="B11" t="str">
        <f t="shared" si="0"/>
        <v>CalPA-3</v>
      </c>
      <c r="C11" s="26">
        <f>'Discovery Log'!J13</f>
        <v>45370</v>
      </c>
      <c r="D11" s="28" t="s">
        <v>48</v>
      </c>
      <c r="E11" s="27" t="e" cm="1">
        <f t="array" ref="E11">SUM(IF(FREQUENCY(IF(LEN(B9:B45)&gt;0,MATCH(B8:B45,B8:B45,0),""),IF(LEN(B8:B45)&gt;0,MATCH(B8:B45,B8:B45,0),""))&gt;0,1))</f>
        <v>#N/A</v>
      </c>
    </row>
    <row r="12" spans="1:8" x14ac:dyDescent="0.25">
      <c r="A12" t="str">
        <f>'Discovery Log'!D14</f>
        <v>CalPA-3</v>
      </c>
      <c r="B12" t="str">
        <f t="shared" si="0"/>
        <v>CalPA-3</v>
      </c>
      <c r="C12" s="26">
        <f>'Discovery Log'!J14</f>
        <v>45370</v>
      </c>
      <c r="D12" s="28" t="s">
        <v>49</v>
      </c>
      <c r="E12" s="27" t="e" cm="1">
        <f t="array" ref="E12">SUM(IF(FREQUENCY(IF(LEN(B10:B46)&gt;0,MATCH(B9:B46,B9:B46,0),""),IF(LEN(B9:B46)&gt;0,MATCH(B9:B46,B9:B46,0),""))&gt;0,1))</f>
        <v>#N/A</v>
      </c>
    </row>
    <row r="13" spans="1:8" x14ac:dyDescent="0.25">
      <c r="A13" t="str">
        <f>'Discovery Log'!D15</f>
        <v>CalPA-3</v>
      </c>
      <c r="B13" t="str">
        <f t="shared" si="0"/>
        <v>CalPA-3</v>
      </c>
      <c r="C13" s="26">
        <f>'Discovery Log'!J15</f>
        <v>45370</v>
      </c>
    </row>
    <row r="14" spans="1:8" ht="13.8" thickBot="1" x14ac:dyDescent="0.3">
      <c r="A14" t="str">
        <f>'Discovery Log'!D16</f>
        <v>CalPA-3</v>
      </c>
      <c r="B14" t="str">
        <f t="shared" si="0"/>
        <v>CalPA-3</v>
      </c>
      <c r="C14" s="26">
        <f>'Discovery Log'!J16</f>
        <v>45370</v>
      </c>
      <c r="E14" s="52" t="e">
        <f>SUM(E4:E12)</f>
        <v>#N/A</v>
      </c>
    </row>
    <row r="15" spans="1:8" ht="13.8" thickTop="1" x14ac:dyDescent="0.25">
      <c r="A15" t="str">
        <f>'Discovery Log'!D17</f>
        <v>CalPA-3</v>
      </c>
      <c r="B15" t="str">
        <f t="shared" si="0"/>
        <v>CalPA-3</v>
      </c>
      <c r="C15" s="26">
        <f>'Discovery Log'!J17</f>
        <v>45370</v>
      </c>
    </row>
    <row r="16" spans="1:8" x14ac:dyDescent="0.25">
      <c r="A16" t="str">
        <f>'Discovery Log'!D18</f>
        <v>CalPA-3</v>
      </c>
      <c r="B16" t="str">
        <f t="shared" si="0"/>
        <v>CalPA-3</v>
      </c>
      <c r="C16" s="26">
        <f>'Discovery Log'!J18</f>
        <v>45370</v>
      </c>
    </row>
    <row r="17" spans="1:3" x14ac:dyDescent="0.25">
      <c r="A17" t="str">
        <f>'Discovery Log'!D19</f>
        <v>CalPA-3</v>
      </c>
      <c r="B17" t="str">
        <f t="shared" si="0"/>
        <v>CalPA-3</v>
      </c>
      <c r="C17" s="26">
        <f>'Discovery Log'!J19</f>
        <v>45370</v>
      </c>
    </row>
    <row r="18" spans="1:3" x14ac:dyDescent="0.25">
      <c r="A18" t="str">
        <f>'Discovery Log'!D20</f>
        <v>CalPA-3</v>
      </c>
      <c r="B18" t="str">
        <f t="shared" si="0"/>
        <v>CalPA-3</v>
      </c>
      <c r="C18" s="26">
        <f>'Discovery Log'!J20</f>
        <v>45370</v>
      </c>
    </row>
    <row r="19" spans="1:3" x14ac:dyDescent="0.25">
      <c r="A19" t="str">
        <f>'Discovery Log'!D21</f>
        <v>CalPA-3</v>
      </c>
      <c r="B19" t="str">
        <f t="shared" si="0"/>
        <v>CalPA-3</v>
      </c>
      <c r="C19" s="26">
        <f>'Discovery Log'!J21</f>
        <v>45370</v>
      </c>
    </row>
    <row r="20" spans="1:3" x14ac:dyDescent="0.25">
      <c r="A20">
        <f>'Discovery Log'!D22</f>
        <v>0</v>
      </c>
      <c r="B20">
        <f t="shared" si="0"/>
        <v>0</v>
      </c>
      <c r="C20" s="26">
        <f>'Discovery Log'!J22</f>
        <v>0</v>
      </c>
    </row>
    <row r="21" spans="1:3" x14ac:dyDescent="0.25">
      <c r="A21">
        <f>'Discovery Log'!D23</f>
        <v>0</v>
      </c>
      <c r="B21">
        <f t="shared" si="0"/>
        <v>0</v>
      </c>
      <c r="C21" s="26">
        <f>'Discovery Log'!J23</f>
        <v>0</v>
      </c>
    </row>
    <row r="22" spans="1:3" x14ac:dyDescent="0.25">
      <c r="A22">
        <f>'Discovery Log'!D24</f>
        <v>0</v>
      </c>
      <c r="B22">
        <f t="shared" si="0"/>
        <v>0</v>
      </c>
      <c r="C22" s="26">
        <f>'Discovery Log'!J24</f>
        <v>0</v>
      </c>
    </row>
    <row r="23" spans="1:3" x14ac:dyDescent="0.25">
      <c r="A23">
        <f>'Discovery Log'!D25</f>
        <v>0</v>
      </c>
      <c r="B23">
        <f t="shared" ref="B23:B66" si="1">A23</f>
        <v>0</v>
      </c>
      <c r="C23" s="26">
        <f>'Discovery Log'!J25</f>
        <v>0</v>
      </c>
    </row>
    <row r="24" spans="1:3" x14ac:dyDescent="0.25">
      <c r="A24">
        <f>'Discovery Log'!D26</f>
        <v>0</v>
      </c>
      <c r="B24">
        <f t="shared" si="1"/>
        <v>0</v>
      </c>
      <c r="C24" s="26">
        <f>'Discovery Log'!J26</f>
        <v>0</v>
      </c>
    </row>
    <row r="25" spans="1:3" x14ac:dyDescent="0.25">
      <c r="A25">
        <f>'Discovery Log'!D27</f>
        <v>0</v>
      </c>
      <c r="B25">
        <f t="shared" si="1"/>
        <v>0</v>
      </c>
      <c r="C25" s="26">
        <f>'Discovery Log'!J27</f>
        <v>0</v>
      </c>
    </row>
    <row r="26" spans="1:3" x14ac:dyDescent="0.25">
      <c r="A26">
        <f>'Discovery Log'!D28</f>
        <v>0</v>
      </c>
      <c r="B26">
        <f t="shared" si="1"/>
        <v>0</v>
      </c>
      <c r="C26" s="26">
        <f>'Discovery Log'!J28</f>
        <v>0</v>
      </c>
    </row>
    <row r="27" spans="1:3" x14ac:dyDescent="0.25">
      <c r="A27">
        <f>'Discovery Log'!D29</f>
        <v>0</v>
      </c>
      <c r="B27">
        <f t="shared" si="1"/>
        <v>0</v>
      </c>
      <c r="C27" s="26">
        <f>'Discovery Log'!J29</f>
        <v>0</v>
      </c>
    </row>
    <row r="28" spans="1:3" x14ac:dyDescent="0.25">
      <c r="A28">
        <f>'Discovery Log'!D30</f>
        <v>0</v>
      </c>
      <c r="B28">
        <f t="shared" si="1"/>
        <v>0</v>
      </c>
      <c r="C28" s="26">
        <f>'Discovery Log'!J30</f>
        <v>0</v>
      </c>
    </row>
    <row r="29" spans="1:3" x14ac:dyDescent="0.25">
      <c r="A29">
        <f>'Discovery Log'!D31</f>
        <v>0</v>
      </c>
      <c r="B29">
        <f t="shared" si="1"/>
        <v>0</v>
      </c>
      <c r="C29" s="26">
        <f>'Discovery Log'!J31</f>
        <v>0</v>
      </c>
    </row>
    <row r="30" spans="1:3" x14ac:dyDescent="0.25">
      <c r="A30">
        <f>'Discovery Log'!D32</f>
        <v>0</v>
      </c>
      <c r="B30">
        <f t="shared" si="1"/>
        <v>0</v>
      </c>
      <c r="C30" s="26">
        <f>'Discovery Log'!J32</f>
        <v>0</v>
      </c>
    </row>
    <row r="31" spans="1:3" x14ac:dyDescent="0.25">
      <c r="A31">
        <f>'Discovery Log'!D33</f>
        <v>0</v>
      </c>
      <c r="B31">
        <f t="shared" si="1"/>
        <v>0</v>
      </c>
      <c r="C31" s="26">
        <f>'Discovery Log'!J33</f>
        <v>0</v>
      </c>
    </row>
    <row r="32" spans="1:3" x14ac:dyDescent="0.25">
      <c r="A32">
        <f>'Discovery Log'!D34</f>
        <v>0</v>
      </c>
      <c r="B32">
        <f t="shared" si="1"/>
        <v>0</v>
      </c>
      <c r="C32" s="26">
        <f>'Discovery Log'!J34</f>
        <v>0</v>
      </c>
    </row>
    <row r="33" spans="1:3" x14ac:dyDescent="0.25">
      <c r="A33">
        <f>'Discovery Log'!D35</f>
        <v>0</v>
      </c>
      <c r="B33">
        <f t="shared" si="1"/>
        <v>0</v>
      </c>
      <c r="C33" s="26">
        <f>'Discovery Log'!J35</f>
        <v>0</v>
      </c>
    </row>
    <row r="34" spans="1:3" x14ac:dyDescent="0.25">
      <c r="A34">
        <f>'Discovery Log'!D36</f>
        <v>0</v>
      </c>
      <c r="B34">
        <f t="shared" si="1"/>
        <v>0</v>
      </c>
      <c r="C34" s="26">
        <f>'Discovery Log'!J36</f>
        <v>0</v>
      </c>
    </row>
    <row r="35" spans="1:3" x14ac:dyDescent="0.25">
      <c r="A35" t="str">
        <f>'Discovery Log'!D37</f>
        <v>-</v>
      </c>
      <c r="B35" t="str">
        <f t="shared" si="1"/>
        <v>-</v>
      </c>
      <c r="C35" s="26">
        <f>'Discovery Log'!J37</f>
        <v>0</v>
      </c>
    </row>
    <row r="36" spans="1:3" x14ac:dyDescent="0.25">
      <c r="A36" t="str">
        <f>'Discovery Log'!D38</f>
        <v>-</v>
      </c>
      <c r="B36" t="str">
        <f t="shared" si="1"/>
        <v>-</v>
      </c>
      <c r="C36" s="26">
        <f>'Discovery Log'!J38</f>
        <v>0</v>
      </c>
    </row>
    <row r="37" spans="1:3" x14ac:dyDescent="0.25">
      <c r="A37" t="str">
        <f>'Discovery Log'!D39</f>
        <v>-</v>
      </c>
      <c r="B37" t="str">
        <f t="shared" si="1"/>
        <v>-</v>
      </c>
      <c r="C37" s="26">
        <f>'Discovery Log'!J39</f>
        <v>0</v>
      </c>
    </row>
    <row r="38" spans="1:3" x14ac:dyDescent="0.25">
      <c r="A38" t="str">
        <f>'Discovery Log'!D40</f>
        <v>-</v>
      </c>
      <c r="B38" t="str">
        <f t="shared" si="1"/>
        <v>-</v>
      </c>
      <c r="C38" s="26">
        <f>'Discovery Log'!J40</f>
        <v>0</v>
      </c>
    </row>
    <row r="39" spans="1:3" x14ac:dyDescent="0.25">
      <c r="A39" t="str">
        <f>'Discovery Log'!D41</f>
        <v>-</v>
      </c>
      <c r="B39" t="str">
        <f t="shared" si="1"/>
        <v>-</v>
      </c>
      <c r="C39" s="26">
        <f>'Discovery Log'!J41</f>
        <v>0</v>
      </c>
    </row>
    <row r="40" spans="1:3" x14ac:dyDescent="0.25">
      <c r="A40" t="str">
        <f>'Discovery Log'!D42</f>
        <v>-</v>
      </c>
      <c r="B40" t="str">
        <f t="shared" si="1"/>
        <v>-</v>
      </c>
      <c r="C40" s="26">
        <f>'Discovery Log'!J42</f>
        <v>0</v>
      </c>
    </row>
    <row r="41" spans="1:3" x14ac:dyDescent="0.25">
      <c r="A41" t="str">
        <f>'Discovery Log'!D43</f>
        <v>-</v>
      </c>
      <c r="B41" t="str">
        <f t="shared" si="1"/>
        <v>-</v>
      </c>
      <c r="C41" s="26">
        <f>'Discovery Log'!J43</f>
        <v>0</v>
      </c>
    </row>
    <row r="42" spans="1:3" x14ac:dyDescent="0.25">
      <c r="A42" t="str">
        <f>'Discovery Log'!D44</f>
        <v>-</v>
      </c>
      <c r="B42" t="str">
        <f t="shared" si="1"/>
        <v>-</v>
      </c>
      <c r="C42" s="26">
        <f>'Discovery Log'!J44</f>
        <v>0</v>
      </c>
    </row>
    <row r="43" spans="1:3" x14ac:dyDescent="0.25">
      <c r="A43" t="str">
        <f>'Discovery Log'!D45</f>
        <v>-</v>
      </c>
      <c r="B43" t="str">
        <f t="shared" si="1"/>
        <v>-</v>
      </c>
      <c r="C43" s="26">
        <f>'Discovery Log'!J45</f>
        <v>0</v>
      </c>
    </row>
    <row r="44" spans="1:3" x14ac:dyDescent="0.25">
      <c r="A44" t="str">
        <f>'Discovery Log'!D46</f>
        <v>-</v>
      </c>
      <c r="B44" t="str">
        <f t="shared" si="1"/>
        <v>-</v>
      </c>
      <c r="C44" s="26">
        <f>'Discovery Log'!J46</f>
        <v>0</v>
      </c>
    </row>
    <row r="45" spans="1:3" x14ac:dyDescent="0.25">
      <c r="A45" t="str">
        <f>'Discovery Log'!D47</f>
        <v>-</v>
      </c>
      <c r="B45" t="str">
        <f t="shared" si="1"/>
        <v>-</v>
      </c>
      <c r="C45" s="26">
        <f>'Discovery Log'!J47</f>
        <v>0</v>
      </c>
    </row>
    <row r="46" spans="1:3" x14ac:dyDescent="0.25">
      <c r="A46" t="str">
        <f>'Discovery Log'!D48</f>
        <v>-</v>
      </c>
      <c r="B46" t="str">
        <f t="shared" si="1"/>
        <v>-</v>
      </c>
      <c r="C46" s="26">
        <f>'Discovery Log'!J48</f>
        <v>0</v>
      </c>
    </row>
    <row r="47" spans="1:3" x14ac:dyDescent="0.25">
      <c r="A47" t="str">
        <f>'Discovery Log'!D49</f>
        <v>-</v>
      </c>
      <c r="B47" t="str">
        <f t="shared" si="1"/>
        <v>-</v>
      </c>
      <c r="C47" s="26">
        <f>'Discovery Log'!J49</f>
        <v>0</v>
      </c>
    </row>
    <row r="48" spans="1:3" x14ac:dyDescent="0.25">
      <c r="A48" t="str">
        <f>'Discovery Log'!D50</f>
        <v>-</v>
      </c>
      <c r="B48" t="str">
        <f t="shared" si="1"/>
        <v>-</v>
      </c>
      <c r="C48" s="26">
        <f>'Discovery Log'!J50</f>
        <v>0</v>
      </c>
    </row>
    <row r="49" spans="1:3" x14ac:dyDescent="0.25">
      <c r="A49" t="str">
        <f>'Discovery Log'!D51</f>
        <v>-</v>
      </c>
      <c r="B49" t="str">
        <f t="shared" si="1"/>
        <v>-</v>
      </c>
      <c r="C49" s="26">
        <f>'Discovery Log'!J51</f>
        <v>0</v>
      </c>
    </row>
    <row r="50" spans="1:3" x14ac:dyDescent="0.25">
      <c r="A50" t="str">
        <f>'Discovery Log'!D52</f>
        <v>-</v>
      </c>
      <c r="B50" t="str">
        <f t="shared" si="1"/>
        <v>-</v>
      </c>
      <c r="C50" s="26">
        <f>'Discovery Log'!J52</f>
        <v>0</v>
      </c>
    </row>
    <row r="51" spans="1:3" x14ac:dyDescent="0.25">
      <c r="A51" t="str">
        <f>'Discovery Log'!D53</f>
        <v>-</v>
      </c>
      <c r="B51" t="str">
        <f t="shared" si="1"/>
        <v>-</v>
      </c>
      <c r="C51" s="26">
        <f>'Discovery Log'!J53</f>
        <v>0</v>
      </c>
    </row>
    <row r="52" spans="1:3" x14ac:dyDescent="0.25">
      <c r="A52" t="str">
        <f>'Discovery Log'!D54</f>
        <v>-</v>
      </c>
      <c r="B52" t="str">
        <f t="shared" si="1"/>
        <v>-</v>
      </c>
      <c r="C52" s="26">
        <f>'Discovery Log'!J54</f>
        <v>0</v>
      </c>
    </row>
    <row r="53" spans="1:3" x14ac:dyDescent="0.25">
      <c r="A53" t="str">
        <f>'Discovery Log'!D55</f>
        <v>-</v>
      </c>
      <c r="B53" t="str">
        <f t="shared" si="1"/>
        <v>-</v>
      </c>
      <c r="C53" s="26">
        <f>'Discovery Log'!J55</f>
        <v>0</v>
      </c>
    </row>
    <row r="54" spans="1:3" x14ac:dyDescent="0.25">
      <c r="A54" t="str">
        <f>'Discovery Log'!D56</f>
        <v>-</v>
      </c>
      <c r="B54" t="str">
        <f t="shared" si="1"/>
        <v>-</v>
      </c>
      <c r="C54" s="26">
        <f>'Discovery Log'!J56</f>
        <v>0</v>
      </c>
    </row>
    <row r="55" spans="1:3" x14ac:dyDescent="0.25">
      <c r="A55" t="str">
        <f>'Discovery Log'!D57</f>
        <v>-</v>
      </c>
      <c r="B55" t="str">
        <f t="shared" si="1"/>
        <v>-</v>
      </c>
      <c r="C55" s="26">
        <f>'Discovery Log'!J57</f>
        <v>0</v>
      </c>
    </row>
    <row r="56" spans="1:3" x14ac:dyDescent="0.25">
      <c r="A56" t="str">
        <f>'Discovery Log'!D58</f>
        <v>-</v>
      </c>
      <c r="B56" t="str">
        <f t="shared" si="1"/>
        <v>-</v>
      </c>
      <c r="C56" s="26">
        <f>'Discovery Log'!J58</f>
        <v>0</v>
      </c>
    </row>
    <row r="57" spans="1:3" x14ac:dyDescent="0.25">
      <c r="A57" t="str">
        <f>'Discovery Log'!D59</f>
        <v>-</v>
      </c>
      <c r="B57" t="str">
        <f t="shared" si="1"/>
        <v>-</v>
      </c>
      <c r="C57" s="26">
        <f>'Discovery Log'!J59</f>
        <v>0</v>
      </c>
    </row>
    <row r="58" spans="1:3" x14ac:dyDescent="0.25">
      <c r="A58" t="str">
        <f>'Discovery Log'!D60</f>
        <v>-</v>
      </c>
      <c r="B58" t="str">
        <f t="shared" si="1"/>
        <v>-</v>
      </c>
      <c r="C58" s="26">
        <f>'Discovery Log'!J60</f>
        <v>0</v>
      </c>
    </row>
    <row r="59" spans="1:3" x14ac:dyDescent="0.25">
      <c r="A59" t="str">
        <f>'Discovery Log'!D61</f>
        <v>-</v>
      </c>
      <c r="B59" t="str">
        <f t="shared" si="1"/>
        <v>-</v>
      </c>
      <c r="C59" s="26">
        <f>'Discovery Log'!J61</f>
        <v>0</v>
      </c>
    </row>
    <row r="60" spans="1:3" x14ac:dyDescent="0.25">
      <c r="A60" t="str">
        <f>'Discovery Log'!D62</f>
        <v>-</v>
      </c>
      <c r="B60" t="str">
        <f t="shared" si="1"/>
        <v>-</v>
      </c>
      <c r="C60" s="26">
        <f>'Discovery Log'!J62</f>
        <v>0</v>
      </c>
    </row>
    <row r="61" spans="1:3" x14ac:dyDescent="0.25">
      <c r="A61" t="str">
        <f>'Discovery Log'!D63</f>
        <v>-</v>
      </c>
      <c r="B61" t="str">
        <f t="shared" si="1"/>
        <v>-</v>
      </c>
      <c r="C61" s="26">
        <f>'Discovery Log'!J63</f>
        <v>0</v>
      </c>
    </row>
    <row r="62" spans="1:3" x14ac:dyDescent="0.25">
      <c r="A62" t="str">
        <f>'Discovery Log'!D64</f>
        <v>-</v>
      </c>
      <c r="B62" t="str">
        <f t="shared" si="1"/>
        <v>-</v>
      </c>
      <c r="C62" s="26">
        <f>'Discovery Log'!J64</f>
        <v>0</v>
      </c>
    </row>
    <row r="63" spans="1:3" x14ac:dyDescent="0.25">
      <c r="A63" t="str">
        <f>'Discovery Log'!D65</f>
        <v>-</v>
      </c>
      <c r="B63" t="str">
        <f t="shared" si="1"/>
        <v>-</v>
      </c>
      <c r="C63" s="26">
        <f>'Discovery Log'!J65</f>
        <v>0</v>
      </c>
    </row>
    <row r="64" spans="1:3" x14ac:dyDescent="0.25">
      <c r="A64" t="str">
        <f>'Discovery Log'!D66</f>
        <v>-</v>
      </c>
      <c r="B64" t="str">
        <f t="shared" si="1"/>
        <v>-</v>
      </c>
      <c r="C64" s="26">
        <f>'Discovery Log'!J66</f>
        <v>0</v>
      </c>
    </row>
    <row r="65" spans="1:3" x14ac:dyDescent="0.25">
      <c r="A65" t="str">
        <f>'Discovery Log'!D67</f>
        <v>-</v>
      </c>
      <c r="B65" t="str">
        <f t="shared" si="1"/>
        <v>-</v>
      </c>
      <c r="C65" s="26">
        <f>'Discovery Log'!J67</f>
        <v>0</v>
      </c>
    </row>
    <row r="66" spans="1:3" x14ac:dyDescent="0.25">
      <c r="A66" t="str">
        <f>'Discovery Log'!D68</f>
        <v>-</v>
      </c>
      <c r="B66" t="str">
        <f t="shared" si="1"/>
        <v>-</v>
      </c>
      <c r="C66" s="26">
        <f>'Discovery Log'!J68</f>
        <v>0</v>
      </c>
    </row>
    <row r="67" spans="1:3" x14ac:dyDescent="0.25">
      <c r="A67" t="str">
        <f>'Discovery Log'!D69</f>
        <v>-</v>
      </c>
      <c r="B67" t="str">
        <f t="shared" ref="B67:B130" si="2">A67</f>
        <v>-</v>
      </c>
      <c r="C67" s="26">
        <f>'Discovery Log'!J69</f>
        <v>0</v>
      </c>
    </row>
    <row r="68" spans="1:3" x14ac:dyDescent="0.25">
      <c r="A68" t="str">
        <f>'Discovery Log'!D70</f>
        <v>-</v>
      </c>
      <c r="B68" t="str">
        <f t="shared" si="2"/>
        <v>-</v>
      </c>
      <c r="C68" s="26">
        <f>'Discovery Log'!J70</f>
        <v>0</v>
      </c>
    </row>
    <row r="69" spans="1:3" x14ac:dyDescent="0.25">
      <c r="A69" t="str">
        <f>'Discovery Log'!D71</f>
        <v>-</v>
      </c>
      <c r="B69" t="str">
        <f t="shared" si="2"/>
        <v>-</v>
      </c>
      <c r="C69" s="26">
        <f>'Discovery Log'!J71</f>
        <v>0</v>
      </c>
    </row>
    <row r="70" spans="1:3" x14ac:dyDescent="0.25">
      <c r="A70" t="str">
        <f>'Discovery Log'!D72</f>
        <v>-</v>
      </c>
      <c r="B70" t="str">
        <f t="shared" si="2"/>
        <v>-</v>
      </c>
      <c r="C70" s="26">
        <f>'Discovery Log'!J72</f>
        <v>0</v>
      </c>
    </row>
    <row r="71" spans="1:3" x14ac:dyDescent="0.25">
      <c r="A71" t="str">
        <f>'Discovery Log'!D73</f>
        <v>-</v>
      </c>
      <c r="B71" t="str">
        <f t="shared" si="2"/>
        <v>-</v>
      </c>
      <c r="C71" s="26">
        <f>'Discovery Log'!J73</f>
        <v>0</v>
      </c>
    </row>
    <row r="72" spans="1:3" x14ac:dyDescent="0.25">
      <c r="A72" t="str">
        <f>'Discovery Log'!D74</f>
        <v>-</v>
      </c>
      <c r="B72" t="str">
        <f t="shared" si="2"/>
        <v>-</v>
      </c>
      <c r="C72" s="26">
        <f>'Discovery Log'!J74</f>
        <v>0</v>
      </c>
    </row>
    <row r="73" spans="1:3" x14ac:dyDescent="0.25">
      <c r="A73" t="str">
        <f>'Discovery Log'!D75</f>
        <v>-</v>
      </c>
      <c r="B73" t="str">
        <f t="shared" si="2"/>
        <v>-</v>
      </c>
      <c r="C73" s="26">
        <f>'Discovery Log'!J75</f>
        <v>0</v>
      </c>
    </row>
    <row r="74" spans="1:3" x14ac:dyDescent="0.25">
      <c r="A74" t="str">
        <f>'Discovery Log'!D76</f>
        <v>-</v>
      </c>
      <c r="B74" t="str">
        <f t="shared" si="2"/>
        <v>-</v>
      </c>
      <c r="C74" s="26">
        <f>'Discovery Log'!J76</f>
        <v>0</v>
      </c>
    </row>
    <row r="75" spans="1:3" x14ac:dyDescent="0.25">
      <c r="A75" t="str">
        <f>'Discovery Log'!D77</f>
        <v>-</v>
      </c>
      <c r="B75" t="str">
        <f t="shared" si="2"/>
        <v>-</v>
      </c>
      <c r="C75" s="26">
        <f>'Discovery Log'!J77</f>
        <v>0</v>
      </c>
    </row>
    <row r="76" spans="1:3" x14ac:dyDescent="0.25">
      <c r="A76" t="str">
        <f>'Discovery Log'!D78</f>
        <v>-</v>
      </c>
      <c r="B76" t="str">
        <f t="shared" si="2"/>
        <v>-</v>
      </c>
      <c r="C76" s="26">
        <f>'Discovery Log'!J78</f>
        <v>0</v>
      </c>
    </row>
    <row r="77" spans="1:3" x14ac:dyDescent="0.25">
      <c r="A77" t="str">
        <f>'Discovery Log'!D79</f>
        <v>-</v>
      </c>
      <c r="B77" t="str">
        <f t="shared" si="2"/>
        <v>-</v>
      </c>
      <c r="C77" s="26">
        <f>'Discovery Log'!J79</f>
        <v>0</v>
      </c>
    </row>
    <row r="78" spans="1:3" x14ac:dyDescent="0.25">
      <c r="A78" t="str">
        <f>'Discovery Log'!D80</f>
        <v>-</v>
      </c>
      <c r="B78" t="str">
        <f t="shared" si="2"/>
        <v>-</v>
      </c>
      <c r="C78" s="26">
        <f>'Discovery Log'!J80</f>
        <v>0</v>
      </c>
    </row>
    <row r="79" spans="1:3" x14ac:dyDescent="0.25">
      <c r="A79" t="str">
        <f>'Discovery Log'!D81</f>
        <v>-</v>
      </c>
      <c r="B79" t="str">
        <f t="shared" si="2"/>
        <v>-</v>
      </c>
      <c r="C79" s="26">
        <f>'Discovery Log'!J81</f>
        <v>0</v>
      </c>
    </row>
    <row r="80" spans="1:3" x14ac:dyDescent="0.25">
      <c r="A80" t="str">
        <f>'Discovery Log'!D82</f>
        <v>-</v>
      </c>
      <c r="B80" t="str">
        <f t="shared" si="2"/>
        <v>-</v>
      </c>
      <c r="C80" s="26">
        <f>'Discovery Log'!J82</f>
        <v>0</v>
      </c>
    </row>
    <row r="81" spans="1:3" x14ac:dyDescent="0.25">
      <c r="A81" t="str">
        <f>'Discovery Log'!D83</f>
        <v>-</v>
      </c>
      <c r="B81" t="str">
        <f t="shared" si="2"/>
        <v>-</v>
      </c>
      <c r="C81" s="26">
        <f>'Discovery Log'!J83</f>
        <v>0</v>
      </c>
    </row>
    <row r="82" spans="1:3" x14ac:dyDescent="0.25">
      <c r="A82" t="str">
        <f>'Discovery Log'!D84</f>
        <v>-</v>
      </c>
      <c r="B82" t="str">
        <f t="shared" si="2"/>
        <v>-</v>
      </c>
      <c r="C82" s="26">
        <f>'Discovery Log'!J84</f>
        <v>0</v>
      </c>
    </row>
    <row r="83" spans="1:3" x14ac:dyDescent="0.25">
      <c r="A83" t="str">
        <f>'Discovery Log'!D85</f>
        <v>-</v>
      </c>
      <c r="B83" t="str">
        <f t="shared" si="2"/>
        <v>-</v>
      </c>
      <c r="C83" s="26">
        <f>'Discovery Log'!J85</f>
        <v>0</v>
      </c>
    </row>
    <row r="84" spans="1:3" x14ac:dyDescent="0.25">
      <c r="A84" t="str">
        <f>'Discovery Log'!D86</f>
        <v>-</v>
      </c>
      <c r="B84" t="str">
        <f t="shared" si="2"/>
        <v>-</v>
      </c>
      <c r="C84" s="26">
        <f>'Discovery Log'!J86</f>
        <v>0</v>
      </c>
    </row>
    <row r="85" spans="1:3" x14ac:dyDescent="0.25">
      <c r="A85" t="str">
        <f>'Discovery Log'!D87</f>
        <v>-</v>
      </c>
      <c r="B85" t="str">
        <f t="shared" si="2"/>
        <v>-</v>
      </c>
      <c r="C85" s="26">
        <f>'Discovery Log'!J87</f>
        <v>0</v>
      </c>
    </row>
    <row r="86" spans="1:3" x14ac:dyDescent="0.25">
      <c r="A86" t="str">
        <f>'Discovery Log'!D88</f>
        <v>-</v>
      </c>
      <c r="B86" t="str">
        <f t="shared" si="2"/>
        <v>-</v>
      </c>
      <c r="C86" s="26">
        <f>'Discovery Log'!J88</f>
        <v>0</v>
      </c>
    </row>
    <row r="87" spans="1:3" x14ac:dyDescent="0.25">
      <c r="A87" t="str">
        <f>'Discovery Log'!D89</f>
        <v>-</v>
      </c>
      <c r="B87" t="str">
        <f t="shared" si="2"/>
        <v>-</v>
      </c>
      <c r="C87" s="26">
        <f>'Discovery Log'!J89</f>
        <v>0</v>
      </c>
    </row>
    <row r="88" spans="1:3" x14ac:dyDescent="0.25">
      <c r="A88" t="str">
        <f>'Discovery Log'!D90</f>
        <v>-</v>
      </c>
      <c r="B88" t="str">
        <f t="shared" si="2"/>
        <v>-</v>
      </c>
      <c r="C88" s="26">
        <f>'Discovery Log'!J90</f>
        <v>0</v>
      </c>
    </row>
    <row r="89" spans="1:3" x14ac:dyDescent="0.25">
      <c r="A89" t="str">
        <f>'Discovery Log'!D91</f>
        <v>-</v>
      </c>
      <c r="B89" t="str">
        <f t="shared" si="2"/>
        <v>-</v>
      </c>
      <c r="C89" s="26">
        <f>'Discovery Log'!J91</f>
        <v>0</v>
      </c>
    </row>
    <row r="90" spans="1:3" x14ac:dyDescent="0.25">
      <c r="A90" t="str">
        <f>'Discovery Log'!D92</f>
        <v>-</v>
      </c>
      <c r="B90" t="str">
        <f t="shared" si="2"/>
        <v>-</v>
      </c>
      <c r="C90" s="26">
        <f>'Discovery Log'!J92</f>
        <v>0</v>
      </c>
    </row>
    <row r="91" spans="1:3" x14ac:dyDescent="0.25">
      <c r="A91" t="str">
        <f>'Discovery Log'!D93</f>
        <v>-</v>
      </c>
      <c r="B91" t="str">
        <f t="shared" si="2"/>
        <v>-</v>
      </c>
      <c r="C91" s="26">
        <f>'Discovery Log'!J93</f>
        <v>0</v>
      </c>
    </row>
    <row r="92" spans="1:3" x14ac:dyDescent="0.25">
      <c r="A92" t="str">
        <f>'Discovery Log'!D94</f>
        <v>-</v>
      </c>
      <c r="B92" t="str">
        <f t="shared" si="2"/>
        <v>-</v>
      </c>
      <c r="C92" s="26">
        <f>'Discovery Log'!J94</f>
        <v>0</v>
      </c>
    </row>
    <row r="93" spans="1:3" x14ac:dyDescent="0.25">
      <c r="A93" t="str">
        <f>'Discovery Log'!D95</f>
        <v>-</v>
      </c>
      <c r="B93" t="str">
        <f t="shared" si="2"/>
        <v>-</v>
      </c>
      <c r="C93" s="26">
        <f>'Discovery Log'!J95</f>
        <v>0</v>
      </c>
    </row>
    <row r="94" spans="1:3" x14ac:dyDescent="0.25">
      <c r="A94" t="str">
        <f>'Discovery Log'!D96</f>
        <v>-</v>
      </c>
      <c r="B94" t="str">
        <f t="shared" si="2"/>
        <v>-</v>
      </c>
      <c r="C94" s="26">
        <f>'Discovery Log'!J96</f>
        <v>0</v>
      </c>
    </row>
    <row r="95" spans="1:3" x14ac:dyDescent="0.25">
      <c r="A95" t="str">
        <f>'Discovery Log'!D97</f>
        <v>-</v>
      </c>
      <c r="B95" t="str">
        <f t="shared" si="2"/>
        <v>-</v>
      </c>
      <c r="C95" s="26">
        <f>'Discovery Log'!J97</f>
        <v>0</v>
      </c>
    </row>
    <row r="96" spans="1:3" x14ac:dyDescent="0.25">
      <c r="A96" t="str">
        <f>'Discovery Log'!D98</f>
        <v>-</v>
      </c>
      <c r="B96" t="str">
        <f t="shared" si="2"/>
        <v>-</v>
      </c>
      <c r="C96" s="26">
        <f>'Discovery Log'!J98</f>
        <v>0</v>
      </c>
    </row>
    <row r="97" spans="1:3" x14ac:dyDescent="0.25">
      <c r="A97" t="str">
        <f>'Discovery Log'!D99</f>
        <v>-</v>
      </c>
      <c r="B97" t="str">
        <f t="shared" si="2"/>
        <v>-</v>
      </c>
      <c r="C97" s="26">
        <f>'Discovery Log'!J99</f>
        <v>0</v>
      </c>
    </row>
    <row r="98" spans="1:3" x14ac:dyDescent="0.25">
      <c r="A98" t="str">
        <f>'Discovery Log'!D100</f>
        <v>-</v>
      </c>
      <c r="B98" t="str">
        <f t="shared" si="2"/>
        <v>-</v>
      </c>
      <c r="C98" s="26">
        <f>'Discovery Log'!J100</f>
        <v>0</v>
      </c>
    </row>
    <row r="99" spans="1:3" x14ac:dyDescent="0.25">
      <c r="A99" t="str">
        <f>'Discovery Log'!D101</f>
        <v>-</v>
      </c>
      <c r="B99" t="str">
        <f t="shared" si="2"/>
        <v>-</v>
      </c>
      <c r="C99" s="26">
        <f>'Discovery Log'!J101</f>
        <v>0</v>
      </c>
    </row>
    <row r="100" spans="1:3" x14ac:dyDescent="0.25">
      <c r="A100" t="str">
        <f>'Discovery Log'!D102</f>
        <v>-</v>
      </c>
      <c r="B100" t="str">
        <f t="shared" si="2"/>
        <v>-</v>
      </c>
      <c r="C100" s="26">
        <f>'Discovery Log'!J102</f>
        <v>0</v>
      </c>
    </row>
    <row r="101" spans="1:3" x14ac:dyDescent="0.25">
      <c r="A101" t="str">
        <f>'Discovery Log'!D103</f>
        <v>-</v>
      </c>
      <c r="B101" t="str">
        <f t="shared" si="2"/>
        <v>-</v>
      </c>
      <c r="C101" s="26">
        <f>'Discovery Log'!J103</f>
        <v>0</v>
      </c>
    </row>
    <row r="102" spans="1:3" x14ac:dyDescent="0.25">
      <c r="A102" t="str">
        <f>'Discovery Log'!D104</f>
        <v>-</v>
      </c>
      <c r="B102" t="str">
        <f t="shared" si="2"/>
        <v>-</v>
      </c>
      <c r="C102" s="26">
        <f>'Discovery Log'!J104</f>
        <v>0</v>
      </c>
    </row>
    <row r="103" spans="1:3" x14ac:dyDescent="0.25">
      <c r="A103" t="str">
        <f>'Discovery Log'!D105</f>
        <v>-</v>
      </c>
      <c r="B103" t="str">
        <f t="shared" si="2"/>
        <v>-</v>
      </c>
      <c r="C103" s="26">
        <f>'Discovery Log'!J105</f>
        <v>0</v>
      </c>
    </row>
    <row r="104" spans="1:3" x14ac:dyDescent="0.25">
      <c r="A104" t="str">
        <f>'Discovery Log'!D106</f>
        <v>-</v>
      </c>
      <c r="B104" t="str">
        <f t="shared" si="2"/>
        <v>-</v>
      </c>
      <c r="C104" s="26">
        <f>'Discovery Log'!J106</f>
        <v>0</v>
      </c>
    </row>
    <row r="105" spans="1:3" x14ac:dyDescent="0.25">
      <c r="A105" t="str">
        <f>'Discovery Log'!D107</f>
        <v>-</v>
      </c>
      <c r="B105" t="str">
        <f t="shared" si="2"/>
        <v>-</v>
      </c>
      <c r="C105" s="26">
        <f>'Discovery Log'!J107</f>
        <v>0</v>
      </c>
    </row>
    <row r="106" spans="1:3" x14ac:dyDescent="0.25">
      <c r="A106" t="str">
        <f>'Discovery Log'!D108</f>
        <v>-</v>
      </c>
      <c r="B106" t="str">
        <f t="shared" si="2"/>
        <v>-</v>
      </c>
      <c r="C106" s="26">
        <f>'Discovery Log'!J108</f>
        <v>0</v>
      </c>
    </row>
    <row r="107" spans="1:3" x14ac:dyDescent="0.25">
      <c r="A107" t="str">
        <f>'Discovery Log'!D109</f>
        <v>-</v>
      </c>
      <c r="B107" t="str">
        <f t="shared" si="2"/>
        <v>-</v>
      </c>
      <c r="C107" s="26">
        <f>'Discovery Log'!J109</f>
        <v>0</v>
      </c>
    </row>
    <row r="108" spans="1:3" x14ac:dyDescent="0.25">
      <c r="A108" t="str">
        <f>'Discovery Log'!D110</f>
        <v>-</v>
      </c>
      <c r="B108" t="str">
        <f t="shared" si="2"/>
        <v>-</v>
      </c>
      <c r="C108" s="26">
        <f>'Discovery Log'!J110</f>
        <v>0</v>
      </c>
    </row>
    <row r="109" spans="1:3" x14ac:dyDescent="0.25">
      <c r="A109" t="str">
        <f>'Discovery Log'!D111</f>
        <v>-</v>
      </c>
      <c r="B109" t="str">
        <f t="shared" si="2"/>
        <v>-</v>
      </c>
      <c r="C109" s="26">
        <f>'Discovery Log'!J111</f>
        <v>0</v>
      </c>
    </row>
    <row r="110" spans="1:3" x14ac:dyDescent="0.25">
      <c r="A110" t="str">
        <f>'Discovery Log'!D112</f>
        <v>-</v>
      </c>
      <c r="B110" t="str">
        <f t="shared" si="2"/>
        <v>-</v>
      </c>
      <c r="C110" s="26">
        <f>'Discovery Log'!J112</f>
        <v>0</v>
      </c>
    </row>
    <row r="111" spans="1:3" x14ac:dyDescent="0.25">
      <c r="A111" t="str">
        <f>'Discovery Log'!D113</f>
        <v>-</v>
      </c>
      <c r="B111" t="str">
        <f t="shared" si="2"/>
        <v>-</v>
      </c>
      <c r="C111" s="26">
        <f>'Discovery Log'!J113</f>
        <v>0</v>
      </c>
    </row>
    <row r="112" spans="1:3" x14ac:dyDescent="0.25">
      <c r="A112" t="str">
        <f>'Discovery Log'!D114</f>
        <v>-</v>
      </c>
      <c r="B112" t="str">
        <f t="shared" si="2"/>
        <v>-</v>
      </c>
      <c r="C112" s="26">
        <f>'Discovery Log'!J114</f>
        <v>0</v>
      </c>
    </row>
    <row r="113" spans="1:3" x14ac:dyDescent="0.25">
      <c r="A113" t="str">
        <f>'Discovery Log'!D115</f>
        <v>-</v>
      </c>
      <c r="B113" t="str">
        <f t="shared" si="2"/>
        <v>-</v>
      </c>
      <c r="C113" s="26">
        <f>'Discovery Log'!J115</f>
        <v>0</v>
      </c>
    </row>
    <row r="114" spans="1:3" x14ac:dyDescent="0.25">
      <c r="A114" t="str">
        <f>'Discovery Log'!D116</f>
        <v>-</v>
      </c>
      <c r="B114" t="str">
        <f t="shared" si="2"/>
        <v>-</v>
      </c>
      <c r="C114" s="26">
        <f>'Discovery Log'!J116</f>
        <v>0</v>
      </c>
    </row>
    <row r="115" spans="1:3" x14ac:dyDescent="0.25">
      <c r="A115" t="str">
        <f>'Discovery Log'!D117</f>
        <v>-</v>
      </c>
      <c r="B115" t="str">
        <f t="shared" si="2"/>
        <v>-</v>
      </c>
      <c r="C115" s="26">
        <f>'Discovery Log'!J117</f>
        <v>0</v>
      </c>
    </row>
    <row r="116" spans="1:3" x14ac:dyDescent="0.25">
      <c r="A116" t="str">
        <f>'Discovery Log'!D118</f>
        <v>-</v>
      </c>
      <c r="B116" t="str">
        <f t="shared" si="2"/>
        <v>-</v>
      </c>
      <c r="C116" s="26">
        <f>'Discovery Log'!J118</f>
        <v>0</v>
      </c>
    </row>
    <row r="117" spans="1:3" x14ac:dyDescent="0.25">
      <c r="A117" t="str">
        <f>'Discovery Log'!D119</f>
        <v>-</v>
      </c>
      <c r="B117" t="str">
        <f t="shared" si="2"/>
        <v>-</v>
      </c>
      <c r="C117" s="26">
        <f>'Discovery Log'!J119</f>
        <v>0</v>
      </c>
    </row>
    <row r="118" spans="1:3" x14ac:dyDescent="0.25">
      <c r="A118" t="str">
        <f>'Discovery Log'!D120</f>
        <v>-</v>
      </c>
      <c r="B118" t="str">
        <f t="shared" si="2"/>
        <v>-</v>
      </c>
      <c r="C118" s="26">
        <f>'Discovery Log'!J120</f>
        <v>0</v>
      </c>
    </row>
    <row r="119" spans="1:3" x14ac:dyDescent="0.25">
      <c r="A119" t="str">
        <f>'Discovery Log'!D121</f>
        <v>-</v>
      </c>
      <c r="B119" t="str">
        <f t="shared" si="2"/>
        <v>-</v>
      </c>
      <c r="C119" s="26">
        <f>'Discovery Log'!J121</f>
        <v>0</v>
      </c>
    </row>
    <row r="120" spans="1:3" x14ac:dyDescent="0.25">
      <c r="A120" t="str">
        <f>'Discovery Log'!D122</f>
        <v>-</v>
      </c>
      <c r="B120" t="str">
        <f t="shared" si="2"/>
        <v>-</v>
      </c>
      <c r="C120" s="26">
        <f>'Discovery Log'!J122</f>
        <v>0</v>
      </c>
    </row>
    <row r="121" spans="1:3" x14ac:dyDescent="0.25">
      <c r="A121" t="str">
        <f>'Discovery Log'!D123</f>
        <v>-</v>
      </c>
      <c r="B121" t="str">
        <f t="shared" si="2"/>
        <v>-</v>
      </c>
      <c r="C121" s="26">
        <f>'Discovery Log'!J123</f>
        <v>0</v>
      </c>
    </row>
    <row r="122" spans="1:3" x14ac:dyDescent="0.25">
      <c r="A122" t="str">
        <f>'Discovery Log'!D124</f>
        <v>-</v>
      </c>
      <c r="B122" t="str">
        <f t="shared" si="2"/>
        <v>-</v>
      </c>
      <c r="C122" s="26">
        <f>'Discovery Log'!J124</f>
        <v>0</v>
      </c>
    </row>
    <row r="123" spans="1:3" x14ac:dyDescent="0.25">
      <c r="A123" t="str">
        <f>'Discovery Log'!D125</f>
        <v>-</v>
      </c>
      <c r="B123" t="str">
        <f t="shared" si="2"/>
        <v>-</v>
      </c>
      <c r="C123" s="26">
        <f>'Discovery Log'!J125</f>
        <v>0</v>
      </c>
    </row>
    <row r="124" spans="1:3" x14ac:dyDescent="0.25">
      <c r="A124" t="str">
        <f>'Discovery Log'!D126</f>
        <v>-</v>
      </c>
      <c r="B124" t="str">
        <f t="shared" si="2"/>
        <v>-</v>
      </c>
      <c r="C124" s="26">
        <f>'Discovery Log'!J126</f>
        <v>0</v>
      </c>
    </row>
    <row r="125" spans="1:3" x14ac:dyDescent="0.25">
      <c r="A125" t="str">
        <f>'Discovery Log'!D127</f>
        <v>-</v>
      </c>
      <c r="B125" t="str">
        <f t="shared" si="2"/>
        <v>-</v>
      </c>
      <c r="C125" s="26">
        <f>'Discovery Log'!J127</f>
        <v>0</v>
      </c>
    </row>
    <row r="126" spans="1:3" x14ac:dyDescent="0.25">
      <c r="A126" t="str">
        <f>'Discovery Log'!D128</f>
        <v>-</v>
      </c>
      <c r="B126" t="str">
        <f t="shared" si="2"/>
        <v>-</v>
      </c>
      <c r="C126" s="26">
        <f>'Discovery Log'!J128</f>
        <v>0</v>
      </c>
    </row>
    <row r="127" spans="1:3" x14ac:dyDescent="0.25">
      <c r="A127" t="str">
        <f>'Discovery Log'!D129</f>
        <v>-</v>
      </c>
      <c r="B127" t="str">
        <f t="shared" si="2"/>
        <v>-</v>
      </c>
      <c r="C127" s="26">
        <f>'Discovery Log'!J129</f>
        <v>0</v>
      </c>
    </row>
    <row r="128" spans="1:3" x14ac:dyDescent="0.25">
      <c r="A128" t="str">
        <f>'Discovery Log'!D130</f>
        <v>-</v>
      </c>
      <c r="B128" t="str">
        <f t="shared" si="2"/>
        <v>-</v>
      </c>
      <c r="C128" s="26">
        <f>'Discovery Log'!J130</f>
        <v>0</v>
      </c>
    </row>
    <row r="129" spans="1:3" x14ac:dyDescent="0.25">
      <c r="A129" t="str">
        <f>'Discovery Log'!D131</f>
        <v>-</v>
      </c>
      <c r="B129" t="str">
        <f t="shared" si="2"/>
        <v>-</v>
      </c>
      <c r="C129" s="26">
        <f>'Discovery Log'!J131</f>
        <v>0</v>
      </c>
    </row>
    <row r="130" spans="1:3" x14ac:dyDescent="0.25">
      <c r="A130" t="str">
        <f>'Discovery Log'!D132</f>
        <v>-</v>
      </c>
      <c r="B130" t="str">
        <f t="shared" si="2"/>
        <v>-</v>
      </c>
      <c r="C130" s="26">
        <f>'Discovery Log'!J132</f>
        <v>0</v>
      </c>
    </row>
    <row r="131" spans="1:3" x14ac:dyDescent="0.25">
      <c r="A131" t="str">
        <f>'Discovery Log'!D133</f>
        <v>-</v>
      </c>
      <c r="B131" t="str">
        <f t="shared" ref="B131:B194" si="3">A131</f>
        <v>-</v>
      </c>
      <c r="C131" s="26">
        <f>'Discovery Log'!J133</f>
        <v>0</v>
      </c>
    </row>
    <row r="132" spans="1:3" x14ac:dyDescent="0.25">
      <c r="A132" t="str">
        <f>'Discovery Log'!D134</f>
        <v>-</v>
      </c>
      <c r="B132" t="str">
        <f t="shared" si="3"/>
        <v>-</v>
      </c>
      <c r="C132" s="26">
        <f>'Discovery Log'!J134</f>
        <v>0</v>
      </c>
    </row>
    <row r="133" spans="1:3" x14ac:dyDescent="0.25">
      <c r="A133" t="str">
        <f>'Discovery Log'!D135</f>
        <v>-</v>
      </c>
      <c r="B133" t="str">
        <f t="shared" si="3"/>
        <v>-</v>
      </c>
      <c r="C133" s="26">
        <f>'Discovery Log'!J135</f>
        <v>0</v>
      </c>
    </row>
    <row r="134" spans="1:3" x14ac:dyDescent="0.25">
      <c r="A134" t="str">
        <f>'Discovery Log'!D136</f>
        <v>-</v>
      </c>
      <c r="B134" t="str">
        <f t="shared" si="3"/>
        <v>-</v>
      </c>
      <c r="C134" s="26">
        <f>'Discovery Log'!J136</f>
        <v>0</v>
      </c>
    </row>
    <row r="135" spans="1:3" x14ac:dyDescent="0.25">
      <c r="A135" t="str">
        <f>'Discovery Log'!D137</f>
        <v>-</v>
      </c>
      <c r="B135" t="str">
        <f t="shared" si="3"/>
        <v>-</v>
      </c>
      <c r="C135" s="26">
        <f>'Discovery Log'!J137</f>
        <v>0</v>
      </c>
    </row>
    <row r="136" spans="1:3" x14ac:dyDescent="0.25">
      <c r="A136" t="str">
        <f>'Discovery Log'!D138</f>
        <v>-</v>
      </c>
      <c r="B136" t="str">
        <f t="shared" si="3"/>
        <v>-</v>
      </c>
      <c r="C136" s="26">
        <f>'Discovery Log'!J138</f>
        <v>0</v>
      </c>
    </row>
    <row r="137" spans="1:3" x14ac:dyDescent="0.25">
      <c r="A137" t="str">
        <f>'Discovery Log'!D139</f>
        <v>-</v>
      </c>
      <c r="B137" t="str">
        <f t="shared" si="3"/>
        <v>-</v>
      </c>
      <c r="C137" s="26">
        <f>'Discovery Log'!J139</f>
        <v>0</v>
      </c>
    </row>
    <row r="138" spans="1:3" x14ac:dyDescent="0.25">
      <c r="A138" t="str">
        <f>'Discovery Log'!D140</f>
        <v>-</v>
      </c>
      <c r="B138" t="str">
        <f t="shared" si="3"/>
        <v>-</v>
      </c>
      <c r="C138" s="26">
        <f>'Discovery Log'!J140</f>
        <v>0</v>
      </c>
    </row>
    <row r="139" spans="1:3" x14ac:dyDescent="0.25">
      <c r="A139" t="str">
        <f>'Discovery Log'!D141</f>
        <v>-</v>
      </c>
      <c r="B139" t="str">
        <f t="shared" si="3"/>
        <v>-</v>
      </c>
      <c r="C139" s="26">
        <f>'Discovery Log'!J141</f>
        <v>0</v>
      </c>
    </row>
    <row r="140" spans="1:3" x14ac:dyDescent="0.25">
      <c r="A140" t="str">
        <f>'Discovery Log'!D142</f>
        <v>-</v>
      </c>
      <c r="B140" t="str">
        <f t="shared" si="3"/>
        <v>-</v>
      </c>
      <c r="C140" s="26">
        <f>'Discovery Log'!J142</f>
        <v>0</v>
      </c>
    </row>
    <row r="141" spans="1:3" x14ac:dyDescent="0.25">
      <c r="A141" t="str">
        <f>'Discovery Log'!D143</f>
        <v>-</v>
      </c>
      <c r="B141" t="str">
        <f t="shared" si="3"/>
        <v>-</v>
      </c>
      <c r="C141" s="26">
        <f>'Discovery Log'!J143</f>
        <v>0</v>
      </c>
    </row>
    <row r="142" spans="1:3" x14ac:dyDescent="0.25">
      <c r="A142" t="str">
        <f>'Discovery Log'!D144</f>
        <v>-</v>
      </c>
      <c r="B142" t="str">
        <f t="shared" si="3"/>
        <v>-</v>
      </c>
      <c r="C142" s="26">
        <f>'Discovery Log'!J144</f>
        <v>0</v>
      </c>
    </row>
    <row r="143" spans="1:3" x14ac:dyDescent="0.25">
      <c r="A143" t="str">
        <f>'Discovery Log'!D145</f>
        <v>-</v>
      </c>
      <c r="B143" t="str">
        <f t="shared" si="3"/>
        <v>-</v>
      </c>
      <c r="C143" s="26">
        <f>'Discovery Log'!J145</f>
        <v>0</v>
      </c>
    </row>
    <row r="144" spans="1:3" x14ac:dyDescent="0.25">
      <c r="A144" t="str">
        <f>'Discovery Log'!D146</f>
        <v>-</v>
      </c>
      <c r="B144" t="str">
        <f t="shared" si="3"/>
        <v>-</v>
      </c>
      <c r="C144" s="26">
        <f>'Discovery Log'!J146</f>
        <v>0</v>
      </c>
    </row>
    <row r="145" spans="1:3" x14ac:dyDescent="0.25">
      <c r="A145" t="str">
        <f>'Discovery Log'!D147</f>
        <v>-</v>
      </c>
      <c r="B145" t="str">
        <f t="shared" si="3"/>
        <v>-</v>
      </c>
      <c r="C145" s="26">
        <f>'Discovery Log'!J147</f>
        <v>0</v>
      </c>
    </row>
    <row r="146" spans="1:3" x14ac:dyDescent="0.25">
      <c r="A146" t="str">
        <f>'Discovery Log'!D148</f>
        <v>-</v>
      </c>
      <c r="B146" t="str">
        <f t="shared" si="3"/>
        <v>-</v>
      </c>
      <c r="C146" s="26">
        <f>'Discovery Log'!J148</f>
        <v>0</v>
      </c>
    </row>
    <row r="147" spans="1:3" x14ac:dyDescent="0.25">
      <c r="A147" t="str">
        <f>'Discovery Log'!D149</f>
        <v>-</v>
      </c>
      <c r="B147" t="str">
        <f t="shared" si="3"/>
        <v>-</v>
      </c>
      <c r="C147" s="26">
        <f>'Discovery Log'!J149</f>
        <v>0</v>
      </c>
    </row>
    <row r="148" spans="1:3" x14ac:dyDescent="0.25">
      <c r="A148" t="str">
        <f>'Discovery Log'!D150</f>
        <v>-</v>
      </c>
      <c r="B148" t="str">
        <f t="shared" si="3"/>
        <v>-</v>
      </c>
      <c r="C148" s="26">
        <f>'Discovery Log'!J150</f>
        <v>0</v>
      </c>
    </row>
    <row r="149" spans="1:3" x14ac:dyDescent="0.25">
      <c r="A149" t="str">
        <f>'Discovery Log'!D151</f>
        <v>-</v>
      </c>
      <c r="B149" t="str">
        <f t="shared" si="3"/>
        <v>-</v>
      </c>
      <c r="C149" s="26">
        <f>'Discovery Log'!J151</f>
        <v>0</v>
      </c>
    </row>
    <row r="150" spans="1:3" x14ac:dyDescent="0.25">
      <c r="A150" t="str">
        <f>'Discovery Log'!D152</f>
        <v>-</v>
      </c>
      <c r="B150" t="str">
        <f t="shared" si="3"/>
        <v>-</v>
      </c>
      <c r="C150" s="26">
        <f>'Discovery Log'!J152</f>
        <v>0</v>
      </c>
    </row>
    <row r="151" spans="1:3" x14ac:dyDescent="0.25">
      <c r="A151" t="str">
        <f>'Discovery Log'!D153</f>
        <v>-</v>
      </c>
      <c r="B151" t="str">
        <f t="shared" si="3"/>
        <v>-</v>
      </c>
      <c r="C151" s="26">
        <f>'Discovery Log'!J153</f>
        <v>0</v>
      </c>
    </row>
    <row r="152" spans="1:3" x14ac:dyDescent="0.25">
      <c r="A152" t="str">
        <f>'Discovery Log'!D154</f>
        <v>-</v>
      </c>
      <c r="B152" t="str">
        <f t="shared" si="3"/>
        <v>-</v>
      </c>
      <c r="C152" s="26">
        <f>'Discovery Log'!J154</f>
        <v>0</v>
      </c>
    </row>
    <row r="153" spans="1:3" x14ac:dyDescent="0.25">
      <c r="A153" t="str">
        <f>'Discovery Log'!D155</f>
        <v>-</v>
      </c>
      <c r="B153" t="str">
        <f t="shared" si="3"/>
        <v>-</v>
      </c>
      <c r="C153" s="26">
        <f>'Discovery Log'!J155</f>
        <v>0</v>
      </c>
    </row>
    <row r="154" spans="1:3" x14ac:dyDescent="0.25">
      <c r="A154" t="str">
        <f>'Discovery Log'!D156</f>
        <v>-</v>
      </c>
      <c r="B154" t="str">
        <f t="shared" si="3"/>
        <v>-</v>
      </c>
      <c r="C154" s="26">
        <f>'Discovery Log'!J156</f>
        <v>0</v>
      </c>
    </row>
    <row r="155" spans="1:3" x14ac:dyDescent="0.25">
      <c r="A155" t="str">
        <f>'Discovery Log'!D157</f>
        <v>-</v>
      </c>
      <c r="B155" t="str">
        <f t="shared" si="3"/>
        <v>-</v>
      </c>
      <c r="C155" s="26">
        <f>'Discovery Log'!J157</f>
        <v>0</v>
      </c>
    </row>
    <row r="156" spans="1:3" x14ac:dyDescent="0.25">
      <c r="A156" t="str">
        <f>'Discovery Log'!D158</f>
        <v>-</v>
      </c>
      <c r="B156" t="str">
        <f t="shared" si="3"/>
        <v>-</v>
      </c>
      <c r="C156" s="26">
        <f>'Discovery Log'!J158</f>
        <v>0</v>
      </c>
    </row>
    <row r="157" spans="1:3" x14ac:dyDescent="0.25">
      <c r="A157" t="str">
        <f>'Discovery Log'!D159</f>
        <v>-</v>
      </c>
      <c r="B157" t="str">
        <f t="shared" si="3"/>
        <v>-</v>
      </c>
      <c r="C157" s="26">
        <f>'Discovery Log'!J159</f>
        <v>0</v>
      </c>
    </row>
    <row r="158" spans="1:3" x14ac:dyDescent="0.25">
      <c r="A158" t="str">
        <f>'Discovery Log'!D160</f>
        <v>-</v>
      </c>
      <c r="B158" t="str">
        <f t="shared" si="3"/>
        <v>-</v>
      </c>
      <c r="C158" s="26">
        <f>'Discovery Log'!J160</f>
        <v>0</v>
      </c>
    </row>
    <row r="159" spans="1:3" x14ac:dyDescent="0.25">
      <c r="A159" t="str">
        <f>'Discovery Log'!D161</f>
        <v>-</v>
      </c>
      <c r="B159" t="str">
        <f t="shared" si="3"/>
        <v>-</v>
      </c>
      <c r="C159" s="26">
        <f>'Discovery Log'!J161</f>
        <v>0</v>
      </c>
    </row>
    <row r="160" spans="1:3" x14ac:dyDescent="0.25">
      <c r="A160" t="str">
        <f>'Discovery Log'!D162</f>
        <v>-</v>
      </c>
      <c r="B160" t="str">
        <f t="shared" si="3"/>
        <v>-</v>
      </c>
      <c r="C160" s="26">
        <f>'Discovery Log'!J162</f>
        <v>0</v>
      </c>
    </row>
    <row r="161" spans="1:3" x14ac:dyDescent="0.25">
      <c r="A161" t="str">
        <f>'Discovery Log'!D163</f>
        <v>-</v>
      </c>
      <c r="B161" t="str">
        <f t="shared" si="3"/>
        <v>-</v>
      </c>
      <c r="C161" s="26">
        <f>'Discovery Log'!J163</f>
        <v>0</v>
      </c>
    </row>
    <row r="162" spans="1:3" x14ac:dyDescent="0.25">
      <c r="A162" t="str">
        <f>'Discovery Log'!D164</f>
        <v>-</v>
      </c>
      <c r="B162" t="str">
        <f t="shared" si="3"/>
        <v>-</v>
      </c>
      <c r="C162" s="26">
        <f>'Discovery Log'!J164</f>
        <v>0</v>
      </c>
    </row>
    <row r="163" spans="1:3" x14ac:dyDescent="0.25">
      <c r="A163" t="str">
        <f>'Discovery Log'!D165</f>
        <v>-</v>
      </c>
      <c r="B163" t="str">
        <f t="shared" si="3"/>
        <v>-</v>
      </c>
      <c r="C163" s="26">
        <f>'Discovery Log'!J165</f>
        <v>0</v>
      </c>
    </row>
    <row r="164" spans="1:3" x14ac:dyDescent="0.25">
      <c r="A164" t="str">
        <f>'Discovery Log'!D166</f>
        <v>-</v>
      </c>
      <c r="B164" t="str">
        <f t="shared" si="3"/>
        <v>-</v>
      </c>
      <c r="C164" s="26">
        <f>'Discovery Log'!J166</f>
        <v>0</v>
      </c>
    </row>
    <row r="165" spans="1:3" x14ac:dyDescent="0.25">
      <c r="A165" t="str">
        <f>'Discovery Log'!D167</f>
        <v>-</v>
      </c>
      <c r="B165" t="str">
        <f t="shared" si="3"/>
        <v>-</v>
      </c>
      <c r="C165" s="26">
        <f>'Discovery Log'!J167</f>
        <v>0</v>
      </c>
    </row>
    <row r="166" spans="1:3" x14ac:dyDescent="0.25">
      <c r="A166" t="str">
        <f>'Discovery Log'!D168</f>
        <v>-</v>
      </c>
      <c r="B166" t="str">
        <f t="shared" si="3"/>
        <v>-</v>
      </c>
      <c r="C166" s="26">
        <f>'Discovery Log'!J168</f>
        <v>0</v>
      </c>
    </row>
    <row r="167" spans="1:3" x14ac:dyDescent="0.25">
      <c r="A167" t="str">
        <f>'Discovery Log'!D169</f>
        <v>-</v>
      </c>
      <c r="B167" t="str">
        <f t="shared" si="3"/>
        <v>-</v>
      </c>
      <c r="C167" s="26">
        <f>'Discovery Log'!J169</f>
        <v>0</v>
      </c>
    </row>
    <row r="168" spans="1:3" x14ac:dyDescent="0.25">
      <c r="A168" t="str">
        <f>'Discovery Log'!D170</f>
        <v>-</v>
      </c>
      <c r="B168" t="str">
        <f t="shared" si="3"/>
        <v>-</v>
      </c>
      <c r="C168" s="26">
        <f>'Discovery Log'!J170</f>
        <v>0</v>
      </c>
    </row>
    <row r="169" spans="1:3" x14ac:dyDescent="0.25">
      <c r="A169" t="str">
        <f>'Discovery Log'!D171</f>
        <v>-</v>
      </c>
      <c r="B169" t="str">
        <f t="shared" si="3"/>
        <v>-</v>
      </c>
      <c r="C169" s="26">
        <f>'Discovery Log'!J171</f>
        <v>0</v>
      </c>
    </row>
    <row r="170" spans="1:3" x14ac:dyDescent="0.25">
      <c r="A170" t="str">
        <f>'Discovery Log'!D172</f>
        <v>-</v>
      </c>
      <c r="B170" t="str">
        <f t="shared" si="3"/>
        <v>-</v>
      </c>
      <c r="C170" s="26">
        <f>'Discovery Log'!J172</f>
        <v>0</v>
      </c>
    </row>
    <row r="171" spans="1:3" x14ac:dyDescent="0.25">
      <c r="A171" t="str">
        <f>'Discovery Log'!D173</f>
        <v>-</v>
      </c>
      <c r="B171" t="str">
        <f t="shared" si="3"/>
        <v>-</v>
      </c>
      <c r="C171" s="26">
        <f>'Discovery Log'!J173</f>
        <v>0</v>
      </c>
    </row>
    <row r="172" spans="1:3" x14ac:dyDescent="0.25">
      <c r="A172" t="str">
        <f>'Discovery Log'!D174</f>
        <v>-</v>
      </c>
      <c r="B172" t="str">
        <f t="shared" si="3"/>
        <v>-</v>
      </c>
      <c r="C172" s="26">
        <f>'Discovery Log'!J174</f>
        <v>0</v>
      </c>
    </row>
    <row r="173" spans="1:3" x14ac:dyDescent="0.25">
      <c r="A173" t="str">
        <f>'Discovery Log'!D175</f>
        <v>-</v>
      </c>
      <c r="B173" t="str">
        <f t="shared" si="3"/>
        <v>-</v>
      </c>
      <c r="C173" s="26">
        <f>'Discovery Log'!J175</f>
        <v>0</v>
      </c>
    </row>
    <row r="174" spans="1:3" x14ac:dyDescent="0.25">
      <c r="A174" t="str">
        <f>'Discovery Log'!D176</f>
        <v>-</v>
      </c>
      <c r="B174" t="str">
        <f t="shared" si="3"/>
        <v>-</v>
      </c>
      <c r="C174" s="26">
        <f>'Discovery Log'!J176</f>
        <v>0</v>
      </c>
    </row>
    <row r="175" spans="1:3" x14ac:dyDescent="0.25">
      <c r="A175" t="str">
        <f>'Discovery Log'!D177</f>
        <v>-</v>
      </c>
      <c r="B175" t="str">
        <f t="shared" si="3"/>
        <v>-</v>
      </c>
      <c r="C175" s="26">
        <f>'Discovery Log'!J177</f>
        <v>0</v>
      </c>
    </row>
    <row r="176" spans="1:3" x14ac:dyDescent="0.25">
      <c r="A176" t="str">
        <f>'Discovery Log'!D178</f>
        <v>-</v>
      </c>
      <c r="B176" t="str">
        <f t="shared" si="3"/>
        <v>-</v>
      </c>
      <c r="C176" s="26">
        <f>'Discovery Log'!J178</f>
        <v>0</v>
      </c>
    </row>
    <row r="177" spans="1:3" x14ac:dyDescent="0.25">
      <c r="A177" t="str">
        <f>'Discovery Log'!D179</f>
        <v>-</v>
      </c>
      <c r="B177" t="str">
        <f t="shared" si="3"/>
        <v>-</v>
      </c>
      <c r="C177" s="26">
        <f>'Discovery Log'!J179</f>
        <v>0</v>
      </c>
    </row>
    <row r="178" spans="1:3" x14ac:dyDescent="0.25">
      <c r="A178" t="str">
        <f>'Discovery Log'!D180</f>
        <v>-</v>
      </c>
      <c r="B178" t="str">
        <f t="shared" si="3"/>
        <v>-</v>
      </c>
      <c r="C178" s="26">
        <f>'Discovery Log'!J180</f>
        <v>0</v>
      </c>
    </row>
    <row r="179" spans="1:3" x14ac:dyDescent="0.25">
      <c r="A179" t="str">
        <f>'Discovery Log'!D181</f>
        <v>-</v>
      </c>
      <c r="B179" t="str">
        <f t="shared" si="3"/>
        <v>-</v>
      </c>
      <c r="C179" s="26">
        <f>'Discovery Log'!J181</f>
        <v>0</v>
      </c>
    </row>
    <row r="180" spans="1:3" x14ac:dyDescent="0.25">
      <c r="A180" t="str">
        <f>'Discovery Log'!D182</f>
        <v>-</v>
      </c>
      <c r="B180" t="str">
        <f t="shared" si="3"/>
        <v>-</v>
      </c>
      <c r="C180" s="26">
        <f>'Discovery Log'!J182</f>
        <v>0</v>
      </c>
    </row>
    <row r="181" spans="1:3" x14ac:dyDescent="0.25">
      <c r="A181" t="str">
        <f>'Discovery Log'!D183</f>
        <v>-</v>
      </c>
      <c r="B181" t="str">
        <f t="shared" si="3"/>
        <v>-</v>
      </c>
      <c r="C181" s="26">
        <f>'Discovery Log'!J183</f>
        <v>0</v>
      </c>
    </row>
    <row r="182" spans="1:3" x14ac:dyDescent="0.25">
      <c r="A182" t="str">
        <f>'Discovery Log'!D184</f>
        <v>-</v>
      </c>
      <c r="B182" t="str">
        <f t="shared" si="3"/>
        <v>-</v>
      </c>
      <c r="C182" s="26">
        <f>'Discovery Log'!J184</f>
        <v>0</v>
      </c>
    </row>
    <row r="183" spans="1:3" x14ac:dyDescent="0.25">
      <c r="A183" t="str">
        <f>'Discovery Log'!D185</f>
        <v>-</v>
      </c>
      <c r="B183" t="str">
        <f t="shared" si="3"/>
        <v>-</v>
      </c>
      <c r="C183" s="26">
        <f>'Discovery Log'!J185</f>
        <v>0</v>
      </c>
    </row>
    <row r="184" spans="1:3" x14ac:dyDescent="0.25">
      <c r="A184" t="str">
        <f>'Discovery Log'!D186</f>
        <v>-</v>
      </c>
      <c r="B184" t="str">
        <f t="shared" si="3"/>
        <v>-</v>
      </c>
      <c r="C184" s="26">
        <f>'Discovery Log'!J186</f>
        <v>0</v>
      </c>
    </row>
    <row r="185" spans="1:3" x14ac:dyDescent="0.25">
      <c r="A185" t="str">
        <f>'Discovery Log'!D187</f>
        <v>-</v>
      </c>
      <c r="B185" t="str">
        <f t="shared" si="3"/>
        <v>-</v>
      </c>
      <c r="C185" s="26">
        <f>'Discovery Log'!J187</f>
        <v>0</v>
      </c>
    </row>
    <row r="186" spans="1:3" x14ac:dyDescent="0.25">
      <c r="A186" t="str">
        <f>'Discovery Log'!D188</f>
        <v>-</v>
      </c>
      <c r="B186" t="str">
        <f t="shared" si="3"/>
        <v>-</v>
      </c>
      <c r="C186" s="26">
        <f>'Discovery Log'!J188</f>
        <v>0</v>
      </c>
    </row>
    <row r="187" spans="1:3" x14ac:dyDescent="0.25">
      <c r="A187" t="str">
        <f>'Discovery Log'!D189</f>
        <v>-</v>
      </c>
      <c r="B187" t="str">
        <f t="shared" si="3"/>
        <v>-</v>
      </c>
      <c r="C187" s="26">
        <f>'Discovery Log'!J189</f>
        <v>0</v>
      </c>
    </row>
    <row r="188" spans="1:3" x14ac:dyDescent="0.25">
      <c r="A188" t="str">
        <f>'Discovery Log'!D190</f>
        <v>-</v>
      </c>
      <c r="B188" t="str">
        <f t="shared" si="3"/>
        <v>-</v>
      </c>
      <c r="C188" s="26">
        <f>'Discovery Log'!J190</f>
        <v>0</v>
      </c>
    </row>
    <row r="189" spans="1:3" x14ac:dyDescent="0.25">
      <c r="A189" t="str">
        <f>'Discovery Log'!D191</f>
        <v>-</v>
      </c>
      <c r="B189" t="str">
        <f t="shared" si="3"/>
        <v>-</v>
      </c>
      <c r="C189" s="26">
        <f>'Discovery Log'!J191</f>
        <v>0</v>
      </c>
    </row>
    <row r="190" spans="1:3" x14ac:dyDescent="0.25">
      <c r="A190" t="str">
        <f>'Discovery Log'!D192</f>
        <v>-</v>
      </c>
      <c r="B190" t="str">
        <f t="shared" si="3"/>
        <v>-</v>
      </c>
      <c r="C190" s="26">
        <f>'Discovery Log'!J192</f>
        <v>0</v>
      </c>
    </row>
    <row r="191" spans="1:3" x14ac:dyDescent="0.25">
      <c r="A191" t="str">
        <f>'Discovery Log'!D193</f>
        <v>-</v>
      </c>
      <c r="B191" t="str">
        <f t="shared" si="3"/>
        <v>-</v>
      </c>
      <c r="C191" s="26">
        <f>'Discovery Log'!J193</f>
        <v>0</v>
      </c>
    </row>
    <row r="192" spans="1:3" x14ac:dyDescent="0.25">
      <c r="A192" t="str">
        <f>'Discovery Log'!D194</f>
        <v>-</v>
      </c>
      <c r="B192" t="str">
        <f t="shared" si="3"/>
        <v>-</v>
      </c>
      <c r="C192" s="26">
        <f>'Discovery Log'!J194</f>
        <v>0</v>
      </c>
    </row>
    <row r="193" spans="1:3" x14ac:dyDescent="0.25">
      <c r="A193" t="str">
        <f>'Discovery Log'!D195</f>
        <v>-</v>
      </c>
      <c r="B193" t="str">
        <f t="shared" si="3"/>
        <v>-</v>
      </c>
      <c r="C193" s="26">
        <f>'Discovery Log'!J195</f>
        <v>0</v>
      </c>
    </row>
    <row r="194" spans="1:3" x14ac:dyDescent="0.25">
      <c r="A194" t="str">
        <f>'Discovery Log'!D196</f>
        <v>-</v>
      </c>
      <c r="B194" t="str">
        <f t="shared" si="3"/>
        <v>-</v>
      </c>
      <c r="C194" s="26">
        <f>'Discovery Log'!J196</f>
        <v>0</v>
      </c>
    </row>
    <row r="195" spans="1:3" x14ac:dyDescent="0.25">
      <c r="A195" t="str">
        <f>'Discovery Log'!D197</f>
        <v>-</v>
      </c>
      <c r="B195" t="str">
        <f t="shared" ref="B195:B208" si="4">A195</f>
        <v>-</v>
      </c>
      <c r="C195" s="26">
        <f>'Discovery Log'!J197</f>
        <v>0</v>
      </c>
    </row>
    <row r="196" spans="1:3" x14ac:dyDescent="0.25">
      <c r="A196" t="str">
        <f>'Discovery Log'!D198</f>
        <v>-</v>
      </c>
      <c r="B196" t="str">
        <f t="shared" si="4"/>
        <v>-</v>
      </c>
      <c r="C196" s="26">
        <f>'Discovery Log'!J198</f>
        <v>0</v>
      </c>
    </row>
    <row r="197" spans="1:3" x14ac:dyDescent="0.25">
      <c r="A197" t="str">
        <f>'Discovery Log'!D199</f>
        <v>-</v>
      </c>
      <c r="B197" t="str">
        <f t="shared" si="4"/>
        <v>-</v>
      </c>
      <c r="C197" s="26">
        <f>'Discovery Log'!J199</f>
        <v>0</v>
      </c>
    </row>
    <row r="198" spans="1:3" x14ac:dyDescent="0.25">
      <c r="A198" t="str">
        <f>'Discovery Log'!D200</f>
        <v>-</v>
      </c>
      <c r="B198" t="str">
        <f t="shared" si="4"/>
        <v>-</v>
      </c>
      <c r="C198" s="26">
        <f>'Discovery Log'!J200</f>
        <v>0</v>
      </c>
    </row>
    <row r="199" spans="1:3" x14ac:dyDescent="0.25">
      <c r="A199" t="str">
        <f>'Discovery Log'!D201</f>
        <v>-</v>
      </c>
      <c r="B199" t="str">
        <f t="shared" si="4"/>
        <v>-</v>
      </c>
      <c r="C199" s="26">
        <f>'Discovery Log'!J201</f>
        <v>0</v>
      </c>
    </row>
    <row r="200" spans="1:3" x14ac:dyDescent="0.25">
      <c r="A200" t="str">
        <f>'Discovery Log'!D202</f>
        <v>-</v>
      </c>
      <c r="B200" t="str">
        <f t="shared" si="4"/>
        <v>-</v>
      </c>
      <c r="C200" s="26">
        <f>'Discovery Log'!J202</f>
        <v>0</v>
      </c>
    </row>
    <row r="201" spans="1:3" x14ac:dyDescent="0.25">
      <c r="A201" t="str">
        <f>'Discovery Log'!D203</f>
        <v>-</v>
      </c>
      <c r="B201" t="str">
        <f t="shared" si="4"/>
        <v>-</v>
      </c>
      <c r="C201" s="26">
        <f>'Discovery Log'!J203</f>
        <v>0</v>
      </c>
    </row>
    <row r="202" spans="1:3" x14ac:dyDescent="0.25">
      <c r="A202" t="str">
        <f>'Discovery Log'!D204</f>
        <v>-</v>
      </c>
      <c r="B202" t="str">
        <f t="shared" si="4"/>
        <v>-</v>
      </c>
      <c r="C202" s="26">
        <f>'Discovery Log'!J204</f>
        <v>0</v>
      </c>
    </row>
    <row r="203" spans="1:3" x14ac:dyDescent="0.25">
      <c r="A203" t="str">
        <f>'Discovery Log'!D205</f>
        <v>-</v>
      </c>
      <c r="B203" t="str">
        <f t="shared" si="4"/>
        <v>-</v>
      </c>
      <c r="C203" s="26">
        <f>'Discovery Log'!J205</f>
        <v>0</v>
      </c>
    </row>
    <row r="204" spans="1:3" x14ac:dyDescent="0.25">
      <c r="A204" t="str">
        <f>'Discovery Log'!D206</f>
        <v>-</v>
      </c>
      <c r="B204" t="str">
        <f t="shared" si="4"/>
        <v>-</v>
      </c>
      <c r="C204" s="26">
        <f>'Discovery Log'!J206</f>
        <v>0</v>
      </c>
    </row>
    <row r="205" spans="1:3" x14ac:dyDescent="0.25">
      <c r="A205" t="str">
        <f>'Discovery Log'!D207</f>
        <v>-</v>
      </c>
      <c r="B205" t="str">
        <f t="shared" si="4"/>
        <v>-</v>
      </c>
      <c r="C205" s="26">
        <f>'Discovery Log'!J207</f>
        <v>0</v>
      </c>
    </row>
    <row r="206" spans="1:3" x14ac:dyDescent="0.25">
      <c r="A206" t="str">
        <f>'Discovery Log'!D208</f>
        <v>-</v>
      </c>
      <c r="B206" t="str">
        <f t="shared" si="4"/>
        <v>-</v>
      </c>
      <c r="C206" s="26">
        <f>'Discovery Log'!J208</f>
        <v>0</v>
      </c>
    </row>
    <row r="207" spans="1:3" x14ac:dyDescent="0.25">
      <c r="A207" t="str">
        <f>'Discovery Log'!D209</f>
        <v>-</v>
      </c>
      <c r="B207" t="str">
        <f t="shared" si="4"/>
        <v>-</v>
      </c>
      <c r="C207" s="26">
        <f>'Discovery Log'!J209</f>
        <v>0</v>
      </c>
    </row>
    <row r="208" spans="1:3" x14ac:dyDescent="0.25">
      <c r="A208" t="str">
        <f>'Discovery Log'!D210</f>
        <v>-</v>
      </c>
      <c r="B208" t="str">
        <f t="shared" si="4"/>
        <v>-</v>
      </c>
      <c r="C208" s="26">
        <f>'Discovery Log'!J210</f>
        <v>0</v>
      </c>
    </row>
    <row r="209" spans="3:3" x14ac:dyDescent="0.25">
      <c r="C209" s="26"/>
    </row>
    <row r="210" spans="3:3" x14ac:dyDescent="0.25">
      <c r="C210" s="26"/>
    </row>
  </sheetData>
  <phoneticPr fontId="9"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25"/>
  <sheetViews>
    <sheetView workbookViewId="0">
      <selection activeCell="N25" sqref="N25"/>
    </sheetView>
  </sheetViews>
  <sheetFormatPr defaultRowHeight="13.2" x14ac:dyDescent="0.25"/>
  <cols>
    <col min="1" max="1" width="12.88671875" bestFit="1" customWidth="1"/>
    <col min="2" max="2" width="20.218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88671875" bestFit="1" customWidth="1"/>
  </cols>
  <sheetData>
    <row r="1" spans="1:16" x14ac:dyDescent="0.25">
      <c r="E1" s="70" t="s">
        <v>53</v>
      </c>
      <c r="F1" s="70"/>
      <c r="G1" s="70"/>
      <c r="H1" s="21"/>
      <c r="I1" s="21"/>
      <c r="J1" s="70" t="s">
        <v>54</v>
      </c>
      <c r="K1" s="70"/>
      <c r="L1" s="70"/>
      <c r="N1" s="63" t="s">
        <v>317</v>
      </c>
      <c r="O1" s="64" t="s">
        <v>318</v>
      </c>
      <c r="P1" s="64" t="s">
        <v>316</v>
      </c>
    </row>
    <row r="2" spans="1:16" x14ac:dyDescent="0.25">
      <c r="B2" s="27" t="s">
        <v>30</v>
      </c>
      <c r="E2" s="21"/>
      <c r="F2" s="21"/>
      <c r="G2" s="21"/>
      <c r="H2" s="21"/>
      <c r="I2" s="21"/>
      <c r="J2" s="21"/>
      <c r="K2" s="19"/>
      <c r="L2" s="21"/>
      <c r="N2" s="9" t="s">
        <v>16</v>
      </c>
      <c r="O2" t="s">
        <v>315</v>
      </c>
      <c r="P2" s="28">
        <v>85</v>
      </c>
    </row>
    <row r="3" spans="1:16" ht="14.4" x14ac:dyDescent="0.25">
      <c r="A3" s="18" t="s">
        <v>24</v>
      </c>
      <c r="B3" t="s">
        <v>25</v>
      </c>
      <c r="E3" s="24" t="s">
        <v>21</v>
      </c>
      <c r="F3" s="20">
        <f>COUNTIF(A4:A6,"*")</f>
        <v>3</v>
      </c>
      <c r="G3" s="21"/>
      <c r="H3" s="20"/>
      <c r="I3" s="21"/>
      <c r="J3" s="24" t="s">
        <v>21</v>
      </c>
      <c r="K3" s="20">
        <f>K6</f>
        <v>0</v>
      </c>
      <c r="L3" s="21"/>
      <c r="N3" s="9" t="s">
        <v>14</v>
      </c>
      <c r="O3" s="59" t="s">
        <v>305</v>
      </c>
      <c r="P3" s="28">
        <v>3</v>
      </c>
    </row>
    <row r="4" spans="1:16" x14ac:dyDescent="0.25">
      <c r="A4" t="s">
        <v>300</v>
      </c>
      <c r="B4">
        <v>3</v>
      </c>
      <c r="E4" s="24" t="s">
        <v>20</v>
      </c>
      <c r="F4" s="20">
        <f>GETPIVOTDATA("Data Requests",$A$3)</f>
        <v>18</v>
      </c>
      <c r="G4" s="21"/>
      <c r="H4" s="21"/>
      <c r="I4" s="21"/>
      <c r="J4" s="24" t="s">
        <v>20</v>
      </c>
      <c r="K4" s="20">
        <f>K14</f>
        <v>0</v>
      </c>
      <c r="L4" s="21"/>
      <c r="N4" s="9" t="s">
        <v>14</v>
      </c>
      <c r="O4" s="60" t="s">
        <v>306</v>
      </c>
      <c r="P4" s="28">
        <v>9</v>
      </c>
    </row>
    <row r="5" spans="1:16" x14ac:dyDescent="0.25">
      <c r="A5" t="s">
        <v>301</v>
      </c>
      <c r="B5">
        <v>4</v>
      </c>
      <c r="E5" s="24"/>
      <c r="F5" s="19"/>
      <c r="G5" s="21"/>
      <c r="H5" s="21"/>
      <c r="I5" s="21"/>
      <c r="J5" s="24"/>
      <c r="K5" s="19"/>
      <c r="L5" s="21"/>
      <c r="N5" s="9" t="s">
        <v>15</v>
      </c>
      <c r="O5" s="60" t="s">
        <v>307</v>
      </c>
      <c r="P5" s="28">
        <v>7</v>
      </c>
    </row>
    <row r="6" spans="1:16" ht="13.8" thickBot="1" x14ac:dyDescent="0.3">
      <c r="A6" t="s">
        <v>302</v>
      </c>
      <c r="B6">
        <v>11</v>
      </c>
      <c r="E6" s="24" t="s">
        <v>22</v>
      </c>
      <c r="F6" s="22">
        <f>SUM(F7:F11)</f>
        <v>4</v>
      </c>
      <c r="G6" s="21"/>
      <c r="H6" s="21"/>
      <c r="I6" s="21"/>
      <c r="J6" s="24" t="s">
        <v>22</v>
      </c>
      <c r="K6" s="22">
        <f>SUM(K7:K11)</f>
        <v>0</v>
      </c>
      <c r="L6" s="21"/>
      <c r="N6" s="9" t="s">
        <v>16</v>
      </c>
      <c r="O6" s="60" t="s">
        <v>308</v>
      </c>
      <c r="P6" s="28">
        <v>4</v>
      </c>
    </row>
    <row r="7" spans="1:16" ht="13.8" thickTop="1" x14ac:dyDescent="0.25">
      <c r="A7" t="s">
        <v>26</v>
      </c>
      <c r="B7">
        <v>18</v>
      </c>
      <c r="E7" s="23" t="s">
        <v>14</v>
      </c>
      <c r="F7" s="25">
        <f>COUNTIF(A4:A6,"*"&amp;E7&amp;"*")</f>
        <v>3</v>
      </c>
      <c r="G7" s="21"/>
      <c r="H7" s="21"/>
      <c r="I7" s="21"/>
      <c r="J7" s="23" t="s">
        <v>14</v>
      </c>
      <c r="K7" s="46"/>
      <c r="L7" s="21"/>
      <c r="N7" s="28" t="s">
        <v>16</v>
      </c>
      <c r="O7" s="60" t="s">
        <v>309</v>
      </c>
      <c r="P7" s="28">
        <v>1</v>
      </c>
    </row>
    <row r="8" spans="1:16" ht="14.4" x14ac:dyDescent="0.25">
      <c r="E8" s="23" t="s">
        <v>15</v>
      </c>
      <c r="F8" s="25">
        <f>COUNTIF(A24:A29,"*"&amp;E8&amp;"*")</f>
        <v>0</v>
      </c>
      <c r="G8" s="21"/>
      <c r="H8" s="21"/>
      <c r="I8" s="21"/>
      <c r="J8" s="23" t="s">
        <v>15</v>
      </c>
      <c r="K8" s="46"/>
      <c r="L8" s="21"/>
      <c r="N8" s="9" t="s">
        <v>16</v>
      </c>
      <c r="O8" s="61" t="s">
        <v>310</v>
      </c>
      <c r="P8" s="28">
        <v>2</v>
      </c>
    </row>
    <row r="9" spans="1:16" x14ac:dyDescent="0.25">
      <c r="E9" s="23" t="s">
        <v>16</v>
      </c>
      <c r="F9" s="25">
        <f>COUNTIF(A30:A38,"*"&amp;E9&amp;"*")</f>
        <v>0</v>
      </c>
      <c r="G9" s="21"/>
      <c r="H9" s="21"/>
      <c r="I9" s="21"/>
      <c r="J9" s="23" t="s">
        <v>50</v>
      </c>
      <c r="K9" s="46"/>
      <c r="L9" s="21"/>
      <c r="N9" s="9" t="s">
        <v>16</v>
      </c>
      <c r="O9" s="62" t="s">
        <v>311</v>
      </c>
      <c r="P9" s="28">
        <v>4</v>
      </c>
    </row>
    <row r="10" spans="1:16" x14ac:dyDescent="0.25">
      <c r="E10" s="23" t="s">
        <v>37</v>
      </c>
      <c r="F10" s="25">
        <f>COUNTIF(A21:A23,"*"&amp;E10&amp;"*")</f>
        <v>0</v>
      </c>
      <c r="G10" s="21"/>
      <c r="H10" s="21"/>
      <c r="I10" s="21"/>
      <c r="J10" s="23" t="s">
        <v>16</v>
      </c>
      <c r="K10" s="46"/>
      <c r="L10" s="21"/>
      <c r="N10" s="9" t="s">
        <v>16</v>
      </c>
      <c r="O10" s="62" t="s">
        <v>312</v>
      </c>
      <c r="P10" s="28">
        <v>2</v>
      </c>
    </row>
    <row r="11" spans="1:16" x14ac:dyDescent="0.25">
      <c r="E11" s="23" t="s">
        <v>46</v>
      </c>
      <c r="F11" s="25">
        <f>COUNTIF(O4:O12,"*"&amp;O4&amp;"*")</f>
        <v>1</v>
      </c>
      <c r="G11" s="21"/>
      <c r="H11" s="21"/>
      <c r="I11" s="21"/>
      <c r="J11" s="23" t="s">
        <v>29</v>
      </c>
      <c r="K11" s="46" t="s">
        <v>51</v>
      </c>
      <c r="L11" s="21"/>
      <c r="N11" s="9" t="s">
        <v>16</v>
      </c>
      <c r="O11" s="60" t="s">
        <v>313</v>
      </c>
      <c r="P11" s="28">
        <v>1</v>
      </c>
    </row>
    <row r="12" spans="1:16" x14ac:dyDescent="0.25">
      <c r="E12" s="21"/>
      <c r="F12" s="21"/>
      <c r="G12" s="21"/>
      <c r="H12" s="21"/>
      <c r="I12" s="21"/>
      <c r="L12" s="21"/>
      <c r="N12" s="9" t="s">
        <v>14</v>
      </c>
      <c r="O12" s="60" t="s">
        <v>314</v>
      </c>
      <c r="P12" s="28">
        <v>8</v>
      </c>
    </row>
    <row r="13" spans="1:16" x14ac:dyDescent="0.25">
      <c r="E13" s="21"/>
      <c r="F13" s="21"/>
      <c r="G13" s="21"/>
      <c r="H13" s="21"/>
      <c r="I13" s="21"/>
      <c r="J13" s="23"/>
      <c r="K13" s="19"/>
      <c r="L13" s="21"/>
    </row>
    <row r="14" spans="1:16" ht="13.8" thickBot="1" x14ac:dyDescent="0.3">
      <c r="E14" s="24" t="s">
        <v>28</v>
      </c>
      <c r="F14" s="22">
        <f>SUM(F15:F19)</f>
        <v>18</v>
      </c>
      <c r="G14" s="21"/>
      <c r="H14" s="21"/>
      <c r="I14" s="21"/>
      <c r="J14" s="24" t="s">
        <v>28</v>
      </c>
      <c r="K14" s="22">
        <f>SUM(K15:K19)</f>
        <v>0</v>
      </c>
      <c r="L14" s="21"/>
    </row>
    <row r="15" spans="1:16" ht="13.8" thickTop="1" x14ac:dyDescent="0.25">
      <c r="E15" s="23" t="s">
        <v>14</v>
      </c>
      <c r="F15" s="19">
        <f>SUM(B4:B6)</f>
        <v>18</v>
      </c>
      <c r="G15" s="21"/>
      <c r="H15" s="21"/>
      <c r="I15" s="21"/>
      <c r="J15" s="23" t="s">
        <v>14</v>
      </c>
      <c r="K15" s="29"/>
      <c r="L15" s="21"/>
    </row>
    <row r="16" spans="1:16" x14ac:dyDescent="0.25">
      <c r="E16" s="23" t="s">
        <v>15</v>
      </c>
      <c r="F16" s="19">
        <f>SUM(B24:B29)</f>
        <v>0</v>
      </c>
      <c r="G16" s="21"/>
      <c r="H16" s="21"/>
      <c r="I16" s="21"/>
      <c r="J16" s="23" t="s">
        <v>15</v>
      </c>
      <c r="K16" s="29"/>
      <c r="L16" s="21"/>
    </row>
    <row r="17" spans="5:12" x14ac:dyDescent="0.25">
      <c r="E17" s="23" t="s">
        <v>16</v>
      </c>
      <c r="F17" s="19">
        <f>SUM(B30:B38)</f>
        <v>0</v>
      </c>
      <c r="G17" s="21"/>
      <c r="H17" s="21"/>
      <c r="I17" s="21"/>
      <c r="J17" s="23" t="s">
        <v>50</v>
      </c>
      <c r="K17" s="29"/>
      <c r="L17" s="21"/>
    </row>
    <row r="18" spans="5:12" x14ac:dyDescent="0.25">
      <c r="E18" s="23" t="s">
        <v>37</v>
      </c>
      <c r="F18" s="19">
        <f>SUM(B21:B23)</f>
        <v>0</v>
      </c>
      <c r="G18" s="21"/>
      <c r="H18" s="21"/>
      <c r="I18" s="21"/>
      <c r="J18" s="23" t="s">
        <v>16</v>
      </c>
      <c r="K18" s="29"/>
      <c r="L18" s="21"/>
    </row>
    <row r="19" spans="5:12" x14ac:dyDescent="0.25">
      <c r="E19" s="23" t="s">
        <v>46</v>
      </c>
      <c r="F19" s="19">
        <f>SUM(B39:B41)</f>
        <v>0</v>
      </c>
      <c r="G19" s="21"/>
      <c r="H19" s="21"/>
      <c r="I19" s="21"/>
      <c r="J19" s="23" t="s">
        <v>29</v>
      </c>
      <c r="K19" s="46" t="s">
        <v>51</v>
      </c>
      <c r="L19" s="21"/>
    </row>
    <row r="20" spans="5:12" x14ac:dyDescent="0.25">
      <c r="E20" s="21"/>
      <c r="F20" s="21"/>
      <c r="G20" s="21"/>
      <c r="H20" s="21"/>
      <c r="I20" s="21"/>
      <c r="J20" s="21"/>
      <c r="L20" s="21"/>
    </row>
    <row r="21" spans="5:12" x14ac:dyDescent="0.25">
      <c r="E21" s="53">
        <v>45387</v>
      </c>
      <c r="F21" s="21"/>
      <c r="G21" s="21"/>
      <c r="H21" s="21"/>
      <c r="I21" s="21"/>
      <c r="J21" s="53">
        <v>45387</v>
      </c>
      <c r="K21" s="21"/>
      <c r="L21" s="21"/>
    </row>
    <row r="22" spans="5:12" x14ac:dyDescent="0.25">
      <c r="E22" s="21"/>
      <c r="F22" s="21"/>
      <c r="G22" s="21"/>
      <c r="H22" s="21"/>
      <c r="I22" s="21"/>
      <c r="J22" s="30" t="s">
        <v>38</v>
      </c>
      <c r="K22" s="21"/>
      <c r="L22" s="21"/>
    </row>
    <row r="23" spans="5:12" x14ac:dyDescent="0.25">
      <c r="E23" s="31" t="s">
        <v>27</v>
      </c>
      <c r="F23" s="30"/>
    </row>
    <row r="24" spans="5:12" x14ac:dyDescent="0.25">
      <c r="E24" s="32" t="s">
        <v>21</v>
      </c>
      <c r="F24" s="33">
        <f>'DR Count'!E2</f>
        <v>3</v>
      </c>
    </row>
    <row r="25" spans="5:12" x14ac:dyDescent="0.25">
      <c r="E25" s="32" t="s">
        <v>20</v>
      </c>
      <c r="F25" s="33">
        <f>COUNT('Discovery Log'!A4:A210)</f>
        <v>18</v>
      </c>
    </row>
  </sheetData>
  <mergeCells count="2">
    <mergeCell ref="E1:G1"/>
    <mergeCell ref="J1:L1"/>
  </mergeCells>
  <phoneticPr fontId="5"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2.xml><?xml version="1.0" encoding="utf-8"?>
<ds:datastoreItem xmlns:ds="http://schemas.openxmlformats.org/officeDocument/2006/customXml" ds:itemID="{51C8EBD8-C253-4E11-8792-B24ED437CBA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2024-04-10T02:54:20Z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