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0" documentId="8_{623EB2EE-9A89-49C2-B34F-312FB0C504BA}" xr6:coauthVersionLast="47" xr6:coauthVersionMax="47" xr10:uidLastSave="{00000000-0000-0000-0000-000000000000}"/>
  <bookViews>
    <workbookView xWindow="-110" yWindow="-110" windowWidth="19420" windowHeight="10420" xr2:uid="{FBAC5C31-56B9-412F-AD9A-42B76F6D665C}"/>
  </bookViews>
  <sheets>
    <sheet name="Discovery Log" sheetId="1" r:id="rId1"/>
  </sheets>
  <definedNames>
    <definedName name="_xlnm._FilterDatabase" localSheetId="0" hidden="1">'Discovery Log'!$A$2:$S$245</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43" i="1" l="1"/>
  <c r="Q242" i="1"/>
  <c r="Q241" i="1"/>
  <c r="Q240" i="1"/>
  <c r="Q239" i="1"/>
  <c r="Q238" i="1"/>
  <c r="Q178" i="1"/>
  <c r="Q229" i="1"/>
  <c r="Q230" i="1"/>
  <c r="Q231" i="1"/>
  <c r="Q234" i="1"/>
  <c r="Q219" i="1"/>
  <c r="Q218" i="1"/>
  <c r="Q226" i="1"/>
  <c r="Q225" i="1"/>
  <c r="Q224" i="1"/>
  <c r="Q223" i="1"/>
  <c r="Q222" i="1"/>
  <c r="Q221" i="1"/>
  <c r="Q220" i="1"/>
  <c r="Q210" i="1"/>
  <c r="Q190" i="1"/>
  <c r="Q185" i="1"/>
  <c r="Q215" i="1"/>
  <c r="Q214" i="1"/>
  <c r="Q213" i="1"/>
  <c r="Q211" i="1"/>
  <c r="Q209" i="1"/>
  <c r="Q208" i="1"/>
  <c r="Q200" i="1"/>
  <c r="Q199" i="1"/>
  <c r="Q198" i="1"/>
  <c r="Q201" i="1"/>
  <c r="Q202" i="1"/>
  <c r="Q203" i="1"/>
  <c r="Q204" i="1"/>
  <c r="Q205" i="1"/>
  <c r="Q206" i="1"/>
  <c r="Q207" i="1"/>
  <c r="Q212" i="1"/>
  <c r="Q227" i="1"/>
  <c r="Q228" i="1"/>
  <c r="Q232" i="1"/>
  <c r="Q233" i="1"/>
  <c r="Q235" i="1"/>
  <c r="Q236" i="1"/>
  <c r="Q237" i="1"/>
  <c r="Q196" i="1"/>
  <c r="Q191" i="1"/>
  <c r="Q189" i="1"/>
  <c r="Q184" i="1"/>
  <c r="Q183" i="1"/>
  <c r="Q182" i="1"/>
  <c r="Q181" i="1"/>
  <c r="Q179" i="1"/>
  <c r="Q177" i="1"/>
  <c r="Q176" i="1"/>
  <c r="Q175" i="1"/>
  <c r="Q174" i="1"/>
  <c r="Q172" i="1"/>
  <c r="Q171" i="1"/>
  <c r="Q169" i="1"/>
  <c r="Q168" i="1"/>
  <c r="Q167" i="1"/>
  <c r="Q166" i="1"/>
  <c r="Q164" i="1"/>
  <c r="Q163" i="1"/>
  <c r="Q162" i="1"/>
  <c r="Q161" i="1"/>
  <c r="Q160" i="1"/>
  <c r="Q159" i="1"/>
  <c r="Q157" i="1"/>
  <c r="Q158" i="1"/>
  <c r="Q165" i="1"/>
  <c r="Q170" i="1"/>
  <c r="Q173" i="1"/>
  <c r="Q180" i="1"/>
  <c r="Q186" i="1"/>
  <c r="Q187" i="1"/>
  <c r="Q188" i="1"/>
  <c r="Q192" i="1"/>
  <c r="Q193" i="1"/>
  <c r="Q194" i="1"/>
  <c r="Q195" i="1"/>
  <c r="Q197"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alcChain>
</file>

<file path=xl/sharedStrings.xml><?xml version="1.0" encoding="utf-8"?>
<sst xmlns="http://schemas.openxmlformats.org/spreadsheetml/2006/main" count="3298" uniqueCount="995">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</sst>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s>
  <fills count="6">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2">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53" Type="http://schemas.openxmlformats.org/officeDocument/2006/relationships/hyperlink" Target="https://www.sce.com/sites/default/files/AEM/Wildfire%20Mitigation%20Plan/2023-2025/OEIS-P-WMP_2023-SCE-006.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47"/>
  <sheetViews>
    <sheetView showGridLines="0" tabSelected="1" topLeftCell="E245" zoomScale="107" zoomScaleNormal="80" workbookViewId="0">
      <selection activeCell="AF263" sqref="AF263"/>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G1" s="49" t="s">
        <v>1</v>
      </c>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24"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13"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13"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13"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13"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13"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13"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13"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13"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13"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13"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13"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13"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13"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13"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13"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13"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13"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13"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13"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13"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13"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13"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13"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13"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13"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13"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13"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13"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13"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13"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13"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13"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13"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13"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13"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13"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13"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13"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13"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13"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13"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13"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13"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13"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13"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13"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13"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13"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13"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13"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13"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13"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13"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13"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13"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13"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13"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13"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13"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13"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13"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13"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13"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13"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13"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13"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13"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13"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13"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13"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13"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13"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13"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13"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13"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13"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13"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13"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13"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13"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13"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13"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13"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13"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13"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13"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13"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13"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13"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13"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13"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13"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13"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13"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13"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13"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13"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13"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13"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13"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13"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13"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13"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13"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13"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13"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13"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13"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13"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13"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13"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13"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13"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13"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13"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13"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13"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13"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13"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13"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13"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13"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13"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13"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13"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13"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13"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13"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13"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13"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13"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13"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13"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13"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13"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13"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13"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13"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13"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13"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13"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13"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13"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13"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13"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13"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13"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13"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13"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13"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13"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13"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13"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13"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13" t="str">
        <f>IFERROR(VLOOKUP(P157,#REF!,2,FALSE),"")</f>
        <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13" t="str">
        <f>IFERROR(VLOOKUP(P158,#REF!,2,FALSE),"")</f>
        <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13" t="str">
        <f>IFERROR(VLOOKUP(P159,#REF!,2,FALSE),"")</f>
        <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13" t="str">
        <f>IFERROR(VLOOKUP(P160,#REF!,2,FALSE),"")</f>
        <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13" t="str">
        <f>IFERROR(VLOOKUP(P161,#REF!,2,FALSE),"")</f>
        <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13" t="str">
        <f>IFERROR(VLOOKUP(P162,#REF!,2,FALSE),"")</f>
        <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13" t="str">
        <f>IFERROR(VLOOKUP(P163,#REF!,2,FALSE),"")</f>
        <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13" t="str">
        <f>IFERROR(VLOOKUP(P164,#REF!,2,FALSE),"")</f>
        <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13" t="str">
        <f>IFERROR(VLOOKUP(P165,#REF!,2,FALSE),"")</f>
        <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13" t="str">
        <f>IFERROR(VLOOKUP(P166,#REF!,2,FALSE),"")</f>
        <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13" t="str">
        <f>IFERROR(VLOOKUP(P167,#REF!,2,FALSE),"")</f>
        <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13" t="str">
        <f>IFERROR(VLOOKUP(P168,#REF!,2,FALSE),"")</f>
        <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13" t="str">
        <f>IFERROR(VLOOKUP(P169,#REF!,2,FALSE),"")</f>
        <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13" t="str">
        <f>IFERROR(VLOOKUP(P170,#REF!,2,FALSE),"")</f>
        <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13" t="str">
        <f>IFERROR(VLOOKUP(P171,#REF!,2,FALSE),"")</f>
        <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13" t="str">
        <f>IFERROR(VLOOKUP(P172,#REF!,2,FALSE),"")</f>
        <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13" t="str">
        <f>IFERROR(VLOOKUP(P173,#REF!,2,FALSE),"")</f>
        <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13" t="str">
        <f>IFERROR(VLOOKUP(P174,#REF!,2,FALSE),"")</f>
        <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13" t="str">
        <f>IFERROR(VLOOKUP(P175,#REF!,2,FALSE),"")</f>
        <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13" t="str">
        <f>IFERROR(VLOOKUP(P176,#REF!,2,FALSE),"")</f>
        <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13" t="str">
        <f>IFERROR(VLOOKUP(P177,#REF!,2,FALSE),"")</f>
        <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13" t="str">
        <f>IFERROR(VLOOKUP(P178,#REF!,2,FALSE),"")</f>
        <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13" t="str">
        <f>IFERROR(VLOOKUP(P179,#REF!,2,FALSE),"")</f>
        <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13" t="str">
        <f>IFERROR(VLOOKUP(P180,#REF!,2,FALSE),"")</f>
        <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13" t="str">
        <f>IFERROR(VLOOKUP(P181,#REF!,2,FALSE),"")</f>
        <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13" t="str">
        <f>IFERROR(VLOOKUP(P182,#REF!,2,FALSE),"")</f>
        <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13" t="str">
        <f>IFERROR(VLOOKUP(P183,#REF!,2,FALSE),"")</f>
        <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13" t="str">
        <f>IFERROR(VLOOKUP(P184,#REF!,2,FALSE),"")</f>
        <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13" t="str">
        <f>IFERROR(VLOOKUP(P185,#REF!,2,FALSE),"")</f>
        <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13" t="str">
        <f>IFERROR(VLOOKUP(P186,#REF!,2,FALSE),"")</f>
        <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13" t="str">
        <f>IFERROR(VLOOKUP(P187,#REF!,2,FALSE),"")</f>
        <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13" t="str">
        <f>IFERROR(VLOOKUP(P188,#REF!,2,FALSE),"")</f>
        <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13" t="str">
        <f>IFERROR(VLOOKUP(P189,#REF!,2,FALSE),"")</f>
        <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13" t="str">
        <f>IFERROR(VLOOKUP(P190,#REF!,2,FALSE),"")</f>
        <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13" t="str">
        <f>IFERROR(VLOOKUP(P191,#REF!,2,FALSE),"")</f>
        <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13" t="str">
        <f>IFERROR(VLOOKUP(P192,#REF!,2,FALSE),"")</f>
        <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13" t="str">
        <f>IFERROR(VLOOKUP(P193,#REF!,2,FALSE),"")</f>
        <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13" t="str">
        <f>IFERROR(VLOOKUP(P194,#REF!,2,FALSE),"")</f>
        <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13" t="str">
        <f>IFERROR(VLOOKUP(P195,#REF!,2,FALSE),"")</f>
        <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13" t="str">
        <f>IFERROR(VLOOKUP(P196,#REF!,2,FALSE),"")</f>
        <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13" t="str">
        <f>IFERROR(VLOOKUP(P197,#REF!,2,FALSE),"")</f>
        <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13" t="str">
        <f>IFERROR(VLOOKUP(P198,#REF!,2,FALSE),"")</f>
        <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13" t="str">
        <f>IFERROR(VLOOKUP(P199,#REF!,2,FALSE),"")</f>
        <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13" t="str">
        <f>IFERROR(VLOOKUP(P200,#REF!,2,FALSE),"")</f>
        <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13" t="str">
        <f>IFERROR(VLOOKUP(P201,#REF!,2,FALSE),"")</f>
        <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13" t="str">
        <f>IFERROR(VLOOKUP(P202,#REF!,2,FALSE),"")</f>
        <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13" t="str">
        <f>IFERROR(VLOOKUP(P203,#REF!,2,FALSE),"")</f>
        <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13" t="str">
        <f>IFERROR(VLOOKUP(P204,#REF!,2,FALSE),"")</f>
        <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13" t="str">
        <f>IFERROR(VLOOKUP(P205,#REF!,2,FALSE),"")</f>
        <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13" t="str">
        <f>IFERROR(VLOOKUP(P206,#REF!,2,FALSE),"")</f>
        <v/>
      </c>
      <c r="R206" s="13" t="s">
        <v>837</v>
      </c>
      <c r="S206" s="42"/>
    </row>
    <row r="207" spans="1:19" ht="409.5" x14ac:dyDescent="0.25">
      <c r="A207" s="5">
        <f t="shared" ref="A207:A219"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13" t="str">
        <f>IFERROR(VLOOKUP(P207,#REF!,2,FALSE),"")</f>
        <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13" t="str">
        <f>IFERROR(VLOOKUP(P208,#REF!,2,FALSE),"")</f>
        <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13" t="str">
        <f>IFERROR(VLOOKUP(P209,#REF!,2,FALSE),"")</f>
        <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13" t="str">
        <f>IFERROR(VLOOKUP(P210,#REF!,2,FALSE),"")</f>
        <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13" t="str">
        <f>IFERROR(VLOOKUP(P211,#REF!,2,FALSE),"")</f>
        <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13" t="str">
        <f>IFERROR(VLOOKUP(P212,#REF!,2,FALSE),"")</f>
        <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13" t="str">
        <f>IFERROR(VLOOKUP(P213,#REF!,2,FALSE),"")</f>
        <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13" t="str">
        <f>IFERROR(VLOOKUP(P214,#REF!,2,FALSE),"")</f>
        <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13" t="str">
        <f>IFERROR(VLOOKUP(P215,#REF!,2,FALSE),"")</f>
        <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13"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13"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874</v>
      </c>
      <c r="N218" s="13" t="s">
        <v>32</v>
      </c>
      <c r="O218" s="13" t="s">
        <v>29</v>
      </c>
      <c r="P218" s="13" t="s">
        <v>175</v>
      </c>
      <c r="Q218" s="13" t="str">
        <f>IFERROR(VLOOKUP(P218,#REF!,2,FALSE),"")</f>
        <v/>
      </c>
      <c r="R218" s="13" t="s">
        <v>252</v>
      </c>
      <c r="S218" s="42"/>
    </row>
    <row r="219" spans="1:19" ht="241.5" x14ac:dyDescent="0.25">
      <c r="A219" s="5">
        <f t="shared" si="4"/>
        <v>217</v>
      </c>
      <c r="B219" s="13" t="s">
        <v>380</v>
      </c>
      <c r="C219" s="13" t="s">
        <v>119</v>
      </c>
      <c r="D219" s="13" t="s">
        <v>878</v>
      </c>
      <c r="E219" s="46" t="s">
        <v>34</v>
      </c>
      <c r="F219" s="1" t="s">
        <v>882</v>
      </c>
      <c r="G219" s="1" t="s">
        <v>883</v>
      </c>
      <c r="H219" s="1" t="s">
        <v>884</v>
      </c>
      <c r="I219" s="13" t="s">
        <v>380</v>
      </c>
      <c r="J219" s="67">
        <v>45062</v>
      </c>
      <c r="K219" s="67">
        <v>45065</v>
      </c>
      <c r="L219" s="67">
        <v>45064</v>
      </c>
      <c r="M219" s="57" t="s">
        <v>874</v>
      </c>
      <c r="N219" s="13">
        <v>3</v>
      </c>
      <c r="O219" s="13" t="s">
        <v>29</v>
      </c>
      <c r="P219" s="13" t="s">
        <v>175</v>
      </c>
      <c r="Q219" s="13" t="str">
        <f>IFERROR(VLOOKUP(P219,#REF!,2,FALSE),"")</f>
        <v/>
      </c>
      <c r="R219" s="13" t="s">
        <v>177</v>
      </c>
      <c r="S219" s="42" t="s">
        <v>33</v>
      </c>
    </row>
    <row r="220" spans="1:19" ht="379.5" x14ac:dyDescent="0.25">
      <c r="A220" s="5">
        <f t="shared" ref="A220:A247" si="5">A219+1</f>
        <v>218</v>
      </c>
      <c r="B220" s="13" t="s">
        <v>50</v>
      </c>
      <c r="C220" s="13" t="s">
        <v>73</v>
      </c>
      <c r="D220" s="13" t="s">
        <v>885</v>
      </c>
      <c r="E220" s="46" t="s">
        <v>24</v>
      </c>
      <c r="F220" s="1" t="s">
        <v>886</v>
      </c>
      <c r="G220" s="1" t="s">
        <v>887</v>
      </c>
      <c r="H220" s="1" t="s">
        <v>888</v>
      </c>
      <c r="I220" s="13" t="s">
        <v>50</v>
      </c>
      <c r="J220" s="67">
        <v>45062</v>
      </c>
      <c r="K220" s="67">
        <v>45089</v>
      </c>
      <c r="L220" s="67">
        <v>45086</v>
      </c>
      <c r="M220" s="57" t="s">
        <v>889</v>
      </c>
      <c r="N220" s="13" t="s">
        <v>32</v>
      </c>
      <c r="O220" s="13" t="s">
        <v>29</v>
      </c>
      <c r="P220" s="13" t="s">
        <v>158</v>
      </c>
      <c r="Q220" s="13" t="str">
        <f>IFERROR(VLOOKUP(P220,#REF!,2,FALSE),"")</f>
        <v/>
      </c>
      <c r="R220" s="13" t="s">
        <v>198</v>
      </c>
      <c r="S220" s="42"/>
    </row>
    <row r="221" spans="1:19" ht="87" x14ac:dyDescent="0.25">
      <c r="A221" s="5">
        <f t="shared" si="5"/>
        <v>219</v>
      </c>
      <c r="B221" s="13" t="s">
        <v>50</v>
      </c>
      <c r="C221" s="13" t="s">
        <v>73</v>
      </c>
      <c r="D221" s="13" t="s">
        <v>885</v>
      </c>
      <c r="E221" s="46" t="s">
        <v>34</v>
      </c>
      <c r="F221" s="1" t="s">
        <v>890</v>
      </c>
      <c r="G221" s="1" t="s">
        <v>891</v>
      </c>
      <c r="H221" s="1" t="s">
        <v>892</v>
      </c>
      <c r="I221" s="13" t="s">
        <v>50</v>
      </c>
      <c r="J221" s="67">
        <v>45062</v>
      </c>
      <c r="K221" s="67">
        <v>45089</v>
      </c>
      <c r="L221" s="67">
        <v>45086</v>
      </c>
      <c r="M221" s="57" t="s">
        <v>889</v>
      </c>
      <c r="N221" s="13">
        <v>1</v>
      </c>
      <c r="O221" s="13" t="s">
        <v>29</v>
      </c>
      <c r="P221" s="13" t="s">
        <v>158</v>
      </c>
      <c r="Q221" s="13" t="str">
        <f>IFERROR(VLOOKUP(P221,#REF!,2,FALSE),"")</f>
        <v/>
      </c>
      <c r="R221" s="13" t="s">
        <v>198</v>
      </c>
      <c r="S221" s="42"/>
    </row>
    <row r="222" spans="1:19" ht="115" x14ac:dyDescent="0.25">
      <c r="A222" s="5">
        <f t="shared" si="5"/>
        <v>220</v>
      </c>
      <c r="B222" s="13" t="s">
        <v>50</v>
      </c>
      <c r="C222" s="13" t="s">
        <v>73</v>
      </c>
      <c r="D222" s="13" t="s">
        <v>893</v>
      </c>
      <c r="E222" s="46" t="s">
        <v>39</v>
      </c>
      <c r="F222" s="1" t="s">
        <v>894</v>
      </c>
      <c r="G222" s="1" t="s">
        <v>895</v>
      </c>
      <c r="H222" s="1" t="s">
        <v>896</v>
      </c>
      <c r="I222" s="13" t="s">
        <v>50</v>
      </c>
      <c r="J222" s="67">
        <v>45062</v>
      </c>
      <c r="K222" s="67">
        <v>45089</v>
      </c>
      <c r="L222" s="67">
        <v>45086</v>
      </c>
      <c r="M222" s="57" t="s">
        <v>889</v>
      </c>
      <c r="N222" s="13" t="s">
        <v>32</v>
      </c>
      <c r="O222" s="13" t="s">
        <v>29</v>
      </c>
      <c r="P222" s="13" t="s">
        <v>158</v>
      </c>
      <c r="Q222" s="13" t="str">
        <f>IFERROR(VLOOKUP(P222,#REF!,2,FALSE),"")</f>
        <v/>
      </c>
      <c r="R222" s="13" t="s">
        <v>198</v>
      </c>
      <c r="S222" s="42"/>
    </row>
    <row r="223" spans="1:19" ht="92" x14ac:dyDescent="0.25">
      <c r="A223" s="5">
        <f t="shared" si="5"/>
        <v>221</v>
      </c>
      <c r="B223" s="13" t="s">
        <v>50</v>
      </c>
      <c r="C223" s="13" t="s">
        <v>73</v>
      </c>
      <c r="D223" s="13" t="s">
        <v>885</v>
      </c>
      <c r="E223" s="46" t="s">
        <v>45</v>
      </c>
      <c r="F223" s="1" t="s">
        <v>897</v>
      </c>
      <c r="G223" s="1" t="s">
        <v>898</v>
      </c>
      <c r="H223" s="1" t="s">
        <v>899</v>
      </c>
      <c r="I223" s="13" t="s">
        <v>50</v>
      </c>
      <c r="J223" s="67">
        <v>45062</v>
      </c>
      <c r="K223" s="67">
        <v>45089</v>
      </c>
      <c r="L223" s="67">
        <v>45086</v>
      </c>
      <c r="M223" s="57" t="s">
        <v>889</v>
      </c>
      <c r="N223" s="13" t="s">
        <v>32</v>
      </c>
      <c r="O223" s="13" t="s">
        <v>29</v>
      </c>
      <c r="P223" s="13" t="s">
        <v>158</v>
      </c>
      <c r="Q223" s="13" t="str">
        <f>IFERROR(VLOOKUP(P223,#REF!,2,FALSE),"")</f>
        <v/>
      </c>
      <c r="R223" s="13" t="s">
        <v>198</v>
      </c>
      <c r="S223" s="42"/>
    </row>
    <row r="224" spans="1:19" ht="42" customHeight="1" x14ac:dyDescent="0.25">
      <c r="A224" s="5">
        <f t="shared" si="5"/>
        <v>222</v>
      </c>
      <c r="B224" s="13" t="s">
        <v>50</v>
      </c>
      <c r="C224" s="13" t="s">
        <v>73</v>
      </c>
      <c r="D224" s="13" t="s">
        <v>885</v>
      </c>
      <c r="E224" s="46" t="s">
        <v>92</v>
      </c>
      <c r="F224" s="1" t="s">
        <v>900</v>
      </c>
      <c r="G224" s="1" t="s">
        <v>901</v>
      </c>
      <c r="H224" s="1" t="s">
        <v>902</v>
      </c>
      <c r="I224" s="13" t="s">
        <v>50</v>
      </c>
      <c r="J224" s="67">
        <v>45062</v>
      </c>
      <c r="K224" s="67">
        <v>45089</v>
      </c>
      <c r="L224" s="67">
        <v>45086</v>
      </c>
      <c r="M224" s="57" t="s">
        <v>889</v>
      </c>
      <c r="N224" s="13" t="s">
        <v>32</v>
      </c>
      <c r="O224" s="13" t="s">
        <v>29</v>
      </c>
      <c r="P224" s="13" t="s">
        <v>158</v>
      </c>
      <c r="Q224" s="13" t="str">
        <f>IFERROR(VLOOKUP(P224,#REF!,2,FALSE),"")</f>
        <v/>
      </c>
      <c r="R224" s="13" t="s">
        <v>198</v>
      </c>
      <c r="S224" s="42"/>
    </row>
    <row r="225" spans="1:19" ht="161" x14ac:dyDescent="0.25">
      <c r="A225" s="5">
        <f t="shared" si="5"/>
        <v>223</v>
      </c>
      <c r="B225" s="13" t="s">
        <v>50</v>
      </c>
      <c r="C225" s="13" t="s">
        <v>73</v>
      </c>
      <c r="D225" s="13" t="s">
        <v>885</v>
      </c>
      <c r="E225" s="46" t="s">
        <v>99</v>
      </c>
      <c r="F225" s="1" t="s">
        <v>903</v>
      </c>
      <c r="G225" s="1" t="s">
        <v>904</v>
      </c>
      <c r="H225" s="1" t="s">
        <v>905</v>
      </c>
      <c r="I225" s="13" t="s">
        <v>50</v>
      </c>
      <c r="J225" s="67">
        <v>45062</v>
      </c>
      <c r="K225" s="67">
        <v>45089</v>
      </c>
      <c r="L225" s="67">
        <v>45086</v>
      </c>
      <c r="M225" s="57" t="s">
        <v>889</v>
      </c>
      <c r="N225" s="13" t="s">
        <v>32</v>
      </c>
      <c r="O225" s="13" t="s">
        <v>29</v>
      </c>
      <c r="P225" s="13" t="s">
        <v>158</v>
      </c>
      <c r="Q225" s="13" t="str">
        <f>IFERROR(VLOOKUP(P225,#REF!,2,FALSE),"")</f>
        <v/>
      </c>
      <c r="R225" s="13" t="s">
        <v>198</v>
      </c>
      <c r="S225" s="42"/>
    </row>
    <row r="226" spans="1:19" ht="138" x14ac:dyDescent="0.25">
      <c r="A226" s="5">
        <f t="shared" si="5"/>
        <v>224</v>
      </c>
      <c r="B226" s="13" t="s">
        <v>50</v>
      </c>
      <c r="C226" s="13" t="s">
        <v>73</v>
      </c>
      <c r="D226" s="13" t="s">
        <v>885</v>
      </c>
      <c r="E226" s="46" t="s">
        <v>103</v>
      </c>
      <c r="F226" s="1" t="s">
        <v>906</v>
      </c>
      <c r="G226" s="1" t="s">
        <v>907</v>
      </c>
      <c r="H226" s="1" t="s">
        <v>908</v>
      </c>
      <c r="I226" s="13" t="s">
        <v>50</v>
      </c>
      <c r="J226" s="67">
        <v>45062</v>
      </c>
      <c r="K226" s="67">
        <v>45089</v>
      </c>
      <c r="L226" s="67">
        <v>45086</v>
      </c>
      <c r="M226" s="57" t="s">
        <v>889</v>
      </c>
      <c r="N226" s="13">
        <v>1</v>
      </c>
      <c r="O226" s="13" t="s">
        <v>29</v>
      </c>
      <c r="P226" s="13" t="s">
        <v>158</v>
      </c>
      <c r="Q226" s="13" t="str">
        <f>IFERROR(VLOOKUP(P226,#REF!,2,FALSE),"")</f>
        <v/>
      </c>
      <c r="R226" s="13" t="s">
        <v>198</v>
      </c>
      <c r="S226" s="42"/>
    </row>
    <row r="227" spans="1:19" ht="48.75" customHeight="1" x14ac:dyDescent="0.25">
      <c r="A227" s="5">
        <f t="shared" si="5"/>
        <v>225</v>
      </c>
      <c r="B227" s="13" t="s">
        <v>380</v>
      </c>
      <c r="C227" s="13" t="s">
        <v>137</v>
      </c>
      <c r="D227" s="13" t="s">
        <v>909</v>
      </c>
      <c r="E227" s="46" t="s">
        <v>24</v>
      </c>
      <c r="F227" s="1" t="s">
        <v>910</v>
      </c>
      <c r="G227" s="1" t="s">
        <v>911</v>
      </c>
      <c r="H227" s="1" t="s">
        <v>912</v>
      </c>
      <c r="I227" s="13" t="s">
        <v>380</v>
      </c>
      <c r="J227" s="67">
        <v>45071</v>
      </c>
      <c r="K227" s="67">
        <v>45077</v>
      </c>
      <c r="L227" s="67">
        <v>45077</v>
      </c>
      <c r="M227" s="57" t="s">
        <v>913</v>
      </c>
      <c r="N227" s="13" t="s">
        <v>32</v>
      </c>
      <c r="O227" s="13" t="s">
        <v>29</v>
      </c>
      <c r="P227" s="13" t="s">
        <v>175</v>
      </c>
      <c r="Q227" s="13" t="str">
        <f>IFERROR(VLOOKUP(P227,#REF!,2,FALSE),"")</f>
        <v/>
      </c>
      <c r="R227" s="13" t="s">
        <v>252</v>
      </c>
      <c r="S227" s="42"/>
    </row>
    <row r="228" spans="1:19" ht="63" customHeight="1" x14ac:dyDescent="0.25">
      <c r="A228" s="5">
        <f t="shared" si="5"/>
        <v>226</v>
      </c>
      <c r="B228" s="13" t="s">
        <v>380</v>
      </c>
      <c r="C228" s="13" t="s">
        <v>137</v>
      </c>
      <c r="D228" s="13" t="s">
        <v>909</v>
      </c>
      <c r="E228" s="46" t="s">
        <v>914</v>
      </c>
      <c r="F228" s="1" t="s">
        <v>915</v>
      </c>
      <c r="G228" s="1" t="s">
        <v>916</v>
      </c>
      <c r="H228" s="1" t="s">
        <v>917</v>
      </c>
      <c r="I228" s="13" t="s">
        <v>380</v>
      </c>
      <c r="J228" s="67">
        <v>45071</v>
      </c>
      <c r="K228" s="67">
        <v>45077</v>
      </c>
      <c r="L228" s="67">
        <v>45077</v>
      </c>
      <c r="M228" s="57" t="s">
        <v>913</v>
      </c>
      <c r="N228" s="13">
        <v>2</v>
      </c>
      <c r="O228" s="13" t="s">
        <v>29</v>
      </c>
      <c r="P228" s="13" t="s">
        <v>158</v>
      </c>
      <c r="Q228" s="13" t="str">
        <f>IFERROR(VLOOKUP(P228,#REF!,2,FALSE),"")</f>
        <v/>
      </c>
      <c r="R228" s="13" t="s">
        <v>160</v>
      </c>
      <c r="S228" s="42"/>
    </row>
    <row r="229" spans="1:19" ht="63" customHeight="1" x14ac:dyDescent="0.25">
      <c r="A229" s="5">
        <f t="shared" si="5"/>
        <v>227</v>
      </c>
      <c r="B229" s="13" t="s">
        <v>380</v>
      </c>
      <c r="C229" s="13" t="s">
        <v>137</v>
      </c>
      <c r="D229" s="13" t="s">
        <v>909</v>
      </c>
      <c r="E229" s="46" t="s">
        <v>918</v>
      </c>
      <c r="F229" s="1" t="s">
        <v>919</v>
      </c>
      <c r="G229" s="1" t="s">
        <v>920</v>
      </c>
      <c r="H229" s="1" t="s">
        <v>921</v>
      </c>
      <c r="I229" s="13" t="s">
        <v>380</v>
      </c>
      <c r="J229" s="67">
        <v>45071</v>
      </c>
      <c r="K229" s="67">
        <v>45077</v>
      </c>
      <c r="L229" s="67">
        <v>45077</v>
      </c>
      <c r="M229" s="57" t="s">
        <v>913</v>
      </c>
      <c r="N229" s="13" t="s">
        <v>32</v>
      </c>
      <c r="O229" s="13" t="s">
        <v>29</v>
      </c>
      <c r="P229" s="13" t="s">
        <v>158</v>
      </c>
      <c r="Q229" s="13" t="str">
        <f>IFERROR(VLOOKUP(P229,#REF!,2,FALSE),"")</f>
        <v/>
      </c>
      <c r="R229" s="13" t="s">
        <v>160</v>
      </c>
      <c r="S229" s="42"/>
    </row>
    <row r="230" spans="1:19" ht="159.75" customHeight="1" x14ac:dyDescent="0.25">
      <c r="A230" s="5">
        <f t="shared" si="5"/>
        <v>228</v>
      </c>
      <c r="B230" s="13" t="s">
        <v>380</v>
      </c>
      <c r="C230" s="13" t="s">
        <v>137</v>
      </c>
      <c r="D230" s="13" t="s">
        <v>909</v>
      </c>
      <c r="E230" s="46" t="s">
        <v>922</v>
      </c>
      <c r="F230" s="1" t="s">
        <v>923</v>
      </c>
      <c r="G230" s="1" t="s">
        <v>924</v>
      </c>
      <c r="H230" s="1" t="s">
        <v>925</v>
      </c>
      <c r="I230" s="13" t="s">
        <v>380</v>
      </c>
      <c r="J230" s="67">
        <v>45071</v>
      </c>
      <c r="K230" s="67">
        <v>45077</v>
      </c>
      <c r="L230" s="67">
        <v>45077</v>
      </c>
      <c r="M230" s="57" t="s">
        <v>913</v>
      </c>
      <c r="N230" s="13">
        <v>3</v>
      </c>
      <c r="O230" s="13" t="s">
        <v>29</v>
      </c>
      <c r="P230" s="13" t="s">
        <v>158</v>
      </c>
      <c r="Q230" s="13" t="str">
        <f>IFERROR(VLOOKUP(P230,#REF!,2,FALSE),"")</f>
        <v/>
      </c>
      <c r="R230" s="13" t="s">
        <v>160</v>
      </c>
      <c r="S230" s="42"/>
    </row>
    <row r="231" spans="1:19" ht="63" customHeight="1" x14ac:dyDescent="0.25">
      <c r="A231" s="5">
        <f t="shared" si="5"/>
        <v>229</v>
      </c>
      <c r="B231" s="13" t="s">
        <v>380</v>
      </c>
      <c r="C231" s="13" t="s">
        <v>137</v>
      </c>
      <c r="D231" s="13" t="s">
        <v>909</v>
      </c>
      <c r="E231" s="46" t="s">
        <v>926</v>
      </c>
      <c r="F231" s="1" t="s">
        <v>927</v>
      </c>
      <c r="G231" s="1" t="s">
        <v>928</v>
      </c>
      <c r="H231" s="1" t="s">
        <v>929</v>
      </c>
      <c r="I231" s="13" t="s">
        <v>380</v>
      </c>
      <c r="J231" s="67">
        <v>45071</v>
      </c>
      <c r="K231" s="67">
        <v>45077</v>
      </c>
      <c r="L231" s="67">
        <v>45077</v>
      </c>
      <c r="M231" s="57" t="s">
        <v>913</v>
      </c>
      <c r="N231" s="13" t="s">
        <v>32</v>
      </c>
      <c r="O231" s="13" t="s">
        <v>29</v>
      </c>
      <c r="P231" s="13" t="s">
        <v>158</v>
      </c>
      <c r="Q231" s="13" t="str">
        <f>IFERROR(VLOOKUP(P231,#REF!,2,FALSE),"")</f>
        <v/>
      </c>
      <c r="R231" s="13" t="s">
        <v>160</v>
      </c>
      <c r="S231" s="42"/>
    </row>
    <row r="232" spans="1:19" ht="125.25" customHeight="1" x14ac:dyDescent="0.25">
      <c r="A232" s="5">
        <f t="shared" si="5"/>
        <v>230</v>
      </c>
      <c r="B232" s="13" t="s">
        <v>380</v>
      </c>
      <c r="C232" s="13" t="s">
        <v>137</v>
      </c>
      <c r="D232" s="13" t="s">
        <v>909</v>
      </c>
      <c r="E232" s="46" t="s">
        <v>39</v>
      </c>
      <c r="F232" s="1" t="s">
        <v>930</v>
      </c>
      <c r="G232" s="1" t="s">
        <v>931</v>
      </c>
      <c r="H232" s="1" t="s">
        <v>932</v>
      </c>
      <c r="I232" s="13" t="s">
        <v>380</v>
      </c>
      <c r="J232" s="67">
        <v>45071</v>
      </c>
      <c r="K232" s="67">
        <v>45077</v>
      </c>
      <c r="L232" s="67">
        <v>45077</v>
      </c>
      <c r="M232" s="57" t="s">
        <v>913</v>
      </c>
      <c r="N232" s="13" t="s">
        <v>32</v>
      </c>
      <c r="O232" s="13" t="s">
        <v>29</v>
      </c>
      <c r="P232" s="13" t="s">
        <v>143</v>
      </c>
      <c r="Q232" s="13" t="str">
        <f>IFERROR(VLOOKUP(P232,#REF!,2,FALSE),"")</f>
        <v/>
      </c>
      <c r="R232" s="13" t="s">
        <v>933</v>
      </c>
      <c r="S232" s="42"/>
    </row>
    <row r="233" spans="1:19" ht="151.5" customHeight="1" x14ac:dyDescent="0.25">
      <c r="A233" s="5">
        <f t="shared" si="5"/>
        <v>231</v>
      </c>
      <c r="B233" s="13" t="s">
        <v>380</v>
      </c>
      <c r="C233" s="13" t="s">
        <v>137</v>
      </c>
      <c r="D233" s="13" t="s">
        <v>909</v>
      </c>
      <c r="E233" s="46" t="s">
        <v>45</v>
      </c>
      <c r="F233" s="1" t="s">
        <v>934</v>
      </c>
      <c r="G233" s="1" t="s">
        <v>935</v>
      </c>
      <c r="H233" s="1" t="s">
        <v>936</v>
      </c>
      <c r="I233" s="13" t="s">
        <v>380</v>
      </c>
      <c r="J233" s="67">
        <v>45071</v>
      </c>
      <c r="K233" s="67">
        <v>45077</v>
      </c>
      <c r="L233" s="67">
        <v>45077</v>
      </c>
      <c r="M233" s="57" t="s">
        <v>913</v>
      </c>
      <c r="N233" s="13" t="s">
        <v>32</v>
      </c>
      <c r="O233" s="13" t="s">
        <v>29</v>
      </c>
      <c r="P233" s="13" t="s">
        <v>432</v>
      </c>
      <c r="Q233" s="13" t="str">
        <f>IFERROR(VLOOKUP(P233,#REF!,2,FALSE),"")</f>
        <v/>
      </c>
      <c r="R233" s="13" t="s">
        <v>937</v>
      </c>
      <c r="S233" s="42"/>
    </row>
    <row r="234" spans="1:19" ht="288.75" customHeight="1" x14ac:dyDescent="0.25">
      <c r="A234" s="5">
        <f t="shared" si="5"/>
        <v>232</v>
      </c>
      <c r="B234" s="13" t="s">
        <v>380</v>
      </c>
      <c r="C234" s="13" t="s">
        <v>137</v>
      </c>
      <c r="D234" s="13" t="s">
        <v>909</v>
      </c>
      <c r="E234" s="46" t="s">
        <v>92</v>
      </c>
      <c r="F234" s="1" t="s">
        <v>938</v>
      </c>
      <c r="G234" s="1" t="s">
        <v>939</v>
      </c>
      <c r="H234" s="1" t="s">
        <v>940</v>
      </c>
      <c r="I234" s="13" t="s">
        <v>380</v>
      </c>
      <c r="J234" s="67">
        <v>45071</v>
      </c>
      <c r="K234" s="67">
        <v>45077</v>
      </c>
      <c r="L234" s="67">
        <v>45077</v>
      </c>
      <c r="M234" s="57" t="s">
        <v>913</v>
      </c>
      <c r="N234" s="13" t="s">
        <v>32</v>
      </c>
      <c r="O234" s="13" t="s">
        <v>29</v>
      </c>
      <c r="P234" s="13" t="s">
        <v>432</v>
      </c>
      <c r="Q234" s="13" t="str">
        <f>IFERROR(VLOOKUP(P234,#REF!,2,FALSE),"")</f>
        <v/>
      </c>
      <c r="R234" s="13" t="s">
        <v>937</v>
      </c>
      <c r="S234" s="42"/>
    </row>
    <row r="235" spans="1:19" ht="247.5" customHeight="1" x14ac:dyDescent="0.25">
      <c r="A235" s="5">
        <f t="shared" si="5"/>
        <v>233</v>
      </c>
      <c r="B235" s="13" t="s">
        <v>380</v>
      </c>
      <c r="C235" s="13" t="s">
        <v>137</v>
      </c>
      <c r="D235" s="13" t="s">
        <v>909</v>
      </c>
      <c r="E235" s="46" t="s">
        <v>941</v>
      </c>
      <c r="F235" s="1" t="s">
        <v>942</v>
      </c>
      <c r="G235" s="1" t="s">
        <v>943</v>
      </c>
      <c r="H235" s="1" t="s">
        <v>944</v>
      </c>
      <c r="I235" s="13" t="s">
        <v>380</v>
      </c>
      <c r="J235" s="67">
        <v>45069</v>
      </c>
      <c r="K235" s="67">
        <v>45077</v>
      </c>
      <c r="L235" s="67">
        <v>45077</v>
      </c>
      <c r="M235" s="57" t="s">
        <v>913</v>
      </c>
      <c r="N235" s="13">
        <v>1</v>
      </c>
      <c r="O235" s="13" t="s">
        <v>29</v>
      </c>
      <c r="P235" s="13" t="s">
        <v>638</v>
      </c>
      <c r="Q235" s="13" t="str">
        <f>IFERROR(VLOOKUP(P235,#REF!,2,FALSE),"")</f>
        <v/>
      </c>
      <c r="R235" s="13" t="s">
        <v>945</v>
      </c>
      <c r="S235" s="42"/>
    </row>
    <row r="236" spans="1:19" ht="281.25" customHeight="1" x14ac:dyDescent="0.25">
      <c r="A236" s="5">
        <f t="shared" si="5"/>
        <v>234</v>
      </c>
      <c r="B236" s="13" t="s">
        <v>380</v>
      </c>
      <c r="C236" s="13" t="s">
        <v>137</v>
      </c>
      <c r="D236" s="13" t="s">
        <v>909</v>
      </c>
      <c r="E236" s="46" t="s">
        <v>946</v>
      </c>
      <c r="F236" s="1" t="s">
        <v>947</v>
      </c>
      <c r="G236" s="1" t="s">
        <v>948</v>
      </c>
      <c r="H236" s="1" t="s">
        <v>949</v>
      </c>
      <c r="I236" s="13" t="s">
        <v>380</v>
      </c>
      <c r="J236" s="67">
        <v>45069</v>
      </c>
      <c r="K236" s="67">
        <v>45077</v>
      </c>
      <c r="L236" s="67">
        <v>45077</v>
      </c>
      <c r="M236" s="57" t="s">
        <v>913</v>
      </c>
      <c r="N236" s="13" t="s">
        <v>32</v>
      </c>
      <c r="O236" s="13" t="s">
        <v>29</v>
      </c>
      <c r="P236" s="13" t="s">
        <v>638</v>
      </c>
      <c r="Q236" s="13" t="str">
        <f>IFERROR(VLOOKUP(P236,#REF!,2,FALSE),"")</f>
        <v/>
      </c>
      <c r="R236" s="13" t="s">
        <v>945</v>
      </c>
      <c r="S236" s="42"/>
    </row>
    <row r="237" spans="1:19" ht="138" x14ac:dyDescent="0.25">
      <c r="A237" s="5">
        <f t="shared" si="5"/>
        <v>235</v>
      </c>
      <c r="B237" s="13" t="s">
        <v>380</v>
      </c>
      <c r="C237" s="13" t="s">
        <v>169</v>
      </c>
      <c r="D237" s="13" t="s">
        <v>950</v>
      </c>
      <c r="E237" s="46" t="s">
        <v>24</v>
      </c>
      <c r="F237" s="1" t="s">
        <v>951</v>
      </c>
      <c r="G237" s="1" t="s">
        <v>952</v>
      </c>
      <c r="H237" s="1" t="s">
        <v>953</v>
      </c>
      <c r="I237" s="13" t="s">
        <v>380</v>
      </c>
      <c r="J237" s="67">
        <v>45079</v>
      </c>
      <c r="K237" s="67">
        <v>45084</v>
      </c>
      <c r="L237" s="67">
        <v>45084</v>
      </c>
      <c r="M237" s="57" t="s">
        <v>954</v>
      </c>
      <c r="N237" s="13" t="s">
        <v>32</v>
      </c>
      <c r="O237" s="13" t="s">
        <v>29</v>
      </c>
      <c r="P237" s="13" t="s">
        <v>432</v>
      </c>
      <c r="Q237" s="13" t="str">
        <f>IFERROR(VLOOKUP(P237,#REF!,2,FALSE),"")</f>
        <v/>
      </c>
      <c r="R237" s="13" t="s">
        <v>937</v>
      </c>
      <c r="S237" s="42"/>
    </row>
    <row r="238" spans="1:19" ht="276" x14ac:dyDescent="0.25">
      <c r="A238" s="5">
        <f t="shared" si="5"/>
        <v>236</v>
      </c>
      <c r="B238" s="13" t="s">
        <v>380</v>
      </c>
      <c r="C238" s="13" t="s">
        <v>169</v>
      </c>
      <c r="D238" s="13" t="s">
        <v>950</v>
      </c>
      <c r="E238" s="46" t="s">
        <v>34</v>
      </c>
      <c r="F238" s="1" t="s">
        <v>955</v>
      </c>
      <c r="G238" s="1" t="s">
        <v>956</v>
      </c>
      <c r="H238" s="1" t="s">
        <v>957</v>
      </c>
      <c r="I238" s="13" t="s">
        <v>380</v>
      </c>
      <c r="J238" s="67">
        <v>45079</v>
      </c>
      <c r="K238" s="67">
        <v>45084</v>
      </c>
      <c r="L238" s="67">
        <v>45085</v>
      </c>
      <c r="M238" s="57" t="s">
        <v>954</v>
      </c>
      <c r="N238" s="13">
        <v>17</v>
      </c>
      <c r="O238" s="13" t="s">
        <v>29</v>
      </c>
      <c r="P238" s="13" t="s">
        <v>432</v>
      </c>
      <c r="Q238" s="13" t="str">
        <f>IFERROR(VLOOKUP(P238,#REF!,2,FALSE),"")</f>
        <v/>
      </c>
      <c r="R238" s="13" t="s">
        <v>937</v>
      </c>
      <c r="S238" s="42"/>
    </row>
    <row r="239" spans="1:19" ht="87" x14ac:dyDescent="0.25">
      <c r="A239" s="5">
        <f t="shared" si="5"/>
        <v>237</v>
      </c>
      <c r="B239" s="13" t="s">
        <v>380</v>
      </c>
      <c r="C239" s="13" t="s">
        <v>169</v>
      </c>
      <c r="D239" s="13" t="s">
        <v>950</v>
      </c>
      <c r="E239" s="46" t="s">
        <v>39</v>
      </c>
      <c r="F239" s="1" t="s">
        <v>958</v>
      </c>
      <c r="G239" s="1" t="s">
        <v>959</v>
      </c>
      <c r="H239" s="1" t="s">
        <v>960</v>
      </c>
      <c r="I239" s="13" t="s">
        <v>380</v>
      </c>
      <c r="J239" s="67">
        <v>45079</v>
      </c>
      <c r="K239" s="67">
        <v>45084</v>
      </c>
      <c r="L239" s="67">
        <v>45084</v>
      </c>
      <c r="M239" s="57" t="s">
        <v>954</v>
      </c>
      <c r="N239" s="13">
        <v>1</v>
      </c>
      <c r="O239" s="13" t="s">
        <v>29</v>
      </c>
      <c r="P239" s="13" t="s">
        <v>432</v>
      </c>
      <c r="Q239" s="13" t="str">
        <f>IFERROR(VLOOKUP(P239,#REF!,2,FALSE),"")</f>
        <v/>
      </c>
      <c r="R239" s="13" t="s">
        <v>434</v>
      </c>
      <c r="S239" s="42"/>
    </row>
    <row r="240" spans="1:19" ht="87" x14ac:dyDescent="0.25">
      <c r="A240" s="5">
        <f t="shared" si="5"/>
        <v>238</v>
      </c>
      <c r="B240" s="13" t="s">
        <v>380</v>
      </c>
      <c r="C240" s="13" t="s">
        <v>169</v>
      </c>
      <c r="D240" s="13" t="s">
        <v>950</v>
      </c>
      <c r="E240" s="46" t="s">
        <v>45</v>
      </c>
      <c r="F240" s="1" t="s">
        <v>961</v>
      </c>
      <c r="G240" s="16" t="s">
        <v>962</v>
      </c>
      <c r="H240" s="1" t="s">
        <v>963</v>
      </c>
      <c r="I240" s="13" t="s">
        <v>380</v>
      </c>
      <c r="J240" s="67">
        <v>45079</v>
      </c>
      <c r="K240" s="67">
        <v>45084</v>
      </c>
      <c r="L240" s="67">
        <v>45084</v>
      </c>
      <c r="M240" s="57" t="s">
        <v>954</v>
      </c>
      <c r="N240" s="13" t="s">
        <v>32</v>
      </c>
      <c r="O240" s="13" t="s">
        <v>29</v>
      </c>
      <c r="P240" s="13" t="s">
        <v>432</v>
      </c>
      <c r="Q240" s="13" t="str">
        <f>IFERROR(VLOOKUP(P240,#REF!,2,FALSE),"")</f>
        <v/>
      </c>
      <c r="R240" s="13" t="s">
        <v>964</v>
      </c>
      <c r="S240" s="42"/>
    </row>
    <row r="241" spans="1:19" ht="115" x14ac:dyDescent="0.25">
      <c r="A241" s="5">
        <f t="shared" si="5"/>
        <v>239</v>
      </c>
      <c r="B241" s="13" t="s">
        <v>50</v>
      </c>
      <c r="C241" s="13" t="s">
        <v>119</v>
      </c>
      <c r="D241" s="13" t="s">
        <v>965</v>
      </c>
      <c r="E241" s="46" t="s">
        <v>24</v>
      </c>
      <c r="F241" s="1" t="s">
        <v>966</v>
      </c>
      <c r="G241" s="1" t="s">
        <v>967</v>
      </c>
      <c r="H241" s="1" t="s">
        <v>968</v>
      </c>
      <c r="I241" s="13" t="s">
        <v>50</v>
      </c>
      <c r="J241" s="67">
        <v>45079</v>
      </c>
      <c r="K241" s="67">
        <v>45084</v>
      </c>
      <c r="L241" s="67">
        <v>45084</v>
      </c>
      <c r="M241" s="57" t="s">
        <v>969</v>
      </c>
      <c r="N241" s="13" t="s">
        <v>32</v>
      </c>
      <c r="O241" s="13" t="s">
        <v>29</v>
      </c>
      <c r="P241" s="13" t="s">
        <v>432</v>
      </c>
      <c r="Q241" s="13" t="str">
        <f>IFERROR(VLOOKUP(P241,#REF!,2,FALSE),"")</f>
        <v/>
      </c>
      <c r="R241" s="13" t="s">
        <v>970</v>
      </c>
      <c r="S241" s="42"/>
    </row>
    <row r="242" spans="1:19" ht="207" x14ac:dyDescent="0.25">
      <c r="A242" s="5">
        <f t="shared" si="5"/>
        <v>240</v>
      </c>
      <c r="B242" s="13" t="s">
        <v>50</v>
      </c>
      <c r="C242" s="13" t="s">
        <v>119</v>
      </c>
      <c r="D242" s="13" t="s">
        <v>965</v>
      </c>
      <c r="E242" s="46" t="s">
        <v>34</v>
      </c>
      <c r="F242" s="1" t="s">
        <v>971</v>
      </c>
      <c r="G242" s="1" t="s">
        <v>972</v>
      </c>
      <c r="H242" s="1" t="s">
        <v>973</v>
      </c>
      <c r="I242" s="13" t="s">
        <v>50</v>
      </c>
      <c r="J242" s="67">
        <v>45079</v>
      </c>
      <c r="K242" s="67">
        <v>45084</v>
      </c>
      <c r="L242" s="67">
        <v>45084</v>
      </c>
      <c r="M242" s="57" t="s">
        <v>969</v>
      </c>
      <c r="N242" s="13" t="s">
        <v>32</v>
      </c>
      <c r="O242" s="13" t="s">
        <v>29</v>
      </c>
      <c r="P242" s="13" t="s">
        <v>432</v>
      </c>
      <c r="Q242" s="13" t="str">
        <f>IFERROR(VLOOKUP(P242,#REF!,2,FALSE),"")</f>
        <v/>
      </c>
      <c r="R242" s="13" t="s">
        <v>937</v>
      </c>
      <c r="S242" s="42"/>
    </row>
    <row r="243" spans="1:19" ht="241.5" x14ac:dyDescent="0.25">
      <c r="A243" s="5">
        <f t="shared" si="5"/>
        <v>241</v>
      </c>
      <c r="B243" s="13" t="s">
        <v>50</v>
      </c>
      <c r="C243" s="13" t="s">
        <v>119</v>
      </c>
      <c r="D243" s="13" t="s">
        <v>965</v>
      </c>
      <c r="E243" s="46" t="s">
        <v>39</v>
      </c>
      <c r="F243" s="1" t="s">
        <v>974</v>
      </c>
      <c r="G243" s="1" t="s">
        <v>975</v>
      </c>
      <c r="H243" s="1" t="s">
        <v>976</v>
      </c>
      <c r="I243" s="13" t="s">
        <v>50</v>
      </c>
      <c r="J243" s="67">
        <v>45079</v>
      </c>
      <c r="K243" s="67">
        <v>45084</v>
      </c>
      <c r="L243" s="67">
        <v>45084</v>
      </c>
      <c r="M243" s="57" t="s">
        <v>969</v>
      </c>
      <c r="N243" s="13" t="s">
        <v>32</v>
      </c>
      <c r="O243" s="13" t="s">
        <v>29</v>
      </c>
      <c r="P243" s="13" t="s">
        <v>638</v>
      </c>
      <c r="Q243" s="13" t="str">
        <f>IFERROR(VLOOKUP(P243,#REF!,2,FALSE),"")</f>
        <v/>
      </c>
      <c r="R243" s="13" t="s">
        <v>977</v>
      </c>
      <c r="S243" s="42"/>
    </row>
    <row r="244" spans="1:19" ht="72.5" x14ac:dyDescent="0.25">
      <c r="A244" s="5">
        <f t="shared" si="5"/>
        <v>242</v>
      </c>
      <c r="B244" s="13" t="s">
        <v>380</v>
      </c>
      <c r="C244" s="13" t="s">
        <v>231</v>
      </c>
      <c r="D244" s="13" t="s">
        <v>978</v>
      </c>
      <c r="E244" s="46" t="s">
        <v>24</v>
      </c>
      <c r="F244" s="1" t="s">
        <v>979</v>
      </c>
      <c r="G244" s="1" t="s">
        <v>980</v>
      </c>
      <c r="H244" s="1" t="s">
        <v>981</v>
      </c>
      <c r="I244" s="13" t="s">
        <v>380</v>
      </c>
      <c r="J244" s="67">
        <v>45090</v>
      </c>
      <c r="K244" s="67">
        <v>45093</v>
      </c>
      <c r="L244" s="67">
        <v>45093</v>
      </c>
      <c r="M244" s="57" t="s">
        <v>982</v>
      </c>
      <c r="N244" s="13">
        <v>1</v>
      </c>
      <c r="O244" s="13" t="s">
        <v>29</v>
      </c>
      <c r="P244" s="13" t="s">
        <v>432</v>
      </c>
      <c r="Q244" s="13" t="s">
        <v>433</v>
      </c>
      <c r="R244" s="13" t="s">
        <v>970</v>
      </c>
      <c r="S244" s="42"/>
    </row>
    <row r="245" spans="1:19" ht="92" x14ac:dyDescent="0.25">
      <c r="A245" s="5">
        <f t="shared" si="5"/>
        <v>243</v>
      </c>
      <c r="B245" s="13" t="s">
        <v>380</v>
      </c>
      <c r="C245" s="13" t="s">
        <v>231</v>
      </c>
      <c r="D245" s="13" t="s">
        <v>978</v>
      </c>
      <c r="E245" s="46" t="s">
        <v>34</v>
      </c>
      <c r="F245" s="1" t="s">
        <v>983</v>
      </c>
      <c r="G245" s="1" t="s">
        <v>984</v>
      </c>
      <c r="H245" s="1" t="s">
        <v>985</v>
      </c>
      <c r="I245" s="13" t="s">
        <v>380</v>
      </c>
      <c r="J245" s="67">
        <v>45090</v>
      </c>
      <c r="K245" s="67">
        <v>45093</v>
      </c>
      <c r="L245" s="67">
        <v>45093</v>
      </c>
      <c r="M245" s="57" t="s">
        <v>982</v>
      </c>
      <c r="N245" s="13" t="s">
        <v>32</v>
      </c>
      <c r="O245" s="13" t="s">
        <v>29</v>
      </c>
      <c r="P245" s="13" t="s">
        <v>143</v>
      </c>
      <c r="Q245" s="13" t="s">
        <v>144</v>
      </c>
      <c r="R245" s="13" t="s">
        <v>319</v>
      </c>
      <c r="S245" s="42"/>
    </row>
    <row r="246" spans="1:19" ht="115" x14ac:dyDescent="0.25">
      <c r="A246" s="5">
        <f t="shared" si="5"/>
        <v>244</v>
      </c>
      <c r="B246" s="13" t="s">
        <v>380</v>
      </c>
      <c r="C246" s="13" t="s">
        <v>313</v>
      </c>
      <c r="D246" s="13" t="s">
        <v>986</v>
      </c>
      <c r="E246" s="46" t="s">
        <v>24</v>
      </c>
      <c r="F246" s="1" t="s">
        <v>987</v>
      </c>
      <c r="G246" s="1" t="s">
        <v>988</v>
      </c>
      <c r="H246" s="1" t="s">
        <v>989</v>
      </c>
      <c r="I246" s="13" t="s">
        <v>380</v>
      </c>
      <c r="J246" s="67">
        <v>45097</v>
      </c>
      <c r="K246" s="67">
        <v>45100</v>
      </c>
      <c r="L246" s="67">
        <v>45100</v>
      </c>
      <c r="M246" s="57" t="s">
        <v>990</v>
      </c>
      <c r="N246" s="13" t="s">
        <v>32</v>
      </c>
      <c r="O246" s="13" t="s">
        <v>29</v>
      </c>
      <c r="P246" s="13" t="s">
        <v>746</v>
      </c>
      <c r="Q246" s="13" t="s">
        <v>159</v>
      </c>
      <c r="R246" s="13" t="s">
        <v>991</v>
      </c>
      <c r="S246" s="42"/>
    </row>
    <row r="247" spans="1:19" ht="87" x14ac:dyDescent="0.25">
      <c r="A247" s="5">
        <f t="shared" si="5"/>
        <v>245</v>
      </c>
      <c r="B247" s="13" t="s">
        <v>380</v>
      </c>
      <c r="C247" s="13" t="s">
        <v>313</v>
      </c>
      <c r="D247" s="13" t="s">
        <v>986</v>
      </c>
      <c r="E247" s="46" t="s">
        <v>34</v>
      </c>
      <c r="F247" s="1" t="s">
        <v>992</v>
      </c>
      <c r="G247" s="1" t="s">
        <v>993</v>
      </c>
      <c r="H247" s="1" t="s">
        <v>994</v>
      </c>
      <c r="I247" s="13" t="s">
        <v>380</v>
      </c>
      <c r="J247" s="67">
        <v>45097</v>
      </c>
      <c r="K247" s="67">
        <v>45100</v>
      </c>
      <c r="L247" s="67">
        <v>45100</v>
      </c>
      <c r="M247" s="57" t="s">
        <v>990</v>
      </c>
      <c r="N247" s="13" t="s">
        <v>32</v>
      </c>
      <c r="O247" s="13" t="s">
        <v>29</v>
      </c>
      <c r="P247" s="13" t="s">
        <v>638</v>
      </c>
      <c r="Q247" s="13" t="s">
        <v>433</v>
      </c>
      <c r="R247" s="13" t="s">
        <v>945</v>
      </c>
      <c r="S247" s="42"/>
    </row>
  </sheetData>
  <autoFilter ref="A2:S245" xr:uid="{0161C341-48FC-4C7E-9B4D-01DDDB626B96}"/>
  <phoneticPr fontId="1" type="noConversion"/>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7" r:id="rId137" xr:uid="{58FAB622-162E-436A-BEE5-8EE6689DA2BB}"/>
    <hyperlink ref="M228:M236"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7" r:id="rId145" xr:uid="{EA658716-5AF3-4554-AA90-8C017022B9F1}"/>
    <hyperlink ref="M239" r:id="rId146" xr:uid="{6AD62BBB-3595-4242-8D00-DDC5535FFE5F}"/>
    <hyperlink ref="M240" r:id="rId147" xr:uid="{6F843967-D7F5-499B-9594-16E5BF98B803}"/>
    <hyperlink ref="M241" r:id="rId148" xr:uid="{95AA7C23-73CB-40F7-AE70-3A52230A6442}"/>
    <hyperlink ref="M242" r:id="rId149" xr:uid="{0394DB18-9C55-496B-9984-6B668F6F22D2}"/>
    <hyperlink ref="M243" r:id="rId150" xr:uid="{77543355-728E-489C-9787-D29F1656B995}"/>
    <hyperlink ref="M220" r:id="rId151" xr:uid="{EBFA8BFE-344C-4CB2-A21F-27F56EFE718A}"/>
    <hyperlink ref="M221:M226" r:id="rId152" display="https://www.sce.com/sites/default/files/AEM/Wildfire%20Mitigation%20Plan/2023-2025/SPD-SCE-2023-003.zip" xr:uid="{5BC9AE57-851C-4089-B7AB-3F0CF001282A}"/>
    <hyperlink ref="M238" r:id="rId153" xr:uid="{F2B13B51-ED93-499A-8877-D01B36B6355B}"/>
    <hyperlink ref="M244" r:id="rId154" xr:uid="{A61F4C77-697E-472F-8ABC-00A00811BBB5}"/>
    <hyperlink ref="M245" r:id="rId155" xr:uid="{ACAD7772-C006-48F1-96A4-7A42F2908CF4}"/>
    <hyperlink ref="M246" r:id="rId156" xr:uid="{92AF50B4-77EB-4D25-BA9B-F5670F86418F}"/>
    <hyperlink ref="M247" r:id="rId157" xr:uid="{3A9B1BB8-5E5B-4296-AE09-FD887051E960}"/>
  </hyperlinks>
  <pageMargins left="0.7" right="0.7" top="0.75" bottom="0.75" header="0.3" footer="0.3"/>
  <pageSetup orientation="portrait" r:id="rId158"/>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R3:R215 R218:R247</xm:sqref>
        </x14:dataValidation>
        <x14:dataValidation type="list" allowBlank="1" showInputMessage="1" showErrorMessage="1" xr:uid="{F2D7629A-55B0-4692-B22E-EEC16D89DE32}">
          <x14:formula1>
            <xm:f>#REF!</xm:f>
          </x14:formula1>
          <xm:sqref>Q1:Q215 Q218:Q1048576</xm:sqref>
        </x14:dataValidation>
        <x14:dataValidation type="list" allowBlank="1" showInputMessage="1" showErrorMessage="1" xr:uid="{5F233095-74B4-4DDD-9836-4B3E3F267823}">
          <x14:formula1>
            <xm:f>#REF!</xm:f>
          </x14:formula1>
          <xm:sqref>Q216:R217 P3:P247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2023-06-29T20:53:46Z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