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0"/>
  <workbookPr filterPrivacy="1" defaultThemeVersion="166925"/>
  <xr:revisionPtr revIDLastSave="15" documentId="8_{EC632FC7-1D77-4882-BF18-959BD5C91C53}" xr6:coauthVersionLast="47" xr6:coauthVersionMax="47" xr10:uidLastSave="{3C41EC2F-E925-48F2-AC8C-C40C0703D016}"/>
  <bookViews>
    <workbookView xWindow="28680" yWindow="-120" windowWidth="29040" windowHeight="15840" tabRatio="371" firstSheet="1" activeTab="1" xr2:uid="{C73FE6B6-C8BD-4B4F-BDF7-B2BB9A6E0C56}"/>
  </bookViews>
  <sheets>
    <sheet name="READ ME FIRST" sheetId="15" r:id="rId1"/>
    <sheet name="Initiatives" sheetId="1" r:id="rId2"/>
    <sheet name="Sheet1" sheetId="16" r:id="rId3"/>
    <sheet name="Sheet2" sheetId="17" r:id="rId4"/>
    <sheet name="Initiative mapping-DO NOT EDIT" sheetId="14" state="hidden" r:id="rId5"/>
  </sheets>
  <definedNames>
    <definedName name="_xlnm.Print_Area" localSheetId="1">Initiatives!$A$1:$AI$110</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 l="1"/>
  <c r="A109" i="1"/>
  <c r="B109" i="1"/>
  <c r="D109" i="1"/>
  <c r="G109" i="1"/>
  <c r="A84" i="1"/>
  <c r="B84" i="1"/>
  <c r="D84" i="1"/>
  <c r="G84" i="1"/>
  <c r="A81" i="1"/>
  <c r="B81" i="1"/>
  <c r="J81" i="1" s="1"/>
  <c r="D81" i="1"/>
  <c r="G81" i="1"/>
  <c r="A56" i="1"/>
  <c r="B56" i="1"/>
  <c r="D56" i="1"/>
  <c r="G56" i="1"/>
  <c r="A42" i="1"/>
  <c r="B42" i="1"/>
  <c r="J42" i="1" s="1"/>
  <c r="D42" i="1"/>
  <c r="G42" i="1"/>
  <c r="A10" i="1"/>
  <c r="B10" i="1"/>
  <c r="D10" i="1"/>
  <c r="G10" i="1"/>
  <c r="A9" i="1"/>
  <c r="B9" i="1"/>
  <c r="J9" i="1" s="1"/>
  <c r="D9" i="1"/>
  <c r="G18" i="1"/>
  <c r="J109" i="1" l="1"/>
  <c r="J56" i="1"/>
  <c r="J84" i="1"/>
  <c r="J10"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3" i="1"/>
  <c r="A44" i="1"/>
  <c r="A45" i="1"/>
  <c r="A46" i="1"/>
  <c r="A47" i="1"/>
  <c r="A48" i="1"/>
  <c r="A49" i="1"/>
  <c r="A50" i="1"/>
  <c r="A51" i="1"/>
  <c r="A52" i="1"/>
  <c r="A53" i="1"/>
  <c r="A54" i="1"/>
  <c r="A55" i="1"/>
  <c r="A57" i="1"/>
  <c r="A58" i="1"/>
  <c r="A59" i="1"/>
  <c r="A60" i="1"/>
  <c r="A61" i="1"/>
  <c r="A62" i="1"/>
  <c r="A63" i="1"/>
  <c r="A64" i="1"/>
  <c r="A65" i="1"/>
  <c r="A66" i="1"/>
  <c r="A67" i="1"/>
  <c r="A68" i="1"/>
  <c r="A69" i="1"/>
  <c r="A70" i="1"/>
  <c r="A71" i="1"/>
  <c r="A72" i="1"/>
  <c r="A73" i="1"/>
  <c r="A74" i="1"/>
  <c r="A75" i="1"/>
  <c r="A76" i="1"/>
  <c r="A77" i="1"/>
  <c r="A78" i="1"/>
  <c r="A79" i="1"/>
  <c r="A80" i="1"/>
  <c r="A82" i="1"/>
  <c r="A83" i="1"/>
  <c r="A85" i="1"/>
  <c r="A86" i="1"/>
  <c r="A87" i="1"/>
  <c r="A88" i="1"/>
  <c r="A89" i="1"/>
  <c r="A90" i="1"/>
  <c r="A91" i="1"/>
  <c r="A92" i="1"/>
  <c r="A93" i="1"/>
  <c r="A94" i="1"/>
  <c r="A95" i="1"/>
  <c r="A96" i="1"/>
  <c r="A97" i="1"/>
  <c r="A98" i="1"/>
  <c r="A99" i="1"/>
  <c r="A100" i="1"/>
  <c r="A101" i="1"/>
  <c r="A102" i="1"/>
  <c r="A103" i="1"/>
  <c r="A104" i="1"/>
  <c r="A105" i="1"/>
  <c r="A106" i="1"/>
  <c r="A107" i="1"/>
  <c r="A108" i="1"/>
  <c r="A110" i="1"/>
  <c r="B13" i="1"/>
  <c r="B14" i="1"/>
  <c r="B15" i="1"/>
  <c r="B16" i="1"/>
  <c r="B17" i="1"/>
  <c r="B18" i="1"/>
  <c r="B19" i="1"/>
  <c r="B20" i="1"/>
  <c r="B21" i="1"/>
  <c r="B22" i="1"/>
  <c r="B23" i="1"/>
  <c r="B24" i="1"/>
  <c r="B25" i="1"/>
  <c r="B26" i="1"/>
  <c r="B27" i="1"/>
  <c r="B28" i="1"/>
  <c r="B29" i="1"/>
  <c r="J29" i="1" s="1"/>
  <c r="B30" i="1"/>
  <c r="B31" i="1"/>
  <c r="B32" i="1"/>
  <c r="B33" i="1"/>
  <c r="B34" i="1"/>
  <c r="J34" i="1" s="1"/>
  <c r="B35" i="1"/>
  <c r="B36" i="1"/>
  <c r="B37" i="1"/>
  <c r="B38" i="1"/>
  <c r="B39" i="1"/>
  <c r="B40" i="1"/>
  <c r="B41" i="1"/>
  <c r="B43" i="1"/>
  <c r="J43" i="1" s="1"/>
  <c r="B44" i="1"/>
  <c r="B45" i="1"/>
  <c r="B46" i="1"/>
  <c r="B47" i="1"/>
  <c r="B48" i="1"/>
  <c r="B49" i="1"/>
  <c r="B50" i="1"/>
  <c r="B51" i="1"/>
  <c r="B52" i="1"/>
  <c r="B53" i="1"/>
  <c r="B54" i="1"/>
  <c r="B55" i="1"/>
  <c r="B57" i="1"/>
  <c r="B58" i="1"/>
  <c r="B59" i="1"/>
  <c r="B60" i="1"/>
  <c r="B61" i="1"/>
  <c r="B62" i="1"/>
  <c r="B63" i="1"/>
  <c r="B64" i="1"/>
  <c r="B65" i="1"/>
  <c r="B66" i="1"/>
  <c r="B67" i="1"/>
  <c r="B68" i="1"/>
  <c r="B69" i="1"/>
  <c r="B70" i="1"/>
  <c r="B71" i="1"/>
  <c r="B72" i="1"/>
  <c r="B73" i="1"/>
  <c r="B74" i="1"/>
  <c r="B75" i="1"/>
  <c r="B76" i="1"/>
  <c r="B77" i="1"/>
  <c r="B78" i="1"/>
  <c r="B79" i="1"/>
  <c r="B80" i="1"/>
  <c r="B82" i="1"/>
  <c r="B83" i="1"/>
  <c r="B85" i="1"/>
  <c r="B86" i="1"/>
  <c r="J86" i="1" s="1"/>
  <c r="B87" i="1"/>
  <c r="B88" i="1"/>
  <c r="B89" i="1"/>
  <c r="B90" i="1"/>
  <c r="B91" i="1"/>
  <c r="B92" i="1"/>
  <c r="B93" i="1"/>
  <c r="B94" i="1"/>
  <c r="J94" i="1" s="1"/>
  <c r="B95" i="1"/>
  <c r="B96" i="1"/>
  <c r="B97" i="1"/>
  <c r="B98" i="1"/>
  <c r="B99" i="1"/>
  <c r="B100" i="1"/>
  <c r="B101" i="1"/>
  <c r="B102" i="1"/>
  <c r="B103" i="1"/>
  <c r="B104" i="1"/>
  <c r="B105" i="1"/>
  <c r="B106" i="1"/>
  <c r="B107" i="1"/>
  <c r="B108" i="1"/>
  <c r="B110"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3" i="1"/>
  <c r="D44" i="1"/>
  <c r="D45" i="1"/>
  <c r="D46" i="1"/>
  <c r="D47" i="1"/>
  <c r="D48" i="1"/>
  <c r="D49" i="1"/>
  <c r="D50" i="1"/>
  <c r="D51" i="1"/>
  <c r="D52" i="1"/>
  <c r="D53" i="1"/>
  <c r="D54" i="1"/>
  <c r="D55" i="1"/>
  <c r="D57" i="1"/>
  <c r="D58" i="1"/>
  <c r="D59" i="1"/>
  <c r="D60" i="1"/>
  <c r="D61" i="1"/>
  <c r="D62" i="1"/>
  <c r="D63" i="1"/>
  <c r="D64" i="1"/>
  <c r="D65" i="1"/>
  <c r="D66" i="1"/>
  <c r="D67" i="1"/>
  <c r="D68" i="1"/>
  <c r="D69" i="1"/>
  <c r="D70" i="1"/>
  <c r="D71" i="1"/>
  <c r="D72" i="1"/>
  <c r="D73" i="1"/>
  <c r="D74" i="1"/>
  <c r="D75" i="1"/>
  <c r="D76" i="1"/>
  <c r="D77" i="1"/>
  <c r="D78" i="1"/>
  <c r="D79" i="1"/>
  <c r="D80" i="1"/>
  <c r="D82" i="1"/>
  <c r="D83" i="1"/>
  <c r="D85" i="1"/>
  <c r="D86" i="1"/>
  <c r="D87" i="1"/>
  <c r="D88" i="1"/>
  <c r="D89" i="1"/>
  <c r="D90" i="1"/>
  <c r="D91" i="1"/>
  <c r="D92" i="1"/>
  <c r="D93" i="1"/>
  <c r="D94" i="1"/>
  <c r="D95" i="1"/>
  <c r="D96" i="1"/>
  <c r="D97" i="1"/>
  <c r="D98" i="1"/>
  <c r="D99" i="1"/>
  <c r="D100" i="1"/>
  <c r="D101" i="1"/>
  <c r="D102" i="1"/>
  <c r="D103" i="1"/>
  <c r="D104" i="1"/>
  <c r="D105" i="1"/>
  <c r="D106" i="1"/>
  <c r="D107" i="1"/>
  <c r="D108" i="1"/>
  <c r="D110" i="1"/>
  <c r="G13" i="1"/>
  <c r="G14" i="1"/>
  <c r="G16" i="1"/>
  <c r="G17" i="1"/>
  <c r="G19" i="1"/>
  <c r="G20" i="1"/>
  <c r="G21" i="1"/>
  <c r="G22" i="1"/>
  <c r="G23" i="1"/>
  <c r="G24" i="1"/>
  <c r="G26" i="1"/>
  <c r="G27" i="1"/>
  <c r="G28" i="1"/>
  <c r="G29" i="1"/>
  <c r="G30" i="1"/>
  <c r="G31" i="1"/>
  <c r="G32" i="1"/>
  <c r="G33" i="1"/>
  <c r="G34" i="1"/>
  <c r="G35" i="1"/>
  <c r="G36" i="1"/>
  <c r="G37" i="1"/>
  <c r="G38" i="1"/>
  <c r="G39" i="1"/>
  <c r="G40" i="1"/>
  <c r="G41" i="1"/>
  <c r="G43" i="1"/>
  <c r="G44" i="1"/>
  <c r="G45" i="1"/>
  <c r="G46" i="1"/>
  <c r="G47" i="1"/>
  <c r="G48" i="1"/>
  <c r="G49" i="1"/>
  <c r="G50" i="1"/>
  <c r="G51" i="1"/>
  <c r="G52" i="1"/>
  <c r="G53" i="1"/>
  <c r="G54" i="1"/>
  <c r="G55" i="1"/>
  <c r="G57" i="1"/>
  <c r="G58" i="1"/>
  <c r="G59" i="1"/>
  <c r="G60" i="1"/>
  <c r="G61" i="1"/>
  <c r="G62" i="1"/>
  <c r="G63" i="1"/>
  <c r="G64" i="1"/>
  <c r="G65" i="1"/>
  <c r="G66" i="1"/>
  <c r="G67" i="1"/>
  <c r="G68" i="1"/>
  <c r="G69" i="1"/>
  <c r="G70" i="1"/>
  <c r="G71" i="1"/>
  <c r="G72" i="1"/>
  <c r="G73" i="1"/>
  <c r="G74" i="1"/>
  <c r="G75" i="1"/>
  <c r="G76" i="1"/>
  <c r="G77" i="1"/>
  <c r="G78" i="1"/>
  <c r="G79" i="1"/>
  <c r="G80" i="1"/>
  <c r="G82" i="1"/>
  <c r="G83" i="1"/>
  <c r="G85" i="1"/>
  <c r="G86" i="1"/>
  <c r="G87" i="1"/>
  <c r="G88" i="1"/>
  <c r="G89" i="1"/>
  <c r="G90" i="1"/>
  <c r="G91" i="1"/>
  <c r="G92" i="1"/>
  <c r="G93" i="1"/>
  <c r="G94" i="1"/>
  <c r="G95" i="1"/>
  <c r="G97" i="1"/>
  <c r="G98" i="1"/>
  <c r="G99" i="1"/>
  <c r="G100" i="1"/>
  <c r="G101" i="1"/>
  <c r="G102" i="1"/>
  <c r="G103" i="1"/>
  <c r="G104" i="1"/>
  <c r="G105" i="1"/>
  <c r="G106" i="1"/>
  <c r="G107" i="1"/>
  <c r="G108" i="1"/>
  <c r="G110" i="1"/>
  <c r="J90" i="1" l="1"/>
  <c r="J47" i="1"/>
  <c r="J30" i="1"/>
  <c r="J108" i="1"/>
  <c r="J100" i="1"/>
  <c r="J66" i="1"/>
  <c r="J74" i="1"/>
  <c r="J24" i="1"/>
  <c r="J110" i="1"/>
  <c r="J101" i="1"/>
  <c r="J41" i="1"/>
  <c r="J17" i="1"/>
  <c r="J107" i="1"/>
  <c r="J91" i="1"/>
  <c r="J82" i="1"/>
  <c r="J65" i="1"/>
  <c r="J31" i="1"/>
  <c r="J95" i="1"/>
  <c r="J87" i="1"/>
  <c r="J77" i="1"/>
  <c r="J69" i="1"/>
  <c r="J61" i="1"/>
  <c r="J35" i="1"/>
  <c r="J27" i="1"/>
  <c r="J105" i="1"/>
  <c r="J54" i="1"/>
  <c r="J46" i="1"/>
  <c r="J21" i="1"/>
  <c r="J13" i="1"/>
  <c r="J104" i="1"/>
  <c r="J78" i="1"/>
  <c r="J70" i="1"/>
  <c r="J62" i="1"/>
  <c r="J53" i="1"/>
  <c r="J20" i="1"/>
  <c r="J103" i="1"/>
  <c r="J97" i="1"/>
  <c r="J93" i="1"/>
  <c r="J89" i="1"/>
  <c r="J80" i="1"/>
  <c r="J76" i="1"/>
  <c r="J72" i="1"/>
  <c r="J68" i="1"/>
  <c r="J64" i="1"/>
  <c r="J52" i="1"/>
  <c r="J49" i="1"/>
  <c r="J40" i="1"/>
  <c r="J36" i="1"/>
  <c r="J33" i="1"/>
  <c r="J23" i="1"/>
  <c r="J19" i="1"/>
  <c r="J15" i="1"/>
  <c r="J106" i="1"/>
  <c r="J85" i="1"/>
  <c r="J60" i="1"/>
  <c r="J45" i="1"/>
  <c r="J26" i="1"/>
  <c r="J99" i="1"/>
  <c r="J58" i="1"/>
  <c r="J38" i="1"/>
  <c r="J98" i="1"/>
  <c r="J73" i="1"/>
  <c r="J57" i="1"/>
  <c r="J50" i="1"/>
  <c r="J37" i="1"/>
  <c r="J16" i="1"/>
  <c r="J83" i="1"/>
  <c r="J102" i="1"/>
  <c r="J96" i="1"/>
  <c r="J92" i="1"/>
  <c r="J88" i="1"/>
  <c r="J79" i="1"/>
  <c r="J75" i="1"/>
  <c r="J71" i="1"/>
  <c r="J67" i="1"/>
  <c r="J63" i="1"/>
  <c r="J59" i="1"/>
  <c r="J55" i="1"/>
  <c r="J51" i="1"/>
  <c r="J48" i="1"/>
  <c r="J44" i="1"/>
  <c r="J39" i="1"/>
  <c r="J32" i="1"/>
  <c r="J28" i="1"/>
  <c r="J25" i="1"/>
  <c r="J22" i="1"/>
  <c r="J18" i="1"/>
  <c r="J14" i="1"/>
  <c r="G12" i="1"/>
  <c r="D12" i="1"/>
  <c r="B12" i="1"/>
  <c r="A12" i="1"/>
  <c r="J12" i="1" l="1"/>
  <c r="A11" i="1"/>
  <c r="A8" i="1"/>
  <c r="A7" i="1"/>
  <c r="A6" i="1"/>
  <c r="A5" i="1"/>
  <c r="A4" i="1"/>
  <c r="A3" i="1"/>
  <c r="A2" i="1"/>
  <c r="G2" i="1"/>
  <c r="G3" i="1"/>
  <c r="G4" i="1"/>
  <c r="G5" i="1"/>
  <c r="G6" i="1"/>
  <c r="G7" i="1"/>
  <c r="G8" i="1"/>
  <c r="G11" i="1"/>
  <c r="B11" i="1"/>
  <c r="J11" i="1" s="1"/>
  <c r="B8" i="1"/>
  <c r="B7" i="1"/>
  <c r="B6" i="1"/>
  <c r="B5" i="1"/>
  <c r="B4" i="1"/>
  <c r="B3" i="1"/>
  <c r="B2" i="1"/>
  <c r="J5" i="1" l="1"/>
  <c r="J8" i="1"/>
  <c r="J2" i="1"/>
  <c r="J6" i="1"/>
  <c r="J3" i="1"/>
  <c r="J4" i="1"/>
  <c r="J7" i="1"/>
  <c r="D2" i="1"/>
  <c r="D3" i="1"/>
  <c r="D4" i="1"/>
  <c r="D5" i="1"/>
  <c r="D6" i="1"/>
  <c r="D7" i="1"/>
  <c r="D8" i="1"/>
  <c r="D11" i="1"/>
</calcChain>
</file>

<file path=xl/sharedStrings.xml><?xml version="1.0" encoding="utf-8"?>
<sst xmlns="http://schemas.openxmlformats.org/spreadsheetml/2006/main" count="2155" uniqueCount="641">
  <si>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</si>
  <si>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</si>
  <si>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</si>
  <si>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</si>
  <si>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</si>
  <si>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</si>
  <si>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</si>
  <si>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</si>
  <si>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</si>
  <si>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</si>
  <si>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</si>
  <si>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</si>
  <si>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</si>
  <si>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</si>
  <si>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</si>
  <si>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</si>
  <si>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</si>
  <si>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</si>
  <si>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</si>
  <si>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</si>
  <si>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</si>
  <si>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</si>
  <si>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</si>
  <si>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</si>
  <si>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</si>
  <si>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</si>
  <si>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</si>
  <si>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</si>
  <si>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</si>
  <si>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</si>
  <si>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</si>
  <si>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</si>
  <si>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</si>
  <si>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</si>
  <si>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</si>
  <si>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</si>
  <si>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</si>
  <si>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</si>
  <si>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</si>
  <si>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</si>
  <si>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</si>
  <si>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</si>
  <si>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</si>
  <si>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</si>
  <si>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</si>
  <si>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</si>
  <si>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</si>
  <si>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</si>
  <si>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</si>
  <si>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</si>
  <si>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</si>
  <si>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</si>
  <si>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</si>
  <si>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</si>
  <si>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</si>
  <si>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</si>
  <si>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</si>
  <si>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</si>
  <si>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</si>
  <si>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</si>
  <si>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</si>
  <si>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</si>
  <si>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</si>
  <si>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</si>
  <si>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</si>
  <si>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</si>
  <si>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</si>
  <si>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</si>
  <si>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</si>
  <si>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</si>
  <si>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</si>
  <si>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</si>
  <si>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</si>
  <si>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</si>
  <si>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</si>
  <si>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</si>
  <si>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</si>
  <si>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</si>
  <si>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</si>
  <si>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</si>
  <si>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</si>
  <si>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</si>
  <si>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</si>
  <si>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</si>
  <si>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</si>
  <si>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</si>
  <si>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</si>
  <si>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</si>
  <si>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</si>
  <si>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</si>
  <si>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</si>
  <si>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</si>
  <si>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</si>
  <si>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</si>
  <si>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</si>
  <si>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</si>
  <si>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</si>
  <si>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</si>
  <si>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</si>
  <si>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</si>
  <si>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</si>
  <si>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</si>
  <si>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</si>
  <si>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</si>
  <si>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</si>
  <si>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</si>
  <si>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</si>
  <si>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</si>
  <si>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</si>
  <si>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</si>
  <si>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</si>
  <si>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</si>
  <si>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WMPInitiativeActivity2</t>
  </si>
  <si>
    <t>QuantTargetUnits2</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</si>
  <si>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</si>
  <si>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</si>
  <si>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</si>
  <si>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</si>
  <si>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</si>
  <si>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</si>
  <si>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</si>
  <si>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</si>
  <si>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</si>
  <si>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</si>
  <si>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</si>
  <si>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</si>
  <si>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</si>
  <si>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A summarized risk map showing the overall ignition probability and estimated wildfire consequence along electric lines and equipment - WRRM Ops (7.3.1.1)</t>
  </si>
  <si>
    <t>WMP.442</t>
  </si>
  <si>
    <t>N/A</t>
  </si>
  <si>
    <t>WRRM and WRRM-Ops - Enhancements planned for 2022 include: (1) Upgrade fuel moisture inputs into the fire behavior modeling (2) Upgrade the forecaster interface (3) Incorporate the data into a PSPS decision support toolWiNGS-Planning and WiNGS-Ops- Enhancements planned for 2022 include: (1) Complete WiNGS-Planning automation (2) Develop user interface/visualization tool for WiNGS-Planning (3) Improve WiNGS-Planning and WiNGS-Ops model with new data and models such as PoI models (4) Develop visualization (PoC) tool for WiNGS-Ops (5) Integration of Technosylva and weather data in WiNGS-OpsProbability of Ignition PoI -Enhancements planned for 2022 include: (1) Continue iteration and improvement of PoI models (2) Migration of models to the cloud (3) Initiation of third-party review of the models</t>
  </si>
  <si>
    <t>WRRM and WRRM-Ops - 2022 Q1 enhancements are on track. We are working closely to execute the 2022 SOW which includes updated fuels layers, enhancements to the forecaster interface and updates to the PSPS monitoring tool.WiNGS-Planning and WiNGS-Ops-2022 Q1 enhancements are on track.Probability of Ignition PoI -2022 Q1 enhancements are on track.</t>
  </si>
  <si>
    <t>LiDAR fuels data collected in May and June and being incorporated into surface and canopy fuels update planned for Aug 2022;Technosylva developed framework to incorporate WindNinja 250m surface winds into 100 hour weather forecast; Technosylva completed Risk Associated with Value Exposure (RAVE) analysis; RAVE Locational Risk Factors variables delivered in June.</t>
  </si>
  <si>
    <t>WRRM AND WRRM-OPS Enhancements Technosylva delivered updated fuels layers to SDGE in July and September. Technosylva continued processing surface fuel lidar data that was gathered in Q2. Technosylva completed 95% of the development of an updated version of WRRM-OPS that will be delivered early Q4 and will include the WindNinja 250m surface winds layer and WRF SFIRE integrationTechnosylva delivered an updated WRRM/RAVE dataset in August that incorporated the most up to date asset and fuel model data.
WiNGS Planning
Implemented model versioning with Azure Dev OpsConverted WiNGS 2.0 version to PythonMigrated development environment to AWSCreated WiNGS model modular framework and integrated aggregation and formulas scripts. Received Logic 2020 3rd party review results for data review and integrated 2022 WRRM data.
WiNGS-Ops
Continue developing WiNGS-Ops visualization tool which allows easy navigation between electric assets and risk models.Completed integration of Vulnerable customers in PSPS risk model.  Validation of current assumptions is ongoing.Complete integration and validation of Technosylva and weather data (historical and forecast) in WiNGS-Ops. SDG&amp;E has started working with RMS and it is expected to analyze RMS outputs during Q4. Continue improving Egress PoC model.
Probability of Ignition PoI 
Continued iteration and improvement of PoF and PoI models in cloud environment. Completed pipeline optimization to improve model prediction times. Updated consequence models with 2022 Technosylva outputs. Finalize model validation after model deployment.</t>
  </si>
  <si>
    <t>In progress</t>
  </si>
  <si>
    <t xml:space="preserve">Climate-driven risk map and modelling based on various relevant weather scenarios </t>
  </si>
  <si>
    <t>Climate-driven risk map and modelling based on various relevant weather stations (7.3.1.2)</t>
  </si>
  <si>
    <t>WMP.443</t>
  </si>
  <si>
    <t xml:space="preserve">Ignition probability mapping showing the probability of ignition along the electric lines and equipment  </t>
  </si>
  <si>
    <t>Ignition probability mapping (7.3.1.3)</t>
  </si>
  <si>
    <t>WMP.444</t>
  </si>
  <si>
    <t xml:space="preserve">Initiative mapping and estimation of wildfire and PSPS risk-reduction impact </t>
  </si>
  <si>
    <t>Initiative mapping and estimation of wildfire and PSPS risk-reduction impact (7.3.1.4)</t>
  </si>
  <si>
    <t>WMP.445</t>
  </si>
  <si>
    <t xml:space="preserve">Match drop simulations showing the potential wildfire consequence of ignitions that occur along the electric lines and equipment  </t>
  </si>
  <si>
    <t>Match drop simulations (7.3.1.5)</t>
  </si>
  <si>
    <t>WMP.446</t>
  </si>
  <si>
    <t>Situational Awareness &amp; Forecasting</t>
  </si>
  <si>
    <t xml:space="preserve">Advanced weather monitoring and weather stations </t>
  </si>
  <si>
    <t>Advanced weather monitoring and weather stations (7.3.2.1)</t>
  </si>
  <si>
    <t>WMP.447</t>
  </si>
  <si>
    <t>WX Station Upgrades</t>
  </si>
  <si>
    <t xml:space="preserve">Continuous monitoring sensors </t>
  </si>
  <si>
    <t>Continuous monitoring sensors (7.3.2.2)</t>
  </si>
  <si>
    <t>WMP.448</t>
  </si>
  <si>
    <t>Other</t>
  </si>
  <si>
    <t>Air Quality Index</t>
  </si>
  <si>
    <t>Air Quality Index (7.3.2.2.1)</t>
  </si>
  <si>
    <t>WMP.544</t>
  </si>
  <si>
    <t>Sensors</t>
  </si>
  <si>
    <t xml:space="preserve">Satellite-based remote sensing  </t>
  </si>
  <si>
    <t>Satellite-based remote sensing  (7.3.2.2.2)</t>
  </si>
  <si>
    <t>WMP.545</t>
  </si>
  <si>
    <t xml:space="preserve">Cameras </t>
  </si>
  <si>
    <t xml:space="preserve">Fault indicators for detecting faults on electric lines and equipment  </t>
  </si>
  <si>
    <t>Fault indicators for detecting faults on electric lines and equipment - Wireless Fault Indicators (7.3.2.3)</t>
  </si>
  <si>
    <t>WMP.449</t>
  </si>
  <si>
    <t>WFI</t>
  </si>
  <si>
    <t xml:space="preserve">Forecast of a fire risk index, fire potential index, or similar  </t>
  </si>
  <si>
    <t>Fire potential index</t>
  </si>
  <si>
    <t>Fire potential index (7.3.2.4.1)</t>
  </si>
  <si>
    <t>WMP.450</t>
  </si>
  <si>
    <t>In 2022 partnerships with academia will continue to work to advance fire science and weather science. Operational decision making will continue to integrate of the FPI in operations in order to mitigate wildfire potential. Additionally, the accuracy and efficacy of the model will continue to be improved.</t>
  </si>
  <si>
    <t>On track toto work to advance fire science and weather science</t>
  </si>
  <si>
    <t>On track to work to advance fire science and weather science. SDSC weather model visualization is complete, SJSU Live Fuel Moisture model continues refinement with additional databases, University of Wisconsin space based fire alerts continue to prove effective temporally and spatially, and Scripps Oceanography is beginning to set up and run a long range advanced weather model for SDG&amp;E.</t>
  </si>
  <si>
    <t>On track to advance fire science and weather science. SDSC weather model visualization is complete, and models and parameters are added frequently.  SJSU Live Fuel Moisture model continues refinement with additional databases.  University of Wisconsin space-based fire alerts continue to prove effective temporally and spatially and are collaborative with our AI smoke detection camera network.  Scripps Oceanography has completed a long-range advanced weather model for SDG&amp;E that determines the probability and severity of Santa Anas.</t>
  </si>
  <si>
    <t>Santa Ana wildfire threat index</t>
  </si>
  <si>
    <t>Santa Ana wildfire threat index (7.3.2.4.2)</t>
  </si>
  <si>
    <t>WMP.546</t>
  </si>
  <si>
    <t>No significant changes were made to the SAWTI model in 2021, though the data delivery process to the U.S. Forest Service was modernized. In late 2022, the resolution of the modeling used to generate the SAWTI will be increased, which will require re-coding of the software that processes the weather and fuels data.</t>
  </si>
  <si>
    <t>New super computers and subsequent weather modeling upgrade to create a higher resolution baseline is on track.  SDG&amp;E will continue to work with academia and the fire agencies to further develop fire science for integration into SAWTI.</t>
  </si>
  <si>
    <t>New super computers and subsequent weather modeling upgrade to create a higher resolution baseline is on track. SDG&amp;E will continue to work with academia and the fire agencies to further develop fire science for integration into SAWTI.</t>
  </si>
  <si>
    <t>New super computers and subsequent Q1 2023 weather modeling upgrade to create a higher resolution baseline is on track. SDG&amp;E will continue to work with academia and the fire agencies to further develop fire science for integration into SAWTI.</t>
  </si>
  <si>
    <t>High-performance computing infrastructure</t>
  </si>
  <si>
    <t>High-performance computing infrastructure (7.3.2.4.3)</t>
  </si>
  <si>
    <t>WMP.547</t>
  </si>
  <si>
    <t>SDG&amp;E will add two new HPCC's, enhancing forecasting capabilities.</t>
  </si>
  <si>
    <t>SDG&amp;E remains on track to acquire two new HPCCs in 2022. The contracting has been completed and the systems are in the process of being built.</t>
  </si>
  <si>
    <t>SDG&amp;E acquired, configured, and installed two new High Performance Computing Clusters (HPCCs) in Fall 2022.  New super computers and subsequent Q1 2023 weather modeling upgrade to create a higher resolution baseline is on track.</t>
  </si>
  <si>
    <t xml:space="preserve">Personnel monitoring areas of electric lines and equipment in elevated fire risk conditions  </t>
  </si>
  <si>
    <t>Personnel monitoring areas of electric lines and equipment in elevated fire risk conditions (7.3.2.5)</t>
  </si>
  <si>
    <t>WMP.451</t>
  </si>
  <si>
    <t>Ensure staging of QEW field observers during potential PSPS and extreme weather conditions, in compliance with SDG&amp;E procedures.</t>
  </si>
  <si>
    <t>Personnel were stationed at key locations to monitor power lines during the single PSPS event that occurred in 2022.</t>
  </si>
  <si>
    <t>No potential PSPS or extreme weather conditions were present yet in 2022.</t>
  </si>
  <si>
    <t>No potential PSPS conditions were present yet in 2022.  Extreme FPI was present, but after assessment and in-line with procedures, no personnel staging was necessary.</t>
  </si>
  <si>
    <t xml:space="preserve">Weather forecasting and estimating impacts on electric lines and equipment  </t>
  </si>
  <si>
    <t>Weather forecasting and estimating impacts on electric lines and equipment (7.3.2.6)</t>
  </si>
  <si>
    <t>WMP.452</t>
  </si>
  <si>
    <t>Grid Design &amp; System Hardening</t>
  </si>
  <si>
    <t xml:space="preserve">Capacitor maintenance and replacement program  </t>
  </si>
  <si>
    <t>Capacitor maintenance and replacement program - SCADA Capacitors (7.3.3.1)</t>
  </si>
  <si>
    <t>WMP.453</t>
  </si>
  <si>
    <t>Capacitors</t>
  </si>
  <si>
    <t xml:space="preserve">Circuit breaker maintenance and installation to de-energize lines upon detecting a fault  </t>
  </si>
  <si>
    <t>Circuit breaker maintenance and installation to de-energize lines upon detecting a fault (7.3.3.2)</t>
  </si>
  <si>
    <t>WMP.454</t>
  </si>
  <si>
    <t xml:space="preserve">Covered conductor installation  </t>
  </si>
  <si>
    <t>Covered conductor installation - Distribution OH Hardening (7.3.3.3)</t>
  </si>
  <si>
    <t>WMP.455</t>
  </si>
  <si>
    <t>Miles</t>
  </si>
  <si>
    <t xml:space="preserve">Covered conductor maintenance </t>
  </si>
  <si>
    <t>Covered conductor maintenance (7.3.3.4)</t>
  </si>
  <si>
    <t>WMP.456</t>
  </si>
  <si>
    <t xml:space="preserve">Crossarm maintenance, repair, and replacement  </t>
  </si>
  <si>
    <t>Crossarm maintenance, repair, and replacement (7.3.3.5)</t>
  </si>
  <si>
    <t>WMP.457</t>
  </si>
  <si>
    <t xml:space="preserve">Distribution pole replacement and reinforcement, including with composite poles  </t>
  </si>
  <si>
    <t>Distribution pole replacement and reinforcement, including with composite poles - Pole Replacement and Reinforcement (7.3.3.6)</t>
  </si>
  <si>
    <t>WMP.458</t>
  </si>
  <si>
    <t>SDGE completed 87% of the planned pole replacements in Q1 2022.</t>
  </si>
  <si>
    <t>SDGE completed 97% of the planned pole replacements in Q2 2022</t>
  </si>
  <si>
    <t>SDGE completed 100% of the HFTD planned pole replacement in Q3 2022.</t>
  </si>
  <si>
    <t xml:space="preserve">Expulsion fuse replacement  </t>
  </si>
  <si>
    <t>Expulsion fuse replacement (7.3.3.7)</t>
  </si>
  <si>
    <t>WMP.459</t>
  </si>
  <si>
    <t>Fuses</t>
  </si>
  <si>
    <t>PSPS sectionalizing enhancements</t>
  </si>
  <si>
    <t>PSPS sectionalizing enhancements (7.3.3.8.1)</t>
  </si>
  <si>
    <t>WMP.461</t>
  </si>
  <si>
    <t>Switches</t>
  </si>
  <si>
    <t>Microgrids</t>
  </si>
  <si>
    <t>Microgrids (7.3.3.8.2)</t>
  </si>
  <si>
    <t>WMP.462</t>
  </si>
  <si>
    <t>Delayed</t>
  </si>
  <si>
    <t>Two of the four microgrids targeted in 2022 are expected to slip to 2023.  Additional information is being collected and alternatives are being explored. PSPS risk is still being mitigated by these microgrids utilizing the traditional generation.</t>
  </si>
  <si>
    <t xml:space="preserve">Installation of system automation equipment </t>
  </si>
  <si>
    <t>Installation of system automation equipment - Advanced Protection (7.3.3.9)</t>
  </si>
  <si>
    <t>WMP.463</t>
  </si>
  <si>
    <t>Circuits</t>
  </si>
  <si>
    <t>Several circuits are currently delayed due to Bureau of Indian Affairs (BIA) permitting. SDG&amp;E is exploring options to expedite these permits.</t>
  </si>
  <si>
    <t xml:space="preserve">Maintenance, repair, and replacement of connectors, including hotline clamps  </t>
  </si>
  <si>
    <t>Maintenance, repair, and replacement of connectors, including hotline clamps - Hotline Clamps (7.3.3.10)</t>
  </si>
  <si>
    <t>WMP.464</t>
  </si>
  <si>
    <t>HLC</t>
  </si>
  <si>
    <t>Generator Grant Programs</t>
  </si>
  <si>
    <t>Generator Grant Programs (7.3.3.11.1)</t>
  </si>
  <si>
    <t>WMP.466</t>
  </si>
  <si>
    <t>Generators</t>
  </si>
  <si>
    <t>Program delayed due to reevaluation of new technology. Change order filed to revise target down to 700 generators.</t>
  </si>
  <si>
    <t>Standby Power Programs</t>
  </si>
  <si>
    <t>Standby Power Programs (7.3.3.11.2)</t>
  </si>
  <si>
    <t>WMP.467</t>
  </si>
  <si>
    <t>Generator Assistance Programs</t>
  </si>
  <si>
    <t>Generator Assistance Programs (7.3.3.11.3)</t>
  </si>
  <si>
    <t>WMP.468</t>
  </si>
  <si>
    <t>Planned</t>
  </si>
  <si>
    <t xml:space="preserve">Other corrective action  </t>
  </si>
  <si>
    <t>Other corrective action (7.3.3.12)</t>
  </si>
  <si>
    <t>WMP.469</t>
  </si>
  <si>
    <t xml:space="preserve">Pole loading infrastructure hardening and replacement program based on pole loading assessment program </t>
  </si>
  <si>
    <t>Pole loading infrastructure hardening and replacement program (7.3.3.13)</t>
  </si>
  <si>
    <t>WMP.470</t>
  </si>
  <si>
    <t xml:space="preserve">Transformers maintenance and replacement  </t>
  </si>
  <si>
    <t>Transformers maintenance and replacement (7.3.3.14)</t>
  </si>
  <si>
    <t>WMP.471</t>
  </si>
  <si>
    <t xml:space="preserve">Transmission tower maintenance and replacement  </t>
  </si>
  <si>
    <t>Transmission tower maintenance and replacement (7.3.3.15)</t>
  </si>
  <si>
    <t>WMP.472</t>
  </si>
  <si>
    <t xml:space="preserve">Undergrounding of electric lines and/or equipment  </t>
  </si>
  <si>
    <t>Undergrounding of electric lines and/or equipment (7.3.3.16)</t>
  </si>
  <si>
    <t>WMP.473</t>
  </si>
  <si>
    <t xml:space="preserve">Traditional hardening distribution overhead system hardening </t>
  </si>
  <si>
    <t>Traditional Hardening - Distribution overhead system hardening  (7.3.3.17.1)</t>
  </si>
  <si>
    <t>WMP.475</t>
  </si>
  <si>
    <t>Overhead transmission fire hardening (Transmission)</t>
  </si>
  <si>
    <t xml:space="preserve">Overhead transmission fire hardening (7.3.3.17.2.1) </t>
  </si>
  <si>
    <t>WMP.476</t>
  </si>
  <si>
    <t>Underground transmission fire hardening (Transmission)</t>
  </si>
  <si>
    <t>Underground transmission fire hardening (7.3.3.17.2.2)</t>
  </si>
  <si>
    <t>WMP.543</t>
  </si>
  <si>
    <t>Overhead transmission fire hardening (Distribution Underbuilt)</t>
  </si>
  <si>
    <t xml:space="preserve">Overhead transmission fire hardening (Distribution Underbuilt) (7.3.3.17.2.3) </t>
  </si>
  <si>
    <t>WMP.542</t>
  </si>
  <si>
    <t>Work is shifting to 2023 due to prior issues and delays with the jack and bore construction method and dewatering. The project had to be re-designed to work around these issues, pushing the construction schedule to 2023.​</t>
  </si>
  <si>
    <t>Distribution Communications Reliability Improvements (LTE)</t>
  </si>
  <si>
    <t>Distribution Communications Reliability Improvements (7.3.3.18.1)</t>
  </si>
  <si>
    <t>WMP.537</t>
  </si>
  <si>
    <t>Base Stations</t>
  </si>
  <si>
    <t>Lightning arrestor removal and replacement</t>
  </si>
  <si>
    <t>Lightning arrestor removal and replacement (7.3.3.18.2)</t>
  </si>
  <si>
    <t>WMP.548</t>
  </si>
  <si>
    <t>Arrestors</t>
  </si>
  <si>
    <t xml:space="preserve">Avian Mitigation </t>
  </si>
  <si>
    <t>Avian Mitigation (7.3.3.18.3)</t>
  </si>
  <si>
    <t>WMP.549</t>
  </si>
  <si>
    <t>Poles</t>
  </si>
  <si>
    <t>Asset Management &amp; Inspections</t>
  </si>
  <si>
    <t xml:space="preserve">Detailed inspections of distribution electric lines and equipment  </t>
  </si>
  <si>
    <t>Detailed inspections of distribution electric lines and equipment (7.3.4.1)</t>
  </si>
  <si>
    <t>WMP.478</t>
  </si>
  <si>
    <t>Inspections</t>
  </si>
  <si>
    <t xml:space="preserve">Detailed inspections of transmission electric lines and equipment  </t>
  </si>
  <si>
    <t>Detailed inspections of transmission electric lines and equipment (7.3.4.2)</t>
  </si>
  <si>
    <t>WMP.479</t>
  </si>
  <si>
    <t xml:space="preserve">Improvement of inspections </t>
  </si>
  <si>
    <t>Improvement of inspections (7.3.4.3)</t>
  </si>
  <si>
    <t>WMP.480</t>
  </si>
  <si>
    <t xml:space="preserve">Infrared inspections of distribution electric lines and equipment  </t>
  </si>
  <si>
    <t>Infrared inspections of distribution electric lines and equipment (7.3.4.4)</t>
  </si>
  <si>
    <t>WMP.481</t>
  </si>
  <si>
    <t xml:space="preserve">Infrared inspections of transmission electric lines and equipment  </t>
  </si>
  <si>
    <t>Infrared inspections of transmission electric lines and equipment (7.3.4.5)</t>
  </si>
  <si>
    <t>WMP.482</t>
  </si>
  <si>
    <t xml:space="preserve">Intrusive pole inspections  </t>
  </si>
  <si>
    <t>Intrusive pole inspections (7.3.4.6)</t>
  </si>
  <si>
    <t>WMP.483</t>
  </si>
  <si>
    <t xml:space="preserve">LiDAR inspections of distribution electric lines and equipment </t>
  </si>
  <si>
    <t>LiDAR inspections of distribution electric lines and equipment (7.3.4.7)</t>
  </si>
  <si>
    <t>WMP.484</t>
  </si>
  <si>
    <t>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t>
  </si>
  <si>
    <t>LiDAR vendor continued and completed the data collection process of all distribution lines within the HFTD Tier 2 and 3. Approximately 4,370 miles (44%) have been captured and are now in data processing by the vendor and expected to complete by 3rd quarter 2022.</t>
  </si>
  <si>
    <t>Total miles have been updated to 4,081 miles based on flights. The LiDAR vendor continues to process the data from collections, with approximately 6% of the circuits in scope have been fully delivered to SDG&amp;E through Q2. Some circuits were found to have missing LiDAR data and are in process to be re-flown (less than 1% of scope) in Q3.</t>
  </si>
  <si>
    <t>The LiDAR vendor continues to process data from collections. Approximately 15 of the 221 circuits have been fully processed and delivered to SDG&amp;E. The remaining circuits are expected to be fully processed and delivered to SDG&amp;E by the end of the year.</t>
  </si>
  <si>
    <t xml:space="preserve">LiDAR inspections of transmission electric lines and equipment </t>
  </si>
  <si>
    <t>LiDAR inspections of transmission electric lines and equipment (7.3.4.8)</t>
  </si>
  <si>
    <t>WMP.485</t>
  </si>
  <si>
    <t>18.55 miles</t>
  </si>
  <si>
    <t>50.42 miles (projected 2021 but performed in Q1 2022)</t>
  </si>
  <si>
    <t>44.3 Miles, total 94.72 miles YTD</t>
  </si>
  <si>
    <t>16.0 miles, total 110.72 miles YTD</t>
  </si>
  <si>
    <t>HFTD Tier 3 distribution pole inspections</t>
  </si>
  <si>
    <t>HFTD Tier 3 distribution pole inspections (7.3.4.9.1)</t>
  </si>
  <si>
    <t>WMP.538</t>
  </si>
  <si>
    <t>Drone assessments of distribution infrastructure</t>
  </si>
  <si>
    <t>Drone assessments of distribution infrastructure (7.3.4.9.2)</t>
  </si>
  <si>
    <t>WMP.539</t>
  </si>
  <si>
    <t>Circuit ownership</t>
  </si>
  <si>
    <t>Circuit ownership (7.3.4.9.3)</t>
  </si>
  <si>
    <t>WMP.550</t>
  </si>
  <si>
    <t>Drone assessment of transmission</t>
  </si>
  <si>
    <t>Drone assessment of transmission (7.3.4.10.1)</t>
  </si>
  <si>
    <t>WMP.540</t>
  </si>
  <si>
    <t>Additional Transmission Aerial 69kV Tier 3 Visual Inspection</t>
  </si>
  <si>
    <t>Additional Transmission Aerial 69kV Tier 3 Visual Inspection (7.3.4.10.2)</t>
  </si>
  <si>
    <t>WMP.541</t>
  </si>
  <si>
    <t xml:space="preserve">Patrol inspections of distribution electric lines and equipment  </t>
  </si>
  <si>
    <t>Patrol inspections of distribution electric lines and equipment (7.3.4.11)</t>
  </si>
  <si>
    <t>WMP.488</t>
  </si>
  <si>
    <t xml:space="preserve">Patrol inspections of transmission electric lines and equipment  </t>
  </si>
  <si>
    <t>Patrol inspections of transmission electric lines and equipment (7.3.4.12)</t>
  </si>
  <si>
    <t>WMP.489</t>
  </si>
  <si>
    <t xml:space="preserve">Pole loading assessment program to determine safety factor  </t>
  </si>
  <si>
    <t>Pole loading assessment program to determine safety factor (7.3.4.13)</t>
  </si>
  <si>
    <t>WMP.490</t>
  </si>
  <si>
    <t xml:space="preserve">Quality assurance / quality control of inspections  </t>
  </si>
  <si>
    <t>Quality assurance/quality control of inspections (7.3.4.14)</t>
  </si>
  <si>
    <t>WMP.491</t>
  </si>
  <si>
    <t>SDG&amp;E performed 443 detailed inspection audits for Q1 2022, which is 100% of the goal.</t>
  </si>
  <si>
    <t>SDG&amp;E performed 443 detailed inspection audits for Q1 2022, which is 100% of the gial</t>
  </si>
  <si>
    <t>SDG&amp;E performed 252 detailed inspection audits for Q2 2022, which is 100% of the goal.;</t>
  </si>
  <si>
    <t>SDGE performed 100 detailed inspection audits for Q3 2022, which is 100% of the goal. </t>
  </si>
  <si>
    <t xml:space="preserve">Substation inspections  </t>
  </si>
  <si>
    <t>Substation inspections (7.3.4.15)</t>
  </si>
  <si>
    <t>WMP.492</t>
  </si>
  <si>
    <t>Vegetation Management &amp; Inspections</t>
  </si>
  <si>
    <t xml:space="preserve">Additional efforts to manage community and environmental impacts </t>
  </si>
  <si>
    <t>Additional efforts to manage community and environmental impacts (7.3.5.1)</t>
  </si>
  <si>
    <t>WMP.493</t>
  </si>
  <si>
    <t>SDG&amp;E plans to continue to engage with communities and stakeholders in outreach and wildfire mitigation education campaigns through company-sponsored webinars and safety fairs. SDG&amp;E will continue engagement with state and federal land agencies in the mitigation of negative impacts through internal environmental reviews associated with tree operations. SDG&amp;E will continue its annual 10K tree planting goal with an expansion into a Tree Rebate Program which will offer customers in under-represented communities and climate-challenged areas the ability to purchase and plant trees to improve the environment and climate quality.SDG&amp;E plans to continue to engage with communities and stakeholders in outreach and wildfire mitigation education campaigns through company-sponsored webinars and safety fairs. SDG&amp;E will continue engagement with state and federal land agencies in the mitigation of negative impacts through internal environmental reviews associated with tree operations. SDG&amp;E will continue its annual 10K tree planting goal with an expansion into a Tree Rebate Program which will offer customers in under-represented communities and climate-challenged areas the ability to purchase and plant trees to improve the environment and climate quality.</t>
  </si>
  <si>
    <t>Met with U.S. Forest Service to discuss work activities and reporting requirements within the newly-implemented O&amp;M activity planContinued meetings with CA State Parks on scheduled vegetation management activitiesBegan planning discussions for the upcoming Q2 wildfire preparedness webinar and wildfire community safety fairsContinued 10K tree planting program</t>
  </si>
  <si>
    <t>Ongoing meetings and communications with USFS, State Parks, and tribal agencies to review scale and scope of operations, notification protocols, environmental reviews, etc.Continued with 10K tree planting initiative. Approximately 6,529;trees given away by end of Q2.Launched Tree Rebate Program website to educate customers of;tree benefits and how to request trees for planting.Participated in first seasonal SDG&amp;E Wildfire Safety Fair in Ramona, CA to educate public on preparedness and VM operations.; Approximately 400 attendees. Approximately 448 small trees given away.Worked with vendor to produce a Virtual Meeting Townhall to educate customers on SDG&amp;E Fuels Modification Program, the activity to reduce vegetation around structures to reduce fire threat.; Townhall sessions scheduled for the month of July.</t>
  </si>
  <si>
    <t>Ongoing communication in Q3 between USFS, Environmental Services and Vegetation Management on scope and notification protocol related to tree trimming operations.  Per the newly-enacted Master Special Use Permit between SDG&amp;E and USFS, tribal consultation is now a formal element of review for utility operations that occur on tribal culturally-sensitive property.Continuation of company sustainability initiative and goal to plant 10,000 trees per year.  Thus far approximately 9,125 trees have been provided and/or planted to customers and invested community stakeholders.Vegetation Management participated in three additional community wildfire safety fairs in Q3.  The total number of participants for the four total fairs in 2022 was over 2,200.Continued initiative to divert green waste material associated with tree trimming/removal operations from landfill to recycling vendors. Current percentage of material diverted to recycling is approximately 54%.</t>
  </si>
  <si>
    <t xml:space="preserve">Detailed inspections of vegetation 
around distribution electric lines and equipment 
</t>
  </si>
  <si>
    <t>Detailed inspections of vegetation around distribution electric lines and equipment (7.3.5.2)</t>
  </si>
  <si>
    <t>WMP.494</t>
  </si>
  <si>
    <t xml:space="preserve">Detailed inspections of vegetation 
around transmission electric lines and equipment 
</t>
  </si>
  <si>
    <t>Detailed inspections of vegetation around transmission electric lines and equipment (7.3.5.3)</t>
  </si>
  <si>
    <t>WMP.495</t>
  </si>
  <si>
    <t xml:space="preserve">Emergency response vegetation management due to red flag warning or other urgent conditions   </t>
  </si>
  <si>
    <t>Emergency response vegetation management due to red flag warning or other urgent conditions (7.3.5.4)</t>
  </si>
  <si>
    <t>WMP.496</t>
  </si>
  <si>
    <t xml:space="preserve">Fuel management and reduction of “slash” from vegetation management activities </t>
  </si>
  <si>
    <t>Fuels management and reduction of “slash” from vegetation management activities (7.3.5.5)</t>
  </si>
  <si>
    <t>WMP.497</t>
  </si>
  <si>
    <t>Poles Cleared</t>
  </si>
  <si>
    <t>Land Services abatment activity scope has not changed from 2021, continung by grazing or mechanincal means.</t>
  </si>
  <si>
    <t>Land Services has abated 37 acres initially either by prescribed grazing or mechanical means. The expectation is to initially abate approximately 643 acres. The total (including re-cuts) depends on rainfall events, timeliness and soil temperatures. The anticipation is that at least a total of 1600 acres will be abated in 2022, combining the initial &amp; re-cut activities.</t>
  </si>
  <si>
    <t>FSCA has established a grant process through Fire Safe Council of San Diego County to fund a cooperative cost share chipping; program for residents in wildland areas.; The current accomplishments from 1/1/22 to 6/30/22 are;Homes with inproved defensible space - 63Poles within the treatment areas recieving enhanced protectoin - 47Acres treated - 48  </t>
  </si>
  <si>
    <t>As of the end of Q3 2022, the Land Services vendors have abated 725 acres of applicable fee owned properties either by mechanical or prescribed grazing methods. Ongoing abatement activities at this time are t-weeds, curbstrips or re-growth defensible spaces. </t>
  </si>
  <si>
    <t>Improvement of inspections (7.3.5.6)</t>
  </si>
  <si>
    <t>WMP.498</t>
  </si>
  <si>
    <t xml:space="preserve">LiDAR inspections of vegetation around distribution electric lines and equipment </t>
  </si>
  <si>
    <t>LiDAR inspections of vegetation around distribution electric lines and equipment (7.3.5.7)</t>
  </si>
  <si>
    <t>WMP.499</t>
  </si>
  <si>
    <t>Circuit Line Mile</t>
  </si>
  <si>
    <t>LiDAR inspections for vegetation around transmission electric lines and equipment (7.3.5.8)</t>
  </si>
  <si>
    <t>WMP.500</t>
  </si>
  <si>
    <t xml:space="preserve">Other discretionary inspection of distribution electric lines and equipment, beyond inspections mandated by rules and regulations  </t>
  </si>
  <si>
    <t>Other discretionary inspection of vegetation around distribution electric lines and equipment, beyond inspections mandated by rules and regulations (7.3.5.9)</t>
  </si>
  <si>
    <t>WMP.501</t>
  </si>
  <si>
    <t xml:space="preserve">Other discretionary inspection of transmission electric lines and </t>
  </si>
  <si>
    <t>Other discretionary inspection of vegetation around transmission electric lines and equipment, beyond inspections mandated by rules and regulations (7.3.5.10)</t>
  </si>
  <si>
    <t>WMP.502</t>
  </si>
  <si>
    <t>Patrol inspections of vegetation around distribution electric lines and equipment (7.3.5.11)</t>
  </si>
  <si>
    <t>WMP.503</t>
  </si>
  <si>
    <t>Patrol inspections of vegetation around transmission electric lines and equipment (7.3.5.12)</t>
  </si>
  <si>
    <t>WMP.504</t>
  </si>
  <si>
    <t xml:space="preserve">Quality assurance / quality control of vegetation inspections  </t>
  </si>
  <si>
    <t>Quality assurance/quality control of inspections (7.3.5.13)</t>
  </si>
  <si>
    <t>WMP.505</t>
  </si>
  <si>
    <t xml:space="preserve">Recruiting and training of vegetation management personnel  </t>
  </si>
  <si>
    <t>Recruiting and training of vegetation management personnel (7.3.5.14)</t>
  </si>
  <si>
    <t>WMP.506</t>
  </si>
  <si>
    <t>SDG&amp;E will continue joint industry training opportunities with the next scheduled Line Clearance Tree Trimming training program in Q1, and the planned development of a new Pre-inspection training module in 2022. SDG&amp;E is targeting to have all annual, contractor internal wildfire training completed in advance of peak fire season in September. </t>
  </si>
  <si>
    <t>SDG&amp;E, in collaboration with the San Diego Community College District, utility industry representatives, and the California Conservation Corps completed the first 5-week Line Clearance Tree Trimming training course of the year, graduating the cohort class on February 11.</t>
  </si>
  <si>
    <t>Planning and coordination between SDG&amp;E, San Diego Community College District, San Diego Continuing Education Foundation continued for next;Line Clearance Tree Trimming training session scheduled for August, 2022. SDG&amp;E secured internal funding for the line clearance program through July, 2025.;Budget to be funded under the Wildfire Memorandum Account.Curriculum to be developed to expand program to include training for Certified Arborists.VM contractor annual fire-preparedness training completed for multiple contractors.</t>
  </si>
  <si>
    <t>Held second training for cohorts for the Line Clearance Qualified Arborist program in Q3.  This training program is conducted collaboratively with the San Diego Community College District, San Diego Continuing Education Foundation, Utility Arborist Associated, Local Union #465, and participating tree contractors over a 5-week course to teach attendees the skills of tree utility line clearance tree pruning and removal. Approximately 25 trainees graduated and are now eligible to gain employment as professional line clearance tree trimmers.  Planning still anticipated to expand program to train for Certified Arborists.Contractors have completed annual fire awareness/preparedness training. Additional required, annual refresher training modules of hazard tree inspection, customer service, and environmental regulations are also now complete for all contractors.Annual SDG&amp;E employee Environmental, Safety, Compliance training now complete for all personnel.</t>
  </si>
  <si>
    <t xml:space="preserve">Remediation of at-risk species  </t>
  </si>
  <si>
    <t>Remediation of at-risk species (7.3.5.15)</t>
  </si>
  <si>
    <t>WMP.507</t>
  </si>
  <si>
    <t>SDG&amp;E will continue to refine its identification of the highest risk species, and continue its study of the relationship between species, clearances, and outage frequency to minimize risk events.</t>
  </si>
  <si>
    <t>SDG&amp;E continued its study with the UCSD San Diego Supercomputing Center on enhanced tree clearances and tree-related outages with updated data to better understand its assessment of targeted species.Continued collaboration on the vegetation management study with the joint IOUs to benchmark VM practices and data collection methodologies in the development of uniform standards. Joint IOU meetings were held bi-weekly.Began working with database designers to add genus/species identification in the inventory tree records.</t>
  </si>
  <si>
    <t>Ongoing collaborative study with San Diego Supercomputing Center to develop risk assessment and predictive modeling tool using VM tree data and meteorological data. Bi-weekly joint IOU meetings as required by Energy Safety (OEIS) to benchmark and develop BMPs for outage tracking and clearance standards.Completed design and development to include;genus and species attributes within tree inventory database. Implementation scheduled for July, 2022.Began tree data analysis and modeling within WiNGS, and opportunities for synergies with other, ongoing VM studies.</t>
  </si>
  <si>
    <t>SDG&amp;E implemented updates to its work management system that now provides the ability to record inventory trees in its database using Genus-species.Continued collaboration with the UCSD San Diego Supercomputing Center to develop risk analysis and predictive modeling tool using VM tree, outage frequency, and meteorological data.Continued bi-weekly joint IOU meetings as required by Energy Safety (OEIS) to benchmark and develop BMPs for outage tracking and clearance standards.  Completed RFS process and hired third-party to project management vendor for this joint IOU initiative.Continued ongoing studies with third-party vendor to develop modeling associated with risk metrics such as species, work type, trim frequency, environmental (weather, moisture, soil) data.Received approval and began sourcing for a new data scientist position who will help in development studies and risk analysis related to Vegetation Management.</t>
  </si>
  <si>
    <t xml:space="preserve">Removal and remediation of trees with strike potential to electric lines and equipment  </t>
  </si>
  <si>
    <t>Removal and remediation of trees with strike potential to electric lines and equipment (Hazard tree removal and Right Tree-Right Place) (7.3.5.16)</t>
  </si>
  <si>
    <t>WMP.508</t>
  </si>
  <si>
    <t>Vegetation Management Areas (VMA)</t>
  </si>
  <si>
    <t xml:space="preserve">Substation inspection </t>
  </si>
  <si>
    <t>Substation inspections (7.3.5.17)</t>
  </si>
  <si>
    <t>WMP.509</t>
  </si>
  <si>
    <t xml:space="preserve">Substation vegetation management  </t>
  </si>
  <si>
    <t>Substation vegetation management (7.3.5.18)</t>
  </si>
  <si>
    <t>WMP.510</t>
  </si>
  <si>
    <t xml:space="preserve">Vegetation inventory system </t>
  </si>
  <si>
    <t>Vegetation inventory system (7.3.5.19)</t>
  </si>
  <si>
    <t>WMP.511</t>
  </si>
  <si>
    <t>SDG&amp;E will continue to enhance its tree inventory database to meet evolving process requirements with additional tree data capture such as genus/species, outage information, and markup. VM will also develop additional reporting requirements to meet business needs and internal audit recommendations.</t>
  </si>
  <si>
    <t>Began design and development to capture and record genus and species of inventory trees within the inventory database.Began design and development to enhance the ability to record and track customer refusals and history within the electronic tree records.Continued to update all inventory tree records with accurate GPS lat/long information.</t>
  </si>
  <si>
    <t>Completed design and development to include;genus and species attributes within tree inventory database. Implementation scheduled for July, 2022.Continued design and development of enhancement to Powerworkz management system to more effectively track customer refusals and other deferred work activities. Secured contract to update mapping imagery within Powerworkz mobile application, "Epoch". Completed improvements to reporting functionality.</t>
  </si>
  <si>
    <t>Completed and implemented improvement to the Vegetation Management inventory database with the ability to record inventory using Genus-species in addition to common name.Completed design and user acceptance testing for improved documentation capability for deferred (customer refusals; exceptions) work within the electronic tree record.Implemented advanced GIS mapping imagery (Nearmap) for tree database to improve situational awareness for desk top reviews and field work.Implemented release in Q3 for additional mobile platform improvements to improve user functionality and system performance. </t>
  </si>
  <si>
    <t xml:space="preserve">Vegetation management to achieve clearances around electric lines and equipment  </t>
  </si>
  <si>
    <t>Vegetation management to achieve clearances around electric lines and equipment (7.3.5.20)</t>
  </si>
  <si>
    <t>WMP.512</t>
  </si>
  <si>
    <t xml:space="preserve">Vegetation management activities post-fire </t>
  </si>
  <si>
    <t>Vegetation management activities post-fire (7.3.5.21)</t>
  </si>
  <si>
    <t>WMP.551</t>
  </si>
  <si>
    <t>Grid Operations &amp; Operating Protocols</t>
  </si>
  <si>
    <t xml:space="preserve">Automatic recloser operations  </t>
  </si>
  <si>
    <t>Automatic recloser operations (7.3.6.1)</t>
  </si>
  <si>
    <t>WMP.513</t>
  </si>
  <si>
    <t>Sensitive/Fast Protection settings</t>
  </si>
  <si>
    <t>Sensitive/Fast Protection settings (7.3.6.1.2)</t>
  </si>
  <si>
    <t>WMP.552</t>
  </si>
  <si>
    <t xml:space="preserve">Protective equipment and device settings </t>
  </si>
  <si>
    <t>Protective equipment and device settings (7.3.6.2)</t>
  </si>
  <si>
    <t>WMP.553</t>
  </si>
  <si>
    <t xml:space="preserve">Crew-accompanying ignition prevention and suppression resources and services </t>
  </si>
  <si>
    <t>Crew accompanying ignition prevention and suppression resources and services (7.3.6.3)</t>
  </si>
  <si>
    <t>WMP.514</t>
  </si>
  <si>
    <t>Fire prevention resources will be utilized as needed based on activity and FPI</t>
  </si>
  <si>
    <t>Fire prevention resources were utilized as needed based on activity and FPI</t>
  </si>
  <si>
    <t>12+ daily resources supported the activities of SDG&amp;E's personnel as they performed operations and maintenance work in the SDG&amp;E service territory.  These crews are focused on fire prevention and ignition mitigation. </t>
  </si>
  <si>
    <t xml:space="preserve">Personnel work procedures and training in conditions of elevated fire risk  </t>
  </si>
  <si>
    <t>Personnel work procedures and training in conditions of elevated fire risk (7.3.6.4)</t>
  </si>
  <si>
    <t>WMP.515</t>
  </si>
  <si>
    <t>Update ESP 113.1 and perform training</t>
  </si>
  <si>
    <t>Updated ESP 113.1 and perform training</t>
  </si>
  <si>
    <t>ESP 113.1 was utilized and field crews received training as needed on the contents of the plan</t>
  </si>
  <si>
    <t>Training continued and no changes were made to the standards.  </t>
  </si>
  <si>
    <t xml:space="preserve">Protocols for PSPS re-energization </t>
  </si>
  <si>
    <t>Protocols for PSPS re‐energization (7.3.6.5)</t>
  </si>
  <si>
    <t>WMP.516</t>
  </si>
  <si>
    <t>While there were no PSPS events in the first quarter of 2022, should a PSPS event occur, SDG&amp;E intends to follow its patrol and restoration process, committing to a 24 hour patrol and restoration period once the risk event has passed. </t>
  </si>
  <si>
    <t>While there were no PSPS events in the first or second quarter of 2022, should a PSPS event occur, SDG&amp;E intends to follow its patrol and restoration process, committing to a 24 hour patrol and restoration period once the risk event has passed.</t>
  </si>
  <si>
    <t>While there were no PSPS events in the first, second, or third quarters of 2022, should a PSPS event occur, SDG&amp;E intends to follow its patrol and restoration process, committing to a 24 hour patrol and restoration period once the risk event has passed.</t>
  </si>
  <si>
    <t xml:space="preserve">PSPS events and mitigation of PSPS impacts  </t>
  </si>
  <si>
    <t>PSPS events and mitigation of PSPS impacts (7.3.6.6)</t>
  </si>
  <si>
    <t>WMP.517</t>
  </si>
  <si>
    <t>A number of capital project enhancements including strategic undergrounding, covered conductor, and overhead system hardening that all reduce the future scope and impact of PSPS events</t>
  </si>
  <si>
    <t>SDG&amp;E continues to make progress on its capital project enhancements including strategic undergrounding, covered conductor, and overhead system hardening that all reduce the future scope and impact of PSPS events</t>
  </si>
  <si>
    <t xml:space="preserve">Stationed and on-call ignition prevention and suppression resources and services </t>
  </si>
  <si>
    <t>Stationed and on‐call ignition prevention and suppression resources and services (7.3.6.7)</t>
  </si>
  <si>
    <t>WMP.518</t>
  </si>
  <si>
    <t>Aviation firefighting program</t>
  </si>
  <si>
    <t>Aviation firefighting program (7.3.6.7.1)</t>
  </si>
  <si>
    <t>WMP.554</t>
  </si>
  <si>
    <t>No unavailable time for aviation firefighting program.</t>
  </si>
  <si>
    <t>Achieved</t>
  </si>
  <si>
    <t>Resources remain available</t>
  </si>
  <si>
    <t>Achieved. </t>
  </si>
  <si>
    <t>Data Governance</t>
  </si>
  <si>
    <t xml:space="preserve">Centralized repository for data </t>
  </si>
  <si>
    <t>Centralized repository for data (7.3.7.1)</t>
  </si>
  <si>
    <t>WMP.519</t>
  </si>
  <si>
    <t>Continue documentation for the central catalog of metric logics to provide improved transparency, initiate DGF and documentation standards for data models and predictive analytics algorithms, collaborate on the implementation of the OEIS GeoDatabase schema with Asset Mangagement, deliver of DG education for data owners and data stakeholders, continue to conduct internal mock-audit checks of exsisting documentation.</t>
  </si>
  <si>
    <t xml:space="preserve">Collaborated weekly with IT Assenture Teams to continue progress on the centeralization of metrics tables to the repository.  Assigned WM teamember to liaise between IT teams over central repository and OEIS schema.  Began review of exsisting DG documentation </t>
  </si>
  <si>
    <t>72 metrics automated in Q2. MLA documentation for 342 Metrics documented. 37 Metrics repointed to OEIS common Schema. Table 12 QDR and QIU data Centralized. Total 470 metrics supported from HANA Central Repository.</t>
  </si>
  <si>
    <t>Of the 702 metrics that have been identified through the tables 1-12 in the WMP, 498 have been automated with 203 left to be done. Of the same 702 metrics we have documented 581 of the metrics with 102 left to be accomplished. We expect that all of these will be fully completed by year end 2022. </t>
  </si>
  <si>
    <t xml:space="preserve">Collaborative research on utility ignition and/or wildfire </t>
  </si>
  <si>
    <t>Collaborative research on utility ignition and/or wildfire (7.3.7.2)</t>
  </si>
  <si>
    <t>WMP.520</t>
  </si>
  <si>
    <t>Establish lasting partnerships with the at least three members of the academic community to sponsor ongoing wildfire mitigation-related data and collaborative research through internships programs where SDG&amp;E further exposes graduate-level academic students to data driven wildfire mitigation within utility companies.</t>
  </si>
  <si>
    <t>SDG&amp;E is on track to meet and exceed this goal in 2022. Multiple agreements are being developed with academia to enhance science and share data to support ongoing projects.</t>
  </si>
  <si>
    <t>An international study was undertaken of the wildfire risk management practices of various distribution and transmission utilities, in countries which experience significant wildfire activity. Cooperating utilities were surveyed and the findings from the survey were collated into the emergency management Prevent-Prepare-Respond-Recover framework. This framework entitled, 'Mitigating the risk of fire starts and the consequences of fire near overhead lines for system operations';has been presented as a white paper with the International Council On Large Electric Systems (a.k.a. CIGRE).;The findings from the study provide an opportunity for utilities already managing significant wildfire risk, to enhance their current practices, or for utilities for whom this risk is emerging, a starting point for preparing comprehensive wildfire risk management plans.</t>
  </si>
  <si>
    <t>An international study was undertaken of the wildfire risk management practices of various distribution and transmission utilities, in countries which experience significant wildfire activity. Cooperating utilities were surveyed and the findings from the survey were collated into the emergency management Prevent-Prepare-Respond-Recover framework. This framework entitled, 'Mitigating the risk of fire starts and the consequences of fire near overhead lines for system operations' has been presented as a white paper with the International Council On Large Electric Systems (a.k.a. CIGRE). The findings from the study provide an opportunity for utilities already managing significant wildfire risk, to enhance their current practices, or for utilities for whom this risk is emerging, a starting point for preparing comprehensive wildfire risk management plans.</t>
  </si>
  <si>
    <t xml:space="preserve">Documentation and disclosure of wildfire-related data and algorithms </t>
  </si>
  <si>
    <t>Documentation and disclosure of wildfire‐related data and algorithms (7.3.7.3)</t>
  </si>
  <si>
    <t>WMP.521</t>
  </si>
  <si>
    <t xml:space="preserve">Tracking and analysis of near miss data </t>
  </si>
  <si>
    <t>Tracking and analysis of risk event data (7.3.7.4)</t>
  </si>
  <si>
    <t>WMP.522</t>
  </si>
  <si>
    <t>Ignition management program</t>
  </si>
  <si>
    <t>Ignition management program (7.3.7.4.1)</t>
  </si>
  <si>
    <t>WMP.558</t>
  </si>
  <si>
    <t>Collect evidence of heat reports, coordinate responses to CAL OEIS, and begin the development of process documents with BBB.</t>
  </si>
  <si>
    <t>Collected evidence of heat reports, coordinated responses to CAL OEIS, and began the development of process documents with BBB.</t>
  </si>
  <si>
    <t>Collected evidence of heat reports, coordinated responses to CAL OEIS (29300), and continued the development of process documents with BBB</t>
  </si>
  <si>
    <t>Collected evidence of heat reports, coordinated responses to CAL OEIS (29300), and continued the development of process documents with BBB.  In addition the database connecting evidence of heat and ignition data to other data within the company went live. There is still work to be done but this is a big step in connecting the different data sources.</t>
  </si>
  <si>
    <t>Reliability database</t>
  </si>
  <si>
    <t>Reliability database (7.3.7.4.2)</t>
  </si>
  <si>
    <t>WMP.559</t>
  </si>
  <si>
    <t>SDG&amp;E continues to work towards migrating the current Access database to an AWS IT supported application for outage coding. The SAIDIDAT+ initiative was re-kicked off late in 2021 and has a target implementation date of late Q2 2022.</t>
  </si>
  <si>
    <t>SDG&amp;E continues to work towards migrating the current Access database to an AWS IT supported application for outage coding. The SAIDIDAT+ initiative was re-kicked off late in 2021 with a target Phase 1 implementation of July 20 and Phase 2 in October 2022.</t>
  </si>
  <si>
    <t>SDG&amp;E continues to work towards migrating the current Access database to an AWS IT supported application for outage coding. The SAIDIDAT+ Phase 1 is now implemented and Phase 2 is planned to be in place during Q4 2022.</t>
  </si>
  <si>
    <t>Resource Allocation Methodology</t>
  </si>
  <si>
    <t xml:space="preserve">Allocation methodology development and application </t>
  </si>
  <si>
    <t>Allocation methodology development and application (7.3.8.1)</t>
  </si>
  <si>
    <t>WMP.523</t>
  </si>
  <si>
    <t>SDG&amp;E will continue to improve the data that is used in the WiNGS-Planning model that evaluates risk and will work on assessing the need and approach for expanding model use in grid hardening with new data and integration of new modeling elements to support scoping and initiatives for risk-informed prioritization. To reinforce data-driven performance evaluation and sustainable and integrated risk-informed asset management, SDG&amp;E is continuing to pursue alignment with ISO 55000 standards through the implementation of the Investment Prioritization Tool as part of the Asset Integrity Management (AIM) Program.Target: SDG&amp;E will continue to enhance its approach to resource allocation for risk-based decision-making. As data becomes available and integrated across systems, SDG&amp;E plans to increase the use of risk to inform decision-making and increase granularity of risk assessments to enhance the ability to aggregate and disaggregate assets for various modeling applications. This visibility will enable real-time scenario and sensitivity analyses for mature risk-based decision-making Expand the investment prioritization prototype development to other lines of business (i.e., Gas, IT, Fleet, Facilities) to adopt a consistent, common value frameworkDevelop proof of concept for portfolio optimization approach across lines of business Develop associated business processes to implement the tool across lines of business </t>
  </si>
  <si>
    <t>SDG&amp;E's team is currently making progress on the automation of WiNGS-Planning with the intent of migration to the cloud for advance analytics. The team has begun a more granular approach to update lifecycle cost to be incorporated into the WiNGS-Planning model which will more accurately capture cost associate with different mitigations, ultimately updating our risk-spend efficiency. Other asset level model enhancements are being reviewed to update data and integrate into the WiNGS-Planning model to improve the prioritization efforts and risk-mitigation decision-making. Asset Management is continuing to develop the resource allocation tool for evaluating investments and risk mitigation benefits. This tool incorporates a multi-dimensional value framework to quantitatively compare projects, thereby enhancing the ability to cross-prioritize across SDG&amp;E’s portfolio and optimize investment decisions, including wildfire mitigation investments, while effectively spending ratepayer funds.. Continue investment prioritization prototype development for application to electric distribution projects, including wildfire-driven projects Review associated business processes drafts with relevant business units to finalize for T&amp;S implementation.Commence developing associated business processes to implement the tool with electric distribution business units.</t>
  </si>
  <si>
    <t>SDG&amp;E's team continues to progress the automation of WiNGS-Planning with updates to model attribution and the intent of migration to the cloud for advance analytics. The team developed a segment-specific lifecycle cost savings methodology;to improved assessment of projected hardening increasing specificity to investment prioritization. The life-cycle cost has been incorporated into the WiNGS-Planning 2.0 model which will more accurately capture cost associate with different mitigations, ultimately updating our risk-spend efficiency. The development of a visualization tool has begun to support risk-mitigation decision-making. Other asset level model enhancements are being reviewed to update data and integrate into the WiNGS-Planning model to improve the prioritization efforts. ;Asset Management is continuing to develop the resource allocation tool for evaluating investments and risk mitigation benefits. This tool incorporates a multi-dimensional value framework to quantitatively compare projects, thereby enhancing the ability to cross-prioritize across SDG&amp;E’s portfolio and optimize investment decisions, including wildfire mitigation investments, while effectively spending ratepayer funds.;In Q2, the Electric Transmission and Substation teams began using the resource allocation tool for FERC projects within their portfolio.; Electric Distribution teams developed and evaluated pilot projects within the tool to refine and test the value framework.; Kickoff and as-is process mapping began for the enterprise business units including IT, Gas Transmission/Distribution, and Generation to document current processes to inform future process development incorporating the new resource allocation tool.</t>
  </si>
  <si>
    <t>Asset Management is continuing to develop the resource allocation tool for evaluating investments and risk mitigation benefits. In Q3, the Electric Transmission and Substation teams completed the first production use of Copperleaf for FERC projects within their portfolio.  Electric Distribution teams completed the pilot project evaluation and have approved the value framework that has now been placed into production.  Value modeling and to-be process mapping began for the enterprise business units including IT, Gas Transmission/Distribution, and Generation to develop the future processes and develope the tool for their business units.  </t>
  </si>
  <si>
    <t xml:space="preserve">Risk reduction scenario development and analysis </t>
  </si>
  <si>
    <t>Risk reduction scenario development and analysis (7.3.8.2)</t>
  </si>
  <si>
    <t>WMP.524</t>
  </si>
  <si>
    <t>Risk spend efficiency analysis</t>
  </si>
  <si>
    <t>Risk spend efficiency analysis (7.3.8.3)</t>
  </si>
  <si>
    <t>WMP.525</t>
  </si>
  <si>
    <t>Emergency Planning &amp; Preparedness</t>
  </si>
  <si>
    <t xml:space="preserve">Adequate and trained workforce for service restoration </t>
  </si>
  <si>
    <t>Adequate and trained workforce for service restoration (7.3.9.1)</t>
  </si>
  <si>
    <t>WMP.526</t>
  </si>
  <si>
    <t>•Completed 2 UG Phase III Classes for apprentices utilizing the National Utility Training Fund (NUTIF) curriculum tailored to SDG&amp;E 3 year apprentice program.
•Ran and completed Troubleshooter (ETS) Class:
a.Integrated 2.5 D, E-Learning, videos and smart devices
b.Piloted PSPS VR training to encompass patroller and observer roles, ICS, and what to do when damage found. 
•Built Virtual Reality into our CMP program and 2 classes were conducted 1st Qtr 2022 for our OH inspectors:
a.VR and 2.5D OHVI/QC fire ignition infractions built out and training is completed and integrated into Cornerstone LMS
b.Utilized the physical infraction yard to test their skills.
•Started a Advanced Secondary apprentice class in March 2022.
•Completed (1) UG CMP classes in 1st Qtr.
•Completed 1 Relief Fault Finding Specialist class in 1st Qtr.
•Completed EPZ training in March, utilizing 2.5D VR technology and a hands on portion in the training yard.
•Conducted (1) Working Foreman development class in Feb 2022.
•At our Skills training Center we have built out an Electric Safety Center
a.Conducted 1937 safety field visits 1st Qtr 2022
b.Conducted (2) Protective Bonding (EPZ) steering committee to build bench strength, best practices, and SMEs
c.Integrated ICS into our new hire training for Lineman and Line Assistants.
d.Target Zero initiative around zero injuries and better retention.  Worked with HR to enhance pre-screening of New Hire Lineman and Line Assistants to require a DOT physical, physical capacities screening and agility testing as well as validated physical assessments.  Completed 1st Qtr 2022.</t>
  </si>
  <si>
    <t>Completed Apprentice Advanced Secondary class utilizing National Utility Training Fund (NUTIF) curriculum tailored to SDG&amp;E’s 3 year apprentice program.Completed two relief Troubleshooter (ETS) classes; Integrated 2.5 D, E-Learning, videos and smart devicesCompleted Relief Fault Finder Specialist (FFS) class; Integrated 2.5 D, E-Learning, videos and smart devicesConducted a Line Assistant OrientationStarted 12kV Hot Stick / Rubber Glove Apprentice class &amp; Line Assistant Ground Work class in JuneCompleted a New Hire Lineman Training for new QEWsCompleted the second UG Phase 3 training in April.Continued holding PSPS trainings to encompass patroller and observer roles, ICS, and what to do when damage found &amp; PSPS Required Fire Seasonal Readiness trainings in the districtsDeployed Contractor Orientations on equipment and standards for Michels, PAR Electric, Henkels &amp; McCoy and DCM and provided a new Contractor SP page with all the Standard Practice Requirements included.Developed Pole Rigging Training Video completed a Roadshow in the districtsCompleted Electrical Awareness Trainings in the districts as well as with the Heartland Fire Training Facility,Developed/trained/deployed the new On Duty Supervisor SP List and Power App to the districts to see up to date ODS contact information when on a job.</t>
  </si>
  <si>
    <t>-Advanced Secondary Class underway
Completed Climbing Basic Secondary Class
Completed Relief ETS Class
Rolled out Rigging Hoisting and Signaling for all commodities
Continued Process Improvements in support of reliability and efficiencies
Contractor Orientation continued
Non QEW standby training completed
Electric Hazard Awareness completed
PSPS/Fire/Load Curtailment Seasonal Readiness Activities
-All Districts – Training Completed by end of July (Office/Line)
-Contractors – Training Completed by end of July (Office/Line)
-ETS and Lineman – Training will also include VR/2.5D PSPS roles/process – Target to complete by end of August (more challenging to schedule and ensure all are included plus Reliefs)
-New Hires, Apprentice, Supervisors – Training for Season prior to arrival at District plus Employee Preparedness
-Mini Seasonal Readiness exercises scheduled for NE/RA and EA/ME
-DOC-E/ERO Exercise completed
-Prioritization Team includes new leadership/members – refining tools and process
-Resource Coordination Team – Role inhabitants identified across Electric Operations – Training and Exercise
-Working with Aviation Services/ERO/Kearny – Garmin device will sunset in 2023 – working to derive the replacement technology that will allow the Pilot and Helo Patroller to remain collaborative for safety during any flight operations
-Storm Seasonal Readiness Activities
-Established Criteria for specific Levels of Activation (ERO Leadership retains right to adjust as needed)
-Levels of Activation tied out to ARCOS Rapid Activation System currently being designed/tested in Sandbox environment/QA (Allows Activation of Non-Union coupled with ARCOS CallOut for Union) simultaneously
-Development of Data Lake (multiple applications) and Design/Configuration of Dashboards to provide a snapshot of Current State for Outages, Critical Facilities, # and Type of Resource/Resource Location, CallOuts (including positions filled/gaps) to provide streamlined Situational Awareness.
-Design/Delivery/Evaluation of multiple exercises for Service/ARSO Dispatch for STORM
-Rock Star (Sole Worker Safety Program) Launch
-Device socialized at all Districts at Safety Standdowns in 2021/2022
-Orientation for O&amp;E, Construction Manager, Construction Supervisor personnel in progress
-Training will be conducted at each District for Union personnel in August/September
-General
-Complete Refresh of ODS Toolset via SharePoint and PowerBI
-Ongoing collaboration, alignment and integration with Emergency Management for ICS
-Standardization across ERO – Example:  ODS Handbook, Reference Materials, Training Course
-ERO SharePoint Site design/build for Emergency Response and Recovery</t>
  </si>
  <si>
    <t xml:space="preserve">Community outreach, public awareness, and communications efforts </t>
  </si>
  <si>
    <t>Community outreach, public awareness, and communication efforts (7.3.9.2)</t>
  </si>
  <si>
    <t>WMP.527</t>
  </si>
  <si>
    <t>•Communications accessible in prevalent languages and preferred formats, including ASL communications (e.g., notifications, programs and resources information)
•Develop comprehensive joint IOU and IOU specific multi-channel marketing campaigns to promote services and resources available before, during and after a PSPS activation leveraging simplified, easy to understand/plain language
•SDG&amp;E’s plans to enhance the survey process to include additional preparedness resources, partnering with CBOs to offer surveys and begin exploring additional program offerings based on customers’ most-mentioned requests and needs</t>
  </si>
  <si>
    <t>Update: Preparing for the pre-PSPS Wildfire Mitigation survey that will solicit customer awareness and understanding of wildfire safety and PSPS communications in Q2. Once customer responses will be analyzed to improve communications, materials and provide access to program offerings identified by customers as helpful during a PSPS (according to customer research). Collaborated with tribal trusted CBOs to develop a customized tribal survey and a listening session to be conducted in Q2, where participants will also be enlisted for a tribal centric focus group.  Multi-channel marketing campaigns are being discussed during joint IOU monthly meetings as related to a statewide AFN public education campaign.  While executing the development, implementation and maintenance of our digital properties, SDG&amp;E always ensures that accessibility is a requirement and priority so all customers can access our information. In 2022, SDG&amp;E will continue to engage with local broadcast media and utilize various mediums to reach the public, including AFN communities, and Limited English Proficient residents, to provide them with wildfire safety and emergency preparedness information, PSPS awareness and PSPS education. Project teams are collaborating with stakeholders and subject matter experts in accessible communications to explore additional platforms that can assist with accessible communications.</t>
  </si>
  <si>
    <t> Collaborated with tribal trusted CBOs to develop a customized tribal survey and a listening session to be conducted in Q2, where participants will also be enlisted for a tribal centric focus group; additional customer focus groups are being planned for Q2.; Multi-channel marketing campaigns are being discussed during joint IOU monthly meetings as related to a statewide AFN public education campaign.; SDG&amp;E will continue to engage with local broadcast media and utilize various mediums to reach the public, including AFN communities, and Limited English Proficient residents, to provide them with wildfire safety and emergency preparedness information, PSPS awareness and PSPS education. SDG&amp;E produced a new video that explains to customers, in an easy to understand manner, the customer journey of the stages of a PSPS through restoration. The video will be useful before and during a PSPS to help inform customers of the process. ;SDG&amp;E has developed targeted marketing campaigns to reach individuals with AFN including those managing and residing in multifamily dwellings and mobile home parks and continues to provide educational trainings and PSPS resource materials for CBOs.Project teams are collaborating with stakeholders and subject matter experts in accessible communications to explore additional platforms that can assist with accessible communications. SDG&amp;E’s Pre-Season PSPS customer survey will be issued in early Q3 prior to peak response season.; The survey will be offered in the 22 languages prevalent within the; SDG&amp;E service territory. Additionally, SDG&amp;E has been utilizing quarterly customer opinion surveys to test PSPS messaging, customer communications channels effectiveness, and test relevant resources. Implemented the AHAS platform in partnership with DeafLink, enabling us to supplement our existing accessible PSPS notifications with the ability to convert any new emergency messages to an accessible format on demand.Partnered with the other IOUs to conduct PSPS preparedness trainings Statewide with AFN service providers including IHSS and Regional Centers.Trained ~45 Community-Based Organizations, that are either located in or serving customers within the HFTD, to provide targeted notifications before, during and after a PSPS. These partners will serve as a critical channel to help amplify messaging through their respective social media platforms while also educating customers on how to prepare in advance of an emergency.</t>
  </si>
  <si>
    <t>Multi-channel marketing campaigns are being discussed during joint IOU monthly meetings as related to a statewide AFN public education campaign. SDG&amp;E will continue to engage with local broadcast media and utilize various mediums to reach the public, including AFN communities, and Limited English Proficient residents, to provide them with wildfire safety and emergency preparedness information, PSPS awareness and PSPS education.Project teams are collaborating with stakeholders and subject matter experts in accessible communications to explore additional platforms that can assist with accessible communications.SDG&amp;E’s Pre-Season PSPS customer survey was issued in late Q3 prior to peak response season.  The survey was offered in the 22 languages prevalent within the SDG&amp;E service territory. Additionally, SDG&amp;E has been utilizing quarterly customer opinion surveys to test PSPS messaging, customer communications channels effectiveness, and test relevant resources. Partnered with the other IOUs to conduct PSPS preparedness trainings Statewide with AFN service providers including IHSS and Regional Centers. Partnered with the other IOU’s on a PSPS preparedness and support services presentation to the California Rural Indian Healthcare Board (CRIHB) Local preparedness presentations include the Live Well Rural Collaborative and the Rural Healthcare Collaborative Grossmont Hospital District.Mini-Wildfire Safety Fairs with ESP CBO’s have been conducted throughout the year continuing into 4th quarter reaching constituents in the HFTD.
 </t>
  </si>
  <si>
    <t>in progress</t>
  </si>
  <si>
    <t xml:space="preserve">Customer support in emergencies </t>
  </si>
  <si>
    <t>Customer support in emergencies (7.3.9.3)</t>
  </si>
  <si>
    <t>WMP.528</t>
  </si>
  <si>
    <t>•Central to SDG&amp;E’s planning will be ongoing collaboration with current partner CBO’s and plan to continue to evaluate new partnerships, programs and service offerings provided directly by the Company and through community partnerships. 
•Heightened focus placed on expanding support to customers with access and functional needs and our extensive tribal communities.  Some examples of expanded support during emergencies include 24/7 conversion of emergency and wildfire safety related messaging into accessible formats, expand support available during PSPS through partnership opportunities to provide enhanced wellness checks, AFN resiliency items and food resources.  
•Increase generator and emergency battery acquisition to customers in the HFTD and continue to pilot mobile battery storage units that can be utilized during emergencies to further support critical community facilities and customers.</t>
  </si>
  <si>
    <t>Update: In 2022, SDG&amp;E plans to focus on strengthening existing partnerships while also building new partnerships with organizations that represent the needs of customers with AFN, with an emphasis on the deaf and blind communities, seniors and the non-English speaking population. SDG&amp;E has identified these segments as having an increased need for accessibility and will be targeting them for program and PSPS awareness education.  SDG&amp;E continues to identify organizations with quick response capacity that can meet the needs of customers across the region during PSPS activations. SDG&amp;E is exploring expanded food resource options with the San Diego Food Bank (a Community Information Exchange partner of 211 San Diego) and resiliency solutions for those impacted in the HFTD during PSPS. Additionally, as assessment of AFN population needs is underway including but not limited to hotel stays, accessible transportation, food resources and resiliency items. SDG&amp;E plans is developing targeted marketing campaigns to individuals with AFN, broader marketing efforts as well as trainings and materials for CBOs.  SDG&amp;E is preparing to explore opportunities to provide for targeted resiliency items to households with individuals with AFN (e.g., lights, sensors, cooler bags, gas cards, battery powered blenders.) Additionally, SDG&amp;E is looking to expand resiliency items where possible for pets and service animals.  SDGE emergency battery program has a planned 2022 target of approximately 3,000 customers, representing an increase of at least 700 customers over 2021 (35% increase). The 2022 the generator program will target customers in the HFTD who have experienced previous PSPS events and will include enhanced rebates for low-income individuals with AFN on portable generators and portable power stations. SDG&amp;E will continue to work with stakeholders and experts to identify accessibility enhancement opportunities, and in Q1 identified the following accessibility enhancements:  1) Implement an Accessible Hazard Alert System (AHAS), that will provide on-demand accessible alerts in real time (15 min) with the same accessibility as the current pre-recorded PSPS customer notifications. This allows SDG&amp;E to provide accessible communication during unforeseen emergencies. These notifications are also in accessible formats to be shared on social media and web platforms.   2) SDG&amp;E will implement Video Remote Interpreting (VRI) resource and training to all CRC and Branch Office staff, allowing for complex conversations and information sharing in ASL and non-English languages. SDG&amp;E employees may access the VRI resource by PC, tablet or Smart Phone via the Boost Lingo platform. ASL translators via video chat, or non-English translators (voice only) are available 24/7 to equally provide important information and to engage in conversations with all customers.</t>
  </si>
  <si>
    <t xml:space="preserve">SDG&amp;E continues to focus on strengthening existing partnerships while also building new partnerships with organizations that represent the needs of customers with AFN. This includes over 5 new Energy Solutions Partners (ESP) in Q2 with a reach to constituents with access and functional needs. SDG&amp;E continues to identify organizations with quick response capacity that can meet the needs of customers across the region during PSPS activations and continues to strengthen the pipeline of local food resources for seniors, individuals, and families with AFN. The San Diego Food Bank added additional mobile food pantries to the suite of food support offerings and signed-on to partner to support communities impacted by PSPS.; The San Diego Food Bank and Feeding America have mobile food pantries to support impacted communities post PSPS both with a rural and tribal focus. SDG&amp;E continues an assessment of AFN population needs continues, including, but not limited to, hotel stays,;accessible transportation, food resources and resiliency items. SDG&amp;E has developed targeted marketing campaigns to reach individuals with AFN including those managing and residing in multifamily dwellings and mobile home parks and continues to provide educational trainings and PSPS resource materials for CBOs. SDG&amp;E has identified partnerships with Access to Independence, State Council on Developmental Disabilities San Diego and Imperial County in partnership with the American Red Cross providing various resiliency items to individuals with AFN and will continue to identify these types of opportunities. SDG&amp;E’s backup battery program plans to expand to include a broader audience of AFN customers including individuals with disabilities, those who are temperature-sensitive, and those who have self-identified as AFN. The 2022 generator assistance program will target customers in the HFTD who have experienced previous PSPS and will include enhanced rebates for low-income individuals with AFN who utilize portable generators and portable power stations. SDG&amp;E will continue to work with stakeholders and experts to identify accessibility enhancement opportunities. SDG&amp;E has implemented Video Remote Interpreting (VRI) resource and training to all Community Resource Center and Branch Office staff, allowing for complex conversations and information sharing in ASL and languages other an English.ASL interpreters via video chat, or language interpreters (voice only) are available 24/7 to more equitably provide important information and to engage in conversations with all customers.As a result of feedback from Tribal First Responders, a tribal community resource card was developed outlining the resources available before and during a PSPS and how to access assistance.; These cards will be provided to community members by first responders when doing wellness checks , responding to an emergency, or responding to call requesting assistance during a PSPS. </t>
  </si>
  <si>
    <t>SDG&amp;E continues to focus on strengthening existing partnerships while also building new partnerships with organizations that represent the needs of customers with AFN.New PSPS preparedness partnerships were developed with the San Diego Center for the Blind the San Diego County Library to distribute PSPS preparedness information throughout 33 locations.Additional presentations are scheduled in Q4 that include the Regional Center of San Diego and Imperial County, Regional Center of Orange County and the State Council of Developmental Disabilities San Diego and Imperial County and the San Diego Center for the Blind.SDG&amp;E continues to identify organizations with quick response capacity that can meet the needs of customers across the region during PSPS activations and continues to strengthen the pipeline of local food resources for seniors, individuals, and families with AFN.SDG&amp;E renewed partnerships with key support vendors including FACT, as well as developing new agreements with two warm food support in addition to the San Diego Food Bank and Feeding America.Developed targeted marketing campaigns to reach individuals with AFN including those managing and residing in multifamily dwellings and mobile home parks and continues to provide educational trainings and PSPS resource materials for CBOs.SDG&amp;E’s backup battery program has expanded to include a broader audience of AFN customers including individuals with disabilities, those who are temperature-sensitive and those who have self-identified as AFN.The 2022 generator assistance program is targeting customers in the HFTD who have experienced previous PSPS and includes enhanced rebates for low-income individuals who purchase portable generators and portable power stations. Promotional communications have been sent to customers about the program. This year’s effort includes qualified customers who are enrolled in SDG&amp;E financial assistance programs (CARE and FERA).</t>
  </si>
  <si>
    <t xml:space="preserve">Disaster and emergency preparedness plan </t>
  </si>
  <si>
    <t>Disaster and emergency preparedness plan (7.3.9.4)</t>
  </si>
  <si>
    <t>WMP.529</t>
  </si>
  <si>
    <t>SDG&amp;E plans to update its CERP based on lessons learned. Additional annexes and standard operating procedures will be developed to support the CERP as new emergent risks arise.</t>
  </si>
  <si>
    <t>The CERP has been finalized and signed by Caroline Winn. The name of the plan has been updated to comply with new GO166 rules, the new name is Company Emergency and Disaster Preparedness Plan.</t>
  </si>
  <si>
    <t>Requirements completed in Q1</t>
  </si>
  <si>
    <t>This was completed in Q1.</t>
  </si>
  <si>
    <t xml:space="preserve">Preparedness and planning for service restoration </t>
  </si>
  <si>
    <t>Preparedness and planning for service restoration (7.3.9.5)</t>
  </si>
  <si>
    <t>WMP.530</t>
  </si>
  <si>
    <t>Mutual assistance is an essential part of the energy industry’s contingency planning and restoration process. SDG&amp;E plans to continue to make improvements in this area. Future improvements to the Mutual Assistance program will include automating processes where possible to streamline the deployment and demobilization processes.</t>
  </si>
  <si>
    <t>Automation is in process. Additionally we are developing a training to review the Mutual Assistance plan.</t>
  </si>
  <si>
    <t>Automation continues. Training is scheduled for completion Q4.</t>
  </si>
  <si>
    <t>Automation continues.  Training is scheduled for completion Q4.</t>
  </si>
  <si>
    <t xml:space="preserve">Protocols in place to learn from wildfire events </t>
  </si>
  <si>
    <t>Protocols in place to learn from wildfire events (7.3.9.6)</t>
  </si>
  <si>
    <t>WMP.531</t>
  </si>
  <si>
    <t>SDG&amp;E plans to continue the After-Action Review (AAR) program expansion activities and related initiatives to enhance the strong safety and growth mindset culture. This objective will be accomplished by integrating the AAR program's continuous quality improvement processes with those of the Safety Management System (SMS). The future state of the AAR process will include root cause analysis, and both qualitative and quantitative risk assessment. This enhanced process will allow for improved benchmarking, metrics, systematic enhancements, and cross-functional learning/information sharing on all events.</t>
  </si>
  <si>
    <t>AAR staff have been trained on Root Cause Analysis and has been fully integrated into the SMS system.</t>
  </si>
  <si>
    <t>SDG&amp;E has executed three training and exercises with subsequent after-action review processes to create learning opportunities to strengthen our preparedness and response during a Public Safety Power Shutoff (PSPS) event. These learning opportunities will be incorporated into future training and exercises, and in select instances, have already been incorporated into PSPS procedures and processes.;</t>
  </si>
  <si>
    <t>SDG&amp;E's After-Action Review (AAR) program has expanded to include action planning and root cause analysis as a part of the menu of services included to strengthen overall stakeholder and internal EM Dept. emergency response and readiness. Additionally, in partnership with the Training and Exercise Division, the AAR program identified, assessed, and completed action planning for lessons learned from the SDG&amp;E PSPS Functional Exercise in August.</t>
  </si>
  <si>
    <t>Stakeholder Cooperation &amp; Community Engagement</t>
  </si>
  <si>
    <t>Community engagement – Community outreach and public awareness (7.3.10.1)</t>
  </si>
  <si>
    <t>WMP.532</t>
  </si>
  <si>
    <t>•Host Wildfire Safety Fairs in the HFTD as in-person with community partners 
•Host PSPS webinars for Safety and Community Partners
•24/7 on-demand ASL communications and fully accessible websites and customer notifications
•Implement customized tribal public education that is culturally meaningful 
•Expand research efforts planned
-listening sessions and working groups with local governments, tribes, and critical facilities
-wildfire and PSPS awareness studies
-feedback via digital channels
-notification message testing through focus group</t>
  </si>
  <si>
    <t>Update: Preparing for the pre-PSPS Wildfire Mitigation survey that will solicit customer awareness and understanding of wildfire safety and PSPS communications in Q2.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Collaborated with tribal trusted CBOs to develop a customized tribal survey and a listening session to be conducted in Q2, where participants will also be enlisted for a tribal centric focus group; additional customer focus groups are being planned for Q2.  Three wildfire safety fairs have been scheduled for Q2-Q3 with planning in process. SDG&amp;E will continue to work with stakeholders and experts to identify accessibility enhancement opportunities, and in Q1 identified the following accessibility enhancements:  1) Implement an Accessible Hazard Alert System (AHAS), that will provide on-demand accessible alerts in real time (15 min) with the same accessibility as the current pre-recorded PSPS customer notifications. This allows SDG&amp;E to provide accessible communication during unforeseen emergencies. These notifications are also in accessible formats to be shared on social media and web platforms.   2) SDG&amp;E will implement Video Remote Interpreting (VRI) resource and training to all CRC and Branch Office staff, allowing for complex conversations and information sharing in ASL and non-English languages. SDG&amp;E employees may access the VRI resource by PC, tablet or Smart Phone via the Boost Lingo platform. ASL translators via video chat, or non-English translators (voice only) are available 24/7 to equally provide important information and to engage in conversations with all customers.</t>
  </si>
  <si>
    <t> Four wildfire safety fairs have been scheduled for Q2-Q3 with two having taken plan in June and July. A fifth Tribal wildfire safety fair is scheduled in Q3.Hosted a series of six webinars to to learn ;more about Public Safety Power Shutoffs, safety during a power-shutoff event and how to be prepared for the threat of wildfire. Webinars were held for Public Safety Partners, Critical Facilities partners, Municipalities and other partners. Launched a new Mini-Wildfire Safety Fair initiative to host ~45 small community events and enhance coordination efforts with Fire Safe Councils, CBOs, CERT Teams, Fire Departments, and Tribal Governments to focus on educating and preparing customers for wildfires within hard-to-reach and rural communities, with a focus on customers with AFN.Collaborated with tribal trusted CBOs to develop a customized tribal survey and a listening workshop ;;conducted in Q2, where tribal community members and public safety partners provided insights on the effective tribal communication channels, targeted forums/tribal community gathering where SDG&amp;E outreach can take place.; In response, additional outreach and customized outreach materials have been developed and will continue to be developed. ;emergencies c ;SDG&amp;E will continue to work with stakeholders and experts to identify accessibility enhancement opportunities. SDG&amp;E has implemented Video Remote Interpreting (VRI) resource and training to all Community Resource Center and Branch Office staff, allowing for complex conversations and information sharing in ASL and languages other an English.ASL interpreters via video chat, or language interpreters (voice only) are available 24/7 to more equitably provide important information and to engage in conversations with all customers.Launched a new AFN Power Panel customer research study in Q2 which takes place monthly to provide insights into how SDG&amp;E can better communicate with and support individuals with AFN.SDG&amp;E has continued to work closely with our AFN direct support partners including 211 San Diego, 211 Orange County, FACT and Salvation Army and has conducted tabletop exercises and team walk-throughs in preparation for the season, and has trained ~45 Community-Based Organizations, that are either located in or serving customers within the HFTD, to provide targeted notifications before, during and after a PSPS.</t>
  </si>
  <si>
    <t>Four wildfire safety fairs have been held in Q2-Q3 with a drive-thru Tribal wildfire safety fair Q3.Hosted a series of six webinars to learn more about Public Safety Power Shutoffs, safety during a power-shutoff event and how to be prepared for the threat of wildfire. Webinars were held for Public Safety Partners, Critical Facilities partners, Municipalities and other partners.Hosted 36 Mini-Wildfire Safety Fairs, with 13 more scheduled. These are small community events and enhance coordination efforts with Fire Safe Councils, CBOs, CERT Teams, Fire Departments and Tribal Governments to focus on educating and preparing customers for wildfires within hard-to-reach and rural communities, with a focus on customers with AFN.Expanded fully accessible customer emergency notifications (ASL video, English voice and accessible text) to unplanned power outages in addition to PSPS notifications.SDG&amp;E continues implementation of Video Remote Interpreting (VRI) resource and training to all Community Resource Center and Branch Office staff, allowing for complex conversations and information sharing in ASL and languages other an English.ASL interpreters via video chat, or language interpreters (voice only) are available 24/7 to more equitably provide important information and to engage in conversations with all customers.SDG&amp;E continues to work closely with our AFN direct support partners including 211 San Diego, 211 Orange County, FACT and Salvation Army. Annual contracts have been renewed with these partners, and the collective team identified and implemented process improvements for 2022.Conducted tabletop exercises and team walk-throughs in preparation for peak wildfire season, and trained ~45 Community-Based Organizations, that are either located in or serving customers within the HFTD, to provide targeted notifications before, during and after a PSPS.</t>
  </si>
  <si>
    <t>PSPS communication practices</t>
  </si>
  <si>
    <t>PSPS communication practices (7.3.10.1.1)</t>
  </si>
  <si>
    <t>WMP.563</t>
  </si>
  <si>
    <t>In 2022, SDGE will be investing in enhancing public education and communications based on customer and stakeholder insight and research.  The preliminary focus areas are: 
•Technology communication enhancements to the following: PSPS website by enhancing the website to improve the customer experience, site performance and reliability; further refine and expand the SDGE Alerts (PSPS) mobile app based on user feedback; refine the Public Safety Partner Portal communication platform
•Expansion of the multi-channel engagement and communications strategy and incorporate additional tactics such as expanded community events and increased accessible communications and ongoing targeted outreach to customers with access and functional needs. 
•Explore expansion of current 20+ diverse communications tools used to inform customers before, during and after PSPS events based on customer, community and stakeholder recommendations and 2021 lessons learned.  
•Refine and expand the customer notification process to include enhanced accessibility, explore system capacity to address customer feedback, refine messaging based on customer, public safety and community partner feedback
•Enhance tribal communications to include customized, culturally sensitive messaging and imagery used for public education and outreach. Deepen tribal engagement by partnering with tribal councils and other tribal resources to develop a customized tribal communications and public education strategy that is meaningful and culturally appropriate.</t>
  </si>
  <si>
    <t>Update: Preparing for the pre-PSPS Wildfire Mitigation survey that will solicit customer awareness and understanding of wildfire safety and PSPS communications in Q2.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Collaborated with tribal trusted CBOs to develop a customized tribal survey and a listening session to be conducted in Q2, where participants will also be enlisted for a tribal centric focus group; additional customer focus groups are being planned for Q2. The survey will solicit tribal awareness and understanding of wildfire safety and PSPS communications.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These surveys will also test customer notifications during emergencies. Content refinement will focus on making customer and public notifications easy to understand, meaningful and include information customers find helpful during a PSPS based on customer research.</t>
  </si>
  <si>
    <t>Technology communication enhancements to the following: PSPS website by enhancing the website to improve the customer experience, site performance and reliability, as well as increase accessibility and translating all online wildfire safety and PSPS collateral (digital versions of printed materials) into the 21 prevalent languages; further refine and expand the SDGE Alerts (PSPS) mobile app based on user feedback; refinements to the Public Safety Partner Portal communication platform;and launching a parallel PSPS app for the portal. Release of SDG&amp;E Alexa SkillThe SDG&amp;E Alexa skill was developed to provide real-time notifications and important information through voice assistants like Amazon Alexa, Apple Siri, and Google Assistant. Through 2022, the project team will be prioritizing weather and community safety, allowing staff and customers to ask questions and receive real-time information on forecasts, Red Flag Warnings, FPI, weather cameras, air quality, Community Resource Center locations, potential PSPS and Flex Alerts. This new resource will also benefit an additional communication source to AFN communities with accessibility needs. Refined and expanded the customer notification process to include enhanced accessibility, explore system capacity to address customer feedback, refine messaging based on customer, public safety and community partner feedback;to include estimated length of outage, estimated restoration times, and when power was turned back on.;; PSPS notifications are also being simplified to drive to a central location (sdge.com/ready) for real-time information and resources. That website landing page has also been updated and simplified for customers to easily get updated information including AFN resources, a heat map of areas affected by PSPS, ability for customers and the public to look up and map the closest Community Resource Centers to their current location.Research and engagement with local Tribal constituents. An online survey and focus group was conducted in May with leaders tribal leaders to share their thoughts around improving collaborations with SDG&amp;E.The information gathered from the research will be used to improve communications and materials accordingly. As a result of feedback from Tribal First Responders, a tribal community resource card was developed outlining resources available before and during a PSPS and how to access.; These cards will be provided to community members when first responders are engaged during a PSPSTechnology communication enhancements to the following: PSPS website by enhancing the website to improve the customer experience, site performance and reliability, as well as increase accessibility and translating all online wildfire safety and PSPS collateral (digital versions of printed materials) into the 21 prevalent languages; further refine and expand the SDGE Alerts (PSPS) mobile app based on user feedback; refinements to the Public Safety Partner Portal communication platform;and launching a parallel PSPS app for the portal. Release of SDG&amp;E Alexa SkillThe SDG&amp;E Alexa skill was developed to provide real-time notifications and important information through voice assistants like Amazon Alexa, Apple Siri, and Google Assistant. Through 2022, the project team will be prioritizing weather and community safety, allowing staff and customers to ask questions and receive real-time information on forecasts, Red Flag Warnings, FPI, weather cameras, air quality, Community Resource Center locations, potential PSPS and Flex Alerts. This new resource will also benefit an additional communication source to AFN communities with accessibility needs. Refined and expanded the customer notification process to include enhanced accessibility, explore system capacity to address customer feedback, refine messaging based on customer, public safety and community partner feedback;to include estimated length of outage, estimated restoration times, and when power was turned back on.;; PSPS notifications are also being simplified to drive to a central location (sdge.com/ready) for real-time information and resources. That website landing page has also been updated and simplified for customers to easily get updated information including AFN resources, a heat map of areas affected by PSPS, ability for customers and the public to look up and map the closest Community Resource Centers to their current location.Research and engagement with local Tribal constituents. An online survey and focus group was conducted in May with leaders tribal leaders to share their thoughts around improving collaborations with SDG&amp;E.The information gathered from the research will be used to improve communications and materials accordingly. As a result of feedback from Tribal First Responders, a tribal community resource card was developed outlining resources available before and during a PSPS and how to access.; These cards will be provided to community members when first responders are engaged during a PSPS </t>
  </si>
  <si>
    <t>Technology communication enhancements include the following:  Accessibility: Partnered with the Center of Accessible Technology (C4AT) to build the best-in-class accessible website and mobile application; implemented Audio Tool.Enhancement to SDG&amp;E’s PSPS landing include:Address lookup tool where customers can input their address and see if they are at risk or the PSPS phase they are in (de-energized, power line safety inspection, reenergized)Heat map with affected areasCommunity Resource Center (CRC) look-up tool where customers can input their address to find the nearest CRC, with Google map links.Website reliability and stability significantly increased by building it on Amazon Web Service’s (AWS) cloud infrastructure, allowing web servers auto-scale based on traffic and bandwidth needs increase. Utilizes a Content Delivery Network (CDN) and Web Application Firewall (WAF) to ensure stability and performance tomeet ‘Black Friday’ type usage demand.Webpage coded ‘lite’ to help low-bandwidth customersImproved mobileexperience for the Alerts by SDG&amp;E (PSPS) mobile application, including better layout elements, font sizing; all app content is now available in Spanish.Developed a dedicated AFN landing page including resources and a personalized experience.The Public Safety Power Shutoff Partner Portal website was enhanced and now allows for expanded search capacity, provides additional risk information and displays incoming sectionalizing device data for each community. 
The Public Safety Partner mobile app was launched in September. The partner-only app allows regional public safety partners to access information from the Public Safety Portal from the field on their mobile device. Features include real-time map information linked to a secure GIS portal, the ability for partners to follow the PSPS status of one or more jurisdictions of their choice, customized push notifications, sectionalizing devices listed by community and a resource page that includes a social media tool kit, point of contact information and community flyers. Explore expansion of current 20+ diverse communications tools The Public Safety Power Shutoff paid campaign started in June and will be in market for the remainder of the year.  Messaging informs of the latest technology advancements to further refine the decision-making required  when activating a PSPS and mitigation of outage duration.  Additionally, the education campaign provides tips and informs on resources available during a PSPS and explains the customer journey, including decision-making process, what to expect during a PSPS, the resource available and where to go to receive support services.   Additional communication tools/tactics implemented include, but are not limited toSocial media, including local community social media pagesPrint, digital and outdoor advertisingWildfire Safety FairsIn-Community eventsIn-Community newsletters, newspapersCommunity bulletins/posters, community stores, supermarkets, laundromats, barber shopsAirport, train and bus depot video monitor messagingAthletic event/stadium adsIncreased local broadcast media and journalist educationMessage amplification by CBOsPower outage &amp; preparedness videosDirect Customer Communications issued in quarter 3 include:
The High Fire Threat District newsletter was mailed to all HFTD customers in August. This communication outlines wildfire resiliency information and PSPS tips and resources in preparation for peak wildfire/PSPS season.Generator program communications were also sent to HFTD customers. Letters and emails were sent promoting the Generator Assistance Program and Generator Grant Program to eligible customers.Communications promoting wildfire/PSPS resiliency for AFN audiences were sent to:Mobile Home Park managers and tenantsMultifamily facility managers, owners and residentsCustomers who are identified as having an Access and Functional Need in our systemExpansion of the multi-channel engagement and communications strategy.  A targeted,customized Public Safety Power Shutoff public education campaignto, Access and Functional Needs (AFN) customers living in the high fire threat district started in June and will run for the remainder of the year. Messaging promotes   offerings and 211 services customized for AFN customers. This campaign utilizes the tactics listed above and additional AFN specific tactics were layered in such as Eldercare directories, trusted rural print outlets and many others identified in the Q3 AFN Plan Update.   
 </t>
  </si>
  <si>
    <t xml:space="preserve">Cooperation and best practice sharing with agencies outside CA </t>
  </si>
  <si>
    <t>Cooperation and best practice sharing with agencies outside California (7.3.10.2)</t>
  </si>
  <si>
    <t>WMP.533</t>
  </si>
  <si>
    <t xml:space="preserve">Cooperation with suppression agencies </t>
  </si>
  <si>
    <t>Cooperation with suppression agencies (7.3.10.3)</t>
  </si>
  <si>
    <t>WMP.534</t>
  </si>
  <si>
    <t>Continue to coordinate with agencies in the SDG&amp;E service territory</t>
  </si>
  <si>
    <t>Participated in numerous meetings and planning committees along with responding to incidents to support the objectives of incidents.</t>
  </si>
  <si>
    <t>Participated in numerous meetings and planning committees along with responding to incidents to support the objectives of incidents.  </t>
  </si>
  <si>
    <t xml:space="preserve">Forest service and fuel reduction cooperation and joint roadmap </t>
  </si>
  <si>
    <t>Forest service and fuel reduction cooperation and joint roadmap (7.3.10.4)</t>
  </si>
  <si>
    <t>WMP.535</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</si>
  <si>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</si>
  <si>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</si>
  <si>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</si>
  <si>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</si>
  <si>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</si>
  <si>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</si>
  <si>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</si>
  <si>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</si>
  <si>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</si>
  <si>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</si>
  <si>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</si>
  <si>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</si>
  <si>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</si>
  <si>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</si>
  <si>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</si>
  <si>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</si>
  <si>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</si>
  <si>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</si>
  <si>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</si>
  <si>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</si>
  <si>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</si>
  <si>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5.3.10.</t>
  </si>
  <si>
    <t xml:space="preserve">Grid topology improvements to mitigate or reduce PSPS events  </t>
  </si>
  <si>
    <t xml:space="preserve">Mitigation of impact on customers and other residents affected during PSPS event  </t>
  </si>
  <si>
    <t xml:space="preserve">Updates to grid topology to minimize risk of ignition in HFTDs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</si>
  <si>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</si>
  <si>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</si>
  <si>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</si>
  <si>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</si>
  <si>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</si>
  <si>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Community engagement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</si>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</sst>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4">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b/>
      <sz val="11"/>
      <color rgb="FF000000"/>
      <name val="Calibri"/>
      <family val="2"/>
      <scheme val="minor"/>
    </font>
    <font>
      <sz val="11"/>
      <color rgb="FF000000"/>
      <name val="Calibri"/>
      <family val="2"/>
      <scheme val="minor"/>
    </font>
    <font>
      <u/>
      <sz val="11"/>
      <color rgb="FF000000"/>
      <name val="Calibri"/>
      <family val="2"/>
      <scheme val="minor"/>
    </font>
    <font>
      <b/>
      <sz val="11"/>
      <color rgb="FFFFFFFF"/>
      <name val="Calibri"/>
      <family val="2"/>
      <scheme val="minor"/>
    </font>
    <font>
      <sz val="11"/>
      <color theme="1"/>
      <name val="Calibri"/>
      <family val="2"/>
      <scheme val="minor"/>
    </font>
  </fonts>
  <fills count="15">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FF"/>
        <bgColor indexed="64"/>
      </patternFill>
    </fill>
    <fill>
      <patternFill patternType="solid">
        <fgColor rgb="FFFFF2CC"/>
        <bgColor indexed="64"/>
      </patternFill>
    </fill>
    <fill>
      <patternFill patternType="solid">
        <fgColor rgb="FFFCE4D6"/>
        <bgColor indexed="64"/>
      </patternFill>
    </fill>
  </fills>
  <borders count="16">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theme="4" tint="0.39997558519241921"/>
      </top>
      <bottom style="thin">
        <color theme="4" tint="0.39994506668294322"/>
      </bottom>
      <diagonal/>
    </border>
    <border>
      <left/>
      <right/>
      <top/>
      <bottom style="thin">
        <color theme="4" tint="0.39994506668294322"/>
      </bottom>
      <diagonal/>
    </border>
    <border>
      <left/>
      <right/>
      <top style="thin">
        <color rgb="FF0070C0"/>
      </top>
      <bottom style="thin">
        <color rgb="FF0070C0"/>
      </bottom>
      <diagonal/>
    </border>
    <border>
      <left/>
      <right/>
      <top style="thin">
        <color theme="4" tint="0.39994506668294322"/>
      </top>
      <bottom style="thin">
        <color rgb="FF0070C0"/>
      </bottom>
      <diagonal/>
    </border>
    <border>
      <left/>
      <right/>
      <top style="thin">
        <color rgb="FF0070C0"/>
      </top>
      <bottom/>
      <diagonal/>
    </border>
  </borders>
  <cellStyleXfs count="3">
    <xf numFmtId="0" fontId="0" fillId="0" borderId="0"/>
    <xf numFmtId="164" fontId="5" fillId="0" borderId="0"/>
    <xf numFmtId="9" fontId="13" fillId="0" borderId="0" applyFont="0" applyFill="0" applyBorder="0" applyAlignment="0" applyProtection="0"/>
  </cellStyleXfs>
  <cellXfs count="96">
    <xf numFmtId="0" fontId="0" fillId="0" borderId="0" xfId="0"/>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6" fillId="4" borderId="0" xfId="0" applyFont="1" applyFill="1"/>
    <xf numFmtId="0" fontId="0" fillId="4" borderId="8" xfId="0" applyFill="1" applyBorder="1"/>
    <xf numFmtId="14" fontId="0" fillId="3" borderId="7" xfId="0" applyNumberFormat="1" applyFill="1" applyBorder="1"/>
    <xf numFmtId="0" fontId="7"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9" fillId="5" borderId="0" xfId="0" applyFont="1" applyFill="1" applyAlignment="1">
      <alignment wrapText="1"/>
    </xf>
    <xf numFmtId="0" fontId="9" fillId="9" borderId="0" xfId="0" applyFont="1" applyFill="1" applyAlignment="1">
      <alignment horizontal="center" wrapText="1"/>
    </xf>
    <xf numFmtId="0" fontId="9" fillId="8" borderId="0" xfId="0" applyFont="1" applyFill="1" applyAlignment="1">
      <alignment horizontal="center" wrapText="1"/>
    </xf>
    <xf numFmtId="0" fontId="9" fillId="8" borderId="0" xfId="0" applyFont="1" applyFill="1" applyAlignment="1">
      <alignment wrapText="1"/>
    </xf>
    <xf numFmtId="0" fontId="9" fillId="6" borderId="0" xfId="0" applyFont="1" applyFill="1" applyAlignment="1">
      <alignment wrapText="1"/>
    </xf>
    <xf numFmtId="0" fontId="9" fillId="4" borderId="0" xfId="0" applyFont="1" applyFill="1" applyAlignment="1">
      <alignment wrapText="1"/>
    </xf>
    <xf numFmtId="0" fontId="9" fillId="2" borderId="0" xfId="0" applyFont="1" applyFill="1" applyAlignment="1">
      <alignment wrapText="1"/>
    </xf>
    <xf numFmtId="0" fontId="9" fillId="2" borderId="0" xfId="0" applyFont="1" applyFill="1" applyAlignment="1" applyProtection="1">
      <alignment wrapText="1"/>
      <protection hidden="1"/>
    </xf>
    <xf numFmtId="0" fontId="9" fillId="0" borderId="0" xfId="0" applyFont="1" applyAlignment="1">
      <alignment wrapText="1"/>
    </xf>
    <xf numFmtId="0" fontId="10" fillId="0" borderId="1" xfId="0" applyFont="1" applyBorder="1"/>
    <xf numFmtId="14" fontId="10" fillId="0" borderId="1" xfId="0" applyNumberFormat="1" applyFont="1" applyBorder="1"/>
    <xf numFmtId="14" fontId="10" fillId="3" borderId="1" xfId="0" applyNumberFormat="1" applyFont="1" applyFill="1" applyBorder="1" applyAlignment="1">
      <alignment wrapText="1"/>
    </xf>
    <xf numFmtId="0" fontId="10" fillId="0" borderId="1" xfId="0" applyFont="1" applyBorder="1" applyAlignment="1">
      <alignment wrapText="1"/>
    </xf>
    <xf numFmtId="14" fontId="10" fillId="3" borderId="1" xfId="0" applyNumberFormat="1" applyFont="1" applyFill="1" applyBorder="1"/>
    <xf numFmtId="0" fontId="10" fillId="0" borderId="1" xfId="0" applyFont="1" applyBorder="1" applyAlignment="1">
      <alignment horizontal="left"/>
    </xf>
    <xf numFmtId="0" fontId="10" fillId="3" borderId="1" xfId="0" applyFont="1" applyFill="1" applyBorder="1" applyAlignment="1">
      <alignment horizontal="center" wrapText="1"/>
    </xf>
    <xf numFmtId="0" fontId="10" fillId="13" borderId="1" xfId="0" applyFont="1" applyFill="1" applyBorder="1" applyAlignment="1">
      <alignment horizontal="center" wrapText="1"/>
    </xf>
    <xf numFmtId="0" fontId="10" fillId="3" borderId="1" xfId="0" applyFont="1" applyFill="1" applyBorder="1" applyAlignment="1">
      <alignment vertical="top" wrapText="1"/>
    </xf>
    <xf numFmtId="0" fontId="10" fillId="3" borderId="1" xfId="0" applyFont="1" applyFill="1" applyBorder="1" applyAlignment="1">
      <alignment wrapText="1"/>
    </xf>
    <xf numFmtId="0" fontId="10" fillId="3" borderId="1" xfId="0" applyFont="1" applyFill="1" applyBorder="1"/>
    <xf numFmtId="0" fontId="10" fillId="0" borderId="1" xfId="0" applyFont="1" applyBorder="1" applyAlignment="1" applyProtection="1">
      <alignment wrapText="1"/>
      <protection hidden="1"/>
    </xf>
    <xf numFmtId="0" fontId="11" fillId="7" borderId="1" xfId="0" applyFont="1" applyFill="1" applyBorder="1" applyAlignment="1">
      <alignment wrapText="1"/>
    </xf>
    <xf numFmtId="0" fontId="10" fillId="7" borderId="1" xfId="0" applyFont="1" applyFill="1" applyBorder="1" applyAlignment="1">
      <alignment wrapText="1"/>
    </xf>
    <xf numFmtId="0" fontId="10" fillId="0" borderId="0" xfId="0" applyFont="1"/>
    <xf numFmtId="49" fontId="10" fillId="3" borderId="1" xfId="0" applyNumberFormat="1" applyFont="1" applyFill="1" applyBorder="1" applyAlignment="1">
      <alignment horizontal="center" wrapText="1"/>
    </xf>
    <xf numFmtId="0" fontId="10" fillId="13" borderId="1" xfId="0" applyFont="1" applyFill="1" applyBorder="1" applyAlignment="1">
      <alignment horizontal="center"/>
    </xf>
    <xf numFmtId="0" fontId="10" fillId="0" borderId="14" xfId="0" applyFont="1" applyBorder="1"/>
    <xf numFmtId="0" fontId="10" fillId="0" borderId="11" xfId="0" applyFont="1" applyBorder="1" applyAlignment="1">
      <alignment horizontal="left"/>
    </xf>
    <xf numFmtId="0" fontId="10" fillId="0" borderId="13" xfId="0" applyFont="1" applyBorder="1" applyAlignment="1">
      <alignment wrapText="1"/>
    </xf>
    <xf numFmtId="0" fontId="10" fillId="3" borderId="1" xfId="0" applyFont="1" applyFill="1" applyBorder="1" applyAlignment="1" applyProtection="1">
      <alignment wrapText="1"/>
      <protection hidden="1"/>
    </xf>
    <xf numFmtId="0" fontId="10" fillId="0" borderId="0" xfId="0" applyFont="1" applyAlignment="1">
      <alignment horizontal="left"/>
    </xf>
    <xf numFmtId="0" fontId="10" fillId="0" borderId="13" xfId="0" applyFont="1" applyBorder="1" applyAlignment="1">
      <alignment horizontal="left"/>
    </xf>
    <xf numFmtId="0" fontId="10" fillId="0" borderId="12" xfId="0" applyFont="1" applyBorder="1" applyAlignment="1">
      <alignment horizontal="left"/>
    </xf>
    <xf numFmtId="0" fontId="10" fillId="0" borderId="15" xfId="0" applyFont="1" applyBorder="1" applyAlignment="1">
      <alignment horizontal="left"/>
    </xf>
    <xf numFmtId="0" fontId="10" fillId="0" borderId="15" xfId="0" applyFont="1" applyBorder="1" applyAlignment="1">
      <alignment wrapText="1"/>
    </xf>
    <xf numFmtId="3" fontId="10" fillId="3" borderId="1" xfId="0" applyNumberFormat="1" applyFont="1" applyFill="1" applyBorder="1" applyAlignment="1">
      <alignment horizontal="center" wrapText="1"/>
    </xf>
    <xf numFmtId="0" fontId="10" fillId="12" borderId="0" xfId="0" applyFont="1" applyFill="1"/>
    <xf numFmtId="14" fontId="10" fillId="12" borderId="1" xfId="0" applyNumberFormat="1" applyFont="1" applyFill="1" applyBorder="1"/>
    <xf numFmtId="14" fontId="10" fillId="13" borderId="1" xfId="0" applyNumberFormat="1" applyFont="1" applyFill="1" applyBorder="1" applyAlignment="1">
      <alignment wrapText="1"/>
    </xf>
    <xf numFmtId="0" fontId="10" fillId="12" borderId="1" xfId="0" applyFont="1" applyFill="1" applyBorder="1" applyAlignment="1">
      <alignment wrapText="1"/>
    </xf>
    <xf numFmtId="0" fontId="10" fillId="12" borderId="13" xfId="0" applyFont="1" applyFill="1" applyBorder="1" applyAlignment="1">
      <alignment horizontal="left"/>
    </xf>
    <xf numFmtId="0" fontId="10" fillId="12" borderId="13" xfId="0" applyFont="1" applyFill="1" applyBorder="1" applyAlignment="1">
      <alignment wrapText="1"/>
    </xf>
    <xf numFmtId="3" fontId="10" fillId="13" borderId="1" xfId="0" applyNumberFormat="1" applyFont="1" applyFill="1" applyBorder="1" applyAlignment="1">
      <alignment horizontal="center" wrapText="1"/>
    </xf>
    <xf numFmtId="0" fontId="10" fillId="13" borderId="1" xfId="0" applyFont="1" applyFill="1" applyBorder="1" applyAlignment="1">
      <alignment wrapText="1"/>
    </xf>
    <xf numFmtId="0" fontId="10" fillId="13" borderId="1" xfId="0" applyFont="1" applyFill="1" applyBorder="1" applyAlignment="1">
      <alignment vertical="top" wrapText="1"/>
    </xf>
    <xf numFmtId="0" fontId="10" fillId="13" borderId="1" xfId="0" applyFont="1" applyFill="1" applyBorder="1" applyAlignment="1" applyProtection="1">
      <alignment wrapText="1"/>
      <protection hidden="1"/>
    </xf>
    <xf numFmtId="0" fontId="10" fillId="13" borderId="1" xfId="0" applyFont="1" applyFill="1" applyBorder="1"/>
    <xf numFmtId="0" fontId="10" fillId="12" borderId="1" xfId="0" applyFont="1" applyFill="1" applyBorder="1"/>
    <xf numFmtId="0" fontId="10" fillId="12" borderId="1" xfId="0" applyFont="1" applyFill="1" applyBorder="1" applyAlignment="1" applyProtection="1">
      <alignment wrapText="1"/>
      <protection hidden="1"/>
    </xf>
    <xf numFmtId="0" fontId="10" fillId="14" borderId="1" xfId="0" applyFont="1" applyFill="1" applyBorder="1" applyAlignment="1">
      <alignment wrapText="1"/>
    </xf>
    <xf numFmtId="9" fontId="10" fillId="3" borderId="1" xfId="0" applyNumberFormat="1" applyFont="1" applyFill="1" applyBorder="1" applyAlignment="1">
      <alignment horizontal="center" wrapText="1"/>
    </xf>
    <xf numFmtId="10" fontId="10" fillId="3" borderId="1" xfId="0" applyNumberFormat="1" applyFont="1" applyFill="1" applyBorder="1" applyAlignment="1">
      <alignment horizontal="center" wrapText="1"/>
    </xf>
    <xf numFmtId="0" fontId="10" fillId="0" borderId="13" xfId="0" applyFont="1" applyBorder="1" applyAlignment="1">
      <alignment horizontal="left" wrapText="1"/>
    </xf>
    <xf numFmtId="0" fontId="10" fillId="0" borderId="0" xfId="0" applyFont="1" applyAlignment="1">
      <alignment wrapText="1"/>
    </xf>
    <xf numFmtId="0" fontId="10" fillId="0" borderId="0" xfId="0" applyFont="1" applyAlignment="1">
      <alignment horizontal="center"/>
    </xf>
    <xf numFmtId="0" fontId="10" fillId="0" borderId="0" xfId="0" applyFont="1" applyProtection="1">
      <protection hidden="1"/>
    </xf>
    <xf numFmtId="0" fontId="10" fillId="3" borderId="1" xfId="0" applyFont="1" applyFill="1" applyBorder="1" applyAlignment="1">
      <alignment horizontal="left" vertical="top" wrapText="1"/>
    </xf>
    <xf numFmtId="0" fontId="12" fillId="10" borderId="0" xfId="0" applyFont="1" applyFill="1" applyAlignment="1">
      <alignment wrapText="1"/>
    </xf>
    <xf numFmtId="0" fontId="12" fillId="5" borderId="0" xfId="0" applyFont="1" applyFill="1" applyAlignment="1">
      <alignment wrapText="1"/>
    </xf>
    <xf numFmtId="0" fontId="12" fillId="5" borderId="0" xfId="0" applyFont="1" applyFill="1" applyAlignment="1">
      <alignment horizontal="left" wrapText="1"/>
    </xf>
    <xf numFmtId="10" fontId="10" fillId="3" borderId="1" xfId="2" applyNumberFormat="1" applyFont="1" applyFill="1" applyBorder="1" applyAlignment="1">
      <alignment horizontal="center"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3">
    <cellStyle name="Normal" xfId="0" builtinId="0"/>
    <cellStyle name="Normal 5" xfId="1" xr:uid="{C00B14BD-9165-4D2E-A3FB-A505E9556B6D}"/>
    <cellStyle name="Percent" xfId="2" builtinId="5"/>
  </cellStyles>
  <dxfs count="37">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protection locked="1" hidden="1"/>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border>
    </dxf>
    <dxf>
      <font>
        <strike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rgb="FFFFF2CC"/>
        </patternFill>
      </fill>
      <alignment horizontal="center" vertical="bottom" textRotation="0" wrapText="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wrapText="1"/>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30" formatCode="@"/>
      <fill>
        <patternFill patternType="solid">
          <fgColor indexed="64"/>
          <bgColor theme="7" tint="0.79998168889431442"/>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left" vertical="bottom" textRotation="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colors>
    <mruColors>
      <color rgb="FFF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87179</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10" totalsRowShown="0" headerRowDxfId="36" dataDxfId="35" tableBorderDxfId="34">
  <autoFilter ref="A1:AH110" xr:uid="{6F179580-66DC-446F-8275-C228154B1D10}">
    <filterColumn colId="26">
      <filters>
        <filter val="Delayed"/>
      </filters>
    </filterColumn>
  </autoFilter>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WMPInitiativeActivity2"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2"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B13" zoomScale="80" zoomScaleNormal="80" workbookViewId="0">
      <selection activeCell="E23" sqref="E23"/>
    </sheetView>
  </sheetViews>
  <sheetFormatPr defaultColWidth="8.7109375" defaultRowHeight="1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1" customFormat="1" ht="26.25">
      <c r="B1" s="9" t="s">
        <v>0</v>
      </c>
    </row>
    <row r="2" spans="2:8" s="1" customFormat="1" ht="14.65" customHeight="1">
      <c r="B2" s="9"/>
    </row>
    <row r="3" spans="2:8" s="1" customFormat="1" ht="14.65" customHeight="1" thickBot="1">
      <c r="B3" s="12"/>
    </row>
    <row r="4" spans="2:8" s="1" customFormat="1">
      <c r="B4" s="4" t="s">
        <v>1</v>
      </c>
      <c r="C4" s="5"/>
      <c r="D4" s="5"/>
      <c r="E4" s="5"/>
      <c r="F4" s="5"/>
      <c r="G4" s="5"/>
      <c r="H4" s="6"/>
    </row>
    <row r="5" spans="2:8" s="1" customFormat="1" ht="44.65" customHeight="1">
      <c r="B5" s="2">
        <v>1</v>
      </c>
      <c r="C5" s="88" t="s">
        <v>2</v>
      </c>
      <c r="D5" s="88"/>
      <c r="E5" s="88"/>
      <c r="F5" s="88"/>
      <c r="G5" s="88"/>
      <c r="H5" s="89"/>
    </row>
    <row r="6" spans="2:8" s="1" customFormat="1" ht="44.65" customHeight="1">
      <c r="B6" s="2">
        <v>2</v>
      </c>
      <c r="C6" s="92" t="s">
        <v>3</v>
      </c>
      <c r="D6" s="92"/>
      <c r="E6" s="92"/>
      <c r="F6" s="92"/>
      <c r="G6" s="92"/>
      <c r="H6" s="93"/>
    </row>
    <row r="7" spans="2:8" s="1" customFormat="1" ht="44.65" customHeight="1">
      <c r="B7" s="2">
        <v>3</v>
      </c>
      <c r="C7" s="94" t="s">
        <v>4</v>
      </c>
      <c r="D7" s="94"/>
      <c r="E7" s="94"/>
      <c r="F7" s="94"/>
      <c r="G7" s="94"/>
      <c r="H7" s="95"/>
    </row>
    <row r="8" spans="2:8" s="1" customFormat="1" ht="44.65" customHeight="1" thickBot="1">
      <c r="B8" s="3">
        <v>4</v>
      </c>
      <c r="C8" s="90" t="s">
        <v>5</v>
      </c>
      <c r="D8" s="90"/>
      <c r="E8" s="90"/>
      <c r="F8" s="90"/>
      <c r="G8" s="90"/>
      <c r="H8" s="91"/>
    </row>
    <row r="9" spans="2:8" s="1" customFormat="1" ht="26.65" customHeight="1"/>
    <row r="10" spans="2:8" s="1" customFormat="1" ht="18" customHeight="1"/>
    <row r="11" spans="2:8" s="1" customFormat="1" ht="18" customHeight="1" thickBot="1">
      <c r="B11" s="7" t="s">
        <v>6</v>
      </c>
    </row>
    <row r="12" spans="2:8" s="1" customFormat="1" ht="18" customHeight="1">
      <c r="B12" s="13" t="s">
        <v>7</v>
      </c>
      <c r="C12" s="10"/>
      <c r="D12" s="20" t="s">
        <v>8</v>
      </c>
      <c r="E12" s="7"/>
    </row>
    <row r="13" spans="2:8" s="1" customFormat="1">
      <c r="B13" s="14" t="s">
        <v>9</v>
      </c>
      <c r="D13" s="16">
        <v>2022</v>
      </c>
    </row>
    <row r="14" spans="2:8" s="1" customFormat="1">
      <c r="B14" s="14" t="s">
        <v>10</v>
      </c>
      <c r="D14" s="17" t="s">
        <v>11</v>
      </c>
    </row>
    <row r="15" spans="2:8" s="1" customFormat="1" ht="15.75" thickBot="1">
      <c r="B15" s="15" t="s">
        <v>12</v>
      </c>
      <c r="C15" s="8"/>
      <c r="D15" s="11">
        <v>44683</v>
      </c>
    </row>
    <row r="16" spans="2:8" ht="15.75" thickBot="1"/>
    <row r="17" spans="2:8">
      <c r="B17" s="4" t="s">
        <v>13</v>
      </c>
      <c r="C17" s="5"/>
      <c r="D17" s="5"/>
      <c r="E17" s="5"/>
      <c r="F17" s="5"/>
      <c r="G17" s="5"/>
      <c r="H17" s="6"/>
    </row>
    <row r="18" spans="2:8">
      <c r="B18" s="2"/>
      <c r="H18" s="18"/>
    </row>
    <row r="19" spans="2:8" ht="45">
      <c r="B19" s="2"/>
      <c r="C19" s="23" t="s">
        <v>14</v>
      </c>
      <c r="D19" s="23" t="s">
        <v>15</v>
      </c>
      <c r="E19" s="23" t="s">
        <v>16</v>
      </c>
      <c r="F19" s="23" t="s">
        <v>17</v>
      </c>
      <c r="G19" s="24" t="s">
        <v>18</v>
      </c>
      <c r="H19" s="18"/>
    </row>
    <row r="20" spans="2:8">
      <c r="B20" s="2"/>
      <c r="C20" s="22" t="s">
        <v>19</v>
      </c>
      <c r="D20" s="22" t="s">
        <v>20</v>
      </c>
      <c r="E20" s="21" t="s">
        <v>21</v>
      </c>
      <c r="F20" t="s">
        <v>22</v>
      </c>
      <c r="G20" t="s">
        <v>11</v>
      </c>
      <c r="H20" s="18"/>
    </row>
    <row r="21" spans="2:8">
      <c r="B21" s="2"/>
      <c r="C21" s="22" t="s">
        <v>23</v>
      </c>
      <c r="D21" s="22" t="s">
        <v>12</v>
      </c>
      <c r="E21" s="21" t="s">
        <v>24</v>
      </c>
      <c r="F21" t="s">
        <v>25</v>
      </c>
      <c r="G21" t="s">
        <v>11</v>
      </c>
      <c r="H21" s="18"/>
    </row>
    <row r="22" spans="2:8">
      <c r="B22" s="2"/>
      <c r="C22" s="22" t="s">
        <v>26</v>
      </c>
      <c r="D22" s="22" t="s">
        <v>27</v>
      </c>
      <c r="E22" s="21" t="s">
        <v>28</v>
      </c>
      <c r="F22" t="s">
        <v>22</v>
      </c>
      <c r="G22" t="s">
        <v>11</v>
      </c>
      <c r="H22" s="18"/>
    </row>
    <row r="23" spans="2:8">
      <c r="B23" s="2"/>
      <c r="C23" s="22" t="s">
        <v>29</v>
      </c>
      <c r="D23" s="22" t="s">
        <v>30</v>
      </c>
      <c r="E23" s="21" t="s">
        <v>31</v>
      </c>
      <c r="F23" t="s">
        <v>32</v>
      </c>
      <c r="G23" t="s">
        <v>11</v>
      </c>
      <c r="H23" s="18"/>
    </row>
    <row r="24" spans="2:8" ht="30">
      <c r="B24" s="2"/>
      <c r="C24" s="22" t="s">
        <v>33</v>
      </c>
      <c r="D24" s="22" t="s">
        <v>34</v>
      </c>
      <c r="E24" s="21" t="s">
        <v>35</v>
      </c>
      <c r="F24" t="s">
        <v>22</v>
      </c>
      <c r="G24" t="s">
        <v>11</v>
      </c>
      <c r="H24" s="18"/>
    </row>
    <row r="25" spans="2:8" ht="30">
      <c r="B25" s="2"/>
      <c r="C25" s="22" t="s">
        <v>36</v>
      </c>
      <c r="D25" s="22" t="s">
        <v>37</v>
      </c>
      <c r="E25" s="21" t="s">
        <v>38</v>
      </c>
      <c r="F25" t="s">
        <v>22</v>
      </c>
      <c r="G25" t="s">
        <v>11</v>
      </c>
      <c r="H25" s="18"/>
    </row>
    <row r="26" spans="2:8">
      <c r="B26" s="2"/>
      <c r="C26" s="22" t="s">
        <v>39</v>
      </c>
      <c r="D26" s="22" t="s">
        <v>40</v>
      </c>
      <c r="E26" s="21" t="s">
        <v>41</v>
      </c>
      <c r="F26" t="s">
        <v>42</v>
      </c>
      <c r="G26" t="s">
        <v>11</v>
      </c>
      <c r="H26" s="18"/>
    </row>
    <row r="27" spans="2:8">
      <c r="B27" s="2"/>
      <c r="C27" s="22" t="s">
        <v>43</v>
      </c>
      <c r="D27" s="22" t="s">
        <v>44</v>
      </c>
      <c r="E27" s="21" t="s">
        <v>45</v>
      </c>
      <c r="F27" t="s">
        <v>22</v>
      </c>
      <c r="G27" t="s">
        <v>11</v>
      </c>
      <c r="H27" s="18"/>
    </row>
    <row r="28" spans="2:8" ht="56.65" customHeight="1">
      <c r="B28" s="2"/>
      <c r="C28" s="22" t="s">
        <v>46</v>
      </c>
      <c r="D28" s="22" t="s">
        <v>47</v>
      </c>
      <c r="E28" s="21" t="s">
        <v>48</v>
      </c>
      <c r="F28" t="s">
        <v>22</v>
      </c>
      <c r="G28" t="s">
        <v>11</v>
      </c>
      <c r="H28" s="18"/>
    </row>
    <row r="29" spans="2:8" ht="75">
      <c r="B29" s="2"/>
      <c r="C29" s="22" t="s">
        <v>49</v>
      </c>
      <c r="D29" s="22" t="s">
        <v>50</v>
      </c>
      <c r="E29" s="21" t="s">
        <v>51</v>
      </c>
      <c r="F29" t="s">
        <v>22</v>
      </c>
      <c r="G29" t="s">
        <v>11</v>
      </c>
      <c r="H29" s="18"/>
    </row>
    <row r="30" spans="2:8">
      <c r="B30" s="2"/>
      <c r="C30" s="22" t="s">
        <v>52</v>
      </c>
      <c r="D30" s="22" t="s">
        <v>53</v>
      </c>
      <c r="E30" s="21" t="s">
        <v>54</v>
      </c>
      <c r="F30" t="s">
        <v>32</v>
      </c>
      <c r="G30" t="s">
        <v>11</v>
      </c>
      <c r="H30" s="18"/>
    </row>
    <row r="31" spans="2:8" ht="30">
      <c r="B31" s="2"/>
      <c r="C31" s="22" t="s">
        <v>55</v>
      </c>
      <c r="D31" s="22" t="s">
        <v>56</v>
      </c>
      <c r="E31" s="21" t="s">
        <v>57</v>
      </c>
      <c r="F31" t="s">
        <v>22</v>
      </c>
      <c r="G31" t="s">
        <v>11</v>
      </c>
      <c r="H31" s="18"/>
    </row>
    <row r="32" spans="2:8">
      <c r="B32" s="2"/>
      <c r="C32" s="22" t="s">
        <v>58</v>
      </c>
      <c r="D32" s="22" t="s">
        <v>59</v>
      </c>
      <c r="E32" s="21" t="s">
        <v>60</v>
      </c>
      <c r="F32" t="s">
        <v>32</v>
      </c>
      <c r="G32" t="s">
        <v>11</v>
      </c>
      <c r="H32" s="18"/>
    </row>
    <row r="33" spans="2:8">
      <c r="B33" s="2"/>
      <c r="C33" s="22" t="s">
        <v>61</v>
      </c>
      <c r="D33" s="22" t="s">
        <v>62</v>
      </c>
      <c r="E33" s="21" t="s">
        <v>63</v>
      </c>
      <c r="F33" t="s">
        <v>32</v>
      </c>
      <c r="G33" t="s">
        <v>11</v>
      </c>
      <c r="H33" s="18"/>
    </row>
    <row r="34" spans="2:8">
      <c r="B34" s="2"/>
      <c r="C34" s="22" t="s">
        <v>64</v>
      </c>
      <c r="D34" s="22" t="s">
        <v>65</v>
      </c>
      <c r="E34" s="21" t="s">
        <v>66</v>
      </c>
      <c r="F34" t="s">
        <v>32</v>
      </c>
      <c r="G34" t="s">
        <v>11</v>
      </c>
      <c r="H34" s="18"/>
    </row>
    <row r="35" spans="2:8" ht="30">
      <c r="B35" s="2"/>
      <c r="C35" s="22" t="s">
        <v>67</v>
      </c>
      <c r="D35" s="22" t="s">
        <v>68</v>
      </c>
      <c r="E35" s="21" t="s">
        <v>69</v>
      </c>
      <c r="F35" t="s">
        <v>32</v>
      </c>
      <c r="G35" t="s">
        <v>11</v>
      </c>
      <c r="H35" s="18"/>
    </row>
    <row r="36" spans="2:8">
      <c r="B36" s="2"/>
      <c r="C36" s="22" t="s">
        <v>70</v>
      </c>
      <c r="D36" s="22" t="s">
        <v>71</v>
      </c>
      <c r="E36" s="21" t="s">
        <v>72</v>
      </c>
      <c r="F36" t="s">
        <v>32</v>
      </c>
      <c r="G36" t="s">
        <v>11</v>
      </c>
      <c r="H36" s="18"/>
    </row>
    <row r="37" spans="2:8">
      <c r="B37" s="2"/>
      <c r="C37" s="22" t="s">
        <v>73</v>
      </c>
      <c r="D37" s="22" t="s">
        <v>74</v>
      </c>
      <c r="E37" s="21" t="s">
        <v>75</v>
      </c>
      <c r="F37" t="s">
        <v>32</v>
      </c>
      <c r="G37" t="s">
        <v>11</v>
      </c>
      <c r="H37" s="18"/>
    </row>
    <row r="38" spans="2:8">
      <c r="B38" s="2"/>
      <c r="C38" s="22" t="s">
        <v>76</v>
      </c>
      <c r="D38" s="22" t="s">
        <v>77</v>
      </c>
      <c r="E38" s="21" t="s">
        <v>78</v>
      </c>
      <c r="F38" t="s">
        <v>32</v>
      </c>
      <c r="G38" t="s">
        <v>79</v>
      </c>
      <c r="H38" s="18"/>
    </row>
    <row r="39" spans="2:8">
      <c r="B39" s="2"/>
      <c r="C39" s="22" t="s">
        <v>80</v>
      </c>
      <c r="D39" s="22" t="s">
        <v>81</v>
      </c>
      <c r="E39" s="21" t="s">
        <v>82</v>
      </c>
      <c r="F39" t="s">
        <v>32</v>
      </c>
      <c r="G39" t="s">
        <v>83</v>
      </c>
      <c r="H39" s="18"/>
    </row>
    <row r="40" spans="2:8">
      <c r="B40" s="2"/>
      <c r="C40" s="22" t="s">
        <v>84</v>
      </c>
      <c r="D40" s="22" t="s">
        <v>85</v>
      </c>
      <c r="E40" s="21" t="s">
        <v>86</v>
      </c>
      <c r="F40" t="s">
        <v>32</v>
      </c>
      <c r="G40" t="s">
        <v>87</v>
      </c>
      <c r="H40" s="18"/>
    </row>
    <row r="41" spans="2:8" ht="30">
      <c r="B41" s="2"/>
      <c r="C41" s="22" t="s">
        <v>88</v>
      </c>
      <c r="D41" s="22" t="s">
        <v>89</v>
      </c>
      <c r="E41" s="21" t="s">
        <v>90</v>
      </c>
      <c r="F41" t="s">
        <v>22</v>
      </c>
      <c r="G41" t="s">
        <v>11</v>
      </c>
      <c r="H41" s="18"/>
    </row>
    <row r="42" spans="2:8">
      <c r="B42" s="2"/>
      <c r="C42" s="22" t="s">
        <v>91</v>
      </c>
      <c r="D42" s="22" t="s">
        <v>92</v>
      </c>
      <c r="E42" s="21" t="s">
        <v>93</v>
      </c>
      <c r="F42" t="s">
        <v>22</v>
      </c>
      <c r="G42" t="s">
        <v>11</v>
      </c>
      <c r="H42" s="18"/>
    </row>
    <row r="43" spans="2:8">
      <c r="B43" s="2"/>
      <c r="C43" s="22" t="s">
        <v>94</v>
      </c>
      <c r="D43" s="22" t="s">
        <v>95</v>
      </c>
      <c r="E43" s="21" t="s">
        <v>96</v>
      </c>
      <c r="F43" t="s">
        <v>22</v>
      </c>
      <c r="G43" t="s">
        <v>79</v>
      </c>
      <c r="H43" s="18"/>
    </row>
    <row r="44" spans="2:8">
      <c r="B44" s="2"/>
      <c r="C44" s="22" t="s">
        <v>97</v>
      </c>
      <c r="D44" s="22" t="s">
        <v>98</v>
      </c>
      <c r="E44" s="21" t="s">
        <v>99</v>
      </c>
      <c r="F44" t="s">
        <v>22</v>
      </c>
      <c r="G44" t="s">
        <v>83</v>
      </c>
      <c r="H44" s="18"/>
    </row>
    <row r="45" spans="2:8">
      <c r="B45" s="2"/>
      <c r="C45" s="22" t="s">
        <v>100</v>
      </c>
      <c r="D45" s="22" t="s">
        <v>101</v>
      </c>
      <c r="E45" s="21" t="s">
        <v>102</v>
      </c>
      <c r="F45" t="s">
        <v>22</v>
      </c>
      <c r="G45" t="s">
        <v>87</v>
      </c>
      <c r="H45" s="18"/>
    </row>
    <row r="46" spans="2:8">
      <c r="B46" s="2"/>
      <c r="C46" s="22" t="s">
        <v>103</v>
      </c>
      <c r="D46" s="22" t="s">
        <v>104</v>
      </c>
      <c r="E46" s="21" t="s">
        <v>105</v>
      </c>
      <c r="F46" t="s">
        <v>22</v>
      </c>
      <c r="G46" t="s">
        <v>106</v>
      </c>
      <c r="H46" s="18"/>
    </row>
    <row r="47" spans="2:8" ht="30">
      <c r="B47" s="2"/>
      <c r="C47" s="22" t="s">
        <v>107</v>
      </c>
      <c r="D47" s="22" t="s">
        <v>108</v>
      </c>
      <c r="E47" s="21" t="s">
        <v>109</v>
      </c>
      <c r="F47" t="s">
        <v>22</v>
      </c>
      <c r="G47" t="s">
        <v>110</v>
      </c>
      <c r="H47" s="18"/>
    </row>
    <row r="48" spans="2:8">
      <c r="B48" s="2"/>
      <c r="C48" s="19" t="s">
        <v>111</v>
      </c>
      <c r="D48" s="19"/>
      <c r="E48" s="19"/>
      <c r="F48" s="19"/>
      <c r="H48" s="18"/>
    </row>
    <row r="49" spans="2:8">
      <c r="B49" s="2"/>
      <c r="H49" s="18"/>
    </row>
    <row r="50" spans="2:8" ht="15.75" thickBot="1">
      <c r="B50" s="3"/>
      <c r="C50" s="25"/>
      <c r="D50" s="25"/>
      <c r="E50" s="25"/>
      <c r="F50" s="25"/>
      <c r="G50" s="25"/>
      <c r="H50" s="26"/>
    </row>
  </sheetData>
  <mergeCells count="4">
    <mergeCell ref="C5:H5"/>
    <mergeCell ref="C8:H8"/>
    <mergeCell ref="C6:H6"/>
    <mergeCell ref="C7:H7"/>
  </mergeCells>
  <phoneticPr fontId="4" type="noConversion"/>
  <pageMargins left="0.7" right="0.7" top="0.75" bottom="0.75" header="0.3" footer="0.3"/>
  <pageSetup scale="45"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048576"/>
  <sheetViews>
    <sheetView showGridLines="0" tabSelected="1" view="pageBreakPreview" zoomScale="60" zoomScaleNormal="60" workbookViewId="0">
      <selection activeCell="C110" sqref="C110"/>
    </sheetView>
  </sheetViews>
  <sheetFormatPr defaultColWidth="9.140625" defaultRowHeight="48" customHeight="1"/>
  <cols>
    <col min="1" max="1" width="10.28515625" style="50" customWidth="1"/>
    <col min="2" max="2" width="13.140625" style="50" customWidth="1"/>
    <col min="3" max="3" width="46.28515625" style="50" customWidth="1"/>
    <col min="4" max="4" width="13.28515625" style="50" customWidth="1"/>
    <col min="5" max="5" width="50" style="50" customWidth="1"/>
    <col min="6" max="6" width="21.85546875" style="50" customWidth="1"/>
    <col min="7" max="7" width="23.28515625" style="57" customWidth="1"/>
    <col min="8" max="8" width="52.85546875" style="50" customWidth="1"/>
    <col min="9" max="9" width="33" style="50" customWidth="1"/>
    <col min="10" max="10" width="95.85546875" style="80" customWidth="1"/>
    <col min="11" max="11" width="9.42578125" style="81" customWidth="1"/>
    <col min="12" max="12" width="24.7109375" style="57" customWidth="1"/>
    <col min="13" max="14" width="18.5703125" style="81" customWidth="1"/>
    <col min="15" max="15" width="14.5703125" style="81" customWidth="1"/>
    <col min="16" max="16" width="17.85546875" style="81" customWidth="1"/>
    <col min="17" max="17" width="17" style="81" customWidth="1"/>
    <col min="18" max="18" width="12.85546875" style="81" customWidth="1"/>
    <col min="19" max="19" width="15.42578125" style="81" customWidth="1"/>
    <col min="20" max="20" width="24.140625" style="81" customWidth="1"/>
    <col min="21" max="21" width="22.5703125" style="50" hidden="1" customWidth="1"/>
    <col min="22" max="22" width="62.140625" style="50" customWidth="1"/>
    <col min="23" max="23" width="68.28515625" style="50" customWidth="1"/>
    <col min="24" max="24" width="42.140625" style="50" customWidth="1"/>
    <col min="25" max="25" width="39.85546875" style="50" customWidth="1"/>
    <col min="26" max="26" width="22.42578125" style="82" hidden="1" customWidth="1"/>
    <col min="27" max="27" width="22.42578125" style="50" customWidth="1"/>
    <col min="28" max="28" width="90.7109375" style="50" customWidth="1"/>
    <col min="29" max="29" width="29.5703125" style="50" customWidth="1"/>
    <col min="30" max="30" width="14.42578125" style="50" customWidth="1"/>
    <col min="31" max="31" width="13.28515625" style="50" customWidth="1"/>
    <col min="32" max="32" width="14.7109375" style="50" customWidth="1"/>
    <col min="33" max="33" width="15.5703125" style="50" customWidth="1"/>
    <col min="34" max="16383" width="9.140625" style="50"/>
    <col min="16384" max="16384" width="9.140625" style="50" customWidth="1"/>
  </cols>
  <sheetData>
    <row r="1" spans="1:34" s="35" customFormat="1" ht="48" customHeight="1">
      <c r="A1" s="85" t="s">
        <v>20</v>
      </c>
      <c r="B1" s="85" t="s">
        <v>12</v>
      </c>
      <c r="C1" s="85" t="s">
        <v>27</v>
      </c>
      <c r="D1" s="85" t="s">
        <v>30</v>
      </c>
      <c r="E1" s="85" t="s">
        <v>34</v>
      </c>
      <c r="F1" s="85" t="s">
        <v>37</v>
      </c>
      <c r="G1" s="86" t="s">
        <v>40</v>
      </c>
      <c r="H1" s="85" t="s">
        <v>112</v>
      </c>
      <c r="I1" s="85" t="s">
        <v>47</v>
      </c>
      <c r="J1" s="85" t="s">
        <v>50</v>
      </c>
      <c r="K1" s="86" t="s">
        <v>53</v>
      </c>
      <c r="L1" s="86" t="s">
        <v>113</v>
      </c>
      <c r="M1" s="28" t="s">
        <v>59</v>
      </c>
      <c r="N1" s="28" t="s">
        <v>62</v>
      </c>
      <c r="O1" s="28" t="s">
        <v>65</v>
      </c>
      <c r="P1" s="28" t="s">
        <v>68</v>
      </c>
      <c r="Q1" s="28" t="s">
        <v>71</v>
      </c>
      <c r="R1" s="29" t="s">
        <v>74</v>
      </c>
      <c r="S1" s="29" t="s">
        <v>77</v>
      </c>
      <c r="T1" s="29" t="s">
        <v>81</v>
      </c>
      <c r="U1" s="30" t="s">
        <v>85</v>
      </c>
      <c r="V1" s="31" t="s">
        <v>114</v>
      </c>
      <c r="W1" s="84" t="s">
        <v>115</v>
      </c>
      <c r="X1" s="84" t="s">
        <v>116</v>
      </c>
      <c r="Y1" s="84" t="s">
        <v>117</v>
      </c>
      <c r="Z1" s="84" t="s">
        <v>118</v>
      </c>
      <c r="AA1" s="85" t="s">
        <v>104</v>
      </c>
      <c r="AB1" s="85" t="s">
        <v>108</v>
      </c>
      <c r="AC1" s="32" t="s">
        <v>119</v>
      </c>
      <c r="AD1" s="33" t="s">
        <v>120</v>
      </c>
      <c r="AE1" s="34" t="s">
        <v>121</v>
      </c>
      <c r="AF1" s="27" t="s">
        <v>122</v>
      </c>
      <c r="AG1" s="27" t="s">
        <v>123</v>
      </c>
      <c r="AH1" s="27" t="s">
        <v>124</v>
      </c>
    </row>
    <row r="2" spans="1:34" ht="115.15" hidden="1" customHeight="1">
      <c r="A2" s="36" t="str">
        <f>'READ ME FIRST'!$D$12</f>
        <v>SDGE</v>
      </c>
      <c r="B2" s="37">
        <f>'READ ME FIRST'!$D$15</f>
        <v>44683</v>
      </c>
      <c r="C2" s="38" t="s">
        <v>125</v>
      </c>
      <c r="D2" s="39" t="str">
        <f>IF(Table2[[#This Row],[WMPInitiativeCategory]]="", "",INDEX('Initiative mapping-DO NOT EDIT'!$H$3:$H$12, MATCH(Table2[[#This Row],[WMPInitiativeCategory]],'Initiative mapping-DO NOT EDIT'!$G$3:$G$12,0)))</f>
        <v>5.3.1.</v>
      </c>
      <c r="E2" s="38" t="s">
        <v>126</v>
      </c>
      <c r="F2" s="40"/>
      <c r="G2" s="41">
        <f>IF(Table2[[#This Row],[WMPInitiativeActivity]]="","x",IF(Table2[[#This Row],[WMPInitiativeActivity]]="other", Table2[[#This Row],[ActivityNameifOther]], INDEX('Initiative mapping-DO NOT EDIT'!$C$3:$C$89,MATCH(Table2[[#This Row],[WMPInitiativeActivity]],'Initiative mapping-DO NOT EDIT'!$D$3:$D$89,0))))</f>
        <v>1</v>
      </c>
      <c r="H2" s="38" t="s">
        <v>127</v>
      </c>
      <c r="I2" s="42" t="s">
        <v>128</v>
      </c>
      <c r="J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_WMP.442_2022</v>
      </c>
      <c r="K2" s="43">
        <v>196</v>
      </c>
      <c r="L2" s="42" t="s">
        <v>129</v>
      </c>
      <c r="M2" s="42" t="s">
        <v>129</v>
      </c>
      <c r="N2" s="42" t="s">
        <v>129</v>
      </c>
      <c r="O2" s="42" t="s">
        <v>129</v>
      </c>
      <c r="P2" s="42" t="s">
        <v>129</v>
      </c>
      <c r="Q2" s="42" t="s">
        <v>129</v>
      </c>
      <c r="R2" s="42" t="s">
        <v>129</v>
      </c>
      <c r="S2" s="42" t="s">
        <v>129</v>
      </c>
      <c r="T2" s="42" t="s">
        <v>129</v>
      </c>
      <c r="U2" s="42" t="s">
        <v>129</v>
      </c>
      <c r="V2" s="44" t="s">
        <v>130</v>
      </c>
      <c r="W2" s="44" t="s">
        <v>131</v>
      </c>
      <c r="X2" s="44" t="s">
        <v>132</v>
      </c>
      <c r="Y2" s="45" t="s">
        <v>133</v>
      </c>
      <c r="Z2" s="45"/>
      <c r="AA2" s="46" t="s">
        <v>134</v>
      </c>
      <c r="AB2" s="45"/>
      <c r="AC2" s="36"/>
      <c r="AD2" s="36"/>
      <c r="AE2" s="47"/>
      <c r="AF2" s="48"/>
      <c r="AG2" s="49"/>
      <c r="AH2" s="49"/>
    </row>
    <row r="3" spans="1:34" ht="48" hidden="1" customHeight="1">
      <c r="A3" s="36" t="str">
        <f>'READ ME FIRST'!$D$12</f>
        <v>SDGE</v>
      </c>
      <c r="B3" s="37">
        <f>'READ ME FIRST'!$D$15</f>
        <v>44683</v>
      </c>
      <c r="C3" s="38" t="s">
        <v>125</v>
      </c>
      <c r="D3" s="39" t="str">
        <f>IF(Table2[[#This Row],[WMPInitiativeCategory]]="", "",INDEX('Initiative mapping-DO NOT EDIT'!$H$3:$H$12, MATCH(Table2[[#This Row],[WMPInitiativeCategory]],'Initiative mapping-DO NOT EDIT'!$G$3:$G$12,0)))</f>
        <v>5.3.1.</v>
      </c>
      <c r="E3" s="38" t="s">
        <v>135</v>
      </c>
      <c r="F3" s="38"/>
      <c r="G3" s="41">
        <f>IF(Table2[[#This Row],[WMPInitiativeActivity]]="","x",IF(Table2[[#This Row],[WMPInitiativeActivity]]="other", Table2[[#This Row],[ActivityNameifOther]], INDEX('Initiative mapping-DO NOT EDIT'!$C$3:$C$89,MATCH(Table2[[#This Row],[WMPInitiativeActivity]],'Initiative mapping-DO NOT EDIT'!$D$3:$D$89,0))))</f>
        <v>2</v>
      </c>
      <c r="H3" s="38" t="s">
        <v>136</v>
      </c>
      <c r="I3" s="42" t="s">
        <v>137</v>
      </c>
      <c r="J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_WMP.443_2022</v>
      </c>
      <c r="K3" s="43">
        <v>200</v>
      </c>
      <c r="L3" s="42" t="s">
        <v>129</v>
      </c>
      <c r="M3" s="42" t="s">
        <v>129</v>
      </c>
      <c r="N3" s="42" t="s">
        <v>129</v>
      </c>
      <c r="O3" s="42" t="s">
        <v>129</v>
      </c>
      <c r="P3" s="42" t="s">
        <v>129</v>
      </c>
      <c r="Q3" s="42" t="s">
        <v>129</v>
      </c>
      <c r="R3" s="42" t="s">
        <v>129</v>
      </c>
      <c r="S3" s="42" t="s">
        <v>129</v>
      </c>
      <c r="T3" s="42" t="s">
        <v>129</v>
      </c>
      <c r="U3" s="42" t="s">
        <v>129</v>
      </c>
      <c r="V3" s="83" t="s">
        <v>129</v>
      </c>
      <c r="W3" s="83" t="s">
        <v>129</v>
      </c>
      <c r="X3" s="44" t="s">
        <v>129</v>
      </c>
      <c r="Y3" s="44" t="s">
        <v>129</v>
      </c>
      <c r="Z3" s="44" t="s">
        <v>129</v>
      </c>
      <c r="AA3" s="44" t="s">
        <v>129</v>
      </c>
      <c r="AB3" s="45"/>
      <c r="AC3" s="36"/>
      <c r="AD3" s="36"/>
      <c r="AE3" s="47"/>
      <c r="AF3" s="48"/>
      <c r="AG3" s="49"/>
      <c r="AH3" s="49"/>
    </row>
    <row r="4" spans="1:34" ht="48" hidden="1" customHeight="1">
      <c r="A4" s="36" t="str">
        <f>'READ ME FIRST'!$D$12</f>
        <v>SDGE</v>
      </c>
      <c r="B4" s="37">
        <f>'READ ME FIRST'!$D$15</f>
        <v>44683</v>
      </c>
      <c r="C4" s="38" t="s">
        <v>125</v>
      </c>
      <c r="D4" s="39" t="str">
        <f>IF(Table2[[#This Row],[WMPInitiativeCategory]]="", "",INDEX('Initiative mapping-DO NOT EDIT'!$H$3:$H$12, MATCH(Table2[[#This Row],[WMPInitiativeCategory]],'Initiative mapping-DO NOT EDIT'!$G$3:$G$12,0)))</f>
        <v>5.3.1.</v>
      </c>
      <c r="E4" s="38" t="s">
        <v>138</v>
      </c>
      <c r="F4" s="38"/>
      <c r="G4" s="41">
        <f>IF(Table2[[#This Row],[WMPInitiativeActivity]]="","x",IF(Table2[[#This Row],[WMPInitiativeActivity]]="other", Table2[[#This Row],[ActivityNameifOther]], INDEX('Initiative mapping-DO NOT EDIT'!$C$3:$C$89,MATCH(Table2[[#This Row],[WMPInitiativeActivity]],'Initiative mapping-DO NOT EDIT'!$D$3:$D$89,0))))</f>
        <v>3</v>
      </c>
      <c r="H4" s="38" t="s">
        <v>139</v>
      </c>
      <c r="I4" s="42" t="s">
        <v>140</v>
      </c>
      <c r="J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_WMP.444_2022</v>
      </c>
      <c r="K4" s="43">
        <v>201</v>
      </c>
      <c r="L4" s="42" t="s">
        <v>129</v>
      </c>
      <c r="M4" s="42" t="s">
        <v>129</v>
      </c>
      <c r="N4" s="42" t="s">
        <v>129</v>
      </c>
      <c r="O4" s="42" t="s">
        <v>129</v>
      </c>
      <c r="P4" s="42" t="s">
        <v>129</v>
      </c>
      <c r="Q4" s="42" t="s">
        <v>129</v>
      </c>
      <c r="R4" s="42" t="s">
        <v>129</v>
      </c>
      <c r="S4" s="42" t="s">
        <v>129</v>
      </c>
      <c r="T4" s="42" t="s">
        <v>129</v>
      </c>
      <c r="U4" s="42" t="s">
        <v>129</v>
      </c>
      <c r="V4" s="83" t="s">
        <v>129</v>
      </c>
      <c r="W4" s="83" t="s">
        <v>129</v>
      </c>
      <c r="X4" s="44" t="s">
        <v>129</v>
      </c>
      <c r="Y4" s="44" t="s">
        <v>129</v>
      </c>
      <c r="Z4" s="44" t="s">
        <v>129</v>
      </c>
      <c r="AA4" s="44" t="s">
        <v>129</v>
      </c>
      <c r="AB4" s="45"/>
      <c r="AC4" s="36"/>
      <c r="AD4" s="36"/>
      <c r="AE4" s="47"/>
      <c r="AF4" s="48"/>
      <c r="AG4" s="49"/>
      <c r="AH4" s="49"/>
    </row>
    <row r="5" spans="1:34" ht="48" hidden="1" customHeight="1">
      <c r="A5" s="36" t="str">
        <f>'READ ME FIRST'!$D$12</f>
        <v>SDGE</v>
      </c>
      <c r="B5" s="37">
        <f>'READ ME FIRST'!$D$15</f>
        <v>44683</v>
      </c>
      <c r="C5" s="38" t="s">
        <v>125</v>
      </c>
      <c r="D5" s="39" t="str">
        <f>IF(Table2[[#This Row],[WMPInitiativeCategory]]="", "",INDEX('Initiative mapping-DO NOT EDIT'!$H$3:$H$12, MATCH(Table2[[#This Row],[WMPInitiativeCategory]],'Initiative mapping-DO NOT EDIT'!$G$3:$G$12,0)))</f>
        <v>5.3.1.</v>
      </c>
      <c r="E5" s="38" t="s">
        <v>141</v>
      </c>
      <c r="F5" s="38"/>
      <c r="G5" s="41">
        <f>IF(Table2[[#This Row],[WMPInitiativeActivity]]="","x",IF(Table2[[#This Row],[WMPInitiativeActivity]]="other", Table2[[#This Row],[ActivityNameifOther]], INDEX('Initiative mapping-DO NOT EDIT'!$C$3:$C$89,MATCH(Table2[[#This Row],[WMPInitiativeActivity]],'Initiative mapping-DO NOT EDIT'!$D$3:$D$89,0))))</f>
        <v>4</v>
      </c>
      <c r="H5" s="38" t="s">
        <v>142</v>
      </c>
      <c r="I5" s="42" t="s">
        <v>143</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_WMP.445_2022</v>
      </c>
      <c r="K5" s="43">
        <v>201</v>
      </c>
      <c r="L5" s="42" t="s">
        <v>129</v>
      </c>
      <c r="M5" s="42" t="s">
        <v>129</v>
      </c>
      <c r="N5" s="42" t="s">
        <v>129</v>
      </c>
      <c r="O5" s="42" t="s">
        <v>129</v>
      </c>
      <c r="P5" s="42" t="s">
        <v>129</v>
      </c>
      <c r="Q5" s="42" t="s">
        <v>129</v>
      </c>
      <c r="R5" s="42" t="s">
        <v>129</v>
      </c>
      <c r="S5" s="42" t="s">
        <v>129</v>
      </c>
      <c r="T5" s="42" t="s">
        <v>129</v>
      </c>
      <c r="U5" s="42" t="s">
        <v>129</v>
      </c>
      <c r="V5" s="83" t="s">
        <v>129</v>
      </c>
      <c r="W5" s="83" t="s">
        <v>129</v>
      </c>
      <c r="X5" s="44" t="s">
        <v>129</v>
      </c>
      <c r="Y5" s="44" t="s">
        <v>129</v>
      </c>
      <c r="Z5" s="44" t="s">
        <v>129</v>
      </c>
      <c r="AA5" s="44" t="s">
        <v>129</v>
      </c>
      <c r="AB5" s="45"/>
      <c r="AC5" s="36"/>
      <c r="AD5" s="36"/>
      <c r="AE5" s="47"/>
      <c r="AF5" s="48"/>
      <c r="AG5" s="49"/>
      <c r="AH5" s="49"/>
    </row>
    <row r="6" spans="1:34" ht="48" hidden="1" customHeight="1">
      <c r="A6" s="36" t="str">
        <f>'READ ME FIRST'!$D$12</f>
        <v>SDGE</v>
      </c>
      <c r="B6" s="37">
        <f>'READ ME FIRST'!$D$15</f>
        <v>44683</v>
      </c>
      <c r="C6" s="38" t="s">
        <v>125</v>
      </c>
      <c r="D6" s="39" t="str">
        <f>IF(Table2[[#This Row],[WMPInitiativeCategory]]="", "",INDEX('Initiative mapping-DO NOT EDIT'!$H$3:$H$12, MATCH(Table2[[#This Row],[WMPInitiativeCategory]],'Initiative mapping-DO NOT EDIT'!$G$3:$G$12,0)))</f>
        <v>5.3.1.</v>
      </c>
      <c r="E6" s="38" t="s">
        <v>144</v>
      </c>
      <c r="F6" s="38"/>
      <c r="G6" s="41">
        <f>IF(Table2[[#This Row],[WMPInitiativeActivity]]="","x",IF(Table2[[#This Row],[WMPInitiativeActivity]]="other", Table2[[#This Row],[ActivityNameifOther]], INDEX('Initiative mapping-DO NOT EDIT'!$C$3:$C$89,MATCH(Table2[[#This Row],[WMPInitiativeActivity]],'Initiative mapping-DO NOT EDIT'!$D$3:$D$89,0))))</f>
        <v>5</v>
      </c>
      <c r="H6" s="38" t="s">
        <v>145</v>
      </c>
      <c r="I6" s="42" t="s">
        <v>146</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_WMP.446_2022</v>
      </c>
      <c r="K6" s="43">
        <v>201</v>
      </c>
      <c r="L6" s="42" t="s">
        <v>129</v>
      </c>
      <c r="M6" s="42" t="s">
        <v>129</v>
      </c>
      <c r="N6" s="42" t="s">
        <v>129</v>
      </c>
      <c r="O6" s="42" t="s">
        <v>129</v>
      </c>
      <c r="P6" s="42" t="s">
        <v>129</v>
      </c>
      <c r="Q6" s="42" t="s">
        <v>129</v>
      </c>
      <c r="R6" s="42" t="s">
        <v>129</v>
      </c>
      <c r="S6" s="42" t="s">
        <v>129</v>
      </c>
      <c r="T6" s="42" t="s">
        <v>129</v>
      </c>
      <c r="U6" s="42" t="s">
        <v>129</v>
      </c>
      <c r="V6" s="83" t="s">
        <v>129</v>
      </c>
      <c r="W6" s="83" t="s">
        <v>129</v>
      </c>
      <c r="X6" s="44" t="s">
        <v>129</v>
      </c>
      <c r="Y6" s="44" t="s">
        <v>129</v>
      </c>
      <c r="Z6" s="44" t="s">
        <v>129</v>
      </c>
      <c r="AA6" s="44" t="s">
        <v>129</v>
      </c>
      <c r="AB6" s="45"/>
      <c r="AC6" s="36"/>
      <c r="AD6" s="36"/>
      <c r="AE6" s="47"/>
      <c r="AF6" s="48"/>
      <c r="AG6" s="49"/>
      <c r="AH6" s="49"/>
    </row>
    <row r="7" spans="1:34" ht="48" hidden="1" customHeight="1">
      <c r="A7" s="36" t="str">
        <f>'READ ME FIRST'!$D$12</f>
        <v>SDGE</v>
      </c>
      <c r="B7" s="37">
        <f>'READ ME FIRST'!$D$15</f>
        <v>44683</v>
      </c>
      <c r="C7" s="38" t="s">
        <v>147</v>
      </c>
      <c r="D7" s="39" t="str">
        <f>IF(Table2[[#This Row],[WMPInitiativeCategory]]="", "",INDEX('Initiative mapping-DO NOT EDIT'!$H$3:$H$12, MATCH(Table2[[#This Row],[WMPInitiativeCategory]],'Initiative mapping-DO NOT EDIT'!$G$3:$G$12,0)))</f>
        <v>5.3.2.</v>
      </c>
      <c r="E7" s="38" t="s">
        <v>148</v>
      </c>
      <c r="F7" s="38"/>
      <c r="G7" s="41">
        <f>IF(Table2[[#This Row],[WMPInitiativeActivity]]="","x",IF(Table2[[#This Row],[WMPInitiativeActivity]]="other", Table2[[#This Row],[ActivityNameifOther]], INDEX('Initiative mapping-DO NOT EDIT'!$C$3:$C$89,MATCH(Table2[[#This Row],[WMPInitiativeActivity]],'Initiative mapping-DO NOT EDIT'!$D$3:$D$89,0))))</f>
        <v>1</v>
      </c>
      <c r="H7" s="38" t="s">
        <v>149</v>
      </c>
      <c r="I7" s="42" t="s">
        <v>150</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_WMP.447_2022</v>
      </c>
      <c r="K7" s="43">
        <v>202</v>
      </c>
      <c r="L7" s="42" t="s">
        <v>151</v>
      </c>
      <c r="M7" s="42">
        <v>20</v>
      </c>
      <c r="N7" s="42">
        <v>0</v>
      </c>
      <c r="O7" s="42">
        <v>6</v>
      </c>
      <c r="P7" s="42">
        <v>13</v>
      </c>
      <c r="Q7" s="42">
        <v>20</v>
      </c>
      <c r="R7" s="42">
        <v>4</v>
      </c>
      <c r="S7" s="42">
        <v>5</v>
      </c>
      <c r="T7" s="42">
        <v>6</v>
      </c>
      <c r="U7" s="45"/>
      <c r="V7" s="83" t="s">
        <v>129</v>
      </c>
      <c r="W7" s="83" t="s">
        <v>129</v>
      </c>
      <c r="X7" s="44" t="s">
        <v>129</v>
      </c>
      <c r="Y7" s="44" t="s">
        <v>129</v>
      </c>
      <c r="Z7" s="44" t="s">
        <v>129</v>
      </c>
      <c r="AA7" s="46" t="s">
        <v>134</v>
      </c>
      <c r="AB7" s="45"/>
      <c r="AC7" s="36"/>
      <c r="AD7" s="36"/>
      <c r="AE7" s="47"/>
      <c r="AF7" s="48"/>
      <c r="AG7" s="49"/>
      <c r="AH7" s="49"/>
    </row>
    <row r="8" spans="1:34" ht="48" hidden="1" customHeight="1">
      <c r="A8" s="36" t="str">
        <f>'READ ME FIRST'!$D$12</f>
        <v>SDGE</v>
      </c>
      <c r="B8" s="37">
        <f>'READ ME FIRST'!$D$15</f>
        <v>44683</v>
      </c>
      <c r="C8" s="38" t="s">
        <v>147</v>
      </c>
      <c r="D8" s="39" t="str">
        <f>IF(Table2[[#This Row],[WMPInitiativeCategory]]="", "",INDEX('Initiative mapping-DO NOT EDIT'!$H$3:$H$12, MATCH(Table2[[#This Row],[WMPInitiativeCategory]],'Initiative mapping-DO NOT EDIT'!$G$3:$G$12,0)))</f>
        <v>5.3.2.</v>
      </c>
      <c r="E8" s="38" t="s">
        <v>152</v>
      </c>
      <c r="F8" s="38"/>
      <c r="G8" s="41">
        <f>IF(Table2[[#This Row],[WMPInitiativeActivity]]="","x",IF(Table2[[#This Row],[WMPInitiativeActivity]]="other", Table2[[#This Row],[ActivityNameifOther]], INDEX('Initiative mapping-DO NOT EDIT'!$C$3:$C$89,MATCH(Table2[[#This Row],[WMPInitiativeActivity]],'Initiative mapping-DO NOT EDIT'!$D$3:$D$89,0))))</f>
        <v>2</v>
      </c>
      <c r="H8" s="38" t="s">
        <v>153</v>
      </c>
      <c r="I8" s="42" t="s">
        <v>154</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_WMP.448_2022</v>
      </c>
      <c r="K8" s="43">
        <v>203</v>
      </c>
      <c r="L8" s="42" t="s">
        <v>129</v>
      </c>
      <c r="M8" s="42" t="s">
        <v>129</v>
      </c>
      <c r="N8" s="42" t="s">
        <v>129</v>
      </c>
      <c r="O8" s="42" t="s">
        <v>129</v>
      </c>
      <c r="P8" s="42" t="s">
        <v>129</v>
      </c>
      <c r="Q8" s="42" t="s">
        <v>129</v>
      </c>
      <c r="R8" s="42" t="s">
        <v>129</v>
      </c>
      <c r="S8" s="42" t="s">
        <v>129</v>
      </c>
      <c r="T8" s="42" t="s">
        <v>129</v>
      </c>
      <c r="U8" s="42" t="s">
        <v>129</v>
      </c>
      <c r="V8" s="83" t="s">
        <v>129</v>
      </c>
      <c r="W8" s="83" t="s">
        <v>129</v>
      </c>
      <c r="X8" s="44" t="s">
        <v>129</v>
      </c>
      <c r="Y8" s="44" t="s">
        <v>129</v>
      </c>
      <c r="Z8" s="44" t="s">
        <v>129</v>
      </c>
      <c r="AA8" s="44" t="s">
        <v>129</v>
      </c>
      <c r="AB8" s="45"/>
      <c r="AC8" s="36"/>
      <c r="AD8" s="36"/>
      <c r="AE8" s="47"/>
      <c r="AF8" s="48"/>
      <c r="AG8" s="49"/>
      <c r="AH8" s="49"/>
    </row>
    <row r="9" spans="1:34" ht="48" hidden="1" customHeight="1">
      <c r="A9" s="36" t="str">
        <f>'READ ME FIRST'!$D$12</f>
        <v>SDGE</v>
      </c>
      <c r="B9" s="37">
        <f>'READ ME FIRST'!$D$15</f>
        <v>44683</v>
      </c>
      <c r="C9" s="38" t="s">
        <v>147</v>
      </c>
      <c r="D9" s="39" t="str">
        <f>IF(Table2[[#This Row],[WMPInitiativeCategory]]="", "",INDEX('Initiative mapping-DO NOT EDIT'!$H$3:$H$12, MATCH(Table2[[#This Row],[WMPInitiativeCategory]],'Initiative mapping-DO NOT EDIT'!$G$3:$G$12,0)))</f>
        <v>5.3.2.</v>
      </c>
      <c r="E9" s="38" t="s">
        <v>155</v>
      </c>
      <c r="F9" s="38" t="s">
        <v>156</v>
      </c>
      <c r="G9" s="41" t="s">
        <v>156</v>
      </c>
      <c r="H9" s="38" t="s">
        <v>157</v>
      </c>
      <c r="I9" s="51" t="s">
        <v>158</v>
      </c>
      <c r="J9"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Forecasting_Air Quality Index_WMP.544_2022</v>
      </c>
      <c r="K9" s="52">
        <v>203</v>
      </c>
      <c r="L9" s="42" t="s">
        <v>159</v>
      </c>
      <c r="M9" s="42">
        <v>6</v>
      </c>
      <c r="N9" s="42"/>
      <c r="O9" s="42">
        <v>4</v>
      </c>
      <c r="P9" s="42">
        <v>6</v>
      </c>
      <c r="Q9" s="42">
        <v>6</v>
      </c>
      <c r="R9" s="42">
        <v>3</v>
      </c>
      <c r="S9" s="42">
        <v>5</v>
      </c>
      <c r="T9" s="42">
        <v>5</v>
      </c>
      <c r="U9" s="45"/>
      <c r="V9" s="83" t="s">
        <v>129</v>
      </c>
      <c r="W9" s="83" t="s">
        <v>129</v>
      </c>
      <c r="X9" s="44" t="s">
        <v>129</v>
      </c>
      <c r="Y9" s="44" t="s">
        <v>129</v>
      </c>
      <c r="Z9" s="44" t="s">
        <v>129</v>
      </c>
      <c r="AA9" s="45" t="s">
        <v>134</v>
      </c>
      <c r="AB9" s="45"/>
      <c r="AC9" s="36"/>
      <c r="AD9" s="36"/>
      <c r="AE9" s="47"/>
      <c r="AF9" s="49"/>
      <c r="AG9" s="49"/>
      <c r="AH9" s="49"/>
    </row>
    <row r="10" spans="1:34" ht="48" hidden="1" customHeight="1">
      <c r="A10" s="36" t="str">
        <f>'READ ME FIRST'!$D$12</f>
        <v>SDGE</v>
      </c>
      <c r="B10" s="37">
        <f>'READ ME FIRST'!$D$15</f>
        <v>44683</v>
      </c>
      <c r="C10" s="38" t="s">
        <v>147</v>
      </c>
      <c r="D10" s="39" t="str">
        <f>IF(Table2[[#This Row],[WMPInitiativeCategory]]="", "",INDEX('Initiative mapping-DO NOT EDIT'!$H$3:$H$12, MATCH(Table2[[#This Row],[WMPInitiativeCategory]],'Initiative mapping-DO NOT EDIT'!$G$3:$G$12,0)))</f>
        <v>5.3.2.</v>
      </c>
      <c r="E10" s="38" t="s">
        <v>155</v>
      </c>
      <c r="F10" s="38" t="s">
        <v>160</v>
      </c>
      <c r="G10" s="41" t="str">
        <f>IF(Table2[[#This Row],[WMPInitiativeActivity]]="","x",IF(Table2[[#This Row],[WMPInitiativeActivity]]="other", Table2[[#This Row],[ActivityNameifOther]], INDEX('Initiative mapping-DO NOT EDIT'!$C$3:$C$89,MATCH(Table2[[#This Row],[WMPInitiativeActivity]],'Initiative mapping-DO NOT EDIT'!$D$3:$D$89,0))))</f>
        <v xml:space="preserve">Satellite-based remote sensing  </v>
      </c>
      <c r="H10" s="38" t="s">
        <v>161</v>
      </c>
      <c r="I10" s="51" t="s">
        <v>162</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Forecasting_Satellite-based remote sensing  _WMP.545_2022</v>
      </c>
      <c r="K10" s="52">
        <v>204</v>
      </c>
      <c r="L10" s="42" t="s">
        <v>163</v>
      </c>
      <c r="M10" s="43">
        <v>8</v>
      </c>
      <c r="N10" s="42"/>
      <c r="O10" s="42">
        <v>12</v>
      </c>
      <c r="P10" s="42">
        <v>18</v>
      </c>
      <c r="Q10" s="42">
        <v>22</v>
      </c>
      <c r="R10" s="42">
        <v>6</v>
      </c>
      <c r="S10" s="42">
        <v>12</v>
      </c>
      <c r="T10" s="42">
        <v>12</v>
      </c>
      <c r="U10" s="45"/>
      <c r="V10" s="83" t="s">
        <v>129</v>
      </c>
      <c r="W10" s="83" t="s">
        <v>129</v>
      </c>
      <c r="X10" s="44" t="s">
        <v>129</v>
      </c>
      <c r="Y10" s="44" t="s">
        <v>129</v>
      </c>
      <c r="Z10" s="44" t="s">
        <v>129</v>
      </c>
      <c r="AA10" s="45" t="s">
        <v>134</v>
      </c>
      <c r="AB10" s="45"/>
      <c r="AC10" s="36"/>
      <c r="AD10" s="36"/>
      <c r="AE10" s="47"/>
      <c r="AF10" s="49"/>
      <c r="AG10" s="49"/>
      <c r="AH10" s="49"/>
    </row>
    <row r="11" spans="1:34" ht="48" hidden="1" customHeight="1">
      <c r="A11" s="36" t="str">
        <f>'READ ME FIRST'!$D$12</f>
        <v>SDGE</v>
      </c>
      <c r="B11" s="37">
        <f>'READ ME FIRST'!$D$15</f>
        <v>44683</v>
      </c>
      <c r="C11" s="38" t="s">
        <v>147</v>
      </c>
      <c r="D11" s="39" t="str">
        <f>IF(Table2[[#This Row],[WMPInitiativeCategory]]="", "",INDEX('Initiative mapping-DO NOT EDIT'!$H$3:$H$12, MATCH(Table2[[#This Row],[WMPInitiativeCategory]],'Initiative mapping-DO NOT EDIT'!$G$3:$G$12,0)))</f>
        <v>5.3.2.</v>
      </c>
      <c r="E11" s="38" t="s">
        <v>164</v>
      </c>
      <c r="F11" s="38"/>
      <c r="G11" s="41">
        <f>IF(Table2[[#This Row],[WMPInitiativeActivity]]="","x",IF(Table2[[#This Row],[WMPInitiativeActivity]]="other", Table2[[#This Row],[ActivityNameifOther]], INDEX('Initiative mapping-DO NOT EDIT'!$C$3:$C$89,MATCH(Table2[[#This Row],[WMPInitiativeActivity]],'Initiative mapping-DO NOT EDIT'!$D$3:$D$89,0))))</f>
        <v>3</v>
      </c>
      <c r="H11" s="38" t="s">
        <v>165</v>
      </c>
      <c r="I11" s="42" t="s">
        <v>166</v>
      </c>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_WMP.449_2022</v>
      </c>
      <c r="K11" s="43">
        <v>205</v>
      </c>
      <c r="L11" s="42" t="s">
        <v>167</v>
      </c>
      <c r="M11" s="42">
        <v>500</v>
      </c>
      <c r="N11" s="42"/>
      <c r="O11" s="43">
        <v>88</v>
      </c>
      <c r="P11" s="42">
        <v>400</v>
      </c>
      <c r="Q11" s="42">
        <v>500</v>
      </c>
      <c r="R11" s="42">
        <v>12</v>
      </c>
      <c r="S11" s="42">
        <v>12</v>
      </c>
      <c r="T11" s="42">
        <v>515</v>
      </c>
      <c r="U11" s="45"/>
      <c r="V11" s="83" t="s">
        <v>129</v>
      </c>
      <c r="W11" s="83" t="s">
        <v>129</v>
      </c>
      <c r="X11" s="44" t="s">
        <v>129</v>
      </c>
      <c r="Y11" s="44" t="s">
        <v>129</v>
      </c>
      <c r="Z11" s="44" t="s">
        <v>129</v>
      </c>
      <c r="AA11" s="46" t="s">
        <v>134</v>
      </c>
      <c r="AB11" s="45"/>
      <c r="AC11" s="36"/>
      <c r="AD11" s="36"/>
      <c r="AE11" s="47"/>
      <c r="AF11" s="48"/>
      <c r="AG11" s="49"/>
      <c r="AH11" s="49"/>
    </row>
    <row r="12" spans="1:34" ht="48" hidden="1" customHeight="1">
      <c r="A12" s="53" t="str">
        <f>'READ ME FIRST'!$D$12</f>
        <v>SDGE</v>
      </c>
      <c r="B12" s="37">
        <f>'READ ME FIRST'!$D$15</f>
        <v>44683</v>
      </c>
      <c r="C12" s="38" t="s">
        <v>147</v>
      </c>
      <c r="D12" s="39" t="str">
        <f>IF(Table2[[#This Row],[WMPInitiativeCategory]]="", "",INDEX('Initiative mapping-DO NOT EDIT'!$H$3:$H$12, MATCH(Table2[[#This Row],[WMPInitiativeCategory]],'Initiative mapping-DO NOT EDIT'!$G$3:$G$12,0)))</f>
        <v>5.3.2.</v>
      </c>
      <c r="E12" s="38" t="s">
        <v>168</v>
      </c>
      <c r="F12" s="38" t="s">
        <v>169</v>
      </c>
      <c r="G12" s="41">
        <f>IF(Table2[[#This Row],[WMPInitiativeActivity]]="","x",IF(Table2[[#This Row],[WMPInitiativeActivity]]="other", Table2[[#This Row],[ActivityNameifOther]], INDEX('Initiative mapping-DO NOT EDIT'!$C$3:$C$89,MATCH(Table2[[#This Row],[WMPInitiativeActivity]],'Initiative mapping-DO NOT EDIT'!$D$3:$D$89,0))))</f>
        <v>4</v>
      </c>
      <c r="H12" s="38" t="s">
        <v>170</v>
      </c>
      <c r="I12" s="42" t="s">
        <v>171</v>
      </c>
      <c r="J1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_WMP.450_2022</v>
      </c>
      <c r="K12" s="43">
        <v>207</v>
      </c>
      <c r="L12" s="42" t="s">
        <v>129</v>
      </c>
      <c r="M12" s="42" t="s">
        <v>129</v>
      </c>
      <c r="N12" s="42"/>
      <c r="O12" s="42" t="s">
        <v>129</v>
      </c>
      <c r="P12" s="42" t="s">
        <v>129</v>
      </c>
      <c r="Q12" s="42" t="s">
        <v>129</v>
      </c>
      <c r="R12" s="42" t="s">
        <v>129</v>
      </c>
      <c r="S12" s="42" t="s">
        <v>129</v>
      </c>
      <c r="T12" s="42" t="s">
        <v>129</v>
      </c>
      <c r="U12" s="42" t="s">
        <v>129</v>
      </c>
      <c r="V12" s="44" t="s">
        <v>172</v>
      </c>
      <c r="W12" s="44" t="s">
        <v>173</v>
      </c>
      <c r="X12" s="44" t="s">
        <v>174</v>
      </c>
      <c r="Y12" s="45" t="s">
        <v>175</v>
      </c>
      <c r="Z12" s="44" t="s">
        <v>129</v>
      </c>
      <c r="AA12" s="46" t="s">
        <v>134</v>
      </c>
      <c r="AB12" s="45"/>
      <c r="AC12" s="36"/>
      <c r="AD12" s="36"/>
      <c r="AE12" s="47"/>
      <c r="AF12" s="49"/>
      <c r="AG12" s="49"/>
      <c r="AH12" s="49"/>
    </row>
    <row r="13" spans="1:34" ht="48" hidden="1" customHeight="1">
      <c r="A13" s="53" t="str">
        <f>'READ ME FIRST'!$D$12</f>
        <v>SDGE</v>
      </c>
      <c r="B13" s="37">
        <f>'READ ME FIRST'!$D$15</f>
        <v>44683</v>
      </c>
      <c r="C13" s="38" t="s">
        <v>147</v>
      </c>
      <c r="D13" s="39" t="str">
        <f>IF(Table2[[#This Row],[WMPInitiativeCategory]]="", "",INDEX('Initiative mapping-DO NOT EDIT'!$H$3:$H$12, MATCH(Table2[[#This Row],[WMPInitiativeCategory]],'Initiative mapping-DO NOT EDIT'!$G$3:$G$12,0)))</f>
        <v>5.3.2.</v>
      </c>
      <c r="E13" s="38" t="s">
        <v>155</v>
      </c>
      <c r="F13" s="38" t="s">
        <v>176</v>
      </c>
      <c r="G13" s="54" t="str">
        <f>IF(Table2[[#This Row],[WMPInitiativeActivity]]="","x",IF(Table2[[#This Row],[WMPInitiativeActivity]]="other", Table2[[#This Row],[ActivityNameifOther]], INDEX('Initiative mapping-DO NOT EDIT'!$C$3:$C$89,MATCH(Table2[[#This Row],[WMPInitiativeActivity]],'Initiative mapping-DO NOT EDIT'!$D$3:$D$89,0))))</f>
        <v>Santa Ana wildfire threat index</v>
      </c>
      <c r="H13" s="38" t="s">
        <v>177</v>
      </c>
      <c r="I13" s="42" t="s">
        <v>178</v>
      </c>
      <c r="J1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index_WMP.546_2022</v>
      </c>
      <c r="K13" s="43">
        <v>208</v>
      </c>
      <c r="L13" s="42" t="s">
        <v>129</v>
      </c>
      <c r="M13" s="42" t="s">
        <v>129</v>
      </c>
      <c r="N13" s="42"/>
      <c r="O13" s="42" t="s">
        <v>129</v>
      </c>
      <c r="P13" s="42" t="s">
        <v>129</v>
      </c>
      <c r="Q13" s="42" t="s">
        <v>129</v>
      </c>
      <c r="R13" s="42" t="s">
        <v>129</v>
      </c>
      <c r="S13" s="42" t="s">
        <v>129</v>
      </c>
      <c r="T13" s="42" t="s">
        <v>129</v>
      </c>
      <c r="U13" s="42" t="s">
        <v>129</v>
      </c>
      <c r="V13" s="44" t="s">
        <v>179</v>
      </c>
      <c r="W13" s="44" t="s">
        <v>180</v>
      </c>
      <c r="X13" s="44" t="s">
        <v>181</v>
      </c>
      <c r="Y13" s="45" t="s">
        <v>182</v>
      </c>
      <c r="Z13" s="44" t="s">
        <v>129</v>
      </c>
      <c r="AA13" s="46" t="s">
        <v>134</v>
      </c>
      <c r="AB13" s="45"/>
      <c r="AC13" s="36"/>
      <c r="AD13" s="36"/>
      <c r="AE13" s="47"/>
      <c r="AF13" s="49"/>
      <c r="AG13" s="49"/>
      <c r="AH13" s="49"/>
    </row>
    <row r="14" spans="1:34" ht="48" hidden="1" customHeight="1">
      <c r="A14" s="53" t="str">
        <f>'READ ME FIRST'!$D$12</f>
        <v>SDGE</v>
      </c>
      <c r="B14" s="37">
        <f>'READ ME FIRST'!$D$15</f>
        <v>44683</v>
      </c>
      <c r="C14" s="38" t="s">
        <v>147</v>
      </c>
      <c r="D14" s="39" t="str">
        <f>IF(Table2[[#This Row],[WMPInitiativeCategory]]="", "",INDEX('Initiative mapping-DO NOT EDIT'!$H$3:$H$12, MATCH(Table2[[#This Row],[WMPInitiativeCategory]],'Initiative mapping-DO NOT EDIT'!$G$3:$G$12,0)))</f>
        <v>5.3.2.</v>
      </c>
      <c r="E14" s="38" t="s">
        <v>155</v>
      </c>
      <c r="F14" s="38" t="s">
        <v>183</v>
      </c>
      <c r="G14" s="57" t="str">
        <f>IF(Table2[[#This Row],[WMPInitiativeActivity]]="","x",IF(Table2[[#This Row],[WMPInitiativeActivity]]="other", Table2[[#This Row],[ActivityNameifOther]], INDEX('Initiative mapping-DO NOT EDIT'!$C$3:$C$89,MATCH(Table2[[#This Row],[WMPInitiativeActivity]],'Initiative mapping-DO NOT EDIT'!$D$3:$D$89,0))))</f>
        <v>High-performance computing infrastructure</v>
      </c>
      <c r="H14" s="38" t="s">
        <v>184</v>
      </c>
      <c r="I14" s="42" t="s">
        <v>185</v>
      </c>
      <c r="J1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Forecasting_High-performance computing infrastructure_WMP.547_2022</v>
      </c>
      <c r="K14" s="43">
        <v>208</v>
      </c>
      <c r="L14" s="42" t="s">
        <v>129</v>
      </c>
      <c r="M14" s="42" t="s">
        <v>129</v>
      </c>
      <c r="N14" s="42"/>
      <c r="O14" s="42" t="s">
        <v>129</v>
      </c>
      <c r="P14" s="42" t="s">
        <v>129</v>
      </c>
      <c r="Q14" s="42" t="s">
        <v>129</v>
      </c>
      <c r="R14" s="42" t="s">
        <v>129</v>
      </c>
      <c r="S14" s="42" t="s">
        <v>129</v>
      </c>
      <c r="T14" s="42" t="s">
        <v>129</v>
      </c>
      <c r="U14" s="42" t="s">
        <v>129</v>
      </c>
      <c r="V14" s="44" t="s">
        <v>186</v>
      </c>
      <c r="W14" s="44" t="s">
        <v>187</v>
      </c>
      <c r="X14" s="44" t="s">
        <v>187</v>
      </c>
      <c r="Y14" s="45" t="s">
        <v>188</v>
      </c>
      <c r="Z14" s="44" t="s">
        <v>129</v>
      </c>
      <c r="AA14" s="46" t="s">
        <v>134</v>
      </c>
      <c r="AB14" s="45"/>
      <c r="AC14" s="36"/>
      <c r="AE14" s="47"/>
      <c r="AF14" s="49"/>
      <c r="AG14" s="49"/>
      <c r="AH14" s="49"/>
    </row>
    <row r="15" spans="1:34" ht="48" hidden="1" customHeight="1">
      <c r="A15" s="53" t="str">
        <f>'READ ME FIRST'!$D$12</f>
        <v>SDGE</v>
      </c>
      <c r="B15" s="37">
        <f>'READ ME FIRST'!$D$15</f>
        <v>44683</v>
      </c>
      <c r="C15" s="38" t="s">
        <v>147</v>
      </c>
      <c r="D15" s="39" t="str">
        <f>IF(Table2[[#This Row],[WMPInitiativeCategory]]="", "",INDEX('Initiative mapping-DO NOT EDIT'!$H$3:$H$12, MATCH(Table2[[#This Row],[WMPInitiativeCategory]],'Initiative mapping-DO NOT EDIT'!$G$3:$G$12,0)))</f>
        <v>5.3.2.</v>
      </c>
      <c r="E15" s="38" t="s">
        <v>189</v>
      </c>
      <c r="F15" s="38"/>
      <c r="G15" s="58">
        <f>IF(Table2[[#This Row],[WMPInitiativeActivity]]="","x",IF(Table2[[#This Row],[WMPInitiativeActivity]]="other", Table2[[#This Row],[ActivityNameifOther]], INDEX('Initiative mapping-DO NOT EDIT'!$C$3:$C$89,MATCH(Table2[[#This Row],[WMPInitiativeActivity]],'Initiative mapping-DO NOT EDIT'!$D$3:$D$89,0))))</f>
        <v>5</v>
      </c>
      <c r="H15" s="38" t="s">
        <v>190</v>
      </c>
      <c r="I15" s="42" t="s">
        <v>191</v>
      </c>
      <c r="J1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Forecasting_Personnel monitoring areas of electric lines and equipment in elevated fire risk conditions  _WMP.451_2022</v>
      </c>
      <c r="K15" s="43">
        <v>209</v>
      </c>
      <c r="L15" s="42" t="s">
        <v>129</v>
      </c>
      <c r="M15" s="42" t="s">
        <v>129</v>
      </c>
      <c r="N15" s="42"/>
      <c r="O15" s="42" t="s">
        <v>129</v>
      </c>
      <c r="P15" s="42" t="s">
        <v>129</v>
      </c>
      <c r="Q15" s="42" t="s">
        <v>129</v>
      </c>
      <c r="R15" s="42" t="s">
        <v>129</v>
      </c>
      <c r="S15" s="42" t="s">
        <v>129</v>
      </c>
      <c r="T15" s="42" t="s">
        <v>129</v>
      </c>
      <c r="U15" s="42" t="s">
        <v>129</v>
      </c>
      <c r="V15" s="44" t="s">
        <v>192</v>
      </c>
      <c r="W15" s="44" t="s">
        <v>193</v>
      </c>
      <c r="X15" s="44" t="s">
        <v>194</v>
      </c>
      <c r="Y15" s="45" t="s">
        <v>195</v>
      </c>
      <c r="Z15" s="44" t="s">
        <v>129</v>
      </c>
      <c r="AA15" s="46" t="s">
        <v>134</v>
      </c>
      <c r="AB15" s="45"/>
      <c r="AC15" s="36"/>
      <c r="AE15" s="47"/>
      <c r="AF15" s="49"/>
      <c r="AG15" s="49"/>
      <c r="AH15" s="49"/>
    </row>
    <row r="16" spans="1:34" ht="48" hidden="1" customHeight="1">
      <c r="A16" s="53" t="str">
        <f>'READ ME FIRST'!$D$12</f>
        <v>SDGE</v>
      </c>
      <c r="B16" s="37">
        <f>'READ ME FIRST'!$D$15</f>
        <v>44683</v>
      </c>
      <c r="C16" s="38" t="s">
        <v>147</v>
      </c>
      <c r="D16" s="39" t="str">
        <f>IF(Table2[[#This Row],[WMPInitiativeCategory]]="", "",INDEX('Initiative mapping-DO NOT EDIT'!$H$3:$H$12, MATCH(Table2[[#This Row],[WMPInitiativeCategory]],'Initiative mapping-DO NOT EDIT'!$G$3:$G$12,0)))</f>
        <v>5.3.2.</v>
      </c>
      <c r="E16" s="38" t="s">
        <v>196</v>
      </c>
      <c r="F16" s="38"/>
      <c r="G16" s="58">
        <f>IF(Table2[[#This Row],[WMPInitiativeActivity]]="","x",IF(Table2[[#This Row],[WMPInitiativeActivity]]="other", Table2[[#This Row],[ActivityNameifOther]], INDEX('Initiative mapping-DO NOT EDIT'!$C$3:$C$89,MATCH(Table2[[#This Row],[WMPInitiativeActivity]],'Initiative mapping-DO NOT EDIT'!$D$3:$D$89,0))))</f>
        <v>6</v>
      </c>
      <c r="H16" s="38" t="s">
        <v>197</v>
      </c>
      <c r="I16" s="42" t="s">
        <v>198</v>
      </c>
      <c r="J1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  _WMP.452_2022</v>
      </c>
      <c r="K16" s="43">
        <v>210</v>
      </c>
      <c r="L16" s="42" t="s">
        <v>129</v>
      </c>
      <c r="M16" s="42" t="s">
        <v>129</v>
      </c>
      <c r="N16" s="42"/>
      <c r="O16" s="42" t="s">
        <v>129</v>
      </c>
      <c r="P16" s="42" t="s">
        <v>129</v>
      </c>
      <c r="Q16" s="42" t="s">
        <v>129</v>
      </c>
      <c r="R16" s="42" t="s">
        <v>129</v>
      </c>
      <c r="S16" s="42" t="s">
        <v>129</v>
      </c>
      <c r="T16" s="42" t="s">
        <v>129</v>
      </c>
      <c r="U16" s="42" t="s">
        <v>129</v>
      </c>
      <c r="V16" s="44" t="s">
        <v>129</v>
      </c>
      <c r="W16" s="44" t="s">
        <v>129</v>
      </c>
      <c r="X16" s="44" t="s">
        <v>129</v>
      </c>
      <c r="Y16" s="44" t="s">
        <v>129</v>
      </c>
      <c r="Z16" s="44" t="s">
        <v>129</v>
      </c>
      <c r="AA16" s="44" t="s">
        <v>129</v>
      </c>
      <c r="AB16" s="45"/>
      <c r="AC16" s="36"/>
      <c r="AE16" s="47"/>
      <c r="AF16" s="49"/>
      <c r="AG16" s="49"/>
      <c r="AH16" s="49"/>
    </row>
    <row r="17" spans="1:34" ht="48" hidden="1" customHeight="1">
      <c r="A17" s="53" t="str">
        <f>'READ ME FIRST'!$D$12</f>
        <v>SDGE</v>
      </c>
      <c r="B17" s="37">
        <f>'READ ME FIRST'!$D$15</f>
        <v>44683</v>
      </c>
      <c r="C17" s="38" t="s">
        <v>199</v>
      </c>
      <c r="D17" s="39" t="str">
        <f>IF(Table2[[#This Row],[WMPInitiativeCategory]]="", "",INDEX('Initiative mapping-DO NOT EDIT'!$H$3:$H$12, MATCH(Table2[[#This Row],[WMPInitiativeCategory]],'Initiative mapping-DO NOT EDIT'!$G$3:$G$12,0)))</f>
        <v>5.3.3.</v>
      </c>
      <c r="E17" s="38" t="s">
        <v>200</v>
      </c>
      <c r="F17" s="38"/>
      <c r="G17" s="58">
        <f>IF(Table2[[#This Row],[WMPInitiativeActivity]]="","x",IF(Table2[[#This Row],[WMPInitiativeActivity]]="other", Table2[[#This Row],[ActivityNameifOther]], INDEX('Initiative mapping-DO NOT EDIT'!$C$3:$C$89,MATCH(Table2[[#This Row],[WMPInitiativeActivity]],'Initiative mapping-DO NOT EDIT'!$D$3:$D$89,0))))</f>
        <v>1</v>
      </c>
      <c r="H17" s="38" t="s">
        <v>201</v>
      </c>
      <c r="I17" s="42" t="s">
        <v>202</v>
      </c>
      <c r="J1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_WMP.453_2022</v>
      </c>
      <c r="K17" s="43">
        <v>212</v>
      </c>
      <c r="L17" s="42" t="s">
        <v>203</v>
      </c>
      <c r="M17" s="42">
        <v>40</v>
      </c>
      <c r="N17" s="42"/>
      <c r="O17" s="43">
        <v>25</v>
      </c>
      <c r="P17" s="42">
        <v>31</v>
      </c>
      <c r="Q17" s="42">
        <v>40</v>
      </c>
      <c r="R17" s="42">
        <v>5</v>
      </c>
      <c r="S17" s="42">
        <v>22</v>
      </c>
      <c r="T17" s="42">
        <v>47</v>
      </c>
      <c r="U17" s="45"/>
      <c r="V17" s="44" t="s">
        <v>129</v>
      </c>
      <c r="W17" s="44" t="s">
        <v>129</v>
      </c>
      <c r="X17" s="44" t="s">
        <v>129</v>
      </c>
      <c r="Y17" s="44" t="s">
        <v>129</v>
      </c>
      <c r="Z17" s="44" t="s">
        <v>129</v>
      </c>
      <c r="AA17" s="44" t="s">
        <v>129</v>
      </c>
      <c r="AB17" s="45"/>
      <c r="AC17" s="36"/>
      <c r="AE17" s="47"/>
      <c r="AF17" s="49"/>
      <c r="AG17" s="49"/>
      <c r="AH17" s="49"/>
    </row>
    <row r="18" spans="1:34" ht="48" hidden="1" customHeight="1">
      <c r="A18" s="50" t="str">
        <f>'READ ME FIRST'!$D$12</f>
        <v>SDGE</v>
      </c>
      <c r="B18" s="37">
        <f>'READ ME FIRST'!$D$15</f>
        <v>44683</v>
      </c>
      <c r="C18" s="38" t="s">
        <v>199</v>
      </c>
      <c r="D18" s="39" t="str">
        <f>IF(Table2[[#This Row],[WMPInitiativeCategory]]="", "",INDEX('Initiative mapping-DO NOT EDIT'!$H$3:$H$12, MATCH(Table2[[#This Row],[WMPInitiativeCategory]],'Initiative mapping-DO NOT EDIT'!$G$3:$G$12,0)))</f>
        <v>5.3.3.</v>
      </c>
      <c r="E18" s="38" t="s">
        <v>204</v>
      </c>
      <c r="F18" s="38"/>
      <c r="G18" s="58">
        <f>IF(Table2[[#This Row],[WMPInitiativeActivity]]="","x",IF(Table2[[#This Row],[WMPInitiativeActivity]]="other", Table2[[#This Row],[ActivityNameifOther]], INDEX('Initiative mapping-DO NOT EDIT'!$C$3:$C$89,MATCH(Table2[[#This Row],[WMPInitiativeActivity]],'Initiative mapping-DO NOT EDIT'!$D$3:$D$89,0))))</f>
        <v>2</v>
      </c>
      <c r="H18" s="38" t="s">
        <v>205</v>
      </c>
      <c r="I18" s="42" t="s">
        <v>206</v>
      </c>
      <c r="J1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Hardening_Circuit breaker maintenance and installation to de-energize lines upon detecting a fault  _WMP.454_2022</v>
      </c>
      <c r="K18" s="43">
        <v>213</v>
      </c>
      <c r="L18" s="42" t="s">
        <v>129</v>
      </c>
      <c r="M18" s="42" t="s">
        <v>129</v>
      </c>
      <c r="N18" s="42"/>
      <c r="O18" s="42" t="s">
        <v>129</v>
      </c>
      <c r="P18" s="42" t="s">
        <v>129</v>
      </c>
      <c r="Q18" s="42" t="s">
        <v>129</v>
      </c>
      <c r="R18" s="42" t="s">
        <v>129</v>
      </c>
      <c r="S18" s="42" t="s">
        <v>129</v>
      </c>
      <c r="T18" s="42" t="s">
        <v>129</v>
      </c>
      <c r="U18" s="42" t="s">
        <v>129</v>
      </c>
      <c r="V18" s="44" t="s">
        <v>129</v>
      </c>
      <c r="W18" s="44" t="s">
        <v>129</v>
      </c>
      <c r="X18" s="44" t="s">
        <v>129</v>
      </c>
      <c r="Y18" s="44" t="s">
        <v>129</v>
      </c>
      <c r="Z18" s="44" t="s">
        <v>129</v>
      </c>
      <c r="AA18" s="44" t="s">
        <v>129</v>
      </c>
      <c r="AB18" s="45"/>
      <c r="AC18" s="36"/>
      <c r="AE18" s="47"/>
      <c r="AF18" s="49"/>
      <c r="AG18" s="49"/>
      <c r="AH18" s="49"/>
    </row>
    <row r="19" spans="1:34" ht="48" hidden="1" customHeight="1">
      <c r="A19" s="50" t="str">
        <f>'READ ME FIRST'!$D$12</f>
        <v>SDGE</v>
      </c>
      <c r="B19" s="37">
        <f>'READ ME FIRST'!$D$15</f>
        <v>44683</v>
      </c>
      <c r="C19" s="38" t="s">
        <v>199</v>
      </c>
      <c r="D19" s="39" t="str">
        <f>IF(Table2[[#This Row],[WMPInitiativeCategory]]="", "",INDEX('Initiative mapping-DO NOT EDIT'!$H$3:$H$12, MATCH(Table2[[#This Row],[WMPInitiativeCategory]],'Initiative mapping-DO NOT EDIT'!$G$3:$G$12,0)))</f>
        <v>5.3.3.</v>
      </c>
      <c r="E19" s="38" t="s">
        <v>207</v>
      </c>
      <c r="F19" s="38"/>
      <c r="G19" s="58">
        <f>IF(Table2[[#This Row],[WMPInitiativeActivity]]="","x",IF(Table2[[#This Row],[WMPInitiativeActivity]]="other", Table2[[#This Row],[ActivityNameifOther]], INDEX('Initiative mapping-DO NOT EDIT'!$C$3:$C$89,MATCH(Table2[[#This Row],[WMPInitiativeActivity]],'Initiative mapping-DO NOT EDIT'!$D$3:$D$89,0))))</f>
        <v>3</v>
      </c>
      <c r="H19" s="38" t="s">
        <v>208</v>
      </c>
      <c r="I19" s="42" t="s">
        <v>209</v>
      </c>
      <c r="J1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_WMP.455_2022</v>
      </c>
      <c r="K19" s="43">
        <v>213</v>
      </c>
      <c r="L19" s="42" t="s">
        <v>210</v>
      </c>
      <c r="M19" s="42">
        <v>60</v>
      </c>
      <c r="N19" s="42"/>
      <c r="O19" s="42">
        <v>18.66</v>
      </c>
      <c r="P19" s="43">
        <v>45.31</v>
      </c>
      <c r="Q19" s="43">
        <v>77.459999999999994</v>
      </c>
      <c r="R19" s="42">
        <v>3</v>
      </c>
      <c r="S19" s="42">
        <v>12.6</v>
      </c>
      <c r="T19" s="42">
        <v>29.12</v>
      </c>
      <c r="U19" s="45"/>
      <c r="V19" s="44" t="s">
        <v>129</v>
      </c>
      <c r="W19" s="44" t="s">
        <v>129</v>
      </c>
      <c r="X19" s="44" t="s">
        <v>129</v>
      </c>
      <c r="Y19" s="44" t="s">
        <v>129</v>
      </c>
      <c r="Z19" s="44" t="s">
        <v>129</v>
      </c>
      <c r="AA19" s="46" t="s">
        <v>134</v>
      </c>
      <c r="AB19" s="45"/>
      <c r="AC19" s="36"/>
      <c r="AE19" s="47"/>
      <c r="AF19" s="49"/>
      <c r="AG19" s="49"/>
      <c r="AH19" s="49"/>
    </row>
    <row r="20" spans="1:34" ht="48" hidden="1" customHeight="1">
      <c r="A20" s="50" t="str">
        <f>'READ ME FIRST'!$D$12</f>
        <v>SDGE</v>
      </c>
      <c r="B20" s="37">
        <f>'READ ME FIRST'!$D$15</f>
        <v>44683</v>
      </c>
      <c r="C20" s="38" t="s">
        <v>199</v>
      </c>
      <c r="D20" s="39" t="str">
        <f>IF(Table2[[#This Row],[WMPInitiativeCategory]]="", "",INDEX('Initiative mapping-DO NOT EDIT'!$H$3:$H$12, MATCH(Table2[[#This Row],[WMPInitiativeCategory]],'Initiative mapping-DO NOT EDIT'!$G$3:$G$12,0)))</f>
        <v>5.3.3.</v>
      </c>
      <c r="E20" s="38" t="s">
        <v>211</v>
      </c>
      <c r="F20" s="38"/>
      <c r="G20" s="58">
        <f>IF(Table2[[#This Row],[WMPInitiativeActivity]]="","x",IF(Table2[[#This Row],[WMPInitiativeActivity]]="other", Table2[[#This Row],[ActivityNameifOther]], INDEX('Initiative mapping-DO NOT EDIT'!$C$3:$C$89,MATCH(Table2[[#This Row],[WMPInitiativeActivity]],'Initiative mapping-DO NOT EDIT'!$D$3:$D$89,0))))</f>
        <v>4</v>
      </c>
      <c r="H20" s="38" t="s">
        <v>212</v>
      </c>
      <c r="I20" s="42" t="s">
        <v>213</v>
      </c>
      <c r="J2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_WMP.456_2022</v>
      </c>
      <c r="K20" s="43">
        <v>215</v>
      </c>
      <c r="L20" s="42" t="s">
        <v>129</v>
      </c>
      <c r="M20" s="42" t="s">
        <v>129</v>
      </c>
      <c r="N20" s="42"/>
      <c r="O20" s="42" t="s">
        <v>129</v>
      </c>
      <c r="P20" s="43" t="s">
        <v>129</v>
      </c>
      <c r="Q20" s="43" t="s">
        <v>129</v>
      </c>
      <c r="R20" s="42" t="s">
        <v>129</v>
      </c>
      <c r="S20" s="42" t="s">
        <v>129</v>
      </c>
      <c r="T20" s="42" t="s">
        <v>129</v>
      </c>
      <c r="U20" s="42" t="s">
        <v>129</v>
      </c>
      <c r="V20" s="44" t="s">
        <v>129</v>
      </c>
      <c r="W20" s="44" t="s">
        <v>129</v>
      </c>
      <c r="X20" s="44" t="s">
        <v>129</v>
      </c>
      <c r="Y20" s="44" t="s">
        <v>129</v>
      </c>
      <c r="Z20" s="44" t="s">
        <v>129</v>
      </c>
      <c r="AA20" s="45" t="s">
        <v>129</v>
      </c>
      <c r="AB20" s="45"/>
      <c r="AC20" s="36"/>
      <c r="AE20" s="47"/>
      <c r="AF20" s="49"/>
      <c r="AG20" s="49"/>
      <c r="AH20" s="49"/>
    </row>
    <row r="21" spans="1:34" ht="48" hidden="1" customHeight="1">
      <c r="A21" s="50" t="str">
        <f>'READ ME FIRST'!$D$12</f>
        <v>SDGE</v>
      </c>
      <c r="B21" s="37">
        <f>'READ ME FIRST'!$D$15</f>
        <v>44683</v>
      </c>
      <c r="C21" s="38" t="s">
        <v>199</v>
      </c>
      <c r="D21" s="39" t="str">
        <f>IF(Table2[[#This Row],[WMPInitiativeCategory]]="", "",INDEX('Initiative mapping-DO NOT EDIT'!$H$3:$H$12, MATCH(Table2[[#This Row],[WMPInitiativeCategory]],'Initiative mapping-DO NOT EDIT'!$G$3:$G$12,0)))</f>
        <v>5.3.3.</v>
      </c>
      <c r="E21" s="38" t="s">
        <v>214</v>
      </c>
      <c r="F21" s="38"/>
      <c r="G21" s="58">
        <f>IF(Table2[[#This Row],[WMPInitiativeActivity]]="","x",IF(Table2[[#This Row],[WMPInitiativeActivity]]="other", Table2[[#This Row],[ActivityNameifOther]], INDEX('Initiative mapping-DO NOT EDIT'!$C$3:$C$89,MATCH(Table2[[#This Row],[WMPInitiativeActivity]],'Initiative mapping-DO NOT EDIT'!$D$3:$D$89,0))))</f>
        <v>5</v>
      </c>
      <c r="H21" s="38" t="s">
        <v>215</v>
      </c>
      <c r="I21" s="42" t="s">
        <v>216</v>
      </c>
      <c r="J2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_WMP.457_2022</v>
      </c>
      <c r="K21" s="43">
        <v>216</v>
      </c>
      <c r="L21" s="42" t="s">
        <v>129</v>
      </c>
      <c r="M21" s="42" t="s">
        <v>129</v>
      </c>
      <c r="N21" s="42"/>
      <c r="O21" s="42" t="s">
        <v>129</v>
      </c>
      <c r="P21" s="42" t="s">
        <v>129</v>
      </c>
      <c r="Q21" s="42" t="s">
        <v>129</v>
      </c>
      <c r="R21" s="42" t="s">
        <v>129</v>
      </c>
      <c r="S21" s="42" t="s">
        <v>129</v>
      </c>
      <c r="T21" s="42" t="s">
        <v>129</v>
      </c>
      <c r="U21" s="42" t="s">
        <v>129</v>
      </c>
      <c r="V21" s="44" t="s">
        <v>129</v>
      </c>
      <c r="W21" s="44" t="s">
        <v>129</v>
      </c>
      <c r="X21" s="44" t="s">
        <v>129</v>
      </c>
      <c r="Y21" s="44" t="s">
        <v>129</v>
      </c>
      <c r="Z21" s="44" t="s">
        <v>129</v>
      </c>
      <c r="AA21" s="45" t="s">
        <v>129</v>
      </c>
      <c r="AB21" s="45"/>
      <c r="AC21" s="36"/>
      <c r="AE21" s="47"/>
      <c r="AF21" s="49"/>
      <c r="AG21" s="49"/>
      <c r="AH21" s="49"/>
    </row>
    <row r="22" spans="1:34" ht="48" hidden="1" customHeight="1">
      <c r="A22" s="50" t="str">
        <f>'READ ME FIRST'!$D$12</f>
        <v>SDGE</v>
      </c>
      <c r="B22" s="37">
        <f>'READ ME FIRST'!$D$15</f>
        <v>44683</v>
      </c>
      <c r="C22" s="38" t="s">
        <v>199</v>
      </c>
      <c r="D22" s="39" t="str">
        <f>IF(Table2[[#This Row],[WMPInitiativeCategory]]="", "",INDEX('Initiative mapping-DO NOT EDIT'!$H$3:$H$12, MATCH(Table2[[#This Row],[WMPInitiativeCategory]],'Initiative mapping-DO NOT EDIT'!$G$3:$G$12,0)))</f>
        <v>5.3.3.</v>
      </c>
      <c r="E22" s="38" t="s">
        <v>217</v>
      </c>
      <c r="F22" s="38"/>
      <c r="G22" s="58">
        <f>IF(Table2[[#This Row],[WMPInitiativeActivity]]="","x",IF(Table2[[#This Row],[WMPInitiativeActivity]]="other", Table2[[#This Row],[ActivityNameifOther]], INDEX('Initiative mapping-DO NOT EDIT'!$C$3:$C$89,MATCH(Table2[[#This Row],[WMPInitiativeActivity]],'Initiative mapping-DO NOT EDIT'!$D$3:$D$89,0))))</f>
        <v>6</v>
      </c>
      <c r="H22" s="38" t="s">
        <v>218</v>
      </c>
      <c r="I22" s="42" t="s">
        <v>219</v>
      </c>
      <c r="J2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pole replacement and reinforcement, including with composite poles  _WMP.458_2022</v>
      </c>
      <c r="K22" s="43">
        <v>216</v>
      </c>
      <c r="L22" s="42" t="s">
        <v>129</v>
      </c>
      <c r="M22" s="42" t="s">
        <v>129</v>
      </c>
      <c r="N22" s="42"/>
      <c r="O22" s="42" t="s">
        <v>129</v>
      </c>
      <c r="P22" s="42" t="s">
        <v>129</v>
      </c>
      <c r="Q22" s="42" t="s">
        <v>129</v>
      </c>
      <c r="R22" s="42" t="s">
        <v>129</v>
      </c>
      <c r="S22" s="42" t="s">
        <v>129</v>
      </c>
      <c r="T22" s="42" t="s">
        <v>129</v>
      </c>
      <c r="U22" s="42" t="s">
        <v>129</v>
      </c>
      <c r="V22" s="44" t="s">
        <v>220</v>
      </c>
      <c r="W22" s="44" t="s">
        <v>220</v>
      </c>
      <c r="X22" s="44" t="s">
        <v>221</v>
      </c>
      <c r="Y22" s="44" t="s">
        <v>222</v>
      </c>
      <c r="Z22" s="44"/>
      <c r="AA22" s="46" t="s">
        <v>134</v>
      </c>
      <c r="AB22" s="45"/>
      <c r="AC22" s="36"/>
      <c r="AE22" s="47"/>
      <c r="AF22" s="49"/>
      <c r="AG22" s="49"/>
      <c r="AH22" s="49"/>
    </row>
    <row r="23" spans="1:34" ht="48" hidden="1" customHeight="1">
      <c r="A23" s="50" t="str">
        <f>'READ ME FIRST'!$D$12</f>
        <v>SDGE</v>
      </c>
      <c r="B23" s="37">
        <f>'READ ME FIRST'!$D$15</f>
        <v>44683</v>
      </c>
      <c r="C23" s="38" t="s">
        <v>199</v>
      </c>
      <c r="D23" s="39" t="str">
        <f>IF(Table2[[#This Row],[WMPInitiativeCategory]]="", "",INDEX('Initiative mapping-DO NOT EDIT'!$H$3:$H$12, MATCH(Table2[[#This Row],[WMPInitiativeCategory]],'Initiative mapping-DO NOT EDIT'!$G$3:$G$12,0)))</f>
        <v>5.3.3.</v>
      </c>
      <c r="E23" s="38" t="s">
        <v>223</v>
      </c>
      <c r="F23" s="38"/>
      <c r="G23" s="59">
        <f>IF(Table2[[#This Row],[WMPInitiativeActivity]]="","x",IF(Table2[[#This Row],[WMPInitiativeActivity]]="other", Table2[[#This Row],[ActivityNameifOther]], INDEX('Initiative mapping-DO NOT EDIT'!$C$3:$C$89,MATCH(Table2[[#This Row],[WMPInitiativeActivity]],'Initiative mapping-DO NOT EDIT'!$D$3:$D$89,0))))</f>
        <v>7</v>
      </c>
      <c r="H23" s="38" t="s">
        <v>224</v>
      </c>
      <c r="I23" s="42" t="s">
        <v>225</v>
      </c>
      <c r="J2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_WMP.459_2022</v>
      </c>
      <c r="K23" s="43">
        <v>217</v>
      </c>
      <c r="L23" s="42" t="s">
        <v>226</v>
      </c>
      <c r="M23" s="42">
        <v>227</v>
      </c>
      <c r="N23" s="42"/>
      <c r="O23" s="43">
        <v>132</v>
      </c>
      <c r="P23" s="42">
        <v>179</v>
      </c>
      <c r="Q23" s="42">
        <v>227</v>
      </c>
      <c r="R23" s="42">
        <v>98</v>
      </c>
      <c r="S23" s="42">
        <v>167</v>
      </c>
      <c r="T23" s="42">
        <v>213</v>
      </c>
      <c r="U23" s="45"/>
      <c r="V23" s="44" t="s">
        <v>129</v>
      </c>
      <c r="W23" s="44" t="s">
        <v>129</v>
      </c>
      <c r="X23" s="44" t="s">
        <v>129</v>
      </c>
      <c r="Y23" s="44" t="s">
        <v>129</v>
      </c>
      <c r="Z23" s="44" t="s">
        <v>129</v>
      </c>
      <c r="AA23" s="46" t="s">
        <v>134</v>
      </c>
      <c r="AB23" s="45"/>
      <c r="AC23" s="36"/>
      <c r="AE23" s="47"/>
      <c r="AF23" s="49"/>
      <c r="AG23" s="49"/>
      <c r="AH23" s="49"/>
    </row>
    <row r="24" spans="1:34" ht="48" hidden="1" customHeight="1">
      <c r="A24" s="50" t="str">
        <f>'READ ME FIRST'!$D$12</f>
        <v>SDGE</v>
      </c>
      <c r="B24" s="37">
        <f>'READ ME FIRST'!$D$15</f>
        <v>44683</v>
      </c>
      <c r="C24" s="38" t="s">
        <v>199</v>
      </c>
      <c r="D24" s="39" t="str">
        <f>IF(Table2[[#This Row],[WMPInitiativeCategory]]="", "",INDEX('Initiative mapping-DO NOT EDIT'!$H$3:$H$12, MATCH(Table2[[#This Row],[WMPInitiativeCategory]],'Initiative mapping-DO NOT EDIT'!$G$3:$G$12,0)))</f>
        <v>5.3.3.</v>
      </c>
      <c r="E24" s="38" t="s">
        <v>155</v>
      </c>
      <c r="F24" s="38" t="s">
        <v>227</v>
      </c>
      <c r="G24" s="58" t="str">
        <f>IF(Table2[[#This Row],[WMPInitiativeActivity]]="","x",IF(Table2[[#This Row],[WMPInitiativeActivity]]="other", Table2[[#This Row],[ActivityNameifOther]], INDEX('Initiative mapping-DO NOT EDIT'!$C$3:$C$89,MATCH(Table2[[#This Row],[WMPInitiativeActivity]],'Initiative mapping-DO NOT EDIT'!$D$3:$D$89,0))))</f>
        <v>PSPS sectionalizing enhancements</v>
      </c>
      <c r="H24" s="38" t="s">
        <v>228</v>
      </c>
      <c r="I24" s="42" t="s">
        <v>229</v>
      </c>
      <c r="J2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enhancements_WMP.461_2022</v>
      </c>
      <c r="K24" s="43">
        <v>218</v>
      </c>
      <c r="L24" s="42" t="s">
        <v>230</v>
      </c>
      <c r="M24" s="42">
        <v>10</v>
      </c>
      <c r="N24" s="42"/>
      <c r="O24" s="43">
        <v>5</v>
      </c>
      <c r="P24" s="42">
        <v>8</v>
      </c>
      <c r="Q24" s="42">
        <v>10</v>
      </c>
      <c r="R24" s="42">
        <v>3</v>
      </c>
      <c r="S24" s="42">
        <v>6</v>
      </c>
      <c r="T24" s="42">
        <v>10</v>
      </c>
      <c r="U24" s="45"/>
      <c r="V24" s="44" t="s">
        <v>129</v>
      </c>
      <c r="W24" s="44" t="s">
        <v>129</v>
      </c>
      <c r="X24" s="44" t="s">
        <v>129</v>
      </c>
      <c r="Y24" s="44" t="s">
        <v>129</v>
      </c>
      <c r="Z24" s="44" t="s">
        <v>129</v>
      </c>
      <c r="AA24" s="46" t="s">
        <v>134</v>
      </c>
      <c r="AB24" s="45"/>
      <c r="AC24" s="36"/>
      <c r="AE24" s="47"/>
      <c r="AF24" s="49"/>
      <c r="AG24" s="49"/>
      <c r="AH24" s="49"/>
    </row>
    <row r="25" spans="1:34" ht="48" customHeight="1">
      <c r="A25" s="50" t="str">
        <f>'READ ME FIRST'!$D$12</f>
        <v>SDGE</v>
      </c>
      <c r="B25" s="37">
        <f>'READ ME FIRST'!$D$15</f>
        <v>44683</v>
      </c>
      <c r="C25" s="38" t="s">
        <v>199</v>
      </c>
      <c r="D25" s="39" t="str">
        <f>IF(Table2[[#This Row],[WMPInitiativeCategory]]="", "",INDEX('Initiative mapping-DO NOT EDIT'!$H$3:$H$12, MATCH(Table2[[#This Row],[WMPInitiativeCategory]],'Initiative mapping-DO NOT EDIT'!$G$3:$G$12,0)))</f>
        <v>5.3.3.</v>
      </c>
      <c r="E25" s="38" t="s">
        <v>155</v>
      </c>
      <c r="F25" s="38" t="s">
        <v>231</v>
      </c>
      <c r="G25" s="58"/>
      <c r="H25" s="38" t="s">
        <v>232</v>
      </c>
      <c r="I25" s="42" t="s">
        <v>233</v>
      </c>
      <c r="J2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Hardening_Microgrids_WMP.462_2022</v>
      </c>
      <c r="K25" s="43">
        <v>219</v>
      </c>
      <c r="L25" s="42" t="s">
        <v>231</v>
      </c>
      <c r="M25" s="42">
        <v>4</v>
      </c>
      <c r="N25" s="42"/>
      <c r="O25" s="42">
        <v>2</v>
      </c>
      <c r="P25" s="42">
        <v>3</v>
      </c>
      <c r="Q25" s="42">
        <v>4</v>
      </c>
      <c r="R25" s="42">
        <v>1</v>
      </c>
      <c r="S25" s="42">
        <v>1</v>
      </c>
      <c r="T25" s="42">
        <v>1</v>
      </c>
      <c r="U25" s="45"/>
      <c r="V25" s="44" t="s">
        <v>129</v>
      </c>
      <c r="W25" s="44" t="s">
        <v>129</v>
      </c>
      <c r="X25" s="44" t="s">
        <v>129</v>
      </c>
      <c r="Y25" s="44" t="s">
        <v>129</v>
      </c>
      <c r="Z25" s="44" t="s">
        <v>129</v>
      </c>
      <c r="AA25" s="46" t="s">
        <v>234</v>
      </c>
      <c r="AB25" s="44" t="s">
        <v>235</v>
      </c>
      <c r="AC25" s="36"/>
      <c r="AE25" s="47"/>
      <c r="AF25" s="49"/>
      <c r="AG25" s="49"/>
      <c r="AH25" s="49"/>
    </row>
    <row r="26" spans="1:34" ht="48" customHeight="1">
      <c r="A26" s="50" t="str">
        <f>'READ ME FIRST'!$D$12</f>
        <v>SDGE</v>
      </c>
      <c r="B26" s="37">
        <f>'READ ME FIRST'!$D$15</f>
        <v>44683</v>
      </c>
      <c r="C26" s="38" t="s">
        <v>199</v>
      </c>
      <c r="D26" s="39" t="str">
        <f>IF(Table2[[#This Row],[WMPInitiativeCategory]]="", "",INDEX('Initiative mapping-DO NOT EDIT'!$H$3:$H$12, MATCH(Table2[[#This Row],[WMPInitiativeCategory]],'Initiative mapping-DO NOT EDIT'!$G$3:$G$12,0)))</f>
        <v>5.3.3.</v>
      </c>
      <c r="E26" s="38" t="s">
        <v>236</v>
      </c>
      <c r="F26" s="38"/>
      <c r="G26" s="58">
        <f>IF(Table2[[#This Row],[WMPInitiativeActivity]]="","x",IF(Table2[[#This Row],[WMPInitiativeActivity]]="other", Table2[[#This Row],[ActivityNameifOther]], INDEX('Initiative mapping-DO NOT EDIT'!$C$3:$C$89,MATCH(Table2[[#This Row],[WMPInitiativeActivity]],'Initiative mapping-DO NOT EDIT'!$D$3:$D$89,0))))</f>
        <v>9</v>
      </c>
      <c r="H26" s="38" t="s">
        <v>237</v>
      </c>
      <c r="I26" s="42" t="s">
        <v>238</v>
      </c>
      <c r="J2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Hardening_Installation of system automation equipment _WMP.463_2022</v>
      </c>
      <c r="K26" s="43">
        <v>221</v>
      </c>
      <c r="L26" s="42" t="s">
        <v>239</v>
      </c>
      <c r="M26" s="42">
        <v>8</v>
      </c>
      <c r="N26" s="42"/>
      <c r="O26" s="42">
        <v>3</v>
      </c>
      <c r="P26" s="42">
        <v>5</v>
      </c>
      <c r="Q26" s="42">
        <v>8</v>
      </c>
      <c r="R26" s="42">
        <v>0</v>
      </c>
      <c r="S26" s="42">
        <v>2</v>
      </c>
      <c r="T26" s="42">
        <v>3</v>
      </c>
      <c r="U26" s="45"/>
      <c r="V26" s="44" t="s">
        <v>129</v>
      </c>
      <c r="W26" s="44" t="s">
        <v>129</v>
      </c>
      <c r="X26" s="44" t="s">
        <v>129</v>
      </c>
      <c r="Y26" s="44" t="s">
        <v>129</v>
      </c>
      <c r="Z26" s="44" t="s">
        <v>129</v>
      </c>
      <c r="AA26" s="46" t="s">
        <v>234</v>
      </c>
      <c r="AB26" s="45" t="s">
        <v>240</v>
      </c>
      <c r="AC26" s="36"/>
      <c r="AE26" s="47"/>
      <c r="AF26" s="49"/>
      <c r="AG26" s="49"/>
      <c r="AH26" s="49"/>
    </row>
    <row r="27" spans="1:34" ht="48" hidden="1" customHeight="1">
      <c r="A27" s="50" t="str">
        <f>'READ ME FIRST'!$D$12</f>
        <v>SDGE</v>
      </c>
      <c r="B27" s="37">
        <f>'READ ME FIRST'!$D$15</f>
        <v>44683</v>
      </c>
      <c r="C27" s="38" t="s">
        <v>199</v>
      </c>
      <c r="D27" s="39" t="str">
        <f>IF(Table2[[#This Row],[WMPInitiativeCategory]]="", "",INDEX('Initiative mapping-DO NOT EDIT'!$H$3:$H$12, MATCH(Table2[[#This Row],[WMPInitiativeCategory]],'Initiative mapping-DO NOT EDIT'!$G$3:$G$12,0)))</f>
        <v>5.3.3.</v>
      </c>
      <c r="E27" s="38" t="s">
        <v>241</v>
      </c>
      <c r="F27" s="38"/>
      <c r="G27" s="58">
        <f>IF(Table2[[#This Row],[WMPInitiativeActivity]]="","x",IF(Table2[[#This Row],[WMPInitiativeActivity]]="other", Table2[[#This Row],[ActivityNameifOther]], INDEX('Initiative mapping-DO NOT EDIT'!$C$3:$C$89,MATCH(Table2[[#This Row],[WMPInitiativeActivity]],'Initiative mapping-DO NOT EDIT'!$D$3:$D$89,0))))</f>
        <v>10</v>
      </c>
      <c r="H27" s="38" t="s">
        <v>242</v>
      </c>
      <c r="I27" s="42" t="s">
        <v>243</v>
      </c>
      <c r="J2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_WMP.464_2022</v>
      </c>
      <c r="K27" s="43">
        <v>223</v>
      </c>
      <c r="L27" s="42" t="s">
        <v>244</v>
      </c>
      <c r="M27" s="42">
        <v>1650</v>
      </c>
      <c r="N27" s="42"/>
      <c r="O27" s="43">
        <v>624</v>
      </c>
      <c r="P27" s="42">
        <v>1124</v>
      </c>
      <c r="Q27" s="42">
        <v>1650</v>
      </c>
      <c r="R27" s="42">
        <v>576</v>
      </c>
      <c r="S27" s="62">
        <v>1548</v>
      </c>
      <c r="T27" s="62">
        <v>1764</v>
      </c>
      <c r="U27" s="45"/>
      <c r="V27" s="44" t="s">
        <v>129</v>
      </c>
      <c r="W27" s="44" t="s">
        <v>129</v>
      </c>
      <c r="X27" s="44" t="s">
        <v>129</v>
      </c>
      <c r="Y27" s="44" t="s">
        <v>129</v>
      </c>
      <c r="Z27" s="44" t="s">
        <v>129</v>
      </c>
      <c r="AA27" s="46" t="s">
        <v>134</v>
      </c>
      <c r="AB27" s="45"/>
      <c r="AC27" s="36"/>
      <c r="AE27" s="47"/>
      <c r="AF27" s="49"/>
      <c r="AG27" s="49"/>
      <c r="AH27" s="49"/>
    </row>
    <row r="28" spans="1:34" ht="48" customHeight="1">
      <c r="A28" s="50" t="str">
        <f>'READ ME FIRST'!$D$12</f>
        <v>SDGE</v>
      </c>
      <c r="B28" s="37">
        <f>'READ ME FIRST'!$D$15</f>
        <v>44683</v>
      </c>
      <c r="C28" s="38" t="s">
        <v>199</v>
      </c>
      <c r="D28" s="39" t="str">
        <f>IF(Table2[[#This Row],[WMPInitiativeCategory]]="", "",INDEX('Initiative mapping-DO NOT EDIT'!$H$3:$H$12, MATCH(Table2[[#This Row],[WMPInitiativeCategory]],'Initiative mapping-DO NOT EDIT'!$G$3:$G$12,0)))</f>
        <v>5.3.3.</v>
      </c>
      <c r="E28" s="38" t="s">
        <v>155</v>
      </c>
      <c r="F28" s="38" t="s">
        <v>245</v>
      </c>
      <c r="G28" s="58" t="str">
        <f>IF(Table2[[#This Row],[WMPInitiativeActivity]]="","x",IF(Table2[[#This Row],[WMPInitiativeActivity]]="other", Table2[[#This Row],[ActivityNameifOther]], INDEX('Initiative mapping-DO NOT EDIT'!$C$3:$C$89,MATCH(Table2[[#This Row],[WMPInitiativeActivity]],'Initiative mapping-DO NOT EDIT'!$D$3:$D$89,0))))</f>
        <v>Generator Grant Programs</v>
      </c>
      <c r="H28" s="38" t="s">
        <v>246</v>
      </c>
      <c r="I28" s="42" t="s">
        <v>247</v>
      </c>
      <c r="J2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Hardening_Generator Grant Programs_WMP.466_2022</v>
      </c>
      <c r="K28" s="43">
        <v>225</v>
      </c>
      <c r="L28" s="42" t="s">
        <v>248</v>
      </c>
      <c r="M28" s="42">
        <v>3000</v>
      </c>
      <c r="N28" s="42"/>
      <c r="O28" s="42">
        <v>1008</v>
      </c>
      <c r="P28" s="42">
        <v>2508</v>
      </c>
      <c r="Q28" s="42">
        <v>3008</v>
      </c>
      <c r="R28" s="42">
        <v>8</v>
      </c>
      <c r="S28" s="42">
        <v>8</v>
      </c>
      <c r="T28" s="42">
        <v>203</v>
      </c>
      <c r="U28" s="45"/>
      <c r="V28" s="44" t="s">
        <v>129</v>
      </c>
      <c r="W28" s="44" t="s">
        <v>129</v>
      </c>
      <c r="X28" s="44" t="s">
        <v>129</v>
      </c>
      <c r="Y28" s="44" t="s">
        <v>129</v>
      </c>
      <c r="Z28" s="44" t="s">
        <v>129</v>
      </c>
      <c r="AA28" s="46" t="s">
        <v>234</v>
      </c>
      <c r="AB28" s="45" t="s">
        <v>249</v>
      </c>
      <c r="AC28" s="36"/>
      <c r="AE28" s="47"/>
      <c r="AF28" s="49"/>
      <c r="AG28" s="49"/>
      <c r="AH28" s="49"/>
    </row>
    <row r="29" spans="1:34" ht="48" hidden="1" customHeight="1">
      <c r="A29" s="50" t="str">
        <f>'READ ME FIRST'!$D$12</f>
        <v>SDGE</v>
      </c>
      <c r="B29" s="37">
        <f>'READ ME FIRST'!$D$15</f>
        <v>44683</v>
      </c>
      <c r="C29" s="38" t="s">
        <v>199</v>
      </c>
      <c r="D29" s="39" t="str">
        <f>IF(Table2[[#This Row],[WMPInitiativeCategory]]="", "",INDEX('Initiative mapping-DO NOT EDIT'!$H$3:$H$12, MATCH(Table2[[#This Row],[WMPInitiativeCategory]],'Initiative mapping-DO NOT EDIT'!$G$3:$G$12,0)))</f>
        <v>5.3.3.</v>
      </c>
      <c r="E29" s="38" t="s">
        <v>155</v>
      </c>
      <c r="F29" s="38" t="s">
        <v>250</v>
      </c>
      <c r="G29" s="58" t="str">
        <f>IF(Table2[[#This Row],[WMPInitiativeActivity]]="","x",IF(Table2[[#This Row],[WMPInitiativeActivity]]="other", Table2[[#This Row],[ActivityNameifOther]], INDEX('Initiative mapping-DO NOT EDIT'!$C$3:$C$89,MATCH(Table2[[#This Row],[WMPInitiativeActivity]],'Initiative mapping-DO NOT EDIT'!$D$3:$D$89,0))))</f>
        <v>Standby Power Programs</v>
      </c>
      <c r="H29" s="38" t="s">
        <v>251</v>
      </c>
      <c r="I29" s="43" t="s">
        <v>252</v>
      </c>
      <c r="J2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Hardening_Standby Power Programs_WMP.467_2022</v>
      </c>
      <c r="K29" s="43">
        <v>226</v>
      </c>
      <c r="L29" s="42" t="s">
        <v>248</v>
      </c>
      <c r="M29" s="42">
        <v>412</v>
      </c>
      <c r="N29" s="42"/>
      <c r="O29" s="42">
        <v>140</v>
      </c>
      <c r="P29" s="42">
        <v>280</v>
      </c>
      <c r="Q29" s="42">
        <v>420</v>
      </c>
      <c r="R29" s="42">
        <v>46</v>
      </c>
      <c r="S29" s="42">
        <v>122</v>
      </c>
      <c r="T29" s="42">
        <v>202</v>
      </c>
      <c r="U29" s="45"/>
      <c r="V29" s="44" t="s">
        <v>129</v>
      </c>
      <c r="W29" s="44" t="s">
        <v>129</v>
      </c>
      <c r="X29" s="44" t="s">
        <v>129</v>
      </c>
      <c r="Y29" s="44" t="s">
        <v>129</v>
      </c>
      <c r="Z29" s="44" t="s">
        <v>129</v>
      </c>
      <c r="AA29" s="46" t="s">
        <v>134</v>
      </c>
      <c r="AB29" s="45"/>
      <c r="AC29" s="36"/>
      <c r="AE29" s="47"/>
      <c r="AF29" s="49"/>
      <c r="AG29" s="49"/>
      <c r="AH29" s="49"/>
    </row>
    <row r="30" spans="1:34" ht="48" hidden="1" customHeight="1">
      <c r="A30" s="50" t="str">
        <f>'READ ME FIRST'!$D$12</f>
        <v>SDGE</v>
      </c>
      <c r="B30" s="37">
        <f>'READ ME FIRST'!$D$15</f>
        <v>44683</v>
      </c>
      <c r="C30" s="38" t="s">
        <v>199</v>
      </c>
      <c r="D30" s="39" t="str">
        <f>IF(Table2[[#This Row],[WMPInitiativeCategory]]="", "",INDEX('Initiative mapping-DO NOT EDIT'!$H$3:$H$12, MATCH(Table2[[#This Row],[WMPInitiativeCategory]],'Initiative mapping-DO NOT EDIT'!$G$3:$G$12,0)))</f>
        <v>5.3.3.</v>
      </c>
      <c r="E30" s="38" t="s">
        <v>155</v>
      </c>
      <c r="F30" s="38" t="s">
        <v>253</v>
      </c>
      <c r="G30" s="58" t="str">
        <f>IF(Table2[[#This Row],[WMPInitiativeActivity]]="","x",IF(Table2[[#This Row],[WMPInitiativeActivity]]="other", Table2[[#This Row],[ActivityNameifOther]], INDEX('Initiative mapping-DO NOT EDIT'!$C$3:$C$89,MATCH(Table2[[#This Row],[WMPInitiativeActivity]],'Initiative mapping-DO NOT EDIT'!$D$3:$D$89,0))))</f>
        <v>Generator Assistance Programs</v>
      </c>
      <c r="H30" s="38" t="s">
        <v>254</v>
      </c>
      <c r="I30" s="43" t="s">
        <v>255</v>
      </c>
      <c r="J3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Hardening_Generator Assistance Programs_WMP.468_2022</v>
      </c>
      <c r="K30" s="43">
        <v>228</v>
      </c>
      <c r="L30" s="42" t="s">
        <v>248</v>
      </c>
      <c r="M30" s="42">
        <v>1250</v>
      </c>
      <c r="N30" s="42"/>
      <c r="O30" s="42">
        <v>100</v>
      </c>
      <c r="P30" s="42">
        <v>650</v>
      </c>
      <c r="Q30" s="42">
        <v>1250</v>
      </c>
      <c r="R30" s="42">
        <v>0</v>
      </c>
      <c r="S30" s="42">
        <v>0</v>
      </c>
      <c r="T30" s="42">
        <v>10</v>
      </c>
      <c r="U30" s="45"/>
      <c r="V30" s="44" t="s">
        <v>129</v>
      </c>
      <c r="W30" s="44" t="s">
        <v>129</v>
      </c>
      <c r="X30" s="44" t="s">
        <v>129</v>
      </c>
      <c r="Y30" s="44" t="s">
        <v>129</v>
      </c>
      <c r="Z30" s="44" t="s">
        <v>129</v>
      </c>
      <c r="AA30" s="46" t="s">
        <v>256</v>
      </c>
      <c r="AB30" s="45"/>
      <c r="AC30" s="36"/>
      <c r="AE30" s="47"/>
      <c r="AF30" s="49"/>
      <c r="AG30" s="49"/>
      <c r="AH30" s="49"/>
    </row>
    <row r="31" spans="1:34" ht="48" hidden="1" customHeight="1">
      <c r="A31" s="50" t="str">
        <f>'READ ME FIRST'!$D$12</f>
        <v>SDGE</v>
      </c>
      <c r="B31" s="37">
        <f>'READ ME FIRST'!$D$15</f>
        <v>44683</v>
      </c>
      <c r="C31" s="38" t="s">
        <v>199</v>
      </c>
      <c r="D31" s="39" t="str">
        <f>IF(Table2[[#This Row],[WMPInitiativeCategory]]="", "",INDEX('Initiative mapping-DO NOT EDIT'!$H$3:$H$12, MATCH(Table2[[#This Row],[WMPInitiativeCategory]],'Initiative mapping-DO NOT EDIT'!$G$3:$G$12,0)))</f>
        <v>5.3.3.</v>
      </c>
      <c r="E31" s="38" t="s">
        <v>257</v>
      </c>
      <c r="F31" s="38"/>
      <c r="G31" s="60">
        <f>IF(Table2[[#This Row],[WMPInitiativeActivity]]="","x",IF(Table2[[#This Row],[WMPInitiativeActivity]]="other", Table2[[#This Row],[ActivityNameifOther]], INDEX('Initiative mapping-DO NOT EDIT'!$C$3:$C$89,MATCH(Table2[[#This Row],[WMPInitiativeActivity]],'Initiative mapping-DO NOT EDIT'!$D$3:$D$89,0))))</f>
        <v>12</v>
      </c>
      <c r="H31" s="38" t="s">
        <v>258</v>
      </c>
      <c r="I31" s="42" t="s">
        <v>259</v>
      </c>
      <c r="J3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_WMP.469_2022</v>
      </c>
      <c r="K31" s="43">
        <v>230</v>
      </c>
      <c r="L31" s="42" t="s">
        <v>129</v>
      </c>
      <c r="M31" s="42" t="s">
        <v>129</v>
      </c>
      <c r="N31" s="42"/>
      <c r="O31" s="42" t="s">
        <v>129</v>
      </c>
      <c r="P31" s="42" t="s">
        <v>129</v>
      </c>
      <c r="Q31" s="42" t="s">
        <v>129</v>
      </c>
      <c r="R31" s="42" t="s">
        <v>129</v>
      </c>
      <c r="S31" s="42" t="s">
        <v>129</v>
      </c>
      <c r="T31" s="42" t="s">
        <v>129</v>
      </c>
      <c r="U31" s="42" t="s">
        <v>129</v>
      </c>
      <c r="V31" s="44" t="s">
        <v>129</v>
      </c>
      <c r="W31" s="44" t="s">
        <v>129</v>
      </c>
      <c r="X31" s="44" t="s">
        <v>129</v>
      </c>
      <c r="Y31" s="44" t="s">
        <v>129</v>
      </c>
      <c r="Z31" s="44" t="s">
        <v>129</v>
      </c>
      <c r="AA31" s="45" t="s">
        <v>129</v>
      </c>
      <c r="AB31" s="45"/>
      <c r="AC31" s="36"/>
      <c r="AE31" s="47"/>
      <c r="AF31" s="49"/>
      <c r="AG31" s="49"/>
      <c r="AH31" s="49"/>
    </row>
    <row r="32" spans="1:34" ht="48" hidden="1" customHeight="1">
      <c r="A32" s="50" t="str">
        <f>'READ ME FIRST'!$D$12</f>
        <v>SDGE</v>
      </c>
      <c r="B32" s="37">
        <f>'READ ME FIRST'!$D$15</f>
        <v>44683</v>
      </c>
      <c r="C32" s="38" t="s">
        <v>199</v>
      </c>
      <c r="D32" s="39" t="str">
        <f>IF(Table2[[#This Row],[WMPInitiativeCategory]]="", "",INDEX('Initiative mapping-DO NOT EDIT'!$H$3:$H$12, MATCH(Table2[[#This Row],[WMPInitiativeCategory]],'Initiative mapping-DO NOT EDIT'!$G$3:$G$12,0)))</f>
        <v>5.3.3.</v>
      </c>
      <c r="E32" s="38" t="s">
        <v>260</v>
      </c>
      <c r="F32" s="38"/>
      <c r="G32" s="58">
        <f>IF(Table2[[#This Row],[WMPInitiativeActivity]]="","x",IF(Table2[[#This Row],[WMPInitiativeActivity]]="other", Table2[[#This Row],[ActivityNameifOther]], INDEX('Initiative mapping-DO NOT EDIT'!$C$3:$C$89,MATCH(Table2[[#This Row],[WMPInitiativeActivity]],'Initiative mapping-DO NOT EDIT'!$D$3:$D$89,0))))</f>
        <v>13</v>
      </c>
      <c r="H32" s="38" t="s">
        <v>261</v>
      </c>
      <c r="I32" s="42" t="s">
        <v>262</v>
      </c>
      <c r="J3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_WMP.470_2022</v>
      </c>
      <c r="K32" s="43">
        <v>230</v>
      </c>
      <c r="L32" s="42" t="s">
        <v>129</v>
      </c>
      <c r="M32" s="42" t="s">
        <v>129</v>
      </c>
      <c r="N32" s="42"/>
      <c r="O32" s="42" t="s">
        <v>129</v>
      </c>
      <c r="P32" s="42" t="s">
        <v>129</v>
      </c>
      <c r="Q32" s="42" t="s">
        <v>129</v>
      </c>
      <c r="R32" s="42" t="s">
        <v>129</v>
      </c>
      <c r="S32" s="42" t="s">
        <v>129</v>
      </c>
      <c r="T32" s="42" t="s">
        <v>129</v>
      </c>
      <c r="U32" s="42" t="s">
        <v>129</v>
      </c>
      <c r="V32" s="44" t="s">
        <v>129</v>
      </c>
      <c r="W32" s="44" t="s">
        <v>129</v>
      </c>
      <c r="X32" s="44" t="s">
        <v>129</v>
      </c>
      <c r="Y32" s="44" t="s">
        <v>129</v>
      </c>
      <c r="Z32" s="44" t="s">
        <v>129</v>
      </c>
      <c r="AA32" s="45" t="s">
        <v>129</v>
      </c>
      <c r="AB32" s="45"/>
      <c r="AC32" s="36"/>
      <c r="AE32" s="47"/>
      <c r="AF32" s="49"/>
      <c r="AG32" s="49"/>
      <c r="AH32" s="49"/>
    </row>
    <row r="33" spans="1:34" ht="48" hidden="1" customHeight="1">
      <c r="A33" s="50" t="str">
        <f>'READ ME FIRST'!$D$12</f>
        <v>SDGE</v>
      </c>
      <c r="B33" s="37">
        <f>'READ ME FIRST'!$D$15</f>
        <v>44683</v>
      </c>
      <c r="C33" s="38" t="s">
        <v>199</v>
      </c>
      <c r="D33" s="39" t="str">
        <f>IF(Table2[[#This Row],[WMPInitiativeCategory]]="", "",INDEX('Initiative mapping-DO NOT EDIT'!$H$3:$H$12, MATCH(Table2[[#This Row],[WMPInitiativeCategory]],'Initiative mapping-DO NOT EDIT'!$G$3:$G$12,0)))</f>
        <v>5.3.3.</v>
      </c>
      <c r="E33" s="38" t="s">
        <v>263</v>
      </c>
      <c r="F33" s="38"/>
      <c r="G33" s="58">
        <f>IF(Table2[[#This Row],[WMPInitiativeActivity]]="","x",IF(Table2[[#This Row],[WMPInitiativeActivity]]="other", Table2[[#This Row],[ActivityNameifOther]], INDEX('Initiative mapping-DO NOT EDIT'!$C$3:$C$89,MATCH(Table2[[#This Row],[WMPInitiativeActivity]],'Initiative mapping-DO NOT EDIT'!$D$3:$D$89,0))))</f>
        <v>14</v>
      </c>
      <c r="H33" s="38" t="s">
        <v>264</v>
      </c>
      <c r="I33" s="42" t="s">
        <v>265</v>
      </c>
      <c r="J3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_WMP.471_2022</v>
      </c>
      <c r="K33" s="43">
        <v>230</v>
      </c>
      <c r="L33" s="42" t="s">
        <v>129</v>
      </c>
      <c r="M33" s="42" t="s">
        <v>129</v>
      </c>
      <c r="N33" s="42"/>
      <c r="O33" s="42" t="s">
        <v>129</v>
      </c>
      <c r="P33" s="42" t="s">
        <v>129</v>
      </c>
      <c r="Q33" s="42" t="s">
        <v>129</v>
      </c>
      <c r="R33" s="42" t="s">
        <v>129</v>
      </c>
      <c r="S33" s="42" t="s">
        <v>129</v>
      </c>
      <c r="T33" s="42" t="s">
        <v>129</v>
      </c>
      <c r="U33" s="42" t="s">
        <v>129</v>
      </c>
      <c r="V33" s="44" t="s">
        <v>129</v>
      </c>
      <c r="W33" s="44" t="s">
        <v>129</v>
      </c>
      <c r="X33" s="44" t="s">
        <v>129</v>
      </c>
      <c r="Y33" s="44" t="s">
        <v>129</v>
      </c>
      <c r="Z33" s="44" t="s">
        <v>129</v>
      </c>
      <c r="AA33" s="45" t="s">
        <v>129</v>
      </c>
      <c r="AB33" s="45"/>
      <c r="AC33" s="36"/>
      <c r="AE33" s="47"/>
      <c r="AF33" s="49"/>
      <c r="AG33" s="49"/>
      <c r="AH33" s="49"/>
    </row>
    <row r="34" spans="1:34" ht="48" hidden="1" customHeight="1">
      <c r="A34" s="50" t="str">
        <f>'READ ME FIRST'!$D$12</f>
        <v>SDGE</v>
      </c>
      <c r="B34" s="37">
        <f>'READ ME FIRST'!$D$15</f>
        <v>44683</v>
      </c>
      <c r="C34" s="38" t="s">
        <v>199</v>
      </c>
      <c r="D34" s="39" t="str">
        <f>IF(Table2[[#This Row],[WMPInitiativeCategory]]="", "",INDEX('Initiative mapping-DO NOT EDIT'!$H$3:$H$12, MATCH(Table2[[#This Row],[WMPInitiativeCategory]],'Initiative mapping-DO NOT EDIT'!$G$3:$G$12,0)))</f>
        <v>5.3.3.</v>
      </c>
      <c r="E34" s="38" t="s">
        <v>266</v>
      </c>
      <c r="F34" s="38"/>
      <c r="G34" s="58">
        <f>IF(Table2[[#This Row],[WMPInitiativeActivity]]="","x",IF(Table2[[#This Row],[WMPInitiativeActivity]]="other", Table2[[#This Row],[ActivityNameifOther]], INDEX('Initiative mapping-DO NOT EDIT'!$C$3:$C$89,MATCH(Table2[[#This Row],[WMPInitiativeActivity]],'Initiative mapping-DO NOT EDIT'!$D$3:$D$89,0))))</f>
        <v>15</v>
      </c>
      <c r="H34" s="38" t="s">
        <v>267</v>
      </c>
      <c r="I34" s="42" t="s">
        <v>268</v>
      </c>
      <c r="J3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_WMP.472_2022</v>
      </c>
      <c r="K34" s="43">
        <v>230</v>
      </c>
      <c r="L34" s="42" t="s">
        <v>129</v>
      </c>
      <c r="M34" s="42" t="s">
        <v>129</v>
      </c>
      <c r="N34" s="42"/>
      <c r="O34" s="42" t="s">
        <v>129</v>
      </c>
      <c r="P34" s="42" t="s">
        <v>129</v>
      </c>
      <c r="Q34" s="42" t="s">
        <v>129</v>
      </c>
      <c r="R34" s="42" t="s">
        <v>129</v>
      </c>
      <c r="S34" s="42" t="s">
        <v>129</v>
      </c>
      <c r="T34" s="42" t="s">
        <v>129</v>
      </c>
      <c r="U34" s="42" t="s">
        <v>129</v>
      </c>
      <c r="V34" s="44" t="s">
        <v>129</v>
      </c>
      <c r="W34" s="44" t="s">
        <v>129</v>
      </c>
      <c r="X34" s="44" t="s">
        <v>129</v>
      </c>
      <c r="Y34" s="44" t="s">
        <v>129</v>
      </c>
      <c r="Z34" s="44" t="s">
        <v>129</v>
      </c>
      <c r="AA34" s="45" t="s">
        <v>129</v>
      </c>
      <c r="AB34" s="45"/>
      <c r="AC34" s="36"/>
      <c r="AE34" s="47"/>
      <c r="AF34" s="49"/>
      <c r="AG34" s="49"/>
      <c r="AH34" s="49"/>
    </row>
    <row r="35" spans="1:34" ht="48" hidden="1" customHeight="1">
      <c r="A35" s="50" t="str">
        <f>'READ ME FIRST'!$D$12</f>
        <v>SDGE</v>
      </c>
      <c r="B35" s="37">
        <f>'READ ME FIRST'!$D$15</f>
        <v>44683</v>
      </c>
      <c r="C35" s="38" t="s">
        <v>199</v>
      </c>
      <c r="D35" s="39" t="str">
        <f>IF(Table2[[#This Row],[WMPInitiativeCategory]]="", "",INDEX('Initiative mapping-DO NOT EDIT'!$H$3:$H$12, MATCH(Table2[[#This Row],[WMPInitiativeCategory]],'Initiative mapping-DO NOT EDIT'!$G$3:$G$12,0)))</f>
        <v>5.3.3.</v>
      </c>
      <c r="E35" s="38" t="s">
        <v>269</v>
      </c>
      <c r="F35" s="38"/>
      <c r="G35" s="58">
        <f>IF(Table2[[#This Row],[WMPInitiativeActivity]]="","x",IF(Table2[[#This Row],[WMPInitiativeActivity]]="other", Table2[[#This Row],[ActivityNameifOther]], INDEX('Initiative mapping-DO NOT EDIT'!$C$3:$C$89,MATCH(Table2[[#This Row],[WMPInitiativeActivity]],'Initiative mapping-DO NOT EDIT'!$D$3:$D$89,0))))</f>
        <v>16</v>
      </c>
      <c r="H35" s="38" t="s">
        <v>270</v>
      </c>
      <c r="I35" s="42" t="s">
        <v>271</v>
      </c>
      <c r="J3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_WMP.473_2022</v>
      </c>
      <c r="K35" s="43">
        <v>230</v>
      </c>
      <c r="L35" s="42" t="s">
        <v>210</v>
      </c>
      <c r="M35" s="43">
        <v>65</v>
      </c>
      <c r="N35" s="42"/>
      <c r="O35" s="42">
        <v>11.76</v>
      </c>
      <c r="P35" s="42">
        <v>23.65</v>
      </c>
      <c r="Q35" s="43">
        <v>65</v>
      </c>
      <c r="R35" s="42">
        <v>9.91</v>
      </c>
      <c r="S35" s="42">
        <v>11.07</v>
      </c>
      <c r="T35" s="42">
        <v>23.65</v>
      </c>
      <c r="U35" s="45"/>
      <c r="V35" s="44" t="s">
        <v>129</v>
      </c>
      <c r="W35" s="44" t="s">
        <v>129</v>
      </c>
      <c r="X35" s="44" t="s">
        <v>129</v>
      </c>
      <c r="Y35" s="44" t="s">
        <v>129</v>
      </c>
      <c r="Z35" s="44" t="s">
        <v>129</v>
      </c>
      <c r="AA35" s="46" t="s">
        <v>134</v>
      </c>
      <c r="AB35" s="45"/>
      <c r="AC35" s="36"/>
      <c r="AE35" s="47"/>
      <c r="AF35" s="49"/>
      <c r="AG35" s="49"/>
      <c r="AH35" s="49"/>
    </row>
    <row r="36" spans="1:34" ht="48" hidden="1" customHeight="1">
      <c r="A36" s="50" t="str">
        <f>'READ ME FIRST'!$D$12</f>
        <v>SDGE</v>
      </c>
      <c r="B36" s="37">
        <f>'READ ME FIRST'!$D$15</f>
        <v>44683</v>
      </c>
      <c r="C36" s="38" t="s">
        <v>199</v>
      </c>
      <c r="D36" s="39" t="str">
        <f>IF(Table2[[#This Row],[WMPInitiativeCategory]]="", "",INDEX('Initiative mapping-DO NOT EDIT'!$H$3:$H$12, MATCH(Table2[[#This Row],[WMPInitiativeCategory]],'Initiative mapping-DO NOT EDIT'!$G$3:$G$12,0)))</f>
        <v>5.3.3.</v>
      </c>
      <c r="E36" s="38" t="s">
        <v>155</v>
      </c>
      <c r="F36" s="38" t="s">
        <v>272</v>
      </c>
      <c r="G36" s="58" t="str">
        <f>IF(Table2[[#This Row],[WMPInitiativeActivity]]="","x",IF(Table2[[#This Row],[WMPInitiativeActivity]]="other", Table2[[#This Row],[ActivityNameifOther]], INDEX('Initiative mapping-DO NOT EDIT'!$C$3:$C$89,MATCH(Table2[[#This Row],[WMPInitiativeActivity]],'Initiative mapping-DO NOT EDIT'!$D$3:$D$89,0))))</f>
        <v xml:space="preserve">Traditional hardening distribution overhead system hardening </v>
      </c>
      <c r="H36" s="38" t="s">
        <v>273</v>
      </c>
      <c r="I36" s="42" t="s">
        <v>274</v>
      </c>
      <c r="J3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Hardening_Traditional hardening distribution overhead system hardening _WMP.475_2022</v>
      </c>
      <c r="K36" s="43">
        <v>234</v>
      </c>
      <c r="L36" s="42" t="s">
        <v>210</v>
      </c>
      <c r="M36" s="42">
        <v>5</v>
      </c>
      <c r="N36" s="42"/>
      <c r="O36" s="42">
        <v>28.08</v>
      </c>
      <c r="P36" s="42">
        <v>28.62</v>
      </c>
      <c r="Q36" s="42">
        <v>31.41</v>
      </c>
      <c r="R36" s="42">
        <v>12.65</v>
      </c>
      <c r="S36" s="42">
        <v>24.66</v>
      </c>
      <c r="T36" s="42">
        <v>25.86</v>
      </c>
      <c r="U36" s="45"/>
      <c r="V36" s="44" t="s">
        <v>129</v>
      </c>
      <c r="W36" s="44" t="s">
        <v>129</v>
      </c>
      <c r="X36" s="44" t="s">
        <v>129</v>
      </c>
      <c r="Y36" s="44" t="s">
        <v>129</v>
      </c>
      <c r="Z36" s="44" t="s">
        <v>129</v>
      </c>
      <c r="AA36" s="46" t="s">
        <v>134</v>
      </c>
      <c r="AB36" s="45"/>
      <c r="AC36" s="36"/>
      <c r="AE36" s="47"/>
      <c r="AF36" s="49"/>
      <c r="AG36" s="49"/>
      <c r="AH36" s="49"/>
    </row>
    <row r="37" spans="1:34" ht="48" hidden="1" customHeight="1">
      <c r="A37" s="50" t="str">
        <f>'READ ME FIRST'!$D$12</f>
        <v>SDGE</v>
      </c>
      <c r="B37" s="37">
        <f>'READ ME FIRST'!$D$15</f>
        <v>44683</v>
      </c>
      <c r="C37" s="38" t="s">
        <v>199</v>
      </c>
      <c r="D37" s="39" t="str">
        <f>IF(Table2[[#This Row],[WMPInitiativeCategory]]="", "",INDEX('Initiative mapping-DO NOT EDIT'!$H$3:$H$12, MATCH(Table2[[#This Row],[WMPInitiativeCategory]],'Initiative mapping-DO NOT EDIT'!$G$3:$G$12,0)))</f>
        <v>5.3.3.</v>
      </c>
      <c r="E37" s="38" t="s">
        <v>155</v>
      </c>
      <c r="F37" s="38" t="s">
        <v>275</v>
      </c>
      <c r="G37" s="58" t="str">
        <f>IF(Table2[[#This Row],[WMPInitiativeActivity]]="","x",IF(Table2[[#This Row],[WMPInitiativeActivity]]="other", Table2[[#This Row],[ActivityNameifOther]], INDEX('Initiative mapping-DO NOT EDIT'!$C$3:$C$89,MATCH(Table2[[#This Row],[WMPInitiativeActivity]],'Initiative mapping-DO NOT EDIT'!$D$3:$D$89,0))))</f>
        <v>Overhead transmission fire hardening (Transmission)</v>
      </c>
      <c r="H37" s="38" t="s">
        <v>276</v>
      </c>
      <c r="I37" s="42" t="s">
        <v>277</v>
      </c>
      <c r="J3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(Transmission)_WMP.476_2022</v>
      </c>
      <c r="K37" s="43">
        <v>234</v>
      </c>
      <c r="L37" s="42" t="s">
        <v>210</v>
      </c>
      <c r="M37" s="42">
        <v>18.5</v>
      </c>
      <c r="N37" s="42"/>
      <c r="O37" s="42">
        <v>1.45</v>
      </c>
      <c r="P37" s="42">
        <v>10.95</v>
      </c>
      <c r="Q37" s="42">
        <v>18.55</v>
      </c>
      <c r="R37" s="42">
        <v>1.45</v>
      </c>
      <c r="S37" s="42">
        <v>3.43</v>
      </c>
      <c r="T37" s="42">
        <v>12.61</v>
      </c>
      <c r="U37" s="45"/>
      <c r="V37" s="44" t="s">
        <v>129</v>
      </c>
      <c r="W37" s="44" t="s">
        <v>129</v>
      </c>
      <c r="X37" s="44" t="s">
        <v>129</v>
      </c>
      <c r="Y37" s="44" t="s">
        <v>129</v>
      </c>
      <c r="Z37" s="44" t="s">
        <v>129</v>
      </c>
      <c r="AA37" s="46" t="s">
        <v>134</v>
      </c>
      <c r="AB37" s="45"/>
      <c r="AC37" s="36"/>
      <c r="AE37" s="47"/>
      <c r="AF37" s="49"/>
      <c r="AG37" s="49"/>
      <c r="AH37" s="49"/>
    </row>
    <row r="38" spans="1:34" ht="48" hidden="1" customHeight="1">
      <c r="A38" s="50" t="str">
        <f>'READ ME FIRST'!$D$12</f>
        <v>SDGE</v>
      </c>
      <c r="B38" s="37">
        <f>'READ ME FIRST'!$D$15</f>
        <v>44683</v>
      </c>
      <c r="C38" s="38" t="s">
        <v>199</v>
      </c>
      <c r="D38" s="39" t="str">
        <f>IF(Table2[[#This Row],[WMPInitiativeCategory]]="", "",INDEX('Initiative mapping-DO NOT EDIT'!$H$3:$H$12, MATCH(Table2[[#This Row],[WMPInitiativeCategory]],'Initiative mapping-DO NOT EDIT'!$G$3:$G$12,0)))</f>
        <v>5.3.3.</v>
      </c>
      <c r="E38" s="38" t="s">
        <v>155</v>
      </c>
      <c r="F38" s="38" t="s">
        <v>278</v>
      </c>
      <c r="G38" s="58" t="str">
        <f>IF(Table2[[#This Row],[WMPInitiativeActivity]]="","x",IF(Table2[[#This Row],[WMPInitiativeActivity]]="other", Table2[[#This Row],[ActivityNameifOther]], INDEX('Initiative mapping-DO NOT EDIT'!$C$3:$C$89,MATCH(Table2[[#This Row],[WMPInitiativeActivity]],'Initiative mapping-DO NOT EDIT'!$D$3:$D$89,0))))</f>
        <v>Underground transmission fire hardening (Transmission)</v>
      </c>
      <c r="H38" s="38" t="s">
        <v>279</v>
      </c>
      <c r="I38" s="42" t="s">
        <v>280</v>
      </c>
      <c r="J3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 transmission fire hardening (Transmission)_WMP.543_2022</v>
      </c>
      <c r="K38" s="43">
        <v>221</v>
      </c>
      <c r="L38" s="42" t="s">
        <v>210</v>
      </c>
      <c r="M38" s="42">
        <v>5.5</v>
      </c>
      <c r="N38" s="42"/>
      <c r="O38" s="42">
        <v>0</v>
      </c>
      <c r="P38" s="42">
        <v>0</v>
      </c>
      <c r="Q38" s="42">
        <v>5.5</v>
      </c>
      <c r="R38" s="42">
        <v>0</v>
      </c>
      <c r="S38" s="42">
        <v>0</v>
      </c>
      <c r="T38" s="42">
        <v>0</v>
      </c>
      <c r="U38" s="45"/>
      <c r="V38" s="44" t="s">
        <v>129</v>
      </c>
      <c r="W38" s="44" t="s">
        <v>129</v>
      </c>
      <c r="X38" s="44" t="s">
        <v>129</v>
      </c>
      <c r="Y38" s="44" t="s">
        <v>129</v>
      </c>
      <c r="Z38" s="44" t="s">
        <v>129</v>
      </c>
      <c r="AA38" s="46" t="s">
        <v>256</v>
      </c>
      <c r="AB38" s="45"/>
      <c r="AC38" s="36"/>
      <c r="AE38" s="47"/>
      <c r="AF38" s="49"/>
      <c r="AG38" s="49"/>
      <c r="AH38" s="49"/>
    </row>
    <row r="39" spans="1:34" ht="48" customHeight="1">
      <c r="A39" s="50" t="str">
        <f>'READ ME FIRST'!$D$12</f>
        <v>SDGE</v>
      </c>
      <c r="B39" s="37">
        <f>'READ ME FIRST'!$D$15</f>
        <v>44683</v>
      </c>
      <c r="C39" s="38" t="s">
        <v>199</v>
      </c>
      <c r="D39" s="39" t="str">
        <f>IF(Table2[[#This Row],[WMPInitiativeCategory]]="", "",INDEX('Initiative mapping-DO NOT EDIT'!$H$3:$H$12, MATCH(Table2[[#This Row],[WMPInitiativeCategory]],'Initiative mapping-DO NOT EDIT'!$G$3:$G$12,0)))</f>
        <v>5.3.3.</v>
      </c>
      <c r="E39" s="38" t="s">
        <v>155</v>
      </c>
      <c r="F39" s="38" t="s">
        <v>281</v>
      </c>
      <c r="G39" s="58" t="str">
        <f>IF(Table2[[#This Row],[WMPInitiativeActivity]]="","x",IF(Table2[[#This Row],[WMPInitiativeActivity]]="other", Table2[[#This Row],[ActivityNameifOther]], INDEX('Initiative mapping-DO NOT EDIT'!$C$3:$C$89,MATCH(Table2[[#This Row],[WMPInitiativeActivity]],'Initiative mapping-DO NOT EDIT'!$D$3:$D$89,0))))</f>
        <v>Overhead transmission fire hardening (Distribution Underbuilt)</v>
      </c>
      <c r="H39" s="38" t="s">
        <v>282</v>
      </c>
      <c r="I39" s="42" t="s">
        <v>283</v>
      </c>
      <c r="J3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(Distribution Underbuilt)_WMP.542_2022</v>
      </c>
      <c r="K39" s="43">
        <v>221</v>
      </c>
      <c r="L39" s="42" t="s">
        <v>210</v>
      </c>
      <c r="M39" s="42">
        <v>7.6</v>
      </c>
      <c r="N39" s="42"/>
      <c r="O39" s="42">
        <v>0</v>
      </c>
      <c r="P39" s="42">
        <v>0.6</v>
      </c>
      <c r="Q39" s="42">
        <v>7.6</v>
      </c>
      <c r="R39" s="42">
        <v>0</v>
      </c>
      <c r="S39" s="42">
        <v>0.6</v>
      </c>
      <c r="T39" s="42">
        <v>0.6</v>
      </c>
      <c r="U39" s="45"/>
      <c r="V39" s="44" t="s">
        <v>129</v>
      </c>
      <c r="W39" s="44" t="s">
        <v>129</v>
      </c>
      <c r="X39" s="44" t="s">
        <v>129</v>
      </c>
      <c r="Y39" s="44" t="s">
        <v>129</v>
      </c>
      <c r="Z39" s="44" t="s">
        <v>129</v>
      </c>
      <c r="AA39" s="46" t="s">
        <v>234</v>
      </c>
      <c r="AB39" s="45" t="s">
        <v>284</v>
      </c>
      <c r="AC39" s="36"/>
      <c r="AE39" s="47"/>
      <c r="AF39" s="49"/>
      <c r="AG39" s="49"/>
      <c r="AH39" s="49"/>
    </row>
    <row r="40" spans="1:34" ht="48" customHeight="1">
      <c r="A40" s="50" t="str">
        <f>'READ ME FIRST'!$D$12</f>
        <v>SDGE</v>
      </c>
      <c r="B40" s="37">
        <f>'READ ME FIRST'!$D$15</f>
        <v>44683</v>
      </c>
      <c r="C40" s="38" t="s">
        <v>199</v>
      </c>
      <c r="D40" s="39" t="str">
        <f>IF(Table2[[#This Row],[WMPInitiativeCategory]]="", "",INDEX('Initiative mapping-DO NOT EDIT'!$H$3:$H$12, MATCH(Table2[[#This Row],[WMPInitiativeCategory]],'Initiative mapping-DO NOT EDIT'!$G$3:$G$12,0)))</f>
        <v>5.3.3.</v>
      </c>
      <c r="E40" s="38" t="s">
        <v>155</v>
      </c>
      <c r="F40" s="38" t="s">
        <v>285</v>
      </c>
      <c r="G40" s="58"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 (LTE)</v>
      </c>
      <c r="H40" s="38" t="s">
        <v>286</v>
      </c>
      <c r="I40" s="42" t="s">
        <v>287</v>
      </c>
      <c r="J4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 (LTE)_WMP.537_2022</v>
      </c>
      <c r="K40" s="43">
        <v>240</v>
      </c>
      <c r="L40" s="42" t="s">
        <v>288</v>
      </c>
      <c r="M40" s="42">
        <v>25</v>
      </c>
      <c r="N40" s="42"/>
      <c r="O40" s="42">
        <v>6</v>
      </c>
      <c r="P40" s="42">
        <v>16</v>
      </c>
      <c r="Q40" s="42">
        <v>25</v>
      </c>
      <c r="R40" s="42">
        <v>2</v>
      </c>
      <c r="S40" s="42">
        <v>3</v>
      </c>
      <c r="T40" s="42">
        <v>7</v>
      </c>
      <c r="U40" s="45"/>
      <c r="V40" s="44" t="s">
        <v>129</v>
      </c>
      <c r="W40" s="44" t="s">
        <v>129</v>
      </c>
      <c r="X40" s="44" t="s">
        <v>129</v>
      </c>
      <c r="Y40" s="44" t="s">
        <v>129</v>
      </c>
      <c r="Z40" s="44" t="s">
        <v>129</v>
      </c>
      <c r="AA40" s="46" t="s">
        <v>134</v>
      </c>
      <c r="AB40" s="45"/>
      <c r="AC40" s="36"/>
      <c r="AE40" s="47"/>
      <c r="AF40" s="49"/>
      <c r="AG40" s="49"/>
      <c r="AH40" s="49"/>
    </row>
    <row r="41" spans="1:34" ht="48" customHeight="1">
      <c r="A41" s="50" t="str">
        <f>'READ ME FIRST'!$D$12</f>
        <v>SDGE</v>
      </c>
      <c r="B41" s="37">
        <f>'READ ME FIRST'!$D$15</f>
        <v>44683</v>
      </c>
      <c r="C41" s="38" t="s">
        <v>199</v>
      </c>
      <c r="D41" s="39" t="str">
        <f>IF(Table2[[#This Row],[WMPInitiativeCategory]]="", "",INDEX('Initiative mapping-DO NOT EDIT'!$H$3:$H$12, MATCH(Table2[[#This Row],[WMPInitiativeCategory]],'Initiative mapping-DO NOT EDIT'!$G$3:$G$12,0)))</f>
        <v>5.3.3.</v>
      </c>
      <c r="E41" s="38" t="s">
        <v>155</v>
      </c>
      <c r="F41" s="38" t="s">
        <v>289</v>
      </c>
      <c r="G41" s="58"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41" s="38" t="s">
        <v>290</v>
      </c>
      <c r="I41" s="42" t="s">
        <v>291</v>
      </c>
      <c r="J4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replacement_WMP.548_2022</v>
      </c>
      <c r="K41" s="43">
        <v>241</v>
      </c>
      <c r="L41" s="42" t="s">
        <v>292</v>
      </c>
      <c r="M41" s="62">
        <v>1848</v>
      </c>
      <c r="N41" s="42"/>
      <c r="O41" s="42">
        <v>1000</v>
      </c>
      <c r="P41" s="42">
        <v>1600</v>
      </c>
      <c r="Q41" s="42">
        <v>1848</v>
      </c>
      <c r="R41" s="42">
        <v>341</v>
      </c>
      <c r="S41" s="42">
        <v>1702</v>
      </c>
      <c r="T41" s="62">
        <v>2212</v>
      </c>
      <c r="U41" s="45"/>
      <c r="V41" s="44" t="s">
        <v>129</v>
      </c>
      <c r="W41" s="44" t="s">
        <v>129</v>
      </c>
      <c r="X41" s="44" t="s">
        <v>129</v>
      </c>
      <c r="Y41" s="44" t="s">
        <v>129</v>
      </c>
      <c r="Z41" s="44" t="s">
        <v>129</v>
      </c>
      <c r="AA41" s="46" t="s">
        <v>134</v>
      </c>
      <c r="AB41" s="45"/>
      <c r="AC41" s="36"/>
      <c r="AE41" s="47"/>
      <c r="AF41" s="49"/>
      <c r="AG41" s="49"/>
      <c r="AH41" s="49"/>
    </row>
    <row r="42" spans="1:34" ht="48" customHeight="1">
      <c r="A42" s="36" t="str">
        <f>'READ ME FIRST'!$D$12</f>
        <v>SDGE</v>
      </c>
      <c r="B42" s="37">
        <f>'READ ME FIRST'!$D$15</f>
        <v>44683</v>
      </c>
      <c r="C42" s="38" t="s">
        <v>199</v>
      </c>
      <c r="D42" s="39" t="str">
        <f>IF(Table2[[#This Row],[WMPInitiativeCategory]]="", "",INDEX('Initiative mapping-DO NOT EDIT'!$H$3:$H$12, MATCH(Table2[[#This Row],[WMPInitiativeCategory]],'Initiative mapping-DO NOT EDIT'!$G$3:$G$12,0)))</f>
        <v>5.3.3.</v>
      </c>
      <c r="E42" s="38" t="s">
        <v>155</v>
      </c>
      <c r="F42" s="38" t="s">
        <v>293</v>
      </c>
      <c r="G42" s="58" t="str">
        <f>IF(Table2[[#This Row],[WMPInitiativeActivity]]="","x",IF(Table2[[#This Row],[WMPInitiativeActivity]]="other", Table2[[#This Row],[ActivityNameifOther]], INDEX('Initiative mapping-DO NOT EDIT'!$C$3:$C$89,MATCH(Table2[[#This Row],[WMPInitiativeActivity]],'Initiative mapping-DO NOT EDIT'!$D$3:$D$89,0))))</f>
        <v xml:space="preserve">Avian Mitigation </v>
      </c>
      <c r="H42" s="38" t="s">
        <v>294</v>
      </c>
      <c r="I42" s="51" t="s">
        <v>295</v>
      </c>
      <c r="J4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Hardening_Avian Mitigation _WMP.549_2022</v>
      </c>
      <c r="K42" s="52">
        <v>243</v>
      </c>
      <c r="L42" s="42" t="s">
        <v>296</v>
      </c>
      <c r="M42" s="42">
        <v>847</v>
      </c>
      <c r="N42" s="42"/>
      <c r="O42" s="42">
        <v>464</v>
      </c>
      <c r="P42" s="42">
        <v>714</v>
      </c>
      <c r="Q42" s="42">
        <v>847</v>
      </c>
      <c r="R42" s="42">
        <v>205</v>
      </c>
      <c r="S42" s="42">
        <v>680</v>
      </c>
      <c r="T42" s="42">
        <v>852</v>
      </c>
      <c r="U42" s="45"/>
      <c r="V42" s="44" t="s">
        <v>129</v>
      </c>
      <c r="W42" s="44" t="s">
        <v>129</v>
      </c>
      <c r="X42" s="44" t="s">
        <v>129</v>
      </c>
      <c r="Y42" s="44" t="s">
        <v>129</v>
      </c>
      <c r="Z42" s="44" t="s">
        <v>129</v>
      </c>
      <c r="AA42" s="46" t="s">
        <v>134</v>
      </c>
      <c r="AB42" s="45"/>
      <c r="AC42" s="36"/>
      <c r="AD42" s="36"/>
      <c r="AE42" s="47"/>
      <c r="AF42" s="49"/>
      <c r="AG42" s="49"/>
      <c r="AH42" s="49"/>
    </row>
    <row r="43" spans="1:34" ht="48" customHeight="1">
      <c r="A43" s="50" t="str">
        <f>'READ ME FIRST'!$D$12</f>
        <v>SDGE</v>
      </c>
      <c r="B43" s="37">
        <f>'READ ME FIRST'!$D$15</f>
        <v>44683</v>
      </c>
      <c r="C43" s="38" t="s">
        <v>297</v>
      </c>
      <c r="D43" s="39" t="str">
        <f>IF(Table2[[#This Row],[WMPInitiativeCategory]]="", "",INDEX('Initiative mapping-DO NOT EDIT'!$H$3:$H$12, MATCH(Table2[[#This Row],[WMPInitiativeCategory]],'Initiative mapping-DO NOT EDIT'!$G$3:$G$12,0)))</f>
        <v>5.3.4.</v>
      </c>
      <c r="E43" s="38" t="s">
        <v>298</v>
      </c>
      <c r="F43" s="38"/>
      <c r="G43" s="58">
        <f>IF(Table2[[#This Row],[WMPInitiativeActivity]]="","x",IF(Table2[[#This Row],[WMPInitiativeActivity]]="other", Table2[[#This Row],[ActivityNameifOther]], INDEX('Initiative mapping-DO NOT EDIT'!$C$3:$C$89,MATCH(Table2[[#This Row],[WMPInitiativeActivity]],'Initiative mapping-DO NOT EDIT'!$D$3:$D$89,0))))</f>
        <v>1</v>
      </c>
      <c r="H43" s="38" t="s">
        <v>299</v>
      </c>
      <c r="I43" s="42" t="s">
        <v>300</v>
      </c>
      <c r="J4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_WMP.478_2022</v>
      </c>
      <c r="K43" s="43">
        <v>248</v>
      </c>
      <c r="L43" s="42" t="s">
        <v>301</v>
      </c>
      <c r="M43" s="62">
        <v>18177</v>
      </c>
      <c r="N43" s="42"/>
      <c r="O43" s="42">
        <v>9780</v>
      </c>
      <c r="P43" s="42">
        <v>13313</v>
      </c>
      <c r="Q43" s="42">
        <v>18177</v>
      </c>
      <c r="R43" s="42">
        <v>9639</v>
      </c>
      <c r="S43" s="62">
        <v>15751</v>
      </c>
      <c r="T43" s="62">
        <v>17550</v>
      </c>
      <c r="U43" s="45"/>
      <c r="V43" s="44" t="s">
        <v>129</v>
      </c>
      <c r="W43" s="44" t="s">
        <v>129</v>
      </c>
      <c r="X43" s="44" t="s">
        <v>129</v>
      </c>
      <c r="Y43" s="44" t="s">
        <v>129</v>
      </c>
      <c r="Z43" s="44" t="s">
        <v>129</v>
      </c>
      <c r="AA43" s="46" t="s">
        <v>134</v>
      </c>
      <c r="AB43" s="45"/>
      <c r="AC43" s="36"/>
      <c r="AE43" s="47"/>
      <c r="AF43" s="49"/>
      <c r="AG43" s="49"/>
      <c r="AH43" s="49"/>
    </row>
    <row r="44" spans="1:34" ht="48" customHeight="1">
      <c r="A44" s="50" t="str">
        <f>'READ ME FIRST'!$D$12</f>
        <v>SDGE</v>
      </c>
      <c r="B44" s="37">
        <f>'READ ME FIRST'!$D$15</f>
        <v>44683</v>
      </c>
      <c r="C44" s="38" t="s">
        <v>297</v>
      </c>
      <c r="D44" s="39" t="str">
        <f>IF(Table2[[#This Row],[WMPInitiativeCategory]]="", "",INDEX('Initiative mapping-DO NOT EDIT'!$H$3:$H$12, MATCH(Table2[[#This Row],[WMPInitiativeCategory]],'Initiative mapping-DO NOT EDIT'!$G$3:$G$12,0)))</f>
        <v>5.3.4.</v>
      </c>
      <c r="E44" s="38" t="s">
        <v>302</v>
      </c>
      <c r="F44" s="38"/>
      <c r="G44" s="58">
        <f>IF(Table2[[#This Row],[WMPInitiativeActivity]]="","x",IF(Table2[[#This Row],[WMPInitiativeActivity]]="other", Table2[[#This Row],[ActivityNameifOther]], INDEX('Initiative mapping-DO NOT EDIT'!$C$3:$C$89,MATCH(Table2[[#This Row],[WMPInitiativeActivity]],'Initiative mapping-DO NOT EDIT'!$D$3:$D$89,0))))</f>
        <v>2</v>
      </c>
      <c r="H44" s="38" t="s">
        <v>303</v>
      </c>
      <c r="I44" s="42" t="s">
        <v>304</v>
      </c>
      <c r="J4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_WMP.479_2022</v>
      </c>
      <c r="K44" s="43">
        <v>249</v>
      </c>
      <c r="L44" s="42" t="s">
        <v>301</v>
      </c>
      <c r="M44" s="62">
        <v>2087</v>
      </c>
      <c r="N44" s="42"/>
      <c r="O44" s="42">
        <v>570</v>
      </c>
      <c r="P44" s="42">
        <v>1120</v>
      </c>
      <c r="Q44" s="42">
        <v>2087</v>
      </c>
      <c r="R44" s="42">
        <v>531</v>
      </c>
      <c r="S44" s="42">
        <v>988</v>
      </c>
      <c r="T44" s="42">
        <v>1803</v>
      </c>
      <c r="U44" s="45"/>
      <c r="V44" s="44" t="s">
        <v>129</v>
      </c>
      <c r="W44" s="44" t="s">
        <v>129</v>
      </c>
      <c r="X44" s="44" t="s">
        <v>129</v>
      </c>
      <c r="Y44" s="44" t="s">
        <v>129</v>
      </c>
      <c r="Z44" s="44" t="s">
        <v>129</v>
      </c>
      <c r="AA44" s="46" t="s">
        <v>129</v>
      </c>
      <c r="AB44" s="45"/>
      <c r="AC44" s="36"/>
      <c r="AE44" s="47"/>
      <c r="AF44" s="49"/>
      <c r="AG44" s="49"/>
      <c r="AH44" s="49"/>
    </row>
    <row r="45" spans="1:34" ht="48" customHeight="1">
      <c r="A45" s="50" t="str">
        <f>'READ ME FIRST'!$D$12</f>
        <v>SDGE</v>
      </c>
      <c r="B45" s="37">
        <f>'READ ME FIRST'!$D$15</f>
        <v>44683</v>
      </c>
      <c r="C45" s="38" t="s">
        <v>297</v>
      </c>
      <c r="D45" s="39" t="str">
        <f>IF(Table2[[#This Row],[WMPInitiativeCategory]]="", "",INDEX('Initiative mapping-DO NOT EDIT'!$H$3:$H$12, MATCH(Table2[[#This Row],[WMPInitiativeCategory]],'Initiative mapping-DO NOT EDIT'!$G$3:$G$12,0)))</f>
        <v>5.3.4.</v>
      </c>
      <c r="E45" s="38" t="s">
        <v>305</v>
      </c>
      <c r="F45" s="38"/>
      <c r="G45" s="58">
        <f>IF(Table2[[#This Row],[WMPInitiativeActivity]]="","x",IF(Table2[[#This Row],[WMPInitiativeActivity]]="other", Table2[[#This Row],[ActivityNameifOther]], INDEX('Initiative mapping-DO NOT EDIT'!$C$3:$C$89,MATCH(Table2[[#This Row],[WMPInitiativeActivity]],'Initiative mapping-DO NOT EDIT'!$D$3:$D$89,0))))</f>
        <v>3</v>
      </c>
      <c r="H45" s="38" t="s">
        <v>306</v>
      </c>
      <c r="I45" s="42" t="s">
        <v>307</v>
      </c>
      <c r="J4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_WMP.480_2022</v>
      </c>
      <c r="K45" s="43">
        <v>251</v>
      </c>
      <c r="L45" s="42" t="s">
        <v>129</v>
      </c>
      <c r="M45" s="42" t="s">
        <v>129</v>
      </c>
      <c r="N45" s="42"/>
      <c r="O45" s="42" t="s">
        <v>129</v>
      </c>
      <c r="P45" s="42" t="s">
        <v>129</v>
      </c>
      <c r="Q45" s="42" t="s">
        <v>129</v>
      </c>
      <c r="R45" s="42" t="s">
        <v>129</v>
      </c>
      <c r="S45" s="42" t="s">
        <v>129</v>
      </c>
      <c r="T45" s="42" t="s">
        <v>129</v>
      </c>
      <c r="U45" s="42" t="s">
        <v>129</v>
      </c>
      <c r="V45" s="44" t="s">
        <v>129</v>
      </c>
      <c r="W45" s="44" t="s">
        <v>129</v>
      </c>
      <c r="X45" s="44" t="s">
        <v>129</v>
      </c>
      <c r="Y45" s="44" t="s">
        <v>129</v>
      </c>
      <c r="Z45" s="44" t="s">
        <v>129</v>
      </c>
      <c r="AA45" s="45" t="s">
        <v>134</v>
      </c>
      <c r="AB45" s="45"/>
      <c r="AC45" s="36"/>
      <c r="AE45" s="47"/>
      <c r="AF45" s="49"/>
      <c r="AG45" s="49"/>
      <c r="AH45" s="49"/>
    </row>
    <row r="46" spans="1:34" ht="48" customHeight="1">
      <c r="A46" s="50" t="str">
        <f>'READ ME FIRST'!$D$12</f>
        <v>SDGE</v>
      </c>
      <c r="B46" s="37">
        <f>'READ ME FIRST'!$D$15</f>
        <v>44683</v>
      </c>
      <c r="C46" s="38" t="s">
        <v>297</v>
      </c>
      <c r="D46" s="39" t="str">
        <f>IF(Table2[[#This Row],[WMPInitiativeCategory]]="", "",INDEX('Initiative mapping-DO NOT EDIT'!$H$3:$H$12, MATCH(Table2[[#This Row],[WMPInitiativeCategory]],'Initiative mapping-DO NOT EDIT'!$G$3:$G$12,0)))</f>
        <v>5.3.4.</v>
      </c>
      <c r="E46" s="38" t="s">
        <v>308</v>
      </c>
      <c r="F46" s="38"/>
      <c r="G46" s="58">
        <f>IF(Table2[[#This Row],[WMPInitiativeActivity]]="","x",IF(Table2[[#This Row],[WMPInitiativeActivity]]="other", Table2[[#This Row],[ActivityNameifOther]], INDEX('Initiative mapping-DO NOT EDIT'!$C$3:$C$89,MATCH(Table2[[#This Row],[WMPInitiativeActivity]],'Initiative mapping-DO NOT EDIT'!$D$3:$D$89,0))))</f>
        <v>4</v>
      </c>
      <c r="H46" s="38" t="s">
        <v>309</v>
      </c>
      <c r="I46" s="42" t="s">
        <v>310</v>
      </c>
      <c r="J4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_WMP.481_2022</v>
      </c>
      <c r="K46" s="43">
        <v>251</v>
      </c>
      <c r="L46" s="42" t="s">
        <v>301</v>
      </c>
      <c r="M46" s="62">
        <v>12000</v>
      </c>
      <c r="N46" s="42"/>
      <c r="O46" s="42">
        <v>7519</v>
      </c>
      <c r="P46" s="42">
        <v>10519</v>
      </c>
      <c r="Q46" s="42">
        <v>12000</v>
      </c>
      <c r="R46" s="42">
        <v>4519</v>
      </c>
      <c r="S46" s="62">
        <v>7368</v>
      </c>
      <c r="T46" s="62">
        <v>7779</v>
      </c>
      <c r="U46" s="45"/>
      <c r="V46" s="44" t="s">
        <v>129</v>
      </c>
      <c r="W46" s="44" t="s">
        <v>129</v>
      </c>
      <c r="X46" s="44" t="s">
        <v>129</v>
      </c>
      <c r="Y46" s="44" t="s">
        <v>129</v>
      </c>
      <c r="Z46" s="44" t="s">
        <v>129</v>
      </c>
      <c r="AA46" s="45" t="s">
        <v>134</v>
      </c>
      <c r="AB46" s="45"/>
      <c r="AC46" s="36"/>
      <c r="AE46" s="47"/>
      <c r="AF46" s="49"/>
      <c r="AG46" s="49"/>
      <c r="AH46" s="49"/>
    </row>
    <row r="47" spans="1:34" ht="48" customHeight="1">
      <c r="A47" s="50" t="str">
        <f>'READ ME FIRST'!$D$12</f>
        <v>SDGE</v>
      </c>
      <c r="B47" s="37">
        <f>'READ ME FIRST'!$D$15</f>
        <v>44683</v>
      </c>
      <c r="C47" s="38" t="s">
        <v>297</v>
      </c>
      <c r="D47" s="39" t="str">
        <f>IF(Table2[[#This Row],[WMPInitiativeCategory]]="", "",INDEX('Initiative mapping-DO NOT EDIT'!$H$3:$H$12, MATCH(Table2[[#This Row],[WMPInitiativeCategory]],'Initiative mapping-DO NOT EDIT'!$G$3:$G$12,0)))</f>
        <v>5.3.4.</v>
      </c>
      <c r="E47" s="38" t="s">
        <v>311</v>
      </c>
      <c r="F47" s="38"/>
      <c r="G47" s="58">
        <f>IF(Table2[[#This Row],[WMPInitiativeActivity]]="","x",IF(Table2[[#This Row],[WMPInitiativeActivity]]="other", Table2[[#This Row],[ActivityNameifOther]], INDEX('Initiative mapping-DO NOT EDIT'!$C$3:$C$89,MATCH(Table2[[#This Row],[WMPInitiativeActivity]],'Initiative mapping-DO NOT EDIT'!$D$3:$D$89,0))))</f>
        <v>5</v>
      </c>
      <c r="H47" s="38" t="s">
        <v>312</v>
      </c>
      <c r="I47" s="42" t="s">
        <v>313</v>
      </c>
      <c r="J4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_WMP.482_2022</v>
      </c>
      <c r="K47" s="43">
        <v>253</v>
      </c>
      <c r="L47" s="42" t="s">
        <v>301</v>
      </c>
      <c r="M47" s="62">
        <v>6154</v>
      </c>
      <c r="N47" s="42"/>
      <c r="O47" s="42">
        <v>0</v>
      </c>
      <c r="P47" s="42">
        <v>0</v>
      </c>
      <c r="Q47" s="43">
        <v>6301</v>
      </c>
      <c r="R47" s="42">
        <v>0</v>
      </c>
      <c r="S47" s="42">
        <v>0</v>
      </c>
      <c r="T47" s="62">
        <v>5198</v>
      </c>
      <c r="U47" s="45"/>
      <c r="V47" s="44" t="s">
        <v>129</v>
      </c>
      <c r="W47" s="44" t="s">
        <v>129</v>
      </c>
      <c r="X47" s="44" t="s">
        <v>129</v>
      </c>
      <c r="Y47" s="44" t="s">
        <v>129</v>
      </c>
      <c r="Z47" s="44" t="s">
        <v>129</v>
      </c>
      <c r="AA47" s="45" t="s">
        <v>256</v>
      </c>
      <c r="AB47" s="45"/>
      <c r="AC47" s="36"/>
      <c r="AE47" s="47"/>
      <c r="AF47" s="49"/>
      <c r="AG47" s="49"/>
      <c r="AH47" s="49"/>
    </row>
    <row r="48" spans="1:34" ht="48" customHeight="1">
      <c r="A48" s="50" t="str">
        <f>'READ ME FIRST'!$D$12</f>
        <v>SDGE</v>
      </c>
      <c r="B48" s="37">
        <f>'READ ME FIRST'!$D$15</f>
        <v>44683</v>
      </c>
      <c r="C48" s="38" t="s">
        <v>297</v>
      </c>
      <c r="D48" s="39" t="str">
        <f>IF(Table2[[#This Row],[WMPInitiativeCategory]]="", "",INDEX('Initiative mapping-DO NOT EDIT'!$H$3:$H$12, MATCH(Table2[[#This Row],[WMPInitiativeCategory]],'Initiative mapping-DO NOT EDIT'!$G$3:$G$12,0)))</f>
        <v>5.3.4.</v>
      </c>
      <c r="E48" s="38" t="s">
        <v>314</v>
      </c>
      <c r="F48" s="38"/>
      <c r="G48" s="58">
        <f>IF(Table2[[#This Row],[WMPInitiativeActivity]]="","x",IF(Table2[[#This Row],[WMPInitiativeActivity]]="other", Table2[[#This Row],[ActivityNameifOther]], INDEX('Initiative mapping-DO NOT EDIT'!$C$3:$C$89,MATCH(Table2[[#This Row],[WMPInitiativeActivity]],'Initiative mapping-DO NOT EDIT'!$D$3:$D$89,0))))</f>
        <v>6</v>
      </c>
      <c r="H48" s="38" t="s">
        <v>315</v>
      </c>
      <c r="I48" s="42" t="s">
        <v>316</v>
      </c>
      <c r="J4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_WMP.483_2022</v>
      </c>
      <c r="K48" s="43">
        <v>255</v>
      </c>
      <c r="L48" s="42" t="s">
        <v>301</v>
      </c>
      <c r="M48" s="42">
        <v>350</v>
      </c>
      <c r="N48" s="42"/>
      <c r="O48" s="42">
        <v>194</v>
      </c>
      <c r="P48" s="42">
        <v>253</v>
      </c>
      <c r="Q48" s="42">
        <v>350</v>
      </c>
      <c r="R48" s="42">
        <v>135</v>
      </c>
      <c r="S48" s="42">
        <v>328</v>
      </c>
      <c r="T48" s="42">
        <v>684</v>
      </c>
      <c r="U48" s="45"/>
      <c r="V48" s="44" t="s">
        <v>129</v>
      </c>
      <c r="W48" s="44" t="s">
        <v>129</v>
      </c>
      <c r="X48" s="44" t="s">
        <v>129</v>
      </c>
      <c r="Y48" s="44" t="s">
        <v>129</v>
      </c>
      <c r="Z48" s="44" t="s">
        <v>129</v>
      </c>
      <c r="AA48" s="45" t="s">
        <v>134</v>
      </c>
      <c r="AB48" s="45"/>
      <c r="AC48" s="36"/>
      <c r="AE48" s="47"/>
      <c r="AF48" s="49"/>
      <c r="AG48" s="49"/>
      <c r="AH48" s="49"/>
    </row>
    <row r="49" spans="1:34" ht="48" customHeight="1">
      <c r="A49" s="50" t="str">
        <f>'READ ME FIRST'!$D$12</f>
        <v>SDGE</v>
      </c>
      <c r="B49" s="37">
        <f>'READ ME FIRST'!$D$15</f>
        <v>44683</v>
      </c>
      <c r="C49" s="38" t="s">
        <v>297</v>
      </c>
      <c r="D49" s="39" t="str">
        <f>IF(Table2[[#This Row],[WMPInitiativeCategory]]="", "",INDEX('Initiative mapping-DO NOT EDIT'!$H$3:$H$12, MATCH(Table2[[#This Row],[WMPInitiativeCategory]],'Initiative mapping-DO NOT EDIT'!$G$3:$G$12,0)))</f>
        <v>5.3.4.</v>
      </c>
      <c r="E49" s="38" t="s">
        <v>317</v>
      </c>
      <c r="F49" s="38"/>
      <c r="G49" s="58">
        <f>IF(Table2[[#This Row],[WMPInitiativeActivity]]="","x",IF(Table2[[#This Row],[WMPInitiativeActivity]]="other", Table2[[#This Row],[ActivityNameifOther]], INDEX('Initiative mapping-DO NOT EDIT'!$C$3:$C$89,MATCH(Table2[[#This Row],[WMPInitiativeActivity]],'Initiative mapping-DO NOT EDIT'!$D$3:$D$89,0))))</f>
        <v>7</v>
      </c>
      <c r="H49" s="38" t="s">
        <v>318</v>
      </c>
      <c r="I49" s="42" t="s">
        <v>319</v>
      </c>
      <c r="J4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_WMP.484_2022</v>
      </c>
      <c r="K49" s="43">
        <v>257</v>
      </c>
      <c r="L49" s="42" t="s">
        <v>129</v>
      </c>
      <c r="M49" s="42" t="s">
        <v>129</v>
      </c>
      <c r="N49" s="42"/>
      <c r="O49" s="42" t="s">
        <v>129</v>
      </c>
      <c r="P49" s="42" t="s">
        <v>129</v>
      </c>
      <c r="Q49" s="42" t="s">
        <v>129</v>
      </c>
      <c r="R49" s="42" t="s">
        <v>129</v>
      </c>
      <c r="S49" s="42" t="s">
        <v>129</v>
      </c>
      <c r="T49" s="42" t="s">
        <v>129</v>
      </c>
      <c r="U49" s="42" t="s">
        <v>129</v>
      </c>
      <c r="V49" s="44" t="s">
        <v>320</v>
      </c>
      <c r="W49" s="44" t="s">
        <v>321</v>
      </c>
      <c r="X49" s="44" t="s">
        <v>322</v>
      </c>
      <c r="Y49" s="45" t="s">
        <v>323</v>
      </c>
      <c r="Z49" s="56"/>
      <c r="AA49" s="46" t="s">
        <v>134</v>
      </c>
      <c r="AB49" s="45"/>
      <c r="AC49" s="36"/>
      <c r="AE49" s="47"/>
      <c r="AF49" s="49"/>
      <c r="AG49" s="49"/>
      <c r="AH49" s="49"/>
    </row>
    <row r="50" spans="1:34" ht="48" customHeight="1">
      <c r="A50" s="50" t="str">
        <f>'READ ME FIRST'!$D$12</f>
        <v>SDGE</v>
      </c>
      <c r="B50" s="37">
        <f>'READ ME FIRST'!$D$15</f>
        <v>44683</v>
      </c>
      <c r="C50" s="38" t="s">
        <v>297</v>
      </c>
      <c r="D50" s="39" t="str">
        <f>IF(Table2[[#This Row],[WMPInitiativeCategory]]="", "",INDEX('Initiative mapping-DO NOT EDIT'!$H$3:$H$12, MATCH(Table2[[#This Row],[WMPInitiativeCategory]],'Initiative mapping-DO NOT EDIT'!$G$3:$G$12,0)))</f>
        <v>5.3.4.</v>
      </c>
      <c r="E50" s="38" t="s">
        <v>324</v>
      </c>
      <c r="F50" s="38"/>
      <c r="G50" s="58">
        <f>IF(Table2[[#This Row],[WMPInitiativeActivity]]="","x",IF(Table2[[#This Row],[WMPInitiativeActivity]]="other", Table2[[#This Row],[ActivityNameifOther]], INDEX('Initiative mapping-DO NOT EDIT'!$C$3:$C$89,MATCH(Table2[[#This Row],[WMPInitiativeActivity]],'Initiative mapping-DO NOT EDIT'!$D$3:$D$89,0))))</f>
        <v>8</v>
      </c>
      <c r="H50" s="38" t="s">
        <v>325</v>
      </c>
      <c r="I50" s="42" t="s">
        <v>326</v>
      </c>
      <c r="J5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_WMP.485_2022</v>
      </c>
      <c r="K50" s="43">
        <v>258</v>
      </c>
      <c r="L50" s="42" t="s">
        <v>129</v>
      </c>
      <c r="M50" s="42" t="s">
        <v>129</v>
      </c>
      <c r="N50" s="42"/>
      <c r="O50" s="42" t="s">
        <v>129</v>
      </c>
      <c r="P50" s="42" t="s">
        <v>129</v>
      </c>
      <c r="Q50" s="42" t="s">
        <v>129</v>
      </c>
      <c r="R50" s="42" t="s">
        <v>129</v>
      </c>
      <c r="S50" s="42" t="s">
        <v>129</v>
      </c>
      <c r="T50" s="42" t="s">
        <v>129</v>
      </c>
      <c r="U50" s="42" t="s">
        <v>129</v>
      </c>
      <c r="V50" s="44" t="s">
        <v>327</v>
      </c>
      <c r="W50" s="44" t="s">
        <v>328</v>
      </c>
      <c r="X50" s="44" t="s">
        <v>329</v>
      </c>
      <c r="Y50" s="44" t="s">
        <v>330</v>
      </c>
      <c r="Z50" s="44" t="s">
        <v>129</v>
      </c>
      <c r="AA50" s="46" t="s">
        <v>129</v>
      </c>
      <c r="AB50" s="45"/>
      <c r="AC50" s="36"/>
      <c r="AE50" s="47"/>
      <c r="AF50" s="49"/>
      <c r="AG50" s="49"/>
      <c r="AH50" s="49"/>
    </row>
    <row r="51" spans="1:34" ht="48" customHeight="1">
      <c r="A51" s="50" t="str">
        <f>'READ ME FIRST'!$D$12</f>
        <v>SDGE</v>
      </c>
      <c r="B51" s="37">
        <f>'READ ME FIRST'!$D$15</f>
        <v>44683</v>
      </c>
      <c r="C51" s="38" t="s">
        <v>297</v>
      </c>
      <c r="D51" s="39" t="str">
        <f>IF(Table2[[#This Row],[WMPInitiativeCategory]]="", "",INDEX('Initiative mapping-DO NOT EDIT'!$H$3:$H$12, MATCH(Table2[[#This Row],[WMPInitiativeCategory]],'Initiative mapping-DO NOT EDIT'!$G$3:$G$12,0)))</f>
        <v>5.3.4.</v>
      </c>
      <c r="E51" s="38" t="s">
        <v>155</v>
      </c>
      <c r="F51" s="38" t="s">
        <v>331</v>
      </c>
      <c r="G51" s="58" t="str">
        <f>IF(Table2[[#This Row],[WMPInitiativeActivity]]="","x",IF(Table2[[#This Row],[WMPInitiativeActivity]]="other", Table2[[#This Row],[ActivityNameifOther]], INDEX('Initiative mapping-DO NOT EDIT'!$C$3:$C$89,MATCH(Table2[[#This Row],[WMPInitiativeActivity]],'Initiative mapping-DO NOT EDIT'!$D$3:$D$89,0))))</f>
        <v>HFTD Tier 3 distribution pole inspections</v>
      </c>
      <c r="H51" s="38" t="s">
        <v>332</v>
      </c>
      <c r="I51" s="42" t="s">
        <v>333</v>
      </c>
      <c r="J5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distribution pole inspections_WMP.538_2022</v>
      </c>
      <c r="K51" s="43">
        <v>259</v>
      </c>
      <c r="L51" s="42" t="s">
        <v>301</v>
      </c>
      <c r="M51" s="62">
        <v>12268</v>
      </c>
      <c r="N51" s="43"/>
      <c r="O51" s="43">
        <v>11901</v>
      </c>
      <c r="P51" s="69">
        <v>12268</v>
      </c>
      <c r="Q51" s="69">
        <v>12268</v>
      </c>
      <c r="R51" s="42">
        <v>11856</v>
      </c>
      <c r="S51" s="62">
        <v>12263</v>
      </c>
      <c r="T51" s="62">
        <v>12263</v>
      </c>
      <c r="U51" s="45"/>
      <c r="V51" s="44" t="s">
        <v>129</v>
      </c>
      <c r="W51" s="44" t="s">
        <v>129</v>
      </c>
      <c r="X51" s="44" t="s">
        <v>129</v>
      </c>
      <c r="Y51" s="44" t="s">
        <v>129</v>
      </c>
      <c r="Z51" s="44" t="s">
        <v>129</v>
      </c>
      <c r="AA51" s="46" t="s">
        <v>134</v>
      </c>
      <c r="AB51" s="45"/>
      <c r="AC51" s="36"/>
      <c r="AE51" s="47"/>
      <c r="AF51" s="49"/>
      <c r="AG51" s="49"/>
      <c r="AH51" s="49"/>
    </row>
    <row r="52" spans="1:34" ht="48" customHeight="1">
      <c r="A52" s="50" t="str">
        <f>'READ ME FIRST'!$D$12</f>
        <v>SDGE</v>
      </c>
      <c r="B52" s="37">
        <f>'READ ME FIRST'!$D$15</f>
        <v>44683</v>
      </c>
      <c r="C52" s="38" t="s">
        <v>297</v>
      </c>
      <c r="D52" s="39" t="str">
        <f>IF(Table2[[#This Row],[WMPInitiativeCategory]]="", "",INDEX('Initiative mapping-DO NOT EDIT'!$H$3:$H$12, MATCH(Table2[[#This Row],[WMPInitiativeCategory]],'Initiative mapping-DO NOT EDIT'!$G$3:$G$12,0)))</f>
        <v>5.3.4.</v>
      </c>
      <c r="E52" s="38" t="s">
        <v>155</v>
      </c>
      <c r="F52" s="38" t="s">
        <v>334</v>
      </c>
      <c r="G52" s="58"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52" s="38" t="s">
        <v>335</v>
      </c>
      <c r="I52" s="42" t="s">
        <v>336</v>
      </c>
      <c r="J5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infrastructure_WMP.539_2022</v>
      </c>
      <c r="K52" s="43">
        <v>261</v>
      </c>
      <c r="L52" s="42" t="s">
        <v>301</v>
      </c>
      <c r="M52" s="62">
        <v>22000</v>
      </c>
      <c r="N52" s="42"/>
      <c r="O52" s="42">
        <v>15404</v>
      </c>
      <c r="P52" s="42">
        <v>18000</v>
      </c>
      <c r="Q52" s="42">
        <v>22000</v>
      </c>
      <c r="R52" s="42">
        <v>11441</v>
      </c>
      <c r="S52" s="42">
        <v>17273</v>
      </c>
      <c r="T52" s="62">
        <v>26760</v>
      </c>
      <c r="U52" s="45"/>
      <c r="V52" s="44" t="s">
        <v>129</v>
      </c>
      <c r="W52" s="44" t="s">
        <v>129</v>
      </c>
      <c r="X52" s="44" t="s">
        <v>129</v>
      </c>
      <c r="Y52" s="44" t="s">
        <v>129</v>
      </c>
      <c r="Z52" s="44" t="s">
        <v>129</v>
      </c>
      <c r="AA52" s="46" t="s">
        <v>134</v>
      </c>
      <c r="AB52" s="45"/>
      <c r="AC52" s="36"/>
      <c r="AE52" s="47"/>
      <c r="AF52" s="49"/>
      <c r="AG52" s="49"/>
      <c r="AH52" s="49"/>
    </row>
    <row r="53" spans="1:34" ht="48" customHeight="1">
      <c r="A53" s="50" t="str">
        <f>'READ ME FIRST'!$D$12</f>
        <v>SDGE</v>
      </c>
      <c r="B53" s="37">
        <f>'READ ME FIRST'!$D$15</f>
        <v>44683</v>
      </c>
      <c r="C53" s="38" t="s">
        <v>297</v>
      </c>
      <c r="D53" s="39" t="str">
        <f>IF(Table2[[#This Row],[WMPInitiativeCategory]]="", "",INDEX('Initiative mapping-DO NOT EDIT'!$H$3:$H$12, MATCH(Table2[[#This Row],[WMPInitiativeCategory]],'Initiative mapping-DO NOT EDIT'!$G$3:$G$12,0)))</f>
        <v>5.3.4.</v>
      </c>
      <c r="E53" s="38" t="s">
        <v>155</v>
      </c>
      <c r="F53" s="38" t="s">
        <v>337</v>
      </c>
      <c r="G53" s="58" t="str">
        <f>IF(Table2[[#This Row],[WMPInitiativeActivity]]="","x",IF(Table2[[#This Row],[WMPInitiativeActivity]]="other", Table2[[#This Row],[ActivityNameifOther]], INDEX('Initiative mapping-DO NOT EDIT'!$C$3:$C$89,MATCH(Table2[[#This Row],[WMPInitiativeActivity]],'Initiative mapping-DO NOT EDIT'!$D$3:$D$89,0))))</f>
        <v>Circuit ownership</v>
      </c>
      <c r="H53" s="38" t="s">
        <v>338</v>
      </c>
      <c r="I53" s="42" t="s">
        <v>339</v>
      </c>
      <c r="J5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ownership_WMP.550_2022</v>
      </c>
      <c r="K53" s="43">
        <v>261</v>
      </c>
      <c r="L53" s="42" t="s">
        <v>129</v>
      </c>
      <c r="M53" s="42" t="s">
        <v>129</v>
      </c>
      <c r="N53" s="42"/>
      <c r="O53" s="42" t="s">
        <v>129</v>
      </c>
      <c r="P53" s="42" t="s">
        <v>129</v>
      </c>
      <c r="Q53" s="42" t="s">
        <v>129</v>
      </c>
      <c r="R53" s="42" t="s">
        <v>129</v>
      </c>
      <c r="S53" s="42" t="s">
        <v>129</v>
      </c>
      <c r="T53" s="42" t="s">
        <v>129</v>
      </c>
      <c r="U53" s="42" t="s">
        <v>129</v>
      </c>
      <c r="V53" s="44" t="s">
        <v>129</v>
      </c>
      <c r="W53" s="44" t="s">
        <v>129</v>
      </c>
      <c r="X53" s="44" t="s">
        <v>129</v>
      </c>
      <c r="Y53" s="44" t="s">
        <v>129</v>
      </c>
      <c r="Z53" s="44" t="s">
        <v>129</v>
      </c>
      <c r="AA53" s="46" t="s">
        <v>129</v>
      </c>
      <c r="AB53" s="45"/>
      <c r="AC53" s="36"/>
      <c r="AE53" s="47"/>
      <c r="AF53" s="49"/>
      <c r="AG53" s="49"/>
      <c r="AH53" s="49"/>
    </row>
    <row r="54" spans="1:34" ht="48" customHeight="1">
      <c r="A54" s="50" t="str">
        <f>'READ ME FIRST'!$D$12</f>
        <v>SDGE</v>
      </c>
      <c r="B54" s="37">
        <f>'READ ME FIRST'!$D$15</f>
        <v>44683</v>
      </c>
      <c r="C54" s="38" t="s">
        <v>297</v>
      </c>
      <c r="D54" s="39" t="str">
        <f>IF(Table2[[#This Row],[WMPInitiativeCategory]]="", "",INDEX('Initiative mapping-DO NOT EDIT'!$H$3:$H$12, MATCH(Table2[[#This Row],[WMPInitiativeCategory]],'Initiative mapping-DO NOT EDIT'!$G$3:$G$12,0)))</f>
        <v>5.3.4.</v>
      </c>
      <c r="E54" s="38" t="s">
        <v>155</v>
      </c>
      <c r="F54" s="38" t="s">
        <v>340</v>
      </c>
      <c r="G54" s="58" t="str">
        <f>IF(Table2[[#This Row],[WMPInitiativeActivity]]="","x",IF(Table2[[#This Row],[WMPInitiativeActivity]]="other", Table2[[#This Row],[ActivityNameifOther]], INDEX('Initiative mapping-DO NOT EDIT'!$C$3:$C$89,MATCH(Table2[[#This Row],[WMPInitiativeActivity]],'Initiative mapping-DO NOT EDIT'!$D$3:$D$89,0))))</f>
        <v>Drone assessment of transmission</v>
      </c>
      <c r="H54" s="38" t="s">
        <v>341</v>
      </c>
      <c r="I54" s="42" t="s">
        <v>342</v>
      </c>
      <c r="J5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 of transmission_WMP.540_2022</v>
      </c>
      <c r="K54" s="43">
        <v>266</v>
      </c>
      <c r="L54" s="42" t="s">
        <v>301</v>
      </c>
      <c r="M54" s="42">
        <v>500</v>
      </c>
      <c r="N54" s="42"/>
      <c r="O54" s="42">
        <v>407</v>
      </c>
      <c r="P54" s="42">
        <v>500</v>
      </c>
      <c r="Q54" s="42">
        <v>500</v>
      </c>
      <c r="R54" s="42">
        <v>468</v>
      </c>
      <c r="S54" s="42">
        <v>530</v>
      </c>
      <c r="T54" s="42">
        <v>768</v>
      </c>
      <c r="U54" s="45"/>
      <c r="V54" s="44" t="s">
        <v>129</v>
      </c>
      <c r="W54" s="44" t="s">
        <v>129</v>
      </c>
      <c r="X54" s="44" t="s">
        <v>129</v>
      </c>
      <c r="Y54" s="44" t="s">
        <v>129</v>
      </c>
      <c r="Z54" s="44" t="s">
        <v>129</v>
      </c>
      <c r="AA54" s="46" t="s">
        <v>134</v>
      </c>
      <c r="AB54" s="45"/>
      <c r="AC54" s="36"/>
      <c r="AE54" s="47"/>
      <c r="AF54" s="49"/>
      <c r="AG54" s="49"/>
      <c r="AH54" s="49"/>
    </row>
    <row r="55" spans="1:34" ht="48" customHeight="1">
      <c r="A55" s="50" t="str">
        <f>'READ ME FIRST'!$D$12</f>
        <v>SDGE</v>
      </c>
      <c r="B55" s="37">
        <f>'READ ME FIRST'!$D$15</f>
        <v>44683</v>
      </c>
      <c r="C55" s="38" t="s">
        <v>297</v>
      </c>
      <c r="D55" s="39" t="str">
        <f>IF(Table2[[#This Row],[WMPInitiativeCategory]]="", "",INDEX('Initiative mapping-DO NOT EDIT'!$H$3:$H$12, MATCH(Table2[[#This Row],[WMPInitiativeCategory]],'Initiative mapping-DO NOT EDIT'!$G$3:$G$12,0)))</f>
        <v>5.3.4.</v>
      </c>
      <c r="E55" s="38" t="s">
        <v>155</v>
      </c>
      <c r="F55" s="38" t="s">
        <v>343</v>
      </c>
      <c r="G55" s="60" t="str">
        <f>IF(Table2[[#This Row],[WMPInitiativeActivity]]="","x",IF(Table2[[#This Row],[WMPInitiativeActivity]]="other", Table2[[#This Row],[ActivityNameifOther]], INDEX('Initiative mapping-DO NOT EDIT'!$C$3:$C$89,MATCH(Table2[[#This Row],[WMPInitiativeActivity]],'Initiative mapping-DO NOT EDIT'!$D$3:$D$89,0))))</f>
        <v>Additional Transmission Aerial 69kV Tier 3 Visual Inspection</v>
      </c>
      <c r="H55" s="38" t="s">
        <v>344</v>
      </c>
      <c r="I55" s="42" t="s">
        <v>345</v>
      </c>
      <c r="J5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Inspections_Additional Transmission Aerial 69kV Tier 3 Visual Inspection_WMP.541_2022</v>
      </c>
      <c r="K55" s="43">
        <v>268</v>
      </c>
      <c r="L55" s="42" t="s">
        <v>301</v>
      </c>
      <c r="M55" s="62">
        <v>1654</v>
      </c>
      <c r="N55" s="42"/>
      <c r="O55" s="42">
        <v>0</v>
      </c>
      <c r="P55" s="42">
        <v>0</v>
      </c>
      <c r="Q55" s="42">
        <v>1654</v>
      </c>
      <c r="R55" s="42">
        <v>0</v>
      </c>
      <c r="S55" s="42">
        <v>0</v>
      </c>
      <c r="T55" s="62">
        <v>1649</v>
      </c>
      <c r="U55" s="45"/>
      <c r="V55" s="44" t="s">
        <v>129</v>
      </c>
      <c r="W55" s="44" t="s">
        <v>129</v>
      </c>
      <c r="X55" s="44" t="s">
        <v>129</v>
      </c>
      <c r="Y55" s="44" t="s">
        <v>129</v>
      </c>
      <c r="Z55" s="44" t="s">
        <v>129</v>
      </c>
      <c r="AA55" s="46" t="s">
        <v>256</v>
      </c>
      <c r="AB55" s="45"/>
      <c r="AC55" s="36"/>
      <c r="AE55" s="47"/>
      <c r="AF55" s="49"/>
      <c r="AG55" s="49"/>
      <c r="AH55" s="49"/>
    </row>
    <row r="56" spans="1:34" ht="48" customHeight="1">
      <c r="A56" s="36" t="str">
        <f>'READ ME FIRST'!$D$12</f>
        <v>SDGE</v>
      </c>
      <c r="B56" s="37">
        <f>'READ ME FIRST'!$D$15</f>
        <v>44683</v>
      </c>
      <c r="C56" s="38" t="s">
        <v>297</v>
      </c>
      <c r="D56" s="39" t="str">
        <f>IF(Table2[[#This Row],[WMPInitiativeCategory]]="", "",INDEX('Initiative mapping-DO NOT EDIT'!$H$3:$H$12, MATCH(Table2[[#This Row],[WMPInitiativeCategory]],'Initiative mapping-DO NOT EDIT'!$G$3:$G$12,0)))</f>
        <v>5.3.4.</v>
      </c>
      <c r="E56" s="38" t="s">
        <v>346</v>
      </c>
      <c r="F56" s="38"/>
      <c r="G56" s="58">
        <f>IF(Table2[[#This Row],[WMPInitiativeActivity]]="","x",IF(Table2[[#This Row],[WMPInitiativeActivity]]="other", Table2[[#This Row],[ActivityNameifOther]], INDEX('Initiative mapping-DO NOT EDIT'!$C$3:$C$89,MATCH(Table2[[#This Row],[WMPInitiativeActivity]],'Initiative mapping-DO NOT EDIT'!$D$3:$D$89,0))))</f>
        <v>11</v>
      </c>
      <c r="H56" s="38" t="s">
        <v>347</v>
      </c>
      <c r="I56" s="42" t="s">
        <v>348</v>
      </c>
      <c r="J5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_WMP.488_2022</v>
      </c>
      <c r="K56" s="52">
        <v>270</v>
      </c>
      <c r="L56" s="42" t="s">
        <v>301</v>
      </c>
      <c r="M56" s="42">
        <v>86490</v>
      </c>
      <c r="N56" s="43"/>
      <c r="O56" s="43">
        <v>40450</v>
      </c>
      <c r="P56" s="43">
        <v>61850</v>
      </c>
      <c r="Q56" s="43">
        <v>86490</v>
      </c>
      <c r="R56" s="43">
        <v>40469</v>
      </c>
      <c r="S56" s="62">
        <v>67221</v>
      </c>
      <c r="T56" s="62">
        <v>85920</v>
      </c>
      <c r="U56" s="45"/>
      <c r="V56" s="44" t="s">
        <v>129</v>
      </c>
      <c r="W56" s="44" t="s">
        <v>129</v>
      </c>
      <c r="X56" s="44" t="s">
        <v>129</v>
      </c>
      <c r="Y56" s="44" t="s">
        <v>129</v>
      </c>
      <c r="Z56" s="44" t="s">
        <v>129</v>
      </c>
      <c r="AA56" s="45" t="s">
        <v>134</v>
      </c>
      <c r="AB56" s="45"/>
      <c r="AC56" s="36"/>
      <c r="AD56" s="36"/>
      <c r="AE56" s="47"/>
      <c r="AF56" s="49"/>
      <c r="AG56" s="49"/>
      <c r="AH56" s="49"/>
    </row>
    <row r="57" spans="1:34" ht="48" customHeight="1">
      <c r="A57" s="50" t="str">
        <f>'READ ME FIRST'!$D$12</f>
        <v>SDGE</v>
      </c>
      <c r="B57" s="37">
        <f>'READ ME FIRST'!$D$15</f>
        <v>44683</v>
      </c>
      <c r="C57" s="38" t="s">
        <v>297</v>
      </c>
      <c r="D57" s="39" t="str">
        <f>IF(Table2[[#This Row],[WMPInitiativeCategory]]="", "",INDEX('Initiative mapping-DO NOT EDIT'!$H$3:$H$12, MATCH(Table2[[#This Row],[WMPInitiativeCategory]],'Initiative mapping-DO NOT EDIT'!$G$3:$G$12,0)))</f>
        <v>5.3.4.</v>
      </c>
      <c r="E57" s="38" t="s">
        <v>349</v>
      </c>
      <c r="F57" s="38"/>
      <c r="G57" s="58">
        <f>IF(Table2[[#This Row],[WMPInitiativeActivity]]="","x",IF(Table2[[#This Row],[WMPInitiativeActivity]]="other", Table2[[#This Row],[ActivityNameifOther]], INDEX('Initiative mapping-DO NOT EDIT'!$C$3:$C$89,MATCH(Table2[[#This Row],[WMPInitiativeActivity]],'Initiative mapping-DO NOT EDIT'!$D$3:$D$89,0))))</f>
        <v>12</v>
      </c>
      <c r="H57" s="38" t="s">
        <v>350</v>
      </c>
      <c r="I57" s="42" t="s">
        <v>351</v>
      </c>
      <c r="J5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_WMP.489_2022</v>
      </c>
      <c r="K57" s="43">
        <v>271</v>
      </c>
      <c r="L57" s="42" t="s">
        <v>301</v>
      </c>
      <c r="M57" s="62">
        <v>6312</v>
      </c>
      <c r="N57" s="43"/>
      <c r="O57" s="43">
        <v>5589</v>
      </c>
      <c r="P57" s="43">
        <v>5589</v>
      </c>
      <c r="Q57" s="43">
        <v>5924</v>
      </c>
      <c r="R57" s="43">
        <v>1962</v>
      </c>
      <c r="S57" s="42">
        <v>6111</v>
      </c>
      <c r="T57" s="42">
        <v>6445</v>
      </c>
      <c r="U57" s="45"/>
      <c r="V57" s="44" t="s">
        <v>129</v>
      </c>
      <c r="W57" s="44" t="s">
        <v>129</v>
      </c>
      <c r="X57" s="44" t="s">
        <v>129</v>
      </c>
      <c r="Y57" s="44" t="s">
        <v>129</v>
      </c>
      <c r="Z57" s="44" t="s">
        <v>129</v>
      </c>
      <c r="AA57" s="46" t="s">
        <v>134</v>
      </c>
      <c r="AB57" s="45"/>
      <c r="AC57" s="36"/>
      <c r="AE57" s="47"/>
      <c r="AF57" s="49"/>
      <c r="AG57" s="49"/>
      <c r="AH57" s="49"/>
    </row>
    <row r="58" spans="1:34" ht="48" customHeight="1">
      <c r="A58" s="50" t="str">
        <f>'READ ME FIRST'!$D$12</f>
        <v>SDGE</v>
      </c>
      <c r="B58" s="37">
        <f>'READ ME FIRST'!$D$15</f>
        <v>44683</v>
      </c>
      <c r="C58" s="38" t="s">
        <v>297</v>
      </c>
      <c r="D58" s="39" t="str">
        <f>IF(Table2[[#This Row],[WMPInitiativeCategory]]="", "",INDEX('Initiative mapping-DO NOT EDIT'!$H$3:$H$12, MATCH(Table2[[#This Row],[WMPInitiativeCategory]],'Initiative mapping-DO NOT EDIT'!$G$3:$G$12,0)))</f>
        <v>5.3.4.</v>
      </c>
      <c r="E58" s="38" t="s">
        <v>352</v>
      </c>
      <c r="F58" s="38"/>
      <c r="G58" s="58">
        <f>IF(Table2[[#This Row],[WMPInitiativeActivity]]="","x",IF(Table2[[#This Row],[WMPInitiativeActivity]]="other", Table2[[#This Row],[ActivityNameifOther]], INDEX('Initiative mapping-DO NOT EDIT'!$C$3:$C$89,MATCH(Table2[[#This Row],[WMPInitiativeActivity]],'Initiative mapping-DO NOT EDIT'!$D$3:$D$89,0))))</f>
        <v>13</v>
      </c>
      <c r="H58" s="38" t="s">
        <v>353</v>
      </c>
      <c r="I58" s="42" t="s">
        <v>354</v>
      </c>
      <c r="J5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_WMP.490_2022</v>
      </c>
      <c r="K58" s="43">
        <v>272</v>
      </c>
      <c r="L58" s="42" t="s">
        <v>129</v>
      </c>
      <c r="M58" s="42" t="s">
        <v>129</v>
      </c>
      <c r="N58" s="42"/>
      <c r="O58" s="42" t="s">
        <v>129</v>
      </c>
      <c r="P58" s="42" t="s">
        <v>129</v>
      </c>
      <c r="Q58" s="42" t="s">
        <v>129</v>
      </c>
      <c r="R58" s="42" t="s">
        <v>129</v>
      </c>
      <c r="S58" s="42" t="s">
        <v>129</v>
      </c>
      <c r="T58" s="42" t="s">
        <v>129</v>
      </c>
      <c r="U58" s="42" t="s">
        <v>129</v>
      </c>
      <c r="V58" s="44" t="s">
        <v>129</v>
      </c>
      <c r="W58" s="44" t="s">
        <v>129</v>
      </c>
      <c r="X58" s="44" t="s">
        <v>129</v>
      </c>
      <c r="Y58" s="44" t="s">
        <v>129</v>
      </c>
      <c r="Z58" s="44" t="s">
        <v>129</v>
      </c>
      <c r="AA58" s="45" t="s">
        <v>129</v>
      </c>
      <c r="AB58" s="45"/>
      <c r="AC58" s="36"/>
      <c r="AE58" s="47"/>
      <c r="AF58" s="49"/>
      <c r="AG58" s="49"/>
      <c r="AH58" s="49"/>
    </row>
    <row r="59" spans="1:34" ht="48" customHeight="1">
      <c r="A59" s="50" t="str">
        <f>'READ ME FIRST'!$D$12</f>
        <v>SDGE</v>
      </c>
      <c r="B59" s="37">
        <f>'READ ME FIRST'!$D$15</f>
        <v>44683</v>
      </c>
      <c r="C59" s="38" t="s">
        <v>297</v>
      </c>
      <c r="D59" s="39" t="str">
        <f>IF(Table2[[#This Row],[WMPInitiativeCategory]]="", "",INDEX('Initiative mapping-DO NOT EDIT'!$H$3:$H$12, MATCH(Table2[[#This Row],[WMPInitiativeCategory]],'Initiative mapping-DO NOT EDIT'!$G$3:$G$12,0)))</f>
        <v>5.3.4.</v>
      </c>
      <c r="E59" s="38" t="s">
        <v>355</v>
      </c>
      <c r="F59" s="38"/>
      <c r="G59" s="58">
        <f>IF(Table2[[#This Row],[WMPInitiativeActivity]]="","x",IF(Table2[[#This Row],[WMPInitiativeActivity]]="other", Table2[[#This Row],[ActivityNameifOther]], INDEX('Initiative mapping-DO NOT EDIT'!$C$3:$C$89,MATCH(Table2[[#This Row],[WMPInitiativeActivity]],'Initiative mapping-DO NOT EDIT'!$D$3:$D$89,0))))</f>
        <v>14</v>
      </c>
      <c r="H59" s="38" t="s">
        <v>356</v>
      </c>
      <c r="I59" s="42" t="s">
        <v>357</v>
      </c>
      <c r="J5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_WMP.491_2022</v>
      </c>
      <c r="K59" s="43">
        <v>272</v>
      </c>
      <c r="L59" s="42" t="s">
        <v>129</v>
      </c>
      <c r="M59" s="42" t="s">
        <v>129</v>
      </c>
      <c r="N59" s="42"/>
      <c r="O59" s="42" t="s">
        <v>129</v>
      </c>
      <c r="P59" s="42" t="s">
        <v>129</v>
      </c>
      <c r="Q59" s="42" t="s">
        <v>129</v>
      </c>
      <c r="R59" s="42" t="s">
        <v>129</v>
      </c>
      <c r="S59" s="42" t="s">
        <v>129</v>
      </c>
      <c r="T59" s="42" t="s">
        <v>129</v>
      </c>
      <c r="U59" s="42" t="s">
        <v>129</v>
      </c>
      <c r="V59" s="44" t="s">
        <v>358</v>
      </c>
      <c r="W59" s="44" t="s">
        <v>359</v>
      </c>
      <c r="X59" s="44" t="s">
        <v>360</v>
      </c>
      <c r="Y59" s="45" t="s">
        <v>361</v>
      </c>
      <c r="Z59" s="56"/>
      <c r="AA59" s="46" t="s">
        <v>134</v>
      </c>
      <c r="AB59" s="45"/>
      <c r="AC59" s="36"/>
      <c r="AE59" s="47"/>
      <c r="AF59" s="49"/>
      <c r="AG59" s="49"/>
      <c r="AH59" s="49"/>
    </row>
    <row r="60" spans="1:34" ht="48" customHeight="1">
      <c r="A60" s="50" t="str">
        <f>'READ ME FIRST'!$D$12</f>
        <v>SDGE</v>
      </c>
      <c r="B60" s="37">
        <f>'READ ME FIRST'!$D$15</f>
        <v>44683</v>
      </c>
      <c r="C60" s="38" t="s">
        <v>297</v>
      </c>
      <c r="D60" s="39" t="str">
        <f>IF(Table2[[#This Row],[WMPInitiativeCategory]]="", "",INDEX('Initiative mapping-DO NOT EDIT'!$H$3:$H$12, MATCH(Table2[[#This Row],[WMPInitiativeCategory]],'Initiative mapping-DO NOT EDIT'!$G$3:$G$12,0)))</f>
        <v>5.3.4.</v>
      </c>
      <c r="E60" s="38" t="s">
        <v>362</v>
      </c>
      <c r="F60" s="38"/>
      <c r="G60" s="58">
        <f>IF(Table2[[#This Row],[WMPInitiativeActivity]]="","x",IF(Table2[[#This Row],[WMPInitiativeActivity]]="other", Table2[[#This Row],[ActivityNameifOther]], INDEX('Initiative mapping-DO NOT EDIT'!$C$3:$C$89,MATCH(Table2[[#This Row],[WMPInitiativeActivity]],'Initiative mapping-DO NOT EDIT'!$D$3:$D$89,0))))</f>
        <v>15</v>
      </c>
      <c r="H60" s="38" t="s">
        <v>363</v>
      </c>
      <c r="I60" s="42" t="s">
        <v>364</v>
      </c>
      <c r="J6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_WMP.492_2022</v>
      </c>
      <c r="K60" s="43">
        <v>280</v>
      </c>
      <c r="L60" s="42" t="s">
        <v>301</v>
      </c>
      <c r="M60" s="42">
        <v>330</v>
      </c>
      <c r="N60" s="42"/>
      <c r="O60" s="42">
        <v>107</v>
      </c>
      <c r="P60" s="43">
        <v>197</v>
      </c>
      <c r="Q60" s="43">
        <v>330</v>
      </c>
      <c r="R60" s="42">
        <v>91</v>
      </c>
      <c r="S60" s="42">
        <v>199</v>
      </c>
      <c r="T60" s="42">
        <v>291</v>
      </c>
      <c r="U60" s="45"/>
      <c r="V60" s="44" t="s">
        <v>129</v>
      </c>
      <c r="W60" s="44" t="s">
        <v>129</v>
      </c>
      <c r="X60" s="45" t="s">
        <v>129</v>
      </c>
      <c r="Y60" s="45" t="s">
        <v>129</v>
      </c>
      <c r="Z60" s="56"/>
      <c r="AA60" s="46" t="s">
        <v>134</v>
      </c>
      <c r="AB60" s="45"/>
      <c r="AC60" s="36"/>
      <c r="AE60" s="47"/>
      <c r="AF60" s="49"/>
      <c r="AG60" s="49"/>
      <c r="AH60" s="49"/>
    </row>
    <row r="61" spans="1:34" ht="48" customHeight="1">
      <c r="A61" s="50" t="str">
        <f>'READ ME FIRST'!$D$12</f>
        <v>SDGE</v>
      </c>
      <c r="B61" s="37">
        <f>'READ ME FIRST'!$D$15</f>
        <v>44683</v>
      </c>
      <c r="C61" s="38" t="s">
        <v>365</v>
      </c>
      <c r="D61" s="39" t="str">
        <f>IF(Table2[[#This Row],[WMPInitiativeCategory]]="", "",INDEX('Initiative mapping-DO NOT EDIT'!$H$3:$H$12, MATCH(Table2[[#This Row],[WMPInitiativeCategory]],'Initiative mapping-DO NOT EDIT'!$G$3:$G$12,0)))</f>
        <v>5.3.5.</v>
      </c>
      <c r="E61" s="38" t="s">
        <v>366</v>
      </c>
      <c r="F61" s="38"/>
      <c r="G61" s="58">
        <f>IF(Table2[[#This Row],[WMPInitiativeActivity]]="","x",IF(Table2[[#This Row],[WMPInitiativeActivity]]="other", Table2[[#This Row],[ActivityNameifOther]], INDEX('Initiative mapping-DO NOT EDIT'!$C$3:$C$89,MATCH(Table2[[#This Row],[WMPInitiativeActivity]],'Initiative mapping-DO NOT EDIT'!$D$3:$D$89,0))))</f>
        <v>1</v>
      </c>
      <c r="H61" s="38" t="s">
        <v>367</v>
      </c>
      <c r="I61" s="42" t="s">
        <v>368</v>
      </c>
      <c r="J6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_WMP.493_2022</v>
      </c>
      <c r="K61" s="43">
        <v>280</v>
      </c>
      <c r="L61" s="42" t="s">
        <v>129</v>
      </c>
      <c r="M61" s="42" t="s">
        <v>129</v>
      </c>
      <c r="N61" s="42"/>
      <c r="O61" s="42" t="s">
        <v>129</v>
      </c>
      <c r="P61" s="42" t="s">
        <v>129</v>
      </c>
      <c r="Q61" s="42" t="s">
        <v>129</v>
      </c>
      <c r="R61" s="42" t="s">
        <v>129</v>
      </c>
      <c r="S61" s="42" t="s">
        <v>129</v>
      </c>
      <c r="T61" s="42" t="s">
        <v>129</v>
      </c>
      <c r="U61" s="42" t="s">
        <v>129</v>
      </c>
      <c r="V61" s="44" t="s">
        <v>369</v>
      </c>
      <c r="W61" s="44" t="s">
        <v>370</v>
      </c>
      <c r="X61" s="44" t="s">
        <v>371</v>
      </c>
      <c r="Y61" s="45" t="s">
        <v>372</v>
      </c>
      <c r="Z61" s="56"/>
      <c r="AA61" s="46" t="s">
        <v>134</v>
      </c>
      <c r="AB61" s="45"/>
      <c r="AC61" s="36"/>
      <c r="AE61" s="47"/>
      <c r="AF61" s="49"/>
      <c r="AG61" s="49"/>
      <c r="AH61" s="49"/>
    </row>
    <row r="62" spans="1:34" s="63" customFormat="1" ht="48" customHeight="1">
      <c r="A62" s="63" t="str">
        <f>'READ ME FIRST'!$D$12</f>
        <v>SDGE</v>
      </c>
      <c r="B62" s="64">
        <f>'READ ME FIRST'!$D$15</f>
        <v>44683</v>
      </c>
      <c r="C62" s="65" t="s">
        <v>365</v>
      </c>
      <c r="D62" s="66" t="str">
        <f>IF(Table2[[#This Row],[WMPInitiativeCategory]]="", "",INDEX('Initiative mapping-DO NOT EDIT'!$H$3:$H$12, MATCH(Table2[[#This Row],[WMPInitiativeCategory]],'Initiative mapping-DO NOT EDIT'!$G$3:$G$12,0)))</f>
        <v>5.3.5.</v>
      </c>
      <c r="E62" s="65" t="s">
        <v>373</v>
      </c>
      <c r="F62" s="65"/>
      <c r="G62" s="67">
        <f>IF(Table2[[#This Row],[WMPInitiativeActivity]]="","x",IF(Table2[[#This Row],[WMPInitiativeActivity]]="other", Table2[[#This Row],[ActivityNameifOther]], INDEX('Initiative mapping-DO NOT EDIT'!$C$3:$C$89,MATCH(Table2[[#This Row],[WMPInitiativeActivity]],'Initiative mapping-DO NOT EDIT'!$D$3:$D$89,0))))</f>
        <v>2</v>
      </c>
      <c r="H62" s="65" t="s">
        <v>374</v>
      </c>
      <c r="I62" s="43" t="s">
        <v>375</v>
      </c>
      <c r="J62"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_WMP.494_2022</v>
      </c>
      <c r="K62" s="43">
        <v>283</v>
      </c>
      <c r="L62" s="43" t="s">
        <v>301</v>
      </c>
      <c r="M62" s="69">
        <v>491822</v>
      </c>
      <c r="N62" s="42"/>
      <c r="O62" s="43">
        <v>246917</v>
      </c>
      <c r="P62" s="43">
        <v>369917</v>
      </c>
      <c r="Q62" s="43">
        <v>491822</v>
      </c>
      <c r="R62" s="43">
        <v>123917</v>
      </c>
      <c r="S62" s="69">
        <v>247282</v>
      </c>
      <c r="T62" s="69">
        <v>377893</v>
      </c>
      <c r="U62" s="70"/>
      <c r="V62" s="71" t="s">
        <v>129</v>
      </c>
      <c r="W62" s="71" t="s">
        <v>129</v>
      </c>
      <c r="X62" s="71" t="s">
        <v>129</v>
      </c>
      <c r="Y62" s="71" t="s">
        <v>129</v>
      </c>
      <c r="Z62" s="71" t="s">
        <v>129</v>
      </c>
      <c r="AA62" s="73" t="s">
        <v>134</v>
      </c>
      <c r="AB62" s="70"/>
      <c r="AC62" s="74"/>
      <c r="AE62" s="75"/>
      <c r="AF62" s="76"/>
      <c r="AG62" s="76"/>
      <c r="AH62" s="76"/>
    </row>
    <row r="63" spans="1:34" ht="48" customHeight="1">
      <c r="A63" s="50" t="str">
        <f>'READ ME FIRST'!$D$12</f>
        <v>SDGE</v>
      </c>
      <c r="B63" s="37">
        <f>'READ ME FIRST'!$D$15</f>
        <v>44683</v>
      </c>
      <c r="C63" s="38" t="s">
        <v>365</v>
      </c>
      <c r="D63" s="39" t="str">
        <f>IF(Table2[[#This Row],[WMPInitiativeCategory]]="", "",INDEX('Initiative mapping-DO NOT EDIT'!$H$3:$H$12, MATCH(Table2[[#This Row],[WMPInitiativeCategory]],'Initiative mapping-DO NOT EDIT'!$G$3:$G$12,0)))</f>
        <v>5.3.5.</v>
      </c>
      <c r="E63" s="38" t="s">
        <v>376</v>
      </c>
      <c r="F63" s="38"/>
      <c r="G63" s="58">
        <f>IF(Table2[[#This Row],[WMPInitiativeActivity]]="","x",IF(Table2[[#This Row],[WMPInitiativeActivity]]="other", Table2[[#This Row],[ActivityNameifOther]], INDEX('Initiative mapping-DO NOT EDIT'!$C$3:$C$89,MATCH(Table2[[#This Row],[WMPInitiativeActivity]],'Initiative mapping-DO NOT EDIT'!$D$3:$D$89,0))))</f>
        <v>3</v>
      </c>
      <c r="H63" s="38" t="s">
        <v>377</v>
      </c>
      <c r="I63" s="42" t="s">
        <v>378</v>
      </c>
      <c r="J6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_WMP.495_2022</v>
      </c>
      <c r="K63" s="43">
        <v>287</v>
      </c>
      <c r="L63" s="42" t="s">
        <v>129</v>
      </c>
      <c r="M63" s="42" t="s">
        <v>129</v>
      </c>
      <c r="N63" s="42"/>
      <c r="O63" s="42" t="s">
        <v>129</v>
      </c>
      <c r="P63" s="42" t="s">
        <v>129</v>
      </c>
      <c r="Q63" s="42" t="s">
        <v>129</v>
      </c>
      <c r="R63" s="42" t="s">
        <v>129</v>
      </c>
      <c r="S63" s="42" t="s">
        <v>129</v>
      </c>
      <c r="T63" s="42" t="s">
        <v>129</v>
      </c>
      <c r="U63" s="42" t="s">
        <v>129</v>
      </c>
      <c r="V63" s="44" t="s">
        <v>129</v>
      </c>
      <c r="W63" s="44" t="s">
        <v>129</v>
      </c>
      <c r="X63" s="44" t="s">
        <v>129</v>
      </c>
      <c r="Y63" s="44" t="s">
        <v>129</v>
      </c>
      <c r="Z63" s="44" t="s">
        <v>129</v>
      </c>
      <c r="AA63" s="45" t="s">
        <v>129</v>
      </c>
      <c r="AB63" s="45"/>
      <c r="AC63" s="36"/>
      <c r="AE63" s="47"/>
      <c r="AF63" s="49"/>
      <c r="AG63" s="49"/>
      <c r="AH63" s="49"/>
    </row>
    <row r="64" spans="1:34" ht="48" customHeight="1">
      <c r="A64" s="50" t="str">
        <f>'READ ME FIRST'!$D$12</f>
        <v>SDGE</v>
      </c>
      <c r="B64" s="37">
        <f>'READ ME FIRST'!$D$15</f>
        <v>44683</v>
      </c>
      <c r="C64" s="38" t="s">
        <v>365</v>
      </c>
      <c r="D64" s="39" t="str">
        <f>IF(Table2[[#This Row],[WMPInitiativeCategory]]="", "",INDEX('Initiative mapping-DO NOT EDIT'!$H$3:$H$12, MATCH(Table2[[#This Row],[WMPInitiativeCategory]],'Initiative mapping-DO NOT EDIT'!$G$3:$G$12,0)))</f>
        <v>5.3.5.</v>
      </c>
      <c r="E64" s="38" t="s">
        <v>379</v>
      </c>
      <c r="F64" s="38"/>
      <c r="G64" s="58">
        <f>IF(Table2[[#This Row],[WMPInitiativeActivity]]="","x",IF(Table2[[#This Row],[WMPInitiativeActivity]]="other", Table2[[#This Row],[ActivityNameifOther]], INDEX('Initiative mapping-DO NOT EDIT'!$C$3:$C$89,MATCH(Table2[[#This Row],[WMPInitiativeActivity]],'Initiative mapping-DO NOT EDIT'!$D$3:$D$89,0))))</f>
        <v>4</v>
      </c>
      <c r="H64" s="38" t="s">
        <v>380</v>
      </c>
      <c r="I64" s="42" t="s">
        <v>381</v>
      </c>
      <c r="J6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_WMP.496_2022</v>
      </c>
      <c r="K64" s="43">
        <v>287</v>
      </c>
      <c r="L64" s="42" t="s">
        <v>129</v>
      </c>
      <c r="M64" s="42" t="s">
        <v>129</v>
      </c>
      <c r="N64" s="42"/>
      <c r="O64" s="42" t="s">
        <v>129</v>
      </c>
      <c r="P64" s="42" t="s">
        <v>129</v>
      </c>
      <c r="Q64" s="42" t="s">
        <v>129</v>
      </c>
      <c r="R64" s="42" t="s">
        <v>129</v>
      </c>
      <c r="S64" s="42" t="s">
        <v>129</v>
      </c>
      <c r="T64" s="42" t="s">
        <v>129</v>
      </c>
      <c r="U64" s="42" t="s">
        <v>129</v>
      </c>
      <c r="V64" s="44" t="s">
        <v>129</v>
      </c>
      <c r="W64" s="44" t="s">
        <v>129</v>
      </c>
      <c r="X64" s="44" t="s">
        <v>129</v>
      </c>
      <c r="Y64" s="44" t="s">
        <v>129</v>
      </c>
      <c r="Z64" s="44" t="s">
        <v>129</v>
      </c>
      <c r="AA64" s="45" t="s">
        <v>129</v>
      </c>
      <c r="AB64" s="45"/>
      <c r="AC64" s="36"/>
      <c r="AE64" s="47"/>
      <c r="AF64" s="49"/>
      <c r="AG64" s="49"/>
      <c r="AH64" s="49"/>
    </row>
    <row r="65" spans="1:34" ht="48" customHeight="1">
      <c r="A65" s="50" t="str">
        <f>'READ ME FIRST'!$D$12</f>
        <v>SDGE</v>
      </c>
      <c r="B65" s="37">
        <f>'READ ME FIRST'!$D$15</f>
        <v>44683</v>
      </c>
      <c r="C65" s="65" t="s">
        <v>365</v>
      </c>
      <c r="D65" s="39" t="str">
        <f>IF(Table2[[#This Row],[WMPInitiativeCategory]]="", "",INDEX('Initiative mapping-DO NOT EDIT'!$H$3:$H$12, MATCH(Table2[[#This Row],[WMPInitiativeCategory]],'Initiative mapping-DO NOT EDIT'!$G$3:$G$12,0)))</f>
        <v>5.3.5.</v>
      </c>
      <c r="E65" s="65" t="s">
        <v>382</v>
      </c>
      <c r="F65" s="65"/>
      <c r="G65" s="58">
        <f>IF(Table2[[#This Row],[WMPInitiativeActivity]]="","x",IF(Table2[[#This Row],[WMPInitiativeActivity]]="other", Table2[[#This Row],[ActivityNameifOther]], INDEX('Initiative mapping-DO NOT EDIT'!$C$3:$C$89,MATCH(Table2[[#This Row],[WMPInitiativeActivity]],'Initiative mapping-DO NOT EDIT'!$D$3:$D$89,0))))</f>
        <v>5</v>
      </c>
      <c r="H65" s="65" t="s">
        <v>383</v>
      </c>
      <c r="I65" s="43" t="s">
        <v>384</v>
      </c>
      <c r="J6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_WMP.497_2022</v>
      </c>
      <c r="K65" s="43">
        <v>288</v>
      </c>
      <c r="L65" s="43" t="s">
        <v>385</v>
      </c>
      <c r="M65" s="43">
        <v>500</v>
      </c>
      <c r="N65" s="42"/>
      <c r="O65" s="43">
        <v>90</v>
      </c>
      <c r="P65" s="43">
        <v>180</v>
      </c>
      <c r="Q65" s="43">
        <v>500</v>
      </c>
      <c r="R65" s="43">
        <v>90</v>
      </c>
      <c r="S65" s="43">
        <v>90</v>
      </c>
      <c r="T65" s="43">
        <v>143</v>
      </c>
      <c r="U65" s="70"/>
      <c r="V65" s="71" t="s">
        <v>386</v>
      </c>
      <c r="W65" s="71" t="s">
        <v>387</v>
      </c>
      <c r="X65" s="71" t="s">
        <v>388</v>
      </c>
      <c r="Y65" s="70" t="s">
        <v>389</v>
      </c>
      <c r="Z65" s="72"/>
      <c r="AA65" s="73" t="s">
        <v>134</v>
      </c>
      <c r="AB65" s="70"/>
      <c r="AC65" s="36"/>
      <c r="AE65" s="47"/>
      <c r="AF65" s="76"/>
      <c r="AG65" s="76"/>
      <c r="AH65" s="76"/>
    </row>
    <row r="66" spans="1:34" ht="48" customHeight="1">
      <c r="A66" s="50" t="str">
        <f>'READ ME FIRST'!$D$12</f>
        <v>SDGE</v>
      </c>
      <c r="B66" s="37">
        <f>'READ ME FIRST'!$D$15</f>
        <v>44683</v>
      </c>
      <c r="C66" s="38" t="s">
        <v>365</v>
      </c>
      <c r="D66" s="39" t="str">
        <f>IF(Table2[[#This Row],[WMPInitiativeCategory]]="", "",INDEX('Initiative mapping-DO NOT EDIT'!$H$3:$H$12, MATCH(Table2[[#This Row],[WMPInitiativeCategory]],'Initiative mapping-DO NOT EDIT'!$G$3:$G$12,0)))</f>
        <v>5.3.5.</v>
      </c>
      <c r="E66" s="38" t="s">
        <v>305</v>
      </c>
      <c r="F66" s="38"/>
      <c r="G66" s="58">
        <f>IF(Table2[[#This Row],[WMPInitiativeActivity]]="","x",IF(Table2[[#This Row],[WMPInitiativeActivity]]="other", Table2[[#This Row],[ActivityNameifOther]], INDEX('Initiative mapping-DO NOT EDIT'!$C$3:$C$89,MATCH(Table2[[#This Row],[WMPInitiativeActivity]],'Initiative mapping-DO NOT EDIT'!$D$3:$D$89,0))))</f>
        <v>3</v>
      </c>
      <c r="H66" s="38" t="s">
        <v>390</v>
      </c>
      <c r="I66" s="42" t="s">
        <v>391</v>
      </c>
      <c r="J6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_WMP.498_2022</v>
      </c>
      <c r="K66" s="43">
        <v>291</v>
      </c>
      <c r="L66" s="42" t="s">
        <v>129</v>
      </c>
      <c r="M66" s="42" t="s">
        <v>129</v>
      </c>
      <c r="N66" s="42"/>
      <c r="O66" s="42" t="s">
        <v>129</v>
      </c>
      <c r="P66" s="42" t="s">
        <v>129</v>
      </c>
      <c r="Q66" s="42" t="s">
        <v>129</v>
      </c>
      <c r="R66" s="42" t="s">
        <v>129</v>
      </c>
      <c r="S66" s="42" t="s">
        <v>129</v>
      </c>
      <c r="T66" s="42" t="s">
        <v>129</v>
      </c>
      <c r="U66" s="42" t="s">
        <v>129</v>
      </c>
      <c r="V66" s="44" t="s">
        <v>129</v>
      </c>
      <c r="W66" s="44" t="s">
        <v>129</v>
      </c>
      <c r="X66" s="44" t="s">
        <v>129</v>
      </c>
      <c r="Y66" s="44" t="s">
        <v>129</v>
      </c>
      <c r="Z66" s="44" t="s">
        <v>129</v>
      </c>
      <c r="AA66" s="45" t="s">
        <v>129</v>
      </c>
      <c r="AB66" s="45"/>
      <c r="AC66" s="36"/>
      <c r="AE66" s="47"/>
      <c r="AF66" s="49"/>
      <c r="AG66" s="49"/>
      <c r="AH66" s="49"/>
    </row>
    <row r="67" spans="1:34" ht="48" customHeight="1">
      <c r="A67" s="50" t="str">
        <f>'READ ME FIRST'!$D$12</f>
        <v>SDGE</v>
      </c>
      <c r="B67" s="37">
        <f>'READ ME FIRST'!$D$15</f>
        <v>44683</v>
      </c>
      <c r="C67" s="38" t="s">
        <v>365</v>
      </c>
      <c r="D67" s="39" t="str">
        <f>IF(Table2[[#This Row],[WMPInitiativeCategory]]="", "",INDEX('Initiative mapping-DO NOT EDIT'!$H$3:$H$12, MATCH(Table2[[#This Row],[WMPInitiativeCategory]],'Initiative mapping-DO NOT EDIT'!$G$3:$G$12,0)))</f>
        <v>5.3.5.</v>
      </c>
      <c r="E67" s="38" t="s">
        <v>392</v>
      </c>
      <c r="F67" s="38"/>
      <c r="G67" s="58">
        <f>IF(Table2[[#This Row],[WMPInitiativeActivity]]="","x",IF(Table2[[#This Row],[WMPInitiativeActivity]]="other", Table2[[#This Row],[ActivityNameifOther]], INDEX('Initiative mapping-DO NOT EDIT'!$C$3:$C$89,MATCH(Table2[[#This Row],[WMPInitiativeActivity]],'Initiative mapping-DO NOT EDIT'!$D$3:$D$89,0))))</f>
        <v>7</v>
      </c>
      <c r="H67" s="38" t="s">
        <v>393</v>
      </c>
      <c r="I67" s="42" t="s">
        <v>394</v>
      </c>
      <c r="J6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_WMP.499_2022</v>
      </c>
      <c r="K67" s="43">
        <v>292</v>
      </c>
      <c r="L67" s="42" t="s">
        <v>395</v>
      </c>
      <c r="M67" s="42">
        <v>730</v>
      </c>
      <c r="N67" s="42"/>
      <c r="O67" s="42">
        <v>555</v>
      </c>
      <c r="P67" s="42">
        <v>688</v>
      </c>
      <c r="Q67" s="42">
        <v>746</v>
      </c>
      <c r="R67" s="42">
        <v>56.2</v>
      </c>
      <c r="S67" s="42">
        <v>250.85</v>
      </c>
      <c r="T67" s="42">
        <v>742.8</v>
      </c>
      <c r="U67" s="45"/>
      <c r="V67" s="44" t="s">
        <v>129</v>
      </c>
      <c r="W67" s="44" t="s">
        <v>129</v>
      </c>
      <c r="X67" s="44" t="s">
        <v>129</v>
      </c>
      <c r="Y67" s="44" t="s">
        <v>129</v>
      </c>
      <c r="Z67" s="44" t="s">
        <v>129</v>
      </c>
      <c r="AA67" s="46" t="s">
        <v>134</v>
      </c>
      <c r="AB67" s="45"/>
      <c r="AC67" s="36"/>
      <c r="AE67" s="47"/>
      <c r="AF67" s="49"/>
      <c r="AG67" s="49"/>
      <c r="AH67" s="49"/>
    </row>
    <row r="68" spans="1:34" ht="48" customHeight="1">
      <c r="A68" s="50" t="str">
        <f>'READ ME FIRST'!$D$12</f>
        <v>SDGE</v>
      </c>
      <c r="B68" s="37">
        <f>'READ ME FIRST'!$D$15</f>
        <v>44683</v>
      </c>
      <c r="C68" s="38" t="s">
        <v>365</v>
      </c>
      <c r="D68" s="39" t="str">
        <f>IF(Table2[[#This Row],[WMPInitiativeCategory]]="", "",INDEX('Initiative mapping-DO NOT EDIT'!$H$3:$H$12, MATCH(Table2[[#This Row],[WMPInitiativeCategory]],'Initiative mapping-DO NOT EDIT'!$G$3:$G$12,0)))</f>
        <v>5.3.5.</v>
      </c>
      <c r="E68" s="38" t="s">
        <v>324</v>
      </c>
      <c r="F68" s="38"/>
      <c r="G68" s="58">
        <f>IF(Table2[[#This Row],[WMPInitiativeActivity]]="","x",IF(Table2[[#This Row],[WMPInitiativeActivity]]="other", Table2[[#This Row],[ActivityNameifOther]], INDEX('Initiative mapping-DO NOT EDIT'!$C$3:$C$89,MATCH(Table2[[#This Row],[WMPInitiativeActivity]],'Initiative mapping-DO NOT EDIT'!$D$3:$D$89,0))))</f>
        <v>8</v>
      </c>
      <c r="H68" s="38" t="s">
        <v>396</v>
      </c>
      <c r="I68" s="42" t="s">
        <v>397</v>
      </c>
      <c r="J6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transmission electric lines and equipment _WMP.500_2022</v>
      </c>
      <c r="K68" s="43">
        <v>292</v>
      </c>
      <c r="L68" s="42" t="s">
        <v>129</v>
      </c>
      <c r="M68" s="42" t="s">
        <v>129</v>
      </c>
      <c r="N68" s="42"/>
      <c r="O68" s="42" t="s">
        <v>129</v>
      </c>
      <c r="P68" s="42" t="s">
        <v>129</v>
      </c>
      <c r="Q68" s="42" t="s">
        <v>129</v>
      </c>
      <c r="R68" s="42" t="s">
        <v>129</v>
      </c>
      <c r="S68" s="42" t="s">
        <v>129</v>
      </c>
      <c r="T68" s="42" t="s">
        <v>129</v>
      </c>
      <c r="U68" s="42" t="s">
        <v>129</v>
      </c>
      <c r="V68" s="44" t="s">
        <v>129</v>
      </c>
      <c r="W68" s="44" t="s">
        <v>129</v>
      </c>
      <c r="X68" s="44" t="s">
        <v>129</v>
      </c>
      <c r="Y68" s="44" t="s">
        <v>129</v>
      </c>
      <c r="Z68" s="44" t="s">
        <v>129</v>
      </c>
      <c r="AA68" s="45" t="s">
        <v>129</v>
      </c>
      <c r="AB68" s="45"/>
      <c r="AC68" s="36"/>
      <c r="AE68" s="47"/>
      <c r="AF68" s="49"/>
      <c r="AG68" s="49"/>
      <c r="AH68" s="49"/>
    </row>
    <row r="69" spans="1:34" s="63" customFormat="1" ht="48" customHeight="1">
      <c r="A69" s="63" t="str">
        <f>'READ ME FIRST'!$D$12</f>
        <v>SDGE</v>
      </c>
      <c r="B69" s="64">
        <f>'READ ME FIRST'!$D$15</f>
        <v>44683</v>
      </c>
      <c r="C69" s="65" t="s">
        <v>365</v>
      </c>
      <c r="D69" s="66" t="str">
        <f>IF(Table2[[#This Row],[WMPInitiativeCategory]]="", "",INDEX('Initiative mapping-DO NOT EDIT'!$H$3:$H$12, MATCH(Table2[[#This Row],[WMPInitiativeCategory]],'Initiative mapping-DO NOT EDIT'!$G$3:$G$12,0)))</f>
        <v>5.3.5.</v>
      </c>
      <c r="E69" s="65" t="s">
        <v>398</v>
      </c>
      <c r="F69" s="65"/>
      <c r="G69" s="67">
        <f>IF(Table2[[#This Row],[WMPInitiativeActivity]]="","x",IF(Table2[[#This Row],[WMPInitiativeActivity]]="other", Table2[[#This Row],[ActivityNameifOther]], INDEX('Initiative mapping-DO NOT EDIT'!$C$3:$C$89,MATCH(Table2[[#This Row],[WMPInitiativeActivity]],'Initiative mapping-DO NOT EDIT'!$D$3:$D$89,0))))</f>
        <v>9</v>
      </c>
      <c r="H69" s="65" t="s">
        <v>399</v>
      </c>
      <c r="I69" s="42" t="s">
        <v>400</v>
      </c>
      <c r="J69"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distribution electric lines and equipment, beyond inspections mandated by rules and regulations  _WMP.501_2022</v>
      </c>
      <c r="K69" s="43">
        <v>292</v>
      </c>
      <c r="L69" s="43" t="s">
        <v>301</v>
      </c>
      <c r="M69" s="69">
        <v>12500</v>
      </c>
      <c r="N69" s="42"/>
      <c r="O69" s="43">
        <v>5576</v>
      </c>
      <c r="P69" s="43">
        <v>9038</v>
      </c>
      <c r="Q69" s="43">
        <v>12500</v>
      </c>
      <c r="R69" s="43">
        <v>2110</v>
      </c>
      <c r="S69" s="69">
        <v>5462</v>
      </c>
      <c r="T69" s="69">
        <v>8894</v>
      </c>
      <c r="U69" s="70"/>
      <c r="V69" s="71" t="s">
        <v>129</v>
      </c>
      <c r="W69" s="71" t="s">
        <v>129</v>
      </c>
      <c r="X69" s="71" t="s">
        <v>129</v>
      </c>
      <c r="Y69" s="71" t="s">
        <v>129</v>
      </c>
      <c r="Z69" s="71" t="s">
        <v>129</v>
      </c>
      <c r="AA69" s="73" t="s">
        <v>134</v>
      </c>
      <c r="AB69" s="70"/>
      <c r="AC69" s="74"/>
      <c r="AE69" s="75"/>
      <c r="AF69" s="76"/>
      <c r="AG69" s="76"/>
      <c r="AH69" s="76"/>
    </row>
    <row r="70" spans="1:34" ht="48" customHeight="1">
      <c r="A70" s="50" t="str">
        <f>'READ ME FIRST'!$D$12</f>
        <v>SDGE</v>
      </c>
      <c r="B70" s="37">
        <f>'READ ME FIRST'!$D$15</f>
        <v>44683</v>
      </c>
      <c r="C70" s="38" t="s">
        <v>365</v>
      </c>
      <c r="D70" s="39" t="str">
        <f>IF(Table2[[#This Row],[WMPInitiativeCategory]]="", "",INDEX('Initiative mapping-DO NOT EDIT'!$H$3:$H$12, MATCH(Table2[[#This Row],[WMPInitiativeCategory]],'Initiative mapping-DO NOT EDIT'!$G$3:$G$12,0)))</f>
        <v>5.3.5.</v>
      </c>
      <c r="E70" s="38" t="s">
        <v>401</v>
      </c>
      <c r="F70" s="38"/>
      <c r="G70" s="58">
        <f>IF(Table2[[#This Row],[WMPInitiativeActivity]]="","x",IF(Table2[[#This Row],[WMPInitiativeActivity]]="other", Table2[[#This Row],[ActivityNameifOther]], INDEX('Initiative mapping-DO NOT EDIT'!$C$3:$C$89,MATCH(Table2[[#This Row],[WMPInitiativeActivity]],'Initiative mapping-DO NOT EDIT'!$D$3:$D$89,0))))</f>
        <v>10</v>
      </c>
      <c r="H70" s="38" t="s">
        <v>402</v>
      </c>
      <c r="I70" s="42" t="s">
        <v>403</v>
      </c>
      <c r="J7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transmission electric lines and _WMP.502_2022</v>
      </c>
      <c r="K70" s="43">
        <v>292</v>
      </c>
      <c r="L70" s="42" t="s">
        <v>129</v>
      </c>
      <c r="M70" s="42" t="s">
        <v>129</v>
      </c>
      <c r="N70" s="42"/>
      <c r="O70" s="42" t="s">
        <v>129</v>
      </c>
      <c r="P70" s="42" t="s">
        <v>129</v>
      </c>
      <c r="Q70" s="42" t="s">
        <v>129</v>
      </c>
      <c r="R70" s="42" t="s">
        <v>129</v>
      </c>
      <c r="S70" s="42" t="s">
        <v>129</v>
      </c>
      <c r="T70" s="42" t="s">
        <v>129</v>
      </c>
      <c r="U70" s="42" t="s">
        <v>129</v>
      </c>
      <c r="V70" s="44" t="s">
        <v>129</v>
      </c>
      <c r="W70" s="44" t="s">
        <v>129</v>
      </c>
      <c r="X70" s="44" t="s">
        <v>129</v>
      </c>
      <c r="Y70" s="44" t="s">
        <v>129</v>
      </c>
      <c r="Z70" s="44" t="s">
        <v>129</v>
      </c>
      <c r="AA70" s="45" t="s">
        <v>129</v>
      </c>
      <c r="AB70" s="45"/>
      <c r="AC70" s="36"/>
      <c r="AE70" s="47"/>
      <c r="AF70" s="49"/>
      <c r="AG70" s="49"/>
      <c r="AH70" s="49"/>
    </row>
    <row r="71" spans="1:34" ht="48" customHeight="1">
      <c r="A71" s="50" t="str">
        <f>'READ ME FIRST'!$D$12</f>
        <v>SDGE</v>
      </c>
      <c r="B71" s="37">
        <f>'READ ME FIRST'!$D$15</f>
        <v>44683</v>
      </c>
      <c r="C71" s="38" t="s">
        <v>365</v>
      </c>
      <c r="D71" s="39" t="str">
        <f>IF(Table2[[#This Row],[WMPInitiativeCategory]]="", "",INDEX('Initiative mapping-DO NOT EDIT'!$H$3:$H$12, MATCH(Table2[[#This Row],[WMPInitiativeCategory]],'Initiative mapping-DO NOT EDIT'!$G$3:$G$12,0)))</f>
        <v>5.3.5.</v>
      </c>
      <c r="E71" s="38" t="s">
        <v>346</v>
      </c>
      <c r="F71" s="38"/>
      <c r="G71" s="58">
        <f>IF(Table2[[#This Row],[WMPInitiativeActivity]]="","x",IF(Table2[[#This Row],[WMPInitiativeActivity]]="other", Table2[[#This Row],[ActivityNameifOther]], INDEX('Initiative mapping-DO NOT EDIT'!$C$3:$C$89,MATCH(Table2[[#This Row],[WMPInitiativeActivity]],'Initiative mapping-DO NOT EDIT'!$D$3:$D$89,0))))</f>
        <v>11</v>
      </c>
      <c r="H71" s="38" t="s">
        <v>404</v>
      </c>
      <c r="I71" s="42" t="s">
        <v>405</v>
      </c>
      <c r="J7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distribution electric lines and equipment  _WMP.503_2022</v>
      </c>
      <c r="K71" s="43">
        <v>292</v>
      </c>
      <c r="L71" s="42" t="s">
        <v>129</v>
      </c>
      <c r="M71" s="42" t="s">
        <v>129</v>
      </c>
      <c r="N71" s="42"/>
      <c r="O71" s="42" t="s">
        <v>129</v>
      </c>
      <c r="P71" s="42" t="s">
        <v>129</v>
      </c>
      <c r="Q71" s="42" t="s">
        <v>129</v>
      </c>
      <c r="R71" s="42" t="s">
        <v>129</v>
      </c>
      <c r="S71" s="42" t="s">
        <v>129</v>
      </c>
      <c r="T71" s="42" t="s">
        <v>129</v>
      </c>
      <c r="U71" s="42" t="s">
        <v>129</v>
      </c>
      <c r="V71" s="44" t="s">
        <v>129</v>
      </c>
      <c r="W71" s="44" t="s">
        <v>129</v>
      </c>
      <c r="X71" s="44" t="s">
        <v>129</v>
      </c>
      <c r="Y71" s="44" t="s">
        <v>129</v>
      </c>
      <c r="Z71" s="44" t="s">
        <v>129</v>
      </c>
      <c r="AA71" s="45" t="s">
        <v>129</v>
      </c>
      <c r="AB71" s="45"/>
      <c r="AC71" s="36"/>
      <c r="AE71" s="47"/>
      <c r="AF71" s="49"/>
      <c r="AG71" s="49"/>
      <c r="AH71" s="49"/>
    </row>
    <row r="72" spans="1:34" ht="48" customHeight="1">
      <c r="A72" s="50" t="str">
        <f>'READ ME FIRST'!$D$12</f>
        <v>SDGE</v>
      </c>
      <c r="B72" s="37">
        <f>'READ ME FIRST'!$D$15</f>
        <v>44683</v>
      </c>
      <c r="C72" s="38" t="s">
        <v>365</v>
      </c>
      <c r="D72" s="39" t="str">
        <f>IF(Table2[[#This Row],[WMPInitiativeCategory]]="", "",INDEX('Initiative mapping-DO NOT EDIT'!$H$3:$H$12, MATCH(Table2[[#This Row],[WMPInitiativeCategory]],'Initiative mapping-DO NOT EDIT'!$G$3:$G$12,0)))</f>
        <v>5.3.5.</v>
      </c>
      <c r="E72" s="38" t="s">
        <v>349</v>
      </c>
      <c r="F72" s="38"/>
      <c r="G72" s="58">
        <f>IF(Table2[[#This Row],[WMPInitiativeActivity]]="","x",IF(Table2[[#This Row],[WMPInitiativeActivity]]="other", Table2[[#This Row],[ActivityNameifOther]], INDEX('Initiative mapping-DO NOT EDIT'!$C$3:$C$89,MATCH(Table2[[#This Row],[WMPInitiativeActivity]],'Initiative mapping-DO NOT EDIT'!$D$3:$D$89,0))))</f>
        <v>12</v>
      </c>
      <c r="H72" s="38" t="s">
        <v>406</v>
      </c>
      <c r="I72" s="42" t="s">
        <v>407</v>
      </c>
      <c r="J7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transmission electric lines and equipment  _WMP.504_2022</v>
      </c>
      <c r="K72" s="43">
        <v>293</v>
      </c>
      <c r="L72" s="42" t="s">
        <v>129</v>
      </c>
      <c r="M72" s="42" t="s">
        <v>129</v>
      </c>
      <c r="N72" s="42"/>
      <c r="O72" s="42" t="s">
        <v>129</v>
      </c>
      <c r="P72" s="42" t="s">
        <v>129</v>
      </c>
      <c r="Q72" s="42" t="s">
        <v>129</v>
      </c>
      <c r="R72" s="42" t="s">
        <v>129</v>
      </c>
      <c r="S72" s="42" t="s">
        <v>129</v>
      </c>
      <c r="T72" s="42" t="s">
        <v>129</v>
      </c>
      <c r="U72" s="42" t="s">
        <v>129</v>
      </c>
      <c r="V72" s="44" t="s">
        <v>129</v>
      </c>
      <c r="W72" s="44" t="s">
        <v>129</v>
      </c>
      <c r="X72" s="44" t="s">
        <v>129</v>
      </c>
      <c r="Y72" s="44" t="s">
        <v>129</v>
      </c>
      <c r="Z72" s="44" t="s">
        <v>129</v>
      </c>
      <c r="AA72" s="45" t="s">
        <v>129</v>
      </c>
      <c r="AB72" s="45"/>
      <c r="AC72" s="36"/>
      <c r="AE72" s="47"/>
      <c r="AF72" s="49"/>
      <c r="AG72" s="49"/>
      <c r="AH72" s="49"/>
    </row>
    <row r="73" spans="1:34" ht="48" customHeight="1">
      <c r="A73" s="50" t="str">
        <f>'READ ME FIRST'!$D$12</f>
        <v>SDGE</v>
      </c>
      <c r="B73" s="37">
        <f>'READ ME FIRST'!$D$15</f>
        <v>44683</v>
      </c>
      <c r="C73" s="38" t="s">
        <v>365</v>
      </c>
      <c r="D73" s="39" t="str">
        <f>IF(Table2[[#This Row],[WMPInitiativeCategory]]="", "",INDEX('Initiative mapping-DO NOT EDIT'!$H$3:$H$12, MATCH(Table2[[#This Row],[WMPInitiativeCategory]],'Initiative mapping-DO NOT EDIT'!$G$3:$G$12,0)))</f>
        <v>5.3.5.</v>
      </c>
      <c r="E73" s="38" t="s">
        <v>408</v>
      </c>
      <c r="F73" s="38"/>
      <c r="G73" s="58">
        <f>IF(Table2[[#This Row],[WMPInitiativeActivity]]="","x",IF(Table2[[#This Row],[WMPInitiativeActivity]]="other", Table2[[#This Row],[ActivityNameifOther]], INDEX('Initiative mapping-DO NOT EDIT'!$C$3:$C$89,MATCH(Table2[[#This Row],[WMPInitiativeActivity]],'Initiative mapping-DO NOT EDIT'!$D$3:$D$89,0))))</f>
        <v>13</v>
      </c>
      <c r="H73" s="38" t="s">
        <v>409</v>
      </c>
      <c r="I73" s="42" t="s">
        <v>410</v>
      </c>
      <c r="J7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_WMP.505_2022</v>
      </c>
      <c r="K73" s="43">
        <v>293</v>
      </c>
      <c r="L73" s="77" t="s">
        <v>301</v>
      </c>
      <c r="M73" s="77">
        <v>0.15</v>
      </c>
      <c r="N73" s="78"/>
      <c r="O73" s="78">
        <v>7.4999999999999997E-2</v>
      </c>
      <c r="P73" s="78">
        <v>0.1125</v>
      </c>
      <c r="Q73" s="77">
        <v>0.15</v>
      </c>
      <c r="R73" s="78">
        <v>2.5999999999999999E-2</v>
      </c>
      <c r="S73" s="87">
        <v>6.4000000000000001E-2</v>
      </c>
      <c r="T73" s="78">
        <v>0.113</v>
      </c>
      <c r="U73" s="45"/>
      <c r="V73" s="44" t="s">
        <v>129</v>
      </c>
      <c r="W73" s="44" t="s">
        <v>129</v>
      </c>
      <c r="X73" s="44" t="s">
        <v>129</v>
      </c>
      <c r="Y73" s="44" t="s">
        <v>129</v>
      </c>
      <c r="Z73" s="44" t="s">
        <v>129</v>
      </c>
      <c r="AA73" s="46" t="s">
        <v>134</v>
      </c>
      <c r="AB73" s="45"/>
      <c r="AC73" s="36"/>
      <c r="AE73" s="47"/>
      <c r="AF73" s="49"/>
      <c r="AG73" s="49"/>
      <c r="AH73" s="49"/>
    </row>
    <row r="74" spans="1:34" ht="48" customHeight="1">
      <c r="A74" s="50" t="str">
        <f>'READ ME FIRST'!$D$12</f>
        <v>SDGE</v>
      </c>
      <c r="B74" s="37">
        <f>'READ ME FIRST'!$D$15</f>
        <v>44683</v>
      </c>
      <c r="C74" s="38" t="s">
        <v>365</v>
      </c>
      <c r="D74" s="39" t="str">
        <f>IF(Table2[[#This Row],[WMPInitiativeCategory]]="", "",INDEX('Initiative mapping-DO NOT EDIT'!$H$3:$H$12, MATCH(Table2[[#This Row],[WMPInitiativeCategory]],'Initiative mapping-DO NOT EDIT'!$G$3:$G$12,0)))</f>
        <v>5.3.5.</v>
      </c>
      <c r="E74" s="38" t="s">
        <v>411</v>
      </c>
      <c r="F74" s="38"/>
      <c r="G74" s="58">
        <f>IF(Table2[[#This Row],[WMPInitiativeActivity]]="","x",IF(Table2[[#This Row],[WMPInitiativeActivity]]="other", Table2[[#This Row],[ActivityNameifOther]], INDEX('Initiative mapping-DO NOT EDIT'!$C$3:$C$89,MATCH(Table2[[#This Row],[WMPInitiativeActivity]],'Initiative mapping-DO NOT EDIT'!$D$3:$D$89,0))))</f>
        <v>14</v>
      </c>
      <c r="H74" s="38" t="s">
        <v>412</v>
      </c>
      <c r="I74" s="42" t="s">
        <v>413</v>
      </c>
      <c r="J7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_WMP.506_2022</v>
      </c>
      <c r="K74" s="43">
        <v>294</v>
      </c>
      <c r="L74" s="42" t="s">
        <v>129</v>
      </c>
      <c r="M74" s="42" t="s">
        <v>129</v>
      </c>
      <c r="N74" s="42"/>
      <c r="O74" s="42" t="s">
        <v>129</v>
      </c>
      <c r="P74" s="42" t="s">
        <v>129</v>
      </c>
      <c r="Q74" s="42" t="s">
        <v>129</v>
      </c>
      <c r="R74" s="42" t="s">
        <v>129</v>
      </c>
      <c r="S74" s="42" t="s">
        <v>129</v>
      </c>
      <c r="T74" s="42" t="s">
        <v>129</v>
      </c>
      <c r="U74" s="42" t="s">
        <v>129</v>
      </c>
      <c r="V74" s="44" t="s">
        <v>414</v>
      </c>
      <c r="W74" s="44" t="s">
        <v>415</v>
      </c>
      <c r="X74" s="44" t="s">
        <v>416</v>
      </c>
      <c r="Y74" s="45" t="s">
        <v>417</v>
      </c>
      <c r="Z74" s="56"/>
      <c r="AA74" s="46" t="s">
        <v>134</v>
      </c>
      <c r="AB74" s="45"/>
      <c r="AC74" s="36"/>
      <c r="AE74" s="47"/>
      <c r="AF74" s="49"/>
      <c r="AG74" s="49"/>
      <c r="AH74" s="49"/>
    </row>
    <row r="75" spans="1:34" ht="48" customHeight="1">
      <c r="A75" s="50" t="str">
        <f>'READ ME FIRST'!$D$12</f>
        <v>SDGE</v>
      </c>
      <c r="B75" s="37">
        <f>'READ ME FIRST'!$D$15</f>
        <v>44683</v>
      </c>
      <c r="C75" s="38" t="s">
        <v>365</v>
      </c>
      <c r="D75" s="39" t="str">
        <f>IF(Table2[[#This Row],[WMPInitiativeCategory]]="", "",INDEX('Initiative mapping-DO NOT EDIT'!$H$3:$H$12, MATCH(Table2[[#This Row],[WMPInitiativeCategory]],'Initiative mapping-DO NOT EDIT'!$G$3:$G$12,0)))</f>
        <v>5.3.5.</v>
      </c>
      <c r="E75" s="38" t="s">
        <v>418</v>
      </c>
      <c r="F75" s="38"/>
      <c r="G75" s="58">
        <f>IF(Table2[[#This Row],[WMPInitiativeActivity]]="","x",IF(Table2[[#This Row],[WMPInitiativeActivity]]="other", Table2[[#This Row],[ActivityNameifOther]], INDEX('Initiative mapping-DO NOT EDIT'!$C$3:$C$89,MATCH(Table2[[#This Row],[WMPInitiativeActivity]],'Initiative mapping-DO NOT EDIT'!$D$3:$D$89,0))))</f>
        <v>15</v>
      </c>
      <c r="H75" s="38" t="s">
        <v>419</v>
      </c>
      <c r="I75" s="42" t="s">
        <v>420</v>
      </c>
      <c r="J7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_WMP.507_2022</v>
      </c>
      <c r="K75" s="43">
        <v>296</v>
      </c>
      <c r="L75" s="42" t="s">
        <v>129</v>
      </c>
      <c r="M75" s="42" t="s">
        <v>129</v>
      </c>
      <c r="N75" s="42"/>
      <c r="O75" s="42" t="s">
        <v>129</v>
      </c>
      <c r="P75" s="42" t="s">
        <v>129</v>
      </c>
      <c r="Q75" s="42" t="s">
        <v>129</v>
      </c>
      <c r="R75" s="42" t="s">
        <v>129</v>
      </c>
      <c r="S75" s="42" t="s">
        <v>129</v>
      </c>
      <c r="T75" s="42" t="s">
        <v>129</v>
      </c>
      <c r="U75" s="42" t="s">
        <v>129</v>
      </c>
      <c r="V75" s="44" t="s">
        <v>421</v>
      </c>
      <c r="W75" s="44" t="s">
        <v>422</v>
      </c>
      <c r="X75" s="44" t="s">
        <v>423</v>
      </c>
      <c r="Y75" s="45" t="s">
        <v>424</v>
      </c>
      <c r="Z75" s="56"/>
      <c r="AA75" s="46" t="s">
        <v>134</v>
      </c>
      <c r="AB75" s="45"/>
      <c r="AC75" s="36"/>
      <c r="AE75" s="47"/>
      <c r="AF75" s="49"/>
      <c r="AG75" s="49"/>
      <c r="AH75" s="49"/>
    </row>
    <row r="76" spans="1:34" ht="48" customHeight="1">
      <c r="A76" s="50" t="str">
        <f>'READ ME FIRST'!$D$12</f>
        <v>SDGE</v>
      </c>
      <c r="B76" s="37">
        <f>'READ ME FIRST'!$D$15</f>
        <v>44683</v>
      </c>
      <c r="C76" s="38" t="s">
        <v>365</v>
      </c>
      <c r="D76" s="39" t="str">
        <f>IF(Table2[[#This Row],[WMPInitiativeCategory]]="", "",INDEX('Initiative mapping-DO NOT EDIT'!$H$3:$H$12, MATCH(Table2[[#This Row],[WMPInitiativeCategory]],'Initiative mapping-DO NOT EDIT'!$G$3:$G$12,0)))</f>
        <v>5.3.5.</v>
      </c>
      <c r="E76" s="38" t="s">
        <v>425</v>
      </c>
      <c r="F76" s="38"/>
      <c r="G76" s="58">
        <f>IF(Table2[[#This Row],[WMPInitiativeActivity]]="","x",IF(Table2[[#This Row],[WMPInitiativeActivity]]="other", Table2[[#This Row],[ActivityNameifOther]], INDEX('Initiative mapping-DO NOT EDIT'!$C$3:$C$89,MATCH(Table2[[#This Row],[WMPInitiativeActivity]],'Initiative mapping-DO NOT EDIT'!$D$3:$D$89,0))))</f>
        <v>16</v>
      </c>
      <c r="H76" s="38" t="s">
        <v>426</v>
      </c>
      <c r="I76" s="42" t="s">
        <v>427</v>
      </c>
      <c r="J7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_WMP.508_2022</v>
      </c>
      <c r="K76" s="43">
        <v>299</v>
      </c>
      <c r="L76" s="42" t="s">
        <v>428</v>
      </c>
      <c r="M76" s="42">
        <v>106</v>
      </c>
      <c r="N76" s="42"/>
      <c r="O76" s="42">
        <v>9</v>
      </c>
      <c r="P76" s="42">
        <v>106</v>
      </c>
      <c r="Q76" s="42">
        <v>106</v>
      </c>
      <c r="R76" s="42">
        <v>0</v>
      </c>
      <c r="S76" s="42">
        <v>34</v>
      </c>
      <c r="T76" s="42">
        <v>105</v>
      </c>
      <c r="U76" s="45"/>
      <c r="V76" s="44" t="s">
        <v>129</v>
      </c>
      <c r="W76" s="44" t="s">
        <v>129</v>
      </c>
      <c r="X76" s="44" t="s">
        <v>129</v>
      </c>
      <c r="Y76" s="44" t="s">
        <v>129</v>
      </c>
      <c r="Z76" s="44" t="s">
        <v>129</v>
      </c>
      <c r="AA76" s="46" t="s">
        <v>256</v>
      </c>
      <c r="AB76" s="45"/>
      <c r="AC76" s="36"/>
      <c r="AE76" s="47"/>
      <c r="AF76" s="49"/>
      <c r="AG76" s="49"/>
      <c r="AH76" s="49"/>
    </row>
    <row r="77" spans="1:34" ht="48" customHeight="1">
      <c r="A77" s="50" t="str">
        <f>'READ ME FIRST'!$D$12</f>
        <v>SDGE</v>
      </c>
      <c r="B77" s="37">
        <f>'READ ME FIRST'!$D$15</f>
        <v>44683</v>
      </c>
      <c r="C77" s="38" t="s">
        <v>365</v>
      </c>
      <c r="D77" s="39" t="str">
        <f>IF(Table2[[#This Row],[WMPInitiativeCategory]]="", "",INDEX('Initiative mapping-DO NOT EDIT'!$H$3:$H$12, MATCH(Table2[[#This Row],[WMPInitiativeCategory]],'Initiative mapping-DO NOT EDIT'!$G$3:$G$12,0)))</f>
        <v>5.3.5.</v>
      </c>
      <c r="E77" s="38" t="s">
        <v>429</v>
      </c>
      <c r="F77" s="38"/>
      <c r="G77" s="58">
        <f>IF(Table2[[#This Row],[WMPInitiativeActivity]]="","x",IF(Table2[[#This Row],[WMPInitiativeActivity]]="other", Table2[[#This Row],[ActivityNameifOther]], INDEX('Initiative mapping-DO NOT EDIT'!$C$3:$C$89,MATCH(Table2[[#This Row],[WMPInitiativeActivity]],'Initiative mapping-DO NOT EDIT'!$D$3:$D$89,0))))</f>
        <v>17</v>
      </c>
      <c r="H77" s="38" t="s">
        <v>430</v>
      </c>
      <c r="I77" s="42" t="s">
        <v>431</v>
      </c>
      <c r="J7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_WMP.509_2022</v>
      </c>
      <c r="K77" s="43">
        <v>300</v>
      </c>
      <c r="L77" s="42" t="s">
        <v>129</v>
      </c>
      <c r="M77" s="42" t="s">
        <v>129</v>
      </c>
      <c r="N77" s="42"/>
      <c r="O77" s="42" t="s">
        <v>129</v>
      </c>
      <c r="P77" s="42" t="s">
        <v>129</v>
      </c>
      <c r="Q77" s="42" t="s">
        <v>129</v>
      </c>
      <c r="R77" s="42" t="s">
        <v>129</v>
      </c>
      <c r="S77" s="42" t="s">
        <v>129</v>
      </c>
      <c r="T77" s="42" t="s">
        <v>129</v>
      </c>
      <c r="U77" s="42" t="s">
        <v>129</v>
      </c>
      <c r="V77" s="44" t="s">
        <v>129</v>
      </c>
      <c r="W77" s="44" t="s">
        <v>129</v>
      </c>
      <c r="X77" s="44" t="s">
        <v>129</v>
      </c>
      <c r="Y77" s="44" t="s">
        <v>129</v>
      </c>
      <c r="Z77" s="44" t="s">
        <v>129</v>
      </c>
      <c r="AA77" s="45" t="s">
        <v>129</v>
      </c>
      <c r="AB77" s="45"/>
      <c r="AC77" s="36"/>
      <c r="AE77" s="47"/>
      <c r="AF77" s="49"/>
      <c r="AG77" s="49"/>
      <c r="AH77" s="49"/>
    </row>
    <row r="78" spans="1:34" ht="48" customHeight="1">
      <c r="A78" s="50" t="str">
        <f>'READ ME FIRST'!$D$12</f>
        <v>SDGE</v>
      </c>
      <c r="B78" s="37">
        <f>'READ ME FIRST'!$D$15</f>
        <v>44683</v>
      </c>
      <c r="C78" s="38" t="s">
        <v>365</v>
      </c>
      <c r="D78" s="39" t="str">
        <f>IF(Table2[[#This Row],[WMPInitiativeCategory]]="", "",INDEX('Initiative mapping-DO NOT EDIT'!$H$3:$H$12, MATCH(Table2[[#This Row],[WMPInitiativeCategory]],'Initiative mapping-DO NOT EDIT'!$G$3:$G$12,0)))</f>
        <v>5.3.5.</v>
      </c>
      <c r="E78" s="38" t="s">
        <v>432</v>
      </c>
      <c r="F78" s="38"/>
      <c r="G78" s="58">
        <f>IF(Table2[[#This Row],[WMPInitiativeActivity]]="","x",IF(Table2[[#This Row],[WMPInitiativeActivity]]="other", Table2[[#This Row],[ActivityNameifOther]], INDEX('Initiative mapping-DO NOT EDIT'!$C$3:$C$89,MATCH(Table2[[#This Row],[WMPInitiativeActivity]],'Initiative mapping-DO NOT EDIT'!$D$3:$D$89,0))))</f>
        <v>18</v>
      </c>
      <c r="H78" s="38" t="s">
        <v>433</v>
      </c>
      <c r="I78" s="42" t="s">
        <v>434</v>
      </c>
      <c r="J7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_WMP.510_2022</v>
      </c>
      <c r="K78" s="43">
        <v>300</v>
      </c>
      <c r="L78" s="42" t="s">
        <v>129</v>
      </c>
      <c r="M78" s="42" t="s">
        <v>129</v>
      </c>
      <c r="N78" s="42"/>
      <c r="O78" s="42" t="s">
        <v>129</v>
      </c>
      <c r="P78" s="42" t="s">
        <v>129</v>
      </c>
      <c r="Q78" s="42" t="s">
        <v>129</v>
      </c>
      <c r="R78" s="42" t="s">
        <v>129</v>
      </c>
      <c r="S78" s="42" t="s">
        <v>129</v>
      </c>
      <c r="T78" s="42" t="s">
        <v>129</v>
      </c>
      <c r="U78" s="42" t="s">
        <v>129</v>
      </c>
      <c r="V78" s="44" t="s">
        <v>129</v>
      </c>
      <c r="W78" s="44" t="s">
        <v>129</v>
      </c>
      <c r="X78" s="44" t="s">
        <v>129</v>
      </c>
      <c r="Y78" s="44" t="s">
        <v>129</v>
      </c>
      <c r="Z78" s="44" t="s">
        <v>129</v>
      </c>
      <c r="AA78" s="45" t="s">
        <v>129</v>
      </c>
      <c r="AB78" s="45"/>
      <c r="AC78" s="36"/>
      <c r="AE78" s="47"/>
      <c r="AF78" s="49"/>
      <c r="AG78" s="49"/>
      <c r="AH78" s="49"/>
    </row>
    <row r="79" spans="1:34" ht="48" customHeight="1">
      <c r="A79" s="50" t="str">
        <f>'READ ME FIRST'!$D$12</f>
        <v>SDGE</v>
      </c>
      <c r="B79" s="37">
        <f>'READ ME FIRST'!$D$15</f>
        <v>44683</v>
      </c>
      <c r="C79" s="38" t="s">
        <v>365</v>
      </c>
      <c r="D79" s="39" t="str">
        <f>IF(Table2[[#This Row],[WMPInitiativeCategory]]="", "",INDEX('Initiative mapping-DO NOT EDIT'!$H$3:$H$12, MATCH(Table2[[#This Row],[WMPInitiativeCategory]],'Initiative mapping-DO NOT EDIT'!$G$3:$G$12,0)))</f>
        <v>5.3.5.</v>
      </c>
      <c r="E79" s="38" t="s">
        <v>435</v>
      </c>
      <c r="F79" s="38"/>
      <c r="G79" s="58">
        <f>IF(Table2[[#This Row],[WMPInitiativeActivity]]="","x",IF(Table2[[#This Row],[WMPInitiativeActivity]]="other", Table2[[#This Row],[ActivityNameifOther]], INDEX('Initiative mapping-DO NOT EDIT'!$C$3:$C$89,MATCH(Table2[[#This Row],[WMPInitiativeActivity]],'Initiative mapping-DO NOT EDIT'!$D$3:$D$89,0))))</f>
        <v>19</v>
      </c>
      <c r="H79" s="38" t="s">
        <v>436</v>
      </c>
      <c r="I79" s="42" t="s">
        <v>437</v>
      </c>
      <c r="J7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_WMP.511_2022</v>
      </c>
      <c r="K79" s="43">
        <v>300</v>
      </c>
      <c r="L79" s="42" t="s">
        <v>129</v>
      </c>
      <c r="M79" s="42" t="s">
        <v>129</v>
      </c>
      <c r="N79" s="42"/>
      <c r="O79" s="42" t="s">
        <v>129</v>
      </c>
      <c r="P79" s="42" t="s">
        <v>129</v>
      </c>
      <c r="Q79" s="42" t="s">
        <v>129</v>
      </c>
      <c r="R79" s="42" t="s">
        <v>129</v>
      </c>
      <c r="S79" s="42" t="s">
        <v>129</v>
      </c>
      <c r="T79" s="42" t="s">
        <v>129</v>
      </c>
      <c r="U79" s="42" t="s">
        <v>129</v>
      </c>
      <c r="V79" s="44" t="s">
        <v>438</v>
      </c>
      <c r="W79" s="44" t="s">
        <v>439</v>
      </c>
      <c r="X79" s="44" t="s">
        <v>440</v>
      </c>
      <c r="Y79" s="45" t="s">
        <v>441</v>
      </c>
      <c r="Z79" s="56"/>
      <c r="AA79" s="46" t="s">
        <v>134</v>
      </c>
      <c r="AB79" s="45"/>
      <c r="AC79" s="36"/>
      <c r="AE79" s="47"/>
      <c r="AF79" s="49"/>
      <c r="AG79" s="49"/>
      <c r="AH79" s="49"/>
    </row>
    <row r="80" spans="1:34" s="63" customFormat="1" ht="48" customHeight="1">
      <c r="A80" s="63" t="str">
        <f>'READ ME FIRST'!$D$12</f>
        <v>SDGE</v>
      </c>
      <c r="B80" s="64">
        <f>'READ ME FIRST'!$D$15</f>
        <v>44683</v>
      </c>
      <c r="C80" s="65" t="s">
        <v>365</v>
      </c>
      <c r="D80" s="66" t="str">
        <f>IF(Table2[[#This Row],[WMPInitiativeCategory]]="", "",INDEX('Initiative mapping-DO NOT EDIT'!$H$3:$H$12, MATCH(Table2[[#This Row],[WMPInitiativeCategory]],'Initiative mapping-DO NOT EDIT'!$G$3:$G$12,0)))</f>
        <v>5.3.5.</v>
      </c>
      <c r="E80" s="65" t="s">
        <v>442</v>
      </c>
      <c r="F80" s="65"/>
      <c r="G80" s="67">
        <f>IF(Table2[[#This Row],[WMPInitiativeActivity]]="","x",IF(Table2[[#This Row],[WMPInitiativeActivity]]="other", Table2[[#This Row],[ActivityNameifOther]], INDEX('Initiative mapping-DO NOT EDIT'!$C$3:$C$89,MATCH(Table2[[#This Row],[WMPInitiativeActivity]],'Initiative mapping-DO NOT EDIT'!$D$3:$D$89,0))))</f>
        <v>20</v>
      </c>
      <c r="H80" s="65" t="s">
        <v>443</v>
      </c>
      <c r="I80" s="42" t="s">
        <v>444</v>
      </c>
      <c r="J80"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_WMP.512_2022</v>
      </c>
      <c r="K80" s="43">
        <v>302</v>
      </c>
      <c r="L80" s="43" t="s">
        <v>296</v>
      </c>
      <c r="M80" s="69">
        <v>34000</v>
      </c>
      <c r="N80" s="42"/>
      <c r="O80" s="43">
        <v>20317</v>
      </c>
      <c r="P80" s="43">
        <v>27317</v>
      </c>
      <c r="Q80" s="43">
        <v>34000</v>
      </c>
      <c r="R80" s="43">
        <v>13317</v>
      </c>
      <c r="S80" s="69">
        <v>24698</v>
      </c>
      <c r="T80" s="69">
        <v>27109</v>
      </c>
      <c r="U80" s="70"/>
      <c r="V80" s="71" t="s">
        <v>129</v>
      </c>
      <c r="W80" s="71" t="s">
        <v>129</v>
      </c>
      <c r="X80" s="71" t="s">
        <v>129</v>
      </c>
      <c r="Y80" s="71" t="s">
        <v>129</v>
      </c>
      <c r="Z80" s="71" t="s">
        <v>129</v>
      </c>
      <c r="AA80" s="73" t="s">
        <v>134</v>
      </c>
      <c r="AB80" s="70"/>
      <c r="AC80" s="74"/>
      <c r="AE80" s="75"/>
      <c r="AF80" s="76"/>
      <c r="AG80" s="76"/>
      <c r="AH80" s="76"/>
    </row>
    <row r="81" spans="1:34" s="63" customFormat="1" ht="48" customHeight="1">
      <c r="A81" s="36" t="str">
        <f>'READ ME FIRST'!$D$12</f>
        <v>SDGE</v>
      </c>
      <c r="B81" s="37">
        <f>'READ ME FIRST'!$D$15</f>
        <v>44683</v>
      </c>
      <c r="C81" s="38" t="s">
        <v>365</v>
      </c>
      <c r="D81" s="39" t="str">
        <f>IF(Table2[[#This Row],[WMPInitiativeCategory]]="", "",INDEX('Initiative mapping-DO NOT EDIT'!$H$3:$H$12, MATCH(Table2[[#This Row],[WMPInitiativeCategory]],'Initiative mapping-DO NOT EDIT'!$G$3:$G$12,0)))</f>
        <v>5.3.5.</v>
      </c>
      <c r="E81" s="38" t="s">
        <v>155</v>
      </c>
      <c r="F81" s="38" t="s">
        <v>445</v>
      </c>
      <c r="G81" s="58" t="str">
        <f>IF(Table2[[#This Row],[WMPInitiativeActivity]]="","x",IF(Table2[[#This Row],[WMPInitiativeActivity]]="other", Table2[[#This Row],[ActivityNameifOther]], INDEX('Initiative mapping-DO NOT EDIT'!$C$3:$C$89,MATCH(Table2[[#This Row],[WMPInitiativeActivity]],'Initiative mapping-DO NOT EDIT'!$D$3:$D$89,0))))</f>
        <v xml:space="preserve">Vegetation management activities post-fire </v>
      </c>
      <c r="H81" s="38" t="s">
        <v>446</v>
      </c>
      <c r="I81" s="51" t="s">
        <v>447</v>
      </c>
      <c r="J8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activities post-fire _WMP.551_2022</v>
      </c>
      <c r="K81" s="52">
        <v>304</v>
      </c>
      <c r="L81" s="42" t="s">
        <v>129</v>
      </c>
      <c r="M81" s="42" t="s">
        <v>129</v>
      </c>
      <c r="N81" s="42"/>
      <c r="O81" s="42" t="s">
        <v>129</v>
      </c>
      <c r="P81" s="42" t="s">
        <v>129</v>
      </c>
      <c r="Q81" s="42" t="s">
        <v>129</v>
      </c>
      <c r="R81" s="42" t="s">
        <v>129</v>
      </c>
      <c r="S81" s="42" t="s">
        <v>129</v>
      </c>
      <c r="T81" s="42" t="s">
        <v>129</v>
      </c>
      <c r="U81" s="42" t="s">
        <v>129</v>
      </c>
      <c r="V81" s="44" t="s">
        <v>129</v>
      </c>
      <c r="W81" s="44" t="s">
        <v>129</v>
      </c>
      <c r="X81" s="44" t="s">
        <v>129</v>
      </c>
      <c r="Y81" s="44" t="s">
        <v>129</v>
      </c>
      <c r="Z81" s="44" t="s">
        <v>129</v>
      </c>
      <c r="AA81" s="45" t="s">
        <v>129</v>
      </c>
      <c r="AB81" s="45"/>
      <c r="AC81" s="36"/>
      <c r="AD81" s="36"/>
      <c r="AE81" s="47"/>
      <c r="AF81" s="49"/>
      <c r="AG81" s="49"/>
      <c r="AH81" s="49"/>
    </row>
    <row r="82" spans="1:34" ht="48" customHeight="1">
      <c r="A82" s="50" t="str">
        <f>'READ ME FIRST'!$D$12</f>
        <v>SDGE</v>
      </c>
      <c r="B82" s="37">
        <f>'READ ME FIRST'!$D$15</f>
        <v>44683</v>
      </c>
      <c r="C82" s="38" t="s">
        <v>448</v>
      </c>
      <c r="D82" s="39" t="str">
        <f>IF(Table2[[#This Row],[WMPInitiativeCategory]]="", "",INDEX('Initiative mapping-DO NOT EDIT'!$H$3:$H$12, MATCH(Table2[[#This Row],[WMPInitiativeCategory]],'Initiative mapping-DO NOT EDIT'!$G$3:$G$12,0)))</f>
        <v>5.3.6.</v>
      </c>
      <c r="E82" s="38" t="s">
        <v>449</v>
      </c>
      <c r="F82" s="38"/>
      <c r="G82" s="58">
        <f>IF(Table2[[#This Row],[WMPInitiativeActivity]]="","x",IF(Table2[[#This Row],[WMPInitiativeActivity]]="other", Table2[[#This Row],[ActivityNameifOther]], INDEX('Initiative mapping-DO NOT EDIT'!$C$3:$C$89,MATCH(Table2[[#This Row],[WMPInitiativeActivity]],'Initiative mapping-DO NOT EDIT'!$D$3:$D$89,0))))</f>
        <v>1</v>
      </c>
      <c r="H82" s="38" t="s">
        <v>450</v>
      </c>
      <c r="I82" s="42" t="s">
        <v>451</v>
      </c>
      <c r="J8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_WMP.513_2022</v>
      </c>
      <c r="K82" s="43">
        <v>305</v>
      </c>
      <c r="L82" s="42" t="s">
        <v>129</v>
      </c>
      <c r="M82" s="42" t="s">
        <v>129</v>
      </c>
      <c r="N82" s="42"/>
      <c r="O82" s="42" t="s">
        <v>129</v>
      </c>
      <c r="P82" s="42" t="s">
        <v>129</v>
      </c>
      <c r="Q82" s="42" t="s">
        <v>129</v>
      </c>
      <c r="R82" s="42" t="s">
        <v>129</v>
      </c>
      <c r="S82" s="42" t="s">
        <v>129</v>
      </c>
      <c r="T82" s="42" t="s">
        <v>129</v>
      </c>
      <c r="U82" s="42" t="s">
        <v>129</v>
      </c>
      <c r="V82" s="44" t="s">
        <v>129</v>
      </c>
      <c r="W82" s="44" t="s">
        <v>129</v>
      </c>
      <c r="X82" s="44" t="s">
        <v>129</v>
      </c>
      <c r="Y82" s="44" t="s">
        <v>129</v>
      </c>
      <c r="Z82" s="44" t="s">
        <v>129</v>
      </c>
      <c r="AA82" s="45" t="s">
        <v>129</v>
      </c>
      <c r="AB82" s="45"/>
      <c r="AC82" s="36"/>
      <c r="AE82" s="47"/>
      <c r="AF82" s="49"/>
      <c r="AG82" s="49"/>
      <c r="AH82" s="49"/>
    </row>
    <row r="83" spans="1:34" ht="48" customHeight="1">
      <c r="A83" s="50" t="str">
        <f>'READ ME FIRST'!$D$12</f>
        <v>SDGE</v>
      </c>
      <c r="B83" s="37">
        <f>'READ ME FIRST'!$D$15</f>
        <v>44683</v>
      </c>
      <c r="C83" s="38" t="s">
        <v>448</v>
      </c>
      <c r="D83" s="39" t="str">
        <f>IF(Table2[[#This Row],[WMPInitiativeCategory]]="", "",INDEX('Initiative mapping-DO NOT EDIT'!$H$3:$H$12, MATCH(Table2[[#This Row],[WMPInitiativeCategory]],'Initiative mapping-DO NOT EDIT'!$G$3:$G$12,0)))</f>
        <v>5.3.6.</v>
      </c>
      <c r="E83" s="38" t="s">
        <v>155</v>
      </c>
      <c r="F83" s="38" t="s">
        <v>452</v>
      </c>
      <c r="G83" s="58" t="str">
        <f>IF(Table2[[#This Row],[WMPInitiativeActivity]]="","x",IF(Table2[[#This Row],[WMPInitiativeActivity]]="other", Table2[[#This Row],[ActivityNameifOther]], INDEX('Initiative mapping-DO NOT EDIT'!$C$3:$C$89,MATCH(Table2[[#This Row],[WMPInitiativeActivity]],'Initiative mapping-DO NOT EDIT'!$D$3:$D$89,0))))</f>
        <v>Sensitive/Fast Protection settings</v>
      </c>
      <c r="H83" s="38" t="s">
        <v>453</v>
      </c>
      <c r="I83" s="42" t="s">
        <v>454</v>
      </c>
      <c r="J8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Protocols_Sensitive/Fast Protection settings_WMP.552_2022</v>
      </c>
      <c r="K83" s="43">
        <v>291</v>
      </c>
      <c r="L83" s="42" t="s">
        <v>129</v>
      </c>
      <c r="M83" s="42" t="s">
        <v>129</v>
      </c>
      <c r="N83" s="42"/>
      <c r="O83" s="42" t="s">
        <v>129</v>
      </c>
      <c r="P83" s="42" t="s">
        <v>129</v>
      </c>
      <c r="Q83" s="42" t="s">
        <v>129</v>
      </c>
      <c r="R83" s="42" t="s">
        <v>129</v>
      </c>
      <c r="S83" s="42" t="s">
        <v>129</v>
      </c>
      <c r="T83" s="42" t="s">
        <v>129</v>
      </c>
      <c r="U83" s="42" t="s">
        <v>129</v>
      </c>
      <c r="V83" s="44" t="s">
        <v>129</v>
      </c>
      <c r="W83" s="44" t="s">
        <v>129</v>
      </c>
      <c r="X83" s="44" t="s">
        <v>129</v>
      </c>
      <c r="Y83" s="44" t="s">
        <v>129</v>
      </c>
      <c r="Z83" s="44" t="s">
        <v>129</v>
      </c>
      <c r="AA83" s="46" t="s">
        <v>129</v>
      </c>
      <c r="AB83" s="45"/>
      <c r="AC83" s="36"/>
      <c r="AE83" s="47"/>
      <c r="AF83" s="49"/>
      <c r="AG83" s="49"/>
      <c r="AH83" s="49"/>
    </row>
    <row r="84" spans="1:34" ht="48" customHeight="1">
      <c r="A84" s="36" t="str">
        <f>'READ ME FIRST'!$D$12</f>
        <v>SDGE</v>
      </c>
      <c r="B84" s="37">
        <f>'READ ME FIRST'!$D$15</f>
        <v>44683</v>
      </c>
      <c r="C84" s="38" t="s">
        <v>448</v>
      </c>
      <c r="D84" s="39" t="str">
        <f>IF(Table2[[#This Row],[WMPInitiativeCategory]]="", "",INDEX('Initiative mapping-DO NOT EDIT'!$H$3:$H$12, MATCH(Table2[[#This Row],[WMPInitiativeCategory]],'Initiative mapping-DO NOT EDIT'!$G$3:$G$12,0)))</f>
        <v>5.3.6.</v>
      </c>
      <c r="E84" s="38" t="s">
        <v>155</v>
      </c>
      <c r="F84" s="38" t="s">
        <v>455</v>
      </c>
      <c r="G84" s="58" t="str">
        <f>IF(Table2[[#This Row],[WMPInitiativeActivity]]="","x",IF(Table2[[#This Row],[WMPInitiativeActivity]]="other", Table2[[#This Row],[ActivityNameifOther]], INDEX('Initiative mapping-DO NOT EDIT'!$C$3:$C$89,MATCH(Table2[[#This Row],[WMPInitiativeActivity]],'Initiative mapping-DO NOT EDIT'!$D$3:$D$89,0))))</f>
        <v xml:space="preserve">Protective equipment and device settings </v>
      </c>
      <c r="H84" s="38" t="s">
        <v>456</v>
      </c>
      <c r="I84" s="51" t="s">
        <v>457</v>
      </c>
      <c r="J8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Protocols_Protective equipment and device settings _WMP.553_2022</v>
      </c>
      <c r="K84" s="52">
        <v>306</v>
      </c>
      <c r="L84" s="42" t="s">
        <v>129</v>
      </c>
      <c r="M84" s="42" t="s">
        <v>129</v>
      </c>
      <c r="N84" s="42"/>
      <c r="O84" s="42" t="s">
        <v>129</v>
      </c>
      <c r="P84" s="42" t="s">
        <v>129</v>
      </c>
      <c r="Q84" s="42" t="s">
        <v>129</v>
      </c>
      <c r="R84" s="42" t="s">
        <v>129</v>
      </c>
      <c r="S84" s="42" t="s">
        <v>129</v>
      </c>
      <c r="T84" s="42" t="s">
        <v>129</v>
      </c>
      <c r="U84" s="42" t="s">
        <v>129</v>
      </c>
      <c r="V84" s="44" t="s">
        <v>129</v>
      </c>
      <c r="W84" s="44" t="s">
        <v>129</v>
      </c>
      <c r="X84" s="44"/>
      <c r="Y84" s="44" t="s">
        <v>129</v>
      </c>
      <c r="Z84" s="44" t="s">
        <v>129</v>
      </c>
      <c r="AA84" s="46" t="s">
        <v>129</v>
      </c>
      <c r="AB84" s="45"/>
      <c r="AC84" s="36"/>
      <c r="AD84" s="36"/>
      <c r="AE84" s="47"/>
      <c r="AF84" s="49"/>
      <c r="AG84" s="49"/>
      <c r="AH84" s="49"/>
    </row>
    <row r="85" spans="1:34" ht="48" customHeight="1">
      <c r="A85" s="50" t="str">
        <f>'READ ME FIRST'!$D$12</f>
        <v>SDGE</v>
      </c>
      <c r="B85" s="37">
        <f>'READ ME FIRST'!$D$15</f>
        <v>44683</v>
      </c>
      <c r="C85" s="38" t="s">
        <v>448</v>
      </c>
      <c r="D85" s="39" t="str">
        <f>IF(Table2[[#This Row],[WMPInitiativeCategory]]="", "",INDEX('Initiative mapping-DO NOT EDIT'!$H$3:$H$12, MATCH(Table2[[#This Row],[WMPInitiativeCategory]],'Initiative mapping-DO NOT EDIT'!$G$3:$G$12,0)))</f>
        <v>5.3.6.</v>
      </c>
      <c r="E85" s="38" t="s">
        <v>458</v>
      </c>
      <c r="F85" s="38"/>
      <c r="G85" s="58">
        <f>IF(Table2[[#This Row],[WMPInitiativeActivity]]="","x",IF(Table2[[#This Row],[WMPInitiativeActivity]]="other", Table2[[#This Row],[ActivityNameifOther]], INDEX('Initiative mapping-DO NOT EDIT'!$C$3:$C$89,MATCH(Table2[[#This Row],[WMPInitiativeActivity]],'Initiative mapping-DO NOT EDIT'!$D$3:$D$89,0))))</f>
        <v>2</v>
      </c>
      <c r="H85" s="38" t="s">
        <v>459</v>
      </c>
      <c r="I85" s="42" t="s">
        <v>460</v>
      </c>
      <c r="J8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_WMP.514_2022</v>
      </c>
      <c r="K85" s="43">
        <v>307</v>
      </c>
      <c r="L85" s="42" t="s">
        <v>129</v>
      </c>
      <c r="M85" s="42" t="s">
        <v>129</v>
      </c>
      <c r="N85" s="42"/>
      <c r="O85" s="42" t="s">
        <v>129</v>
      </c>
      <c r="P85" s="42" t="s">
        <v>129</v>
      </c>
      <c r="Q85" s="42" t="s">
        <v>129</v>
      </c>
      <c r="R85" s="42" t="s">
        <v>129</v>
      </c>
      <c r="S85" s="42" t="s">
        <v>129</v>
      </c>
      <c r="T85" s="42" t="s">
        <v>129</v>
      </c>
      <c r="U85" s="42" t="s">
        <v>129</v>
      </c>
      <c r="V85" s="44" t="s">
        <v>461</v>
      </c>
      <c r="W85" s="44" t="s">
        <v>462</v>
      </c>
      <c r="X85" s="44" t="s">
        <v>462</v>
      </c>
      <c r="Y85" s="45" t="s">
        <v>463</v>
      </c>
      <c r="Z85" s="56"/>
      <c r="AA85" s="46" t="s">
        <v>134</v>
      </c>
      <c r="AB85" s="45"/>
      <c r="AC85" s="36"/>
      <c r="AE85" s="47"/>
      <c r="AF85" s="49"/>
      <c r="AG85" s="49"/>
      <c r="AH85" s="49"/>
    </row>
    <row r="86" spans="1:34" ht="48" customHeight="1">
      <c r="A86" s="50" t="str">
        <f>'READ ME FIRST'!$D$12</f>
        <v>SDGE</v>
      </c>
      <c r="B86" s="37">
        <f>'READ ME FIRST'!$D$15</f>
        <v>44683</v>
      </c>
      <c r="C86" s="38" t="s">
        <v>448</v>
      </c>
      <c r="D86" s="39" t="str">
        <f>IF(Table2[[#This Row],[WMPInitiativeCategory]]="", "",INDEX('Initiative mapping-DO NOT EDIT'!$H$3:$H$12, MATCH(Table2[[#This Row],[WMPInitiativeCategory]],'Initiative mapping-DO NOT EDIT'!$G$3:$G$12,0)))</f>
        <v>5.3.6.</v>
      </c>
      <c r="E86" s="38" t="s">
        <v>464</v>
      </c>
      <c r="F86" s="38"/>
      <c r="G86" s="58">
        <f>IF(Table2[[#This Row],[WMPInitiativeActivity]]="","x",IF(Table2[[#This Row],[WMPInitiativeActivity]]="other", Table2[[#This Row],[ActivityNameifOther]], INDEX('Initiative mapping-DO NOT EDIT'!$C$3:$C$89,MATCH(Table2[[#This Row],[WMPInitiativeActivity]],'Initiative mapping-DO NOT EDIT'!$D$3:$D$89,0))))</f>
        <v>3</v>
      </c>
      <c r="H86" s="38" t="s">
        <v>465</v>
      </c>
      <c r="I86" s="42" t="s">
        <v>466</v>
      </c>
      <c r="J8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_WMP.515_2022</v>
      </c>
      <c r="K86" s="43">
        <v>308</v>
      </c>
      <c r="L86" s="42" t="s">
        <v>129</v>
      </c>
      <c r="M86" s="42" t="s">
        <v>129</v>
      </c>
      <c r="N86" s="42"/>
      <c r="O86" s="42" t="s">
        <v>129</v>
      </c>
      <c r="P86" s="42" t="s">
        <v>129</v>
      </c>
      <c r="Q86" s="42" t="s">
        <v>129</v>
      </c>
      <c r="R86" s="42" t="s">
        <v>129</v>
      </c>
      <c r="S86" s="42" t="s">
        <v>129</v>
      </c>
      <c r="T86" s="42" t="s">
        <v>129</v>
      </c>
      <c r="U86" s="42" t="s">
        <v>129</v>
      </c>
      <c r="V86" s="44" t="s">
        <v>467</v>
      </c>
      <c r="W86" s="44" t="s">
        <v>468</v>
      </c>
      <c r="X86" s="44" t="s">
        <v>469</v>
      </c>
      <c r="Y86" s="45" t="s">
        <v>470</v>
      </c>
      <c r="Z86" s="56"/>
      <c r="AA86" s="46" t="s">
        <v>134</v>
      </c>
      <c r="AB86" s="45"/>
      <c r="AC86" s="36"/>
      <c r="AE86" s="47"/>
      <c r="AF86" s="49"/>
      <c r="AG86" s="49"/>
      <c r="AH86" s="49"/>
    </row>
    <row r="87" spans="1:34" ht="48" customHeight="1">
      <c r="A87" s="50" t="str">
        <f>'READ ME FIRST'!$D$12</f>
        <v>SDGE</v>
      </c>
      <c r="B87" s="37">
        <f>'READ ME FIRST'!$D$15</f>
        <v>44683</v>
      </c>
      <c r="C87" s="38" t="s">
        <v>448</v>
      </c>
      <c r="D87" s="39" t="str">
        <f>IF(Table2[[#This Row],[WMPInitiativeCategory]]="", "",INDEX('Initiative mapping-DO NOT EDIT'!$H$3:$H$12, MATCH(Table2[[#This Row],[WMPInitiativeCategory]],'Initiative mapping-DO NOT EDIT'!$G$3:$G$12,0)))</f>
        <v>5.3.6.</v>
      </c>
      <c r="E87" s="38" t="s">
        <v>471</v>
      </c>
      <c r="F87" s="38"/>
      <c r="G87" s="58">
        <f>IF(Table2[[#This Row],[WMPInitiativeActivity]]="","x",IF(Table2[[#This Row],[WMPInitiativeActivity]]="other", Table2[[#This Row],[ActivityNameifOther]], INDEX('Initiative mapping-DO NOT EDIT'!$C$3:$C$89,MATCH(Table2[[#This Row],[WMPInitiativeActivity]],'Initiative mapping-DO NOT EDIT'!$D$3:$D$89,0))))</f>
        <v>4</v>
      </c>
      <c r="H87" s="38" t="s">
        <v>472</v>
      </c>
      <c r="I87" s="42" t="s">
        <v>473</v>
      </c>
      <c r="J8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_WMP.516_2022</v>
      </c>
      <c r="K87" s="43">
        <v>309</v>
      </c>
      <c r="L87" s="42" t="s">
        <v>129</v>
      </c>
      <c r="M87" s="42" t="s">
        <v>129</v>
      </c>
      <c r="N87" s="42"/>
      <c r="O87" s="42" t="s">
        <v>129</v>
      </c>
      <c r="P87" s="42" t="s">
        <v>129</v>
      </c>
      <c r="Q87" s="42" t="s">
        <v>129</v>
      </c>
      <c r="R87" s="42" t="s">
        <v>129</v>
      </c>
      <c r="S87" s="42" t="s">
        <v>129</v>
      </c>
      <c r="T87" s="42" t="s">
        <v>129</v>
      </c>
      <c r="U87" s="42" t="s">
        <v>129</v>
      </c>
      <c r="V87" s="83" t="s">
        <v>129</v>
      </c>
      <c r="W87" s="44" t="s">
        <v>474</v>
      </c>
      <c r="X87" s="44" t="s">
        <v>475</v>
      </c>
      <c r="Y87" s="45" t="s">
        <v>476</v>
      </c>
      <c r="Z87" s="56"/>
      <c r="AA87" s="46" t="s">
        <v>134</v>
      </c>
      <c r="AB87" s="45"/>
      <c r="AC87" s="36"/>
      <c r="AE87" s="47"/>
      <c r="AF87" s="49"/>
      <c r="AG87" s="49"/>
      <c r="AH87" s="49"/>
    </row>
    <row r="88" spans="1:34" ht="48" customHeight="1">
      <c r="A88" s="50" t="str">
        <f>'READ ME FIRST'!$D$12</f>
        <v>SDGE</v>
      </c>
      <c r="B88" s="37">
        <f>'READ ME FIRST'!$D$15</f>
        <v>44683</v>
      </c>
      <c r="C88" s="38" t="s">
        <v>448</v>
      </c>
      <c r="D88" s="39" t="str">
        <f>IF(Table2[[#This Row],[WMPInitiativeCategory]]="", "",INDEX('Initiative mapping-DO NOT EDIT'!$H$3:$H$12, MATCH(Table2[[#This Row],[WMPInitiativeCategory]],'Initiative mapping-DO NOT EDIT'!$G$3:$G$12,0)))</f>
        <v>5.3.6.</v>
      </c>
      <c r="E88" s="38" t="s">
        <v>477</v>
      </c>
      <c r="F88" s="38"/>
      <c r="G88" s="58">
        <f>IF(Table2[[#This Row],[WMPInitiativeActivity]]="","x",IF(Table2[[#This Row],[WMPInitiativeActivity]]="other", Table2[[#This Row],[ActivityNameifOther]], INDEX('Initiative mapping-DO NOT EDIT'!$C$3:$C$89,MATCH(Table2[[#This Row],[WMPInitiativeActivity]],'Initiative mapping-DO NOT EDIT'!$D$3:$D$89,0))))</f>
        <v>5</v>
      </c>
      <c r="H88" s="38" t="s">
        <v>478</v>
      </c>
      <c r="I88" s="42" t="s">
        <v>479</v>
      </c>
      <c r="J8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_WMP.517_2022</v>
      </c>
      <c r="K88" s="43">
        <v>311</v>
      </c>
      <c r="L88" s="42" t="s">
        <v>129</v>
      </c>
      <c r="M88" s="42" t="s">
        <v>129</v>
      </c>
      <c r="N88" s="42"/>
      <c r="O88" s="42" t="s">
        <v>129</v>
      </c>
      <c r="P88" s="42" t="s">
        <v>129</v>
      </c>
      <c r="Q88" s="42" t="s">
        <v>129</v>
      </c>
      <c r="R88" s="42" t="s">
        <v>129</v>
      </c>
      <c r="S88" s="42" t="s">
        <v>129</v>
      </c>
      <c r="T88" s="42" t="s">
        <v>129</v>
      </c>
      <c r="U88" s="42" t="s">
        <v>129</v>
      </c>
      <c r="V88" s="83" t="s">
        <v>129</v>
      </c>
      <c r="W88" s="44" t="s">
        <v>480</v>
      </c>
      <c r="X88" s="44" t="s">
        <v>481</v>
      </c>
      <c r="Y88" s="45" t="s">
        <v>481</v>
      </c>
      <c r="Z88" s="56"/>
      <c r="AA88" s="46" t="s">
        <v>134</v>
      </c>
      <c r="AB88" s="45"/>
      <c r="AC88" s="36"/>
      <c r="AE88" s="47"/>
      <c r="AF88" s="49"/>
      <c r="AG88" s="49"/>
      <c r="AH88" s="49"/>
    </row>
    <row r="89" spans="1:34" ht="48" customHeight="1">
      <c r="A89" s="50" t="str">
        <f>'READ ME FIRST'!$D$12</f>
        <v>SDGE</v>
      </c>
      <c r="B89" s="37">
        <f>'READ ME FIRST'!$D$15</f>
        <v>44683</v>
      </c>
      <c r="C89" s="38" t="s">
        <v>448</v>
      </c>
      <c r="D89" s="39" t="str">
        <f>IF(Table2[[#This Row],[WMPInitiativeCategory]]="", "",INDEX('Initiative mapping-DO NOT EDIT'!$H$3:$H$12, MATCH(Table2[[#This Row],[WMPInitiativeCategory]],'Initiative mapping-DO NOT EDIT'!$G$3:$G$12,0)))</f>
        <v>5.3.6.</v>
      </c>
      <c r="E89" s="38" t="s">
        <v>482</v>
      </c>
      <c r="F89" s="38"/>
      <c r="G89" s="58">
        <f>IF(Table2[[#This Row],[WMPInitiativeActivity]]="","x",IF(Table2[[#This Row],[WMPInitiativeActivity]]="other", Table2[[#This Row],[ActivityNameifOther]], INDEX('Initiative mapping-DO NOT EDIT'!$C$3:$C$89,MATCH(Table2[[#This Row],[WMPInitiativeActivity]],'Initiative mapping-DO NOT EDIT'!$D$3:$D$89,0))))</f>
        <v>6</v>
      </c>
      <c r="H89" s="38" t="s">
        <v>483</v>
      </c>
      <c r="I89" s="42" t="s">
        <v>484</v>
      </c>
      <c r="J8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 _WMP.518_2022</v>
      </c>
      <c r="K89" s="43">
        <v>312</v>
      </c>
      <c r="L89" s="42" t="s">
        <v>129</v>
      </c>
      <c r="M89" s="42" t="s">
        <v>129</v>
      </c>
      <c r="N89" s="42"/>
      <c r="O89" s="42" t="s">
        <v>129</v>
      </c>
      <c r="P89" s="42" t="s">
        <v>129</v>
      </c>
      <c r="Q89" s="42" t="s">
        <v>129</v>
      </c>
      <c r="R89" s="42" t="s">
        <v>129</v>
      </c>
      <c r="S89" s="42" t="s">
        <v>129</v>
      </c>
      <c r="T89" s="42" t="s">
        <v>129</v>
      </c>
      <c r="U89" s="42" t="s">
        <v>129</v>
      </c>
      <c r="V89" s="44" t="s">
        <v>129</v>
      </c>
      <c r="W89" s="44" t="s">
        <v>129</v>
      </c>
      <c r="X89" s="44" t="s">
        <v>129</v>
      </c>
      <c r="Y89" s="44" t="s">
        <v>129</v>
      </c>
      <c r="Z89" s="44" t="s">
        <v>129</v>
      </c>
      <c r="AA89" s="45" t="s">
        <v>129</v>
      </c>
      <c r="AB89" s="45"/>
      <c r="AC89" s="36"/>
      <c r="AE89" s="47"/>
      <c r="AF89" s="49"/>
      <c r="AG89" s="49"/>
      <c r="AH89" s="49"/>
    </row>
    <row r="90" spans="1:34" ht="48" customHeight="1">
      <c r="A90" s="50" t="str">
        <f>'READ ME FIRST'!$D$12</f>
        <v>SDGE</v>
      </c>
      <c r="B90" s="37">
        <f>'READ ME FIRST'!$D$15</f>
        <v>44683</v>
      </c>
      <c r="C90" s="38" t="s">
        <v>448</v>
      </c>
      <c r="D90" s="39" t="str">
        <f>IF(Table2[[#This Row],[WMPInitiativeCategory]]="", "",INDEX('Initiative mapping-DO NOT EDIT'!$H$3:$H$12, MATCH(Table2[[#This Row],[WMPInitiativeCategory]],'Initiative mapping-DO NOT EDIT'!$G$3:$G$12,0)))</f>
        <v>5.3.6.</v>
      </c>
      <c r="E90" s="38" t="s">
        <v>155</v>
      </c>
      <c r="F90" s="38" t="s">
        <v>485</v>
      </c>
      <c r="G90" s="60" t="str">
        <f>IF(Table2[[#This Row],[WMPInitiativeActivity]]="","x",IF(Table2[[#This Row],[WMPInitiativeActivity]]="other", Table2[[#This Row],[ActivityNameifOther]], INDEX('Initiative mapping-DO NOT EDIT'!$C$3:$C$89,MATCH(Table2[[#This Row],[WMPInitiativeActivity]],'Initiative mapping-DO NOT EDIT'!$D$3:$D$89,0))))</f>
        <v>Aviation firefighting program</v>
      </c>
      <c r="H90" s="38" t="s">
        <v>486</v>
      </c>
      <c r="I90" s="42" t="s">
        <v>487</v>
      </c>
      <c r="J9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program_WMP.554_2022</v>
      </c>
      <c r="K90" s="43">
        <v>312</v>
      </c>
      <c r="L90" s="42" t="s">
        <v>129</v>
      </c>
      <c r="M90" s="42" t="s">
        <v>129</v>
      </c>
      <c r="N90" s="42"/>
      <c r="O90" s="42" t="s">
        <v>129</v>
      </c>
      <c r="P90" s="42" t="s">
        <v>129</v>
      </c>
      <c r="Q90" s="42" t="s">
        <v>129</v>
      </c>
      <c r="R90" s="42" t="s">
        <v>129</v>
      </c>
      <c r="S90" s="42" t="s">
        <v>129</v>
      </c>
      <c r="T90" s="42" t="s">
        <v>129</v>
      </c>
      <c r="U90" s="42" t="s">
        <v>129</v>
      </c>
      <c r="V90" s="44" t="s">
        <v>488</v>
      </c>
      <c r="W90" s="44" t="s">
        <v>489</v>
      </c>
      <c r="X90" s="44" t="s">
        <v>490</v>
      </c>
      <c r="Y90" s="45" t="s">
        <v>491</v>
      </c>
      <c r="Z90" s="56"/>
      <c r="AA90" s="46" t="s">
        <v>134</v>
      </c>
      <c r="AB90" s="45"/>
      <c r="AC90" s="36"/>
      <c r="AE90" s="47"/>
      <c r="AF90" s="49"/>
      <c r="AG90" s="49"/>
      <c r="AH90" s="49"/>
    </row>
    <row r="91" spans="1:34" ht="48" customHeight="1">
      <c r="A91" s="50" t="str">
        <f>'READ ME FIRST'!$D$12</f>
        <v>SDGE</v>
      </c>
      <c r="B91" s="37">
        <f>'READ ME FIRST'!$D$15</f>
        <v>44683</v>
      </c>
      <c r="C91" s="38" t="s">
        <v>492</v>
      </c>
      <c r="D91" s="39" t="str">
        <f>IF(Table2[[#This Row],[WMPInitiativeCategory]]="", "",INDEX('Initiative mapping-DO NOT EDIT'!$H$3:$H$12, MATCH(Table2[[#This Row],[WMPInitiativeCategory]],'Initiative mapping-DO NOT EDIT'!$G$3:$G$12,0)))</f>
        <v>5.3.7.</v>
      </c>
      <c r="E91" s="38" t="s">
        <v>493</v>
      </c>
      <c r="F91" s="38"/>
      <c r="G91" s="58">
        <f>IF(Table2[[#This Row],[WMPInitiativeActivity]]="","x",IF(Table2[[#This Row],[WMPInitiativeActivity]]="other", Table2[[#This Row],[ActivityNameifOther]], INDEX('Initiative mapping-DO NOT EDIT'!$C$3:$C$89,MATCH(Table2[[#This Row],[WMPInitiativeActivity]],'Initiative mapping-DO NOT EDIT'!$D$3:$D$89,0))))</f>
        <v>1</v>
      </c>
      <c r="H91" s="38" t="s">
        <v>494</v>
      </c>
      <c r="I91" s="42" t="s">
        <v>495</v>
      </c>
      <c r="J9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_WMP.519_2022</v>
      </c>
      <c r="K91" s="43">
        <v>315</v>
      </c>
      <c r="L91" s="42" t="s">
        <v>129</v>
      </c>
      <c r="M91" s="42" t="s">
        <v>129</v>
      </c>
      <c r="N91" s="42"/>
      <c r="O91" s="42" t="s">
        <v>129</v>
      </c>
      <c r="P91" s="42" t="s">
        <v>129</v>
      </c>
      <c r="Q91" s="42" t="s">
        <v>129</v>
      </c>
      <c r="R91" s="42" t="s">
        <v>129</v>
      </c>
      <c r="S91" s="42" t="s">
        <v>129</v>
      </c>
      <c r="T91" s="42" t="s">
        <v>129</v>
      </c>
      <c r="U91" s="42" t="s">
        <v>129</v>
      </c>
      <c r="V91" s="44" t="s">
        <v>496</v>
      </c>
      <c r="W91" s="44" t="s">
        <v>497</v>
      </c>
      <c r="X91" s="44" t="s">
        <v>498</v>
      </c>
      <c r="Y91" s="45" t="s">
        <v>499</v>
      </c>
      <c r="Z91" s="56"/>
      <c r="AA91" s="46" t="s">
        <v>134</v>
      </c>
      <c r="AB91" s="45"/>
      <c r="AC91" s="36"/>
      <c r="AE91" s="47"/>
      <c r="AF91" s="49"/>
      <c r="AG91" s="49"/>
      <c r="AH91" s="49"/>
    </row>
    <row r="92" spans="1:34" ht="48" customHeight="1">
      <c r="A92" s="50" t="str">
        <f>'READ ME FIRST'!$D$12</f>
        <v>SDGE</v>
      </c>
      <c r="B92" s="37">
        <f>'READ ME FIRST'!$D$15</f>
        <v>44683</v>
      </c>
      <c r="C92" s="38" t="s">
        <v>492</v>
      </c>
      <c r="D92" s="39" t="str">
        <f>IF(Table2[[#This Row],[WMPInitiativeCategory]]="", "",INDEX('Initiative mapping-DO NOT EDIT'!$H$3:$H$12, MATCH(Table2[[#This Row],[WMPInitiativeCategory]],'Initiative mapping-DO NOT EDIT'!$G$3:$G$12,0)))</f>
        <v>5.3.7.</v>
      </c>
      <c r="E92" s="38" t="s">
        <v>500</v>
      </c>
      <c r="F92" s="38"/>
      <c r="G92" s="58">
        <f>IF(Table2[[#This Row],[WMPInitiativeActivity]]="","x",IF(Table2[[#This Row],[WMPInitiativeActivity]]="other", Table2[[#This Row],[ActivityNameifOther]], INDEX('Initiative mapping-DO NOT EDIT'!$C$3:$C$89,MATCH(Table2[[#This Row],[WMPInitiativeActivity]],'Initiative mapping-DO NOT EDIT'!$D$3:$D$89,0))))</f>
        <v>2</v>
      </c>
      <c r="H92" s="38" t="s">
        <v>501</v>
      </c>
      <c r="I92" s="42" t="s">
        <v>502</v>
      </c>
      <c r="J9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_WMP.520_2022</v>
      </c>
      <c r="K92" s="43">
        <v>317</v>
      </c>
      <c r="L92" s="42" t="s">
        <v>129</v>
      </c>
      <c r="M92" s="42" t="s">
        <v>129</v>
      </c>
      <c r="N92" s="42"/>
      <c r="O92" s="42" t="s">
        <v>129</v>
      </c>
      <c r="P92" s="42" t="s">
        <v>129</v>
      </c>
      <c r="Q92" s="42" t="s">
        <v>129</v>
      </c>
      <c r="R92" s="42" t="s">
        <v>129</v>
      </c>
      <c r="S92" s="42" t="s">
        <v>129</v>
      </c>
      <c r="T92" s="42" t="s">
        <v>129</v>
      </c>
      <c r="U92" s="42" t="s">
        <v>129</v>
      </c>
      <c r="V92" s="44" t="s">
        <v>503</v>
      </c>
      <c r="W92" s="44" t="s">
        <v>504</v>
      </c>
      <c r="X92" s="44" t="s">
        <v>505</v>
      </c>
      <c r="Y92" s="45" t="s">
        <v>506</v>
      </c>
      <c r="Z92" s="56"/>
      <c r="AA92" s="46" t="s">
        <v>134</v>
      </c>
      <c r="AB92" s="45"/>
      <c r="AC92" s="36"/>
      <c r="AE92" s="47"/>
      <c r="AF92" s="49"/>
      <c r="AG92" s="49"/>
      <c r="AH92" s="49"/>
    </row>
    <row r="93" spans="1:34" ht="48" customHeight="1">
      <c r="A93" s="50" t="str">
        <f>'READ ME FIRST'!$D$12</f>
        <v>SDGE</v>
      </c>
      <c r="B93" s="37">
        <f>'READ ME FIRST'!$D$15</f>
        <v>44683</v>
      </c>
      <c r="C93" s="38" t="s">
        <v>492</v>
      </c>
      <c r="D93" s="39" t="str">
        <f>IF(Table2[[#This Row],[WMPInitiativeCategory]]="", "",INDEX('Initiative mapping-DO NOT EDIT'!$H$3:$H$12, MATCH(Table2[[#This Row],[WMPInitiativeCategory]],'Initiative mapping-DO NOT EDIT'!$G$3:$G$12,0)))</f>
        <v>5.3.7.</v>
      </c>
      <c r="E93" s="38" t="s">
        <v>507</v>
      </c>
      <c r="F93" s="38"/>
      <c r="G93" s="58">
        <f>IF(Table2[[#This Row],[WMPInitiativeActivity]]="","x",IF(Table2[[#This Row],[WMPInitiativeActivity]]="other", Table2[[#This Row],[ActivityNameifOther]], INDEX('Initiative mapping-DO NOT EDIT'!$C$3:$C$89,MATCH(Table2[[#This Row],[WMPInitiativeActivity]],'Initiative mapping-DO NOT EDIT'!$D$3:$D$89,0))))</f>
        <v>3</v>
      </c>
      <c r="H93" s="38" t="s">
        <v>508</v>
      </c>
      <c r="I93" s="42" t="s">
        <v>509</v>
      </c>
      <c r="J9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_WMP.521_2022</v>
      </c>
      <c r="K93" s="43">
        <v>318</v>
      </c>
      <c r="L93" s="42" t="s">
        <v>129</v>
      </c>
      <c r="M93" s="42" t="s">
        <v>129</v>
      </c>
      <c r="N93" s="42"/>
      <c r="O93" s="42" t="s">
        <v>129</v>
      </c>
      <c r="P93" s="42" t="s">
        <v>129</v>
      </c>
      <c r="Q93" s="42" t="s">
        <v>129</v>
      </c>
      <c r="R93" s="42" t="s">
        <v>129</v>
      </c>
      <c r="S93" s="42" t="s">
        <v>129</v>
      </c>
      <c r="T93" s="42" t="s">
        <v>129</v>
      </c>
      <c r="U93" s="42" t="s">
        <v>129</v>
      </c>
      <c r="V93" s="44" t="s">
        <v>129</v>
      </c>
      <c r="W93" s="44" t="s">
        <v>129</v>
      </c>
      <c r="X93" s="44" t="s">
        <v>129</v>
      </c>
      <c r="Y93" s="44" t="s">
        <v>129</v>
      </c>
      <c r="Z93" s="44" t="s">
        <v>129</v>
      </c>
      <c r="AA93" s="45" t="s">
        <v>129</v>
      </c>
      <c r="AB93" s="45"/>
      <c r="AC93" s="36"/>
      <c r="AE93" s="47"/>
      <c r="AF93" s="49"/>
      <c r="AG93" s="49"/>
      <c r="AH93" s="49"/>
    </row>
    <row r="94" spans="1:34" ht="48" customHeight="1">
      <c r="A94" s="50" t="str">
        <f>'READ ME FIRST'!$D$12</f>
        <v>SDGE</v>
      </c>
      <c r="B94" s="37">
        <f>'READ ME FIRST'!$D$15</f>
        <v>44683</v>
      </c>
      <c r="C94" s="38" t="s">
        <v>492</v>
      </c>
      <c r="D94" s="39" t="str">
        <f>IF(Table2[[#This Row],[WMPInitiativeCategory]]="", "",INDEX('Initiative mapping-DO NOT EDIT'!$H$3:$H$12, MATCH(Table2[[#This Row],[WMPInitiativeCategory]],'Initiative mapping-DO NOT EDIT'!$G$3:$G$12,0)))</f>
        <v>5.3.7.</v>
      </c>
      <c r="E94" s="38" t="s">
        <v>510</v>
      </c>
      <c r="F94" s="38"/>
      <c r="G94" s="58">
        <f>IF(Table2[[#This Row],[WMPInitiativeActivity]]="","x",IF(Table2[[#This Row],[WMPInitiativeActivity]]="other", Table2[[#This Row],[ActivityNameifOther]], INDEX('Initiative mapping-DO NOT EDIT'!$C$3:$C$89,MATCH(Table2[[#This Row],[WMPInitiativeActivity]],'Initiative mapping-DO NOT EDIT'!$D$3:$D$89,0))))</f>
        <v>4</v>
      </c>
      <c r="H94" s="38" t="s">
        <v>511</v>
      </c>
      <c r="I94" s="42" t="s">
        <v>512</v>
      </c>
      <c r="J9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_WMP.522_2022</v>
      </c>
      <c r="K94" s="43">
        <v>318</v>
      </c>
      <c r="L94" s="42" t="s">
        <v>129</v>
      </c>
      <c r="M94" s="42" t="s">
        <v>129</v>
      </c>
      <c r="N94" s="42"/>
      <c r="O94" s="42" t="s">
        <v>129</v>
      </c>
      <c r="P94" s="42" t="s">
        <v>129</v>
      </c>
      <c r="Q94" s="42" t="s">
        <v>129</v>
      </c>
      <c r="R94" s="42" t="s">
        <v>129</v>
      </c>
      <c r="S94" s="42" t="s">
        <v>129</v>
      </c>
      <c r="T94" s="42" t="s">
        <v>129</v>
      </c>
      <c r="U94" s="42" t="s">
        <v>129</v>
      </c>
      <c r="V94" s="44" t="s">
        <v>129</v>
      </c>
      <c r="W94" s="44" t="s">
        <v>129</v>
      </c>
      <c r="X94" s="44" t="s">
        <v>129</v>
      </c>
      <c r="Y94" s="44" t="s">
        <v>129</v>
      </c>
      <c r="Z94" s="44" t="s">
        <v>129</v>
      </c>
      <c r="AA94" s="45" t="s">
        <v>129</v>
      </c>
      <c r="AB94" s="45"/>
      <c r="AC94" s="36"/>
      <c r="AE94" s="47"/>
      <c r="AF94" s="49"/>
      <c r="AG94" s="49"/>
      <c r="AH94" s="49"/>
    </row>
    <row r="95" spans="1:34" ht="48" customHeight="1">
      <c r="A95" s="50" t="str">
        <f>'READ ME FIRST'!$D$12</f>
        <v>SDGE</v>
      </c>
      <c r="B95" s="37">
        <f>'READ ME FIRST'!$D$15</f>
        <v>44683</v>
      </c>
      <c r="C95" s="38" t="s">
        <v>492</v>
      </c>
      <c r="D95" s="39" t="str">
        <f>IF(Table2[[#This Row],[WMPInitiativeCategory]]="", "",INDEX('Initiative mapping-DO NOT EDIT'!$H$3:$H$12, MATCH(Table2[[#This Row],[WMPInitiativeCategory]],'Initiative mapping-DO NOT EDIT'!$G$3:$G$12,0)))</f>
        <v>5.3.7.</v>
      </c>
      <c r="E95" s="38" t="s">
        <v>155</v>
      </c>
      <c r="F95" s="38" t="s">
        <v>513</v>
      </c>
      <c r="G95" s="58" t="str">
        <f>IF(Table2[[#This Row],[WMPInitiativeActivity]]="","x",IF(Table2[[#This Row],[WMPInitiativeActivity]]="other", Table2[[#This Row],[ActivityNameifOther]], INDEX('Initiative mapping-DO NOT EDIT'!$C$3:$C$89,MATCH(Table2[[#This Row],[WMPInitiativeActivity]],'Initiative mapping-DO NOT EDIT'!$D$3:$D$89,0))))</f>
        <v>Ignition management program</v>
      </c>
      <c r="H95" s="38" t="s">
        <v>514</v>
      </c>
      <c r="I95" s="42" t="s">
        <v>515</v>
      </c>
      <c r="J9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program_WMP.558_2022</v>
      </c>
      <c r="K95" s="43">
        <v>318</v>
      </c>
      <c r="L95" s="42" t="s">
        <v>129</v>
      </c>
      <c r="M95" s="42" t="s">
        <v>129</v>
      </c>
      <c r="N95" s="42"/>
      <c r="O95" s="42" t="s">
        <v>129</v>
      </c>
      <c r="P95" s="42" t="s">
        <v>129</v>
      </c>
      <c r="Q95" s="42" t="s">
        <v>129</v>
      </c>
      <c r="R95" s="42" t="s">
        <v>129</v>
      </c>
      <c r="S95" s="42" t="s">
        <v>129</v>
      </c>
      <c r="T95" s="42" t="s">
        <v>129</v>
      </c>
      <c r="U95" s="42" t="s">
        <v>129</v>
      </c>
      <c r="V95" s="44" t="s">
        <v>516</v>
      </c>
      <c r="W95" s="44" t="s">
        <v>517</v>
      </c>
      <c r="X95" s="44" t="s">
        <v>518</v>
      </c>
      <c r="Y95" s="45" t="s">
        <v>519</v>
      </c>
      <c r="Z95" s="56"/>
      <c r="AA95" s="46" t="s">
        <v>134</v>
      </c>
      <c r="AB95" s="45"/>
      <c r="AC95" s="36"/>
      <c r="AE95" s="47"/>
      <c r="AF95" s="49"/>
      <c r="AG95" s="49"/>
      <c r="AH95" s="49"/>
    </row>
    <row r="96" spans="1:34" ht="48" customHeight="1">
      <c r="A96" s="50" t="str">
        <f>'READ ME FIRST'!$D$12</f>
        <v>SDGE</v>
      </c>
      <c r="B96" s="37">
        <f>'READ ME FIRST'!$D$15</f>
        <v>44683</v>
      </c>
      <c r="C96" s="38" t="s">
        <v>492</v>
      </c>
      <c r="D96" s="39" t="str">
        <f>IF(Table2[[#This Row],[WMPInitiativeCategory]]="", "",INDEX('Initiative mapping-DO NOT EDIT'!$H$3:$H$12, MATCH(Table2[[#This Row],[WMPInitiativeCategory]],'Initiative mapping-DO NOT EDIT'!$G$3:$G$12,0)))</f>
        <v>5.3.7.</v>
      </c>
      <c r="E96" s="38" t="s">
        <v>155</v>
      </c>
      <c r="F96" s="38" t="s">
        <v>520</v>
      </c>
      <c r="G96" s="79" t="s">
        <v>520</v>
      </c>
      <c r="H96" s="38" t="s">
        <v>521</v>
      </c>
      <c r="I96" s="42" t="s">
        <v>522</v>
      </c>
      <c r="J9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Governance_Reliability database_WMP.559_2022</v>
      </c>
      <c r="K96" s="43">
        <v>319</v>
      </c>
      <c r="L96" s="42" t="s">
        <v>129</v>
      </c>
      <c r="M96" s="42" t="s">
        <v>129</v>
      </c>
      <c r="N96" s="42"/>
      <c r="O96" s="42" t="s">
        <v>129</v>
      </c>
      <c r="P96" s="42" t="s">
        <v>129</v>
      </c>
      <c r="Q96" s="42" t="s">
        <v>129</v>
      </c>
      <c r="R96" s="42" t="s">
        <v>129</v>
      </c>
      <c r="S96" s="42" t="s">
        <v>129</v>
      </c>
      <c r="T96" s="42" t="s">
        <v>129</v>
      </c>
      <c r="U96" s="42" t="s">
        <v>129</v>
      </c>
      <c r="V96" s="44"/>
      <c r="W96" s="44" t="s">
        <v>523</v>
      </c>
      <c r="X96" s="44" t="s">
        <v>524</v>
      </c>
      <c r="Y96" s="45" t="s">
        <v>525</v>
      </c>
      <c r="Z96" s="56"/>
      <c r="AA96" s="46" t="s">
        <v>134</v>
      </c>
      <c r="AB96" s="45"/>
      <c r="AC96" s="36"/>
      <c r="AE96" s="47"/>
      <c r="AF96" s="49"/>
      <c r="AG96" s="49"/>
      <c r="AH96" s="49"/>
    </row>
    <row r="97" spans="1:34" ht="185.45" customHeight="1">
      <c r="A97" s="50" t="str">
        <f>'READ ME FIRST'!$D$12</f>
        <v>SDGE</v>
      </c>
      <c r="B97" s="37">
        <f>'READ ME FIRST'!$D$15</f>
        <v>44683</v>
      </c>
      <c r="C97" s="38" t="s">
        <v>526</v>
      </c>
      <c r="D97" s="39" t="str">
        <f>IF(Table2[[#This Row],[WMPInitiativeCategory]]="", "",INDEX('Initiative mapping-DO NOT EDIT'!$H$3:$H$12, MATCH(Table2[[#This Row],[WMPInitiativeCategory]],'Initiative mapping-DO NOT EDIT'!$G$3:$G$12,0)))</f>
        <v>5.3.8.</v>
      </c>
      <c r="E97" s="38" t="s">
        <v>527</v>
      </c>
      <c r="F97" s="38"/>
      <c r="G97" s="58">
        <f>IF(Table2[[#This Row],[WMPInitiativeActivity]]="","x",IF(Table2[[#This Row],[WMPInitiativeActivity]]="other", Table2[[#This Row],[ActivityNameifOther]], INDEX('Initiative mapping-DO NOT EDIT'!$C$3:$C$89,MATCH(Table2[[#This Row],[WMPInitiativeActivity]],'Initiative mapping-DO NOT EDIT'!$D$3:$D$89,0))))</f>
        <v>1</v>
      </c>
      <c r="H97" s="38" t="s">
        <v>528</v>
      </c>
      <c r="I97" s="42" t="s">
        <v>529</v>
      </c>
      <c r="J9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Methodology_Allocation methodology development and application _WMP.523_2022</v>
      </c>
      <c r="K97" s="43">
        <v>320</v>
      </c>
      <c r="L97" s="42" t="s">
        <v>129</v>
      </c>
      <c r="M97" s="42" t="s">
        <v>129</v>
      </c>
      <c r="N97" s="42"/>
      <c r="O97" s="42" t="s">
        <v>129</v>
      </c>
      <c r="P97" s="42" t="s">
        <v>129</v>
      </c>
      <c r="Q97" s="42" t="s">
        <v>129</v>
      </c>
      <c r="R97" s="42" t="s">
        <v>129</v>
      </c>
      <c r="S97" s="42" t="s">
        <v>129</v>
      </c>
      <c r="T97" s="42" t="s">
        <v>129</v>
      </c>
      <c r="U97" s="42" t="s">
        <v>129</v>
      </c>
      <c r="V97" s="44" t="s">
        <v>530</v>
      </c>
      <c r="W97" s="44" t="s">
        <v>531</v>
      </c>
      <c r="X97" s="44" t="s">
        <v>532</v>
      </c>
      <c r="Y97" s="45" t="s">
        <v>533</v>
      </c>
      <c r="Z97" s="56"/>
      <c r="AA97" s="46" t="s">
        <v>134</v>
      </c>
      <c r="AB97" s="45"/>
      <c r="AC97" s="36"/>
      <c r="AE97" s="47"/>
      <c r="AF97" s="49"/>
      <c r="AG97" s="49"/>
      <c r="AH97" s="49"/>
    </row>
    <row r="98" spans="1:34" ht="48" customHeight="1">
      <c r="A98" s="50" t="str">
        <f>'READ ME FIRST'!$D$12</f>
        <v>SDGE</v>
      </c>
      <c r="B98" s="37">
        <f>'READ ME FIRST'!$D$15</f>
        <v>44683</v>
      </c>
      <c r="C98" s="38" t="s">
        <v>526</v>
      </c>
      <c r="D98" s="39" t="str">
        <f>IF(Table2[[#This Row],[WMPInitiativeCategory]]="", "",INDEX('Initiative mapping-DO NOT EDIT'!$H$3:$H$12, MATCH(Table2[[#This Row],[WMPInitiativeCategory]],'Initiative mapping-DO NOT EDIT'!$G$3:$G$12,0)))</f>
        <v>5.3.8.</v>
      </c>
      <c r="E98" s="38" t="s">
        <v>534</v>
      </c>
      <c r="F98" s="38"/>
      <c r="G98" s="58">
        <f>IF(Table2[[#This Row],[WMPInitiativeActivity]]="","x",IF(Table2[[#This Row],[WMPInitiativeActivity]]="other", Table2[[#This Row],[ActivityNameifOther]], INDEX('Initiative mapping-DO NOT EDIT'!$C$3:$C$89,MATCH(Table2[[#This Row],[WMPInitiativeActivity]],'Initiative mapping-DO NOT EDIT'!$D$3:$D$89,0))))</f>
        <v>2</v>
      </c>
      <c r="H98" s="38" t="s">
        <v>535</v>
      </c>
      <c r="I98" s="42" t="s">
        <v>536</v>
      </c>
      <c r="J9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reduction scenario development and analysis _WMP.524_2022</v>
      </c>
      <c r="K98" s="43">
        <v>324</v>
      </c>
      <c r="L98" s="42" t="s">
        <v>129</v>
      </c>
      <c r="M98" s="42" t="s">
        <v>129</v>
      </c>
      <c r="N98" s="42"/>
      <c r="O98" s="42" t="s">
        <v>129</v>
      </c>
      <c r="P98" s="42" t="s">
        <v>129</v>
      </c>
      <c r="Q98" s="42" t="s">
        <v>129</v>
      </c>
      <c r="R98" s="42" t="s">
        <v>129</v>
      </c>
      <c r="S98" s="42" t="s">
        <v>129</v>
      </c>
      <c r="T98" s="42" t="s">
        <v>129</v>
      </c>
      <c r="U98" s="42" t="s">
        <v>129</v>
      </c>
      <c r="V98" s="44" t="s">
        <v>129</v>
      </c>
      <c r="W98" s="44" t="s">
        <v>129</v>
      </c>
      <c r="X98" s="44" t="s">
        <v>129</v>
      </c>
      <c r="Y98" s="44" t="s">
        <v>129</v>
      </c>
      <c r="Z98" s="44" t="s">
        <v>129</v>
      </c>
      <c r="AA98" s="44" t="s">
        <v>129</v>
      </c>
      <c r="AB98" s="45"/>
      <c r="AC98" s="36"/>
      <c r="AE98" s="47"/>
      <c r="AF98" s="49"/>
      <c r="AG98" s="49"/>
      <c r="AH98" s="49"/>
    </row>
    <row r="99" spans="1:34" ht="48" customHeight="1">
      <c r="A99" s="50" t="str">
        <f>'READ ME FIRST'!$D$12</f>
        <v>SDGE</v>
      </c>
      <c r="B99" s="37">
        <f>'READ ME FIRST'!$D$15</f>
        <v>44683</v>
      </c>
      <c r="C99" s="38" t="s">
        <v>526</v>
      </c>
      <c r="D99" s="39" t="str">
        <f>IF(Table2[[#This Row],[WMPInitiativeCategory]]="", "",INDEX('Initiative mapping-DO NOT EDIT'!$H$3:$H$12, MATCH(Table2[[#This Row],[WMPInitiativeCategory]],'Initiative mapping-DO NOT EDIT'!$G$3:$G$12,0)))</f>
        <v>5.3.8.</v>
      </c>
      <c r="E99" s="38" t="s">
        <v>537</v>
      </c>
      <c r="F99" s="38"/>
      <c r="G99" s="58">
        <f>IF(Table2[[#This Row],[WMPInitiativeActivity]]="","x",IF(Table2[[#This Row],[WMPInitiativeActivity]]="other", Table2[[#This Row],[ActivityNameifOther]], INDEX('Initiative mapping-DO NOT EDIT'!$C$3:$C$89,MATCH(Table2[[#This Row],[WMPInitiativeActivity]],'Initiative mapping-DO NOT EDIT'!$D$3:$D$89,0))))</f>
        <v>3</v>
      </c>
      <c r="H99" s="38" t="s">
        <v>538</v>
      </c>
      <c r="I99" s="42" t="s">
        <v>539</v>
      </c>
      <c r="J9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analysis_WMP.525_2022</v>
      </c>
      <c r="K99" s="43">
        <v>324</v>
      </c>
      <c r="L99" s="42" t="s">
        <v>129</v>
      </c>
      <c r="M99" s="42" t="s">
        <v>129</v>
      </c>
      <c r="N99" s="42"/>
      <c r="O99" s="42" t="s">
        <v>129</v>
      </c>
      <c r="P99" s="42" t="s">
        <v>129</v>
      </c>
      <c r="Q99" s="42" t="s">
        <v>129</v>
      </c>
      <c r="R99" s="42" t="s">
        <v>129</v>
      </c>
      <c r="S99" s="42" t="s">
        <v>129</v>
      </c>
      <c r="T99" s="42" t="s">
        <v>129</v>
      </c>
      <c r="U99" s="42" t="s">
        <v>129</v>
      </c>
      <c r="V99" s="44" t="s">
        <v>129</v>
      </c>
      <c r="W99" s="44" t="s">
        <v>129</v>
      </c>
      <c r="X99" s="44" t="s">
        <v>129</v>
      </c>
      <c r="Y99" s="44" t="s">
        <v>129</v>
      </c>
      <c r="Z99" s="44" t="s">
        <v>129</v>
      </c>
      <c r="AA99" s="44" t="s">
        <v>129</v>
      </c>
      <c r="AB99" s="45"/>
      <c r="AC99" s="36"/>
      <c r="AE99" s="47"/>
      <c r="AF99" s="49"/>
      <c r="AG99" s="49"/>
      <c r="AH99" s="49"/>
    </row>
    <row r="100" spans="1:34" ht="48" customHeight="1">
      <c r="A100" s="50" t="str">
        <f>'READ ME FIRST'!$D$12</f>
        <v>SDGE</v>
      </c>
      <c r="B100" s="37">
        <f>'READ ME FIRST'!$D$15</f>
        <v>44683</v>
      </c>
      <c r="C100" s="38" t="s">
        <v>540</v>
      </c>
      <c r="D100" s="39" t="str">
        <f>IF(Table2[[#This Row],[WMPInitiativeCategory]]="", "",INDEX('Initiative mapping-DO NOT EDIT'!$H$3:$H$12, MATCH(Table2[[#This Row],[WMPInitiativeCategory]],'Initiative mapping-DO NOT EDIT'!$G$3:$G$12,0)))</f>
        <v>5.3.9.</v>
      </c>
      <c r="E100" s="38" t="s">
        <v>541</v>
      </c>
      <c r="F100" s="38"/>
      <c r="G100" s="58">
        <f>IF(Table2[[#This Row],[WMPInitiativeActivity]]="","x",IF(Table2[[#This Row],[WMPInitiativeActivity]]="other", Table2[[#This Row],[ActivityNameifOther]], INDEX('Initiative mapping-DO NOT EDIT'!$C$3:$C$89,MATCH(Table2[[#This Row],[WMPInitiativeActivity]],'Initiative mapping-DO NOT EDIT'!$D$3:$D$89,0))))</f>
        <v>1</v>
      </c>
      <c r="H100" s="38" t="s">
        <v>542</v>
      </c>
      <c r="I100" s="42" t="s">
        <v>543</v>
      </c>
      <c r="J10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_WMP.526_2022</v>
      </c>
      <c r="K100" s="43">
        <v>325</v>
      </c>
      <c r="L100" s="42" t="s">
        <v>129</v>
      </c>
      <c r="M100" s="42" t="s">
        <v>129</v>
      </c>
      <c r="N100" s="42"/>
      <c r="O100" s="42" t="s">
        <v>129</v>
      </c>
      <c r="P100" s="42" t="s">
        <v>129</v>
      </c>
      <c r="Q100" s="42" t="s">
        <v>129</v>
      </c>
      <c r="R100" s="42" t="s">
        <v>129</v>
      </c>
      <c r="S100" s="42" t="s">
        <v>129</v>
      </c>
      <c r="T100" s="42" t="s">
        <v>129</v>
      </c>
      <c r="U100" s="42" t="s">
        <v>129</v>
      </c>
      <c r="V100" s="83" t="s">
        <v>129</v>
      </c>
      <c r="W100" s="44" t="s">
        <v>544</v>
      </c>
      <c r="X100" s="44" t="s">
        <v>545</v>
      </c>
      <c r="Y100" s="45" t="s">
        <v>546</v>
      </c>
      <c r="Z100" s="56"/>
      <c r="AA100" s="46" t="s">
        <v>134</v>
      </c>
      <c r="AB100" s="45"/>
      <c r="AC100" s="36"/>
      <c r="AE100" s="47"/>
      <c r="AF100" s="49"/>
      <c r="AG100" s="49"/>
      <c r="AH100" s="49"/>
    </row>
    <row r="101" spans="1:34" ht="48" customHeight="1">
      <c r="A101" s="50" t="str">
        <f>'READ ME FIRST'!$D$12</f>
        <v>SDGE</v>
      </c>
      <c r="B101" s="37">
        <f>'READ ME FIRST'!$D$15</f>
        <v>44683</v>
      </c>
      <c r="C101" s="38" t="s">
        <v>540</v>
      </c>
      <c r="D101" s="39" t="str">
        <f>IF(Table2[[#This Row],[WMPInitiativeCategory]]="", "",INDEX('Initiative mapping-DO NOT EDIT'!$H$3:$H$12, MATCH(Table2[[#This Row],[WMPInitiativeCategory]],'Initiative mapping-DO NOT EDIT'!$G$3:$G$12,0)))</f>
        <v>5.3.9.</v>
      </c>
      <c r="E101" s="38" t="s">
        <v>547</v>
      </c>
      <c r="F101" s="38"/>
      <c r="G101" s="58">
        <f>IF(Table2[[#This Row],[WMPInitiativeActivity]]="","x",IF(Table2[[#This Row],[WMPInitiativeActivity]]="other", Table2[[#This Row],[ActivityNameifOther]], INDEX('Initiative mapping-DO NOT EDIT'!$C$3:$C$89,MATCH(Table2[[#This Row],[WMPInitiativeActivity]],'Initiative mapping-DO NOT EDIT'!$D$3:$D$89,0))))</f>
        <v>2</v>
      </c>
      <c r="H101" s="38" t="s">
        <v>548</v>
      </c>
      <c r="I101" s="42" t="s">
        <v>549</v>
      </c>
      <c r="J10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_WMP.527_2022</v>
      </c>
      <c r="K101" s="43">
        <v>326</v>
      </c>
      <c r="L101" s="42" t="s">
        <v>129</v>
      </c>
      <c r="M101" s="42" t="s">
        <v>129</v>
      </c>
      <c r="N101" s="42"/>
      <c r="O101" s="42" t="s">
        <v>129</v>
      </c>
      <c r="P101" s="42" t="s">
        <v>129</v>
      </c>
      <c r="Q101" s="42" t="s">
        <v>129</v>
      </c>
      <c r="R101" s="42" t="s">
        <v>129</v>
      </c>
      <c r="S101" s="42" t="s">
        <v>129</v>
      </c>
      <c r="T101" s="42" t="s">
        <v>129</v>
      </c>
      <c r="U101" s="42" t="s">
        <v>129</v>
      </c>
      <c r="V101" s="44" t="s">
        <v>550</v>
      </c>
      <c r="W101" s="44" t="s">
        <v>551</v>
      </c>
      <c r="X101" s="44" t="s">
        <v>552</v>
      </c>
      <c r="Y101" s="44" t="s">
        <v>553</v>
      </c>
      <c r="Z101" s="56"/>
      <c r="AA101" s="46" t="s">
        <v>554</v>
      </c>
      <c r="AB101" s="45"/>
      <c r="AC101" s="36"/>
      <c r="AE101" s="47"/>
      <c r="AF101" s="49"/>
      <c r="AG101" s="49"/>
      <c r="AH101" s="49"/>
    </row>
    <row r="102" spans="1:34" ht="48" customHeight="1">
      <c r="A102" s="50" t="str">
        <f>'READ ME FIRST'!$D$12</f>
        <v>SDGE</v>
      </c>
      <c r="B102" s="37">
        <f>'READ ME FIRST'!$D$15</f>
        <v>44683</v>
      </c>
      <c r="C102" s="38" t="s">
        <v>540</v>
      </c>
      <c r="D102" s="39" t="str">
        <f>IF(Table2[[#This Row],[WMPInitiativeCategory]]="", "",INDEX('Initiative mapping-DO NOT EDIT'!$H$3:$H$12, MATCH(Table2[[#This Row],[WMPInitiativeCategory]],'Initiative mapping-DO NOT EDIT'!$G$3:$G$12,0)))</f>
        <v>5.3.9.</v>
      </c>
      <c r="E102" s="38" t="s">
        <v>555</v>
      </c>
      <c r="F102" s="38"/>
      <c r="G102" s="58">
        <f>IF(Table2[[#This Row],[WMPInitiativeActivity]]="","x",IF(Table2[[#This Row],[WMPInitiativeActivity]]="other", Table2[[#This Row],[ActivityNameifOther]], INDEX('Initiative mapping-DO NOT EDIT'!$C$3:$C$89,MATCH(Table2[[#This Row],[WMPInitiativeActivity]],'Initiative mapping-DO NOT EDIT'!$D$3:$D$89,0))))</f>
        <v>3</v>
      </c>
      <c r="H102" s="38" t="s">
        <v>556</v>
      </c>
      <c r="I102" s="42" t="s">
        <v>557</v>
      </c>
      <c r="J10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_WMP.528_2022</v>
      </c>
      <c r="K102" s="43">
        <v>331</v>
      </c>
      <c r="L102" s="42" t="s">
        <v>129</v>
      </c>
      <c r="M102" s="42" t="s">
        <v>129</v>
      </c>
      <c r="N102" s="42"/>
      <c r="O102" s="42" t="s">
        <v>129</v>
      </c>
      <c r="P102" s="42" t="s">
        <v>129</v>
      </c>
      <c r="Q102" s="42" t="s">
        <v>129</v>
      </c>
      <c r="R102" s="42" t="s">
        <v>129</v>
      </c>
      <c r="S102" s="42" t="s">
        <v>129</v>
      </c>
      <c r="T102" s="42" t="s">
        <v>129</v>
      </c>
      <c r="U102" s="42" t="s">
        <v>129</v>
      </c>
      <c r="V102" s="44" t="s">
        <v>558</v>
      </c>
      <c r="W102" s="44" t="s">
        <v>559</v>
      </c>
      <c r="X102" s="44" t="s">
        <v>560</v>
      </c>
      <c r="Y102" s="45" t="s">
        <v>561</v>
      </c>
      <c r="Z102" s="56"/>
      <c r="AA102" s="46" t="s">
        <v>554</v>
      </c>
      <c r="AB102" s="45"/>
      <c r="AC102" s="36"/>
      <c r="AE102" s="47"/>
      <c r="AF102" s="49"/>
      <c r="AG102" s="49"/>
      <c r="AH102" s="49"/>
    </row>
    <row r="103" spans="1:34" ht="48" customHeight="1">
      <c r="A103" s="50" t="str">
        <f>'READ ME FIRST'!$D$12</f>
        <v>SDGE</v>
      </c>
      <c r="B103" s="37">
        <f>'READ ME FIRST'!$D$15</f>
        <v>44683</v>
      </c>
      <c r="C103" s="38" t="s">
        <v>540</v>
      </c>
      <c r="D103" s="39" t="str">
        <f>IF(Table2[[#This Row],[WMPInitiativeCategory]]="", "",INDEX('Initiative mapping-DO NOT EDIT'!$H$3:$H$12, MATCH(Table2[[#This Row],[WMPInitiativeCategory]],'Initiative mapping-DO NOT EDIT'!$G$3:$G$12,0)))</f>
        <v>5.3.9.</v>
      </c>
      <c r="E103" s="38" t="s">
        <v>562</v>
      </c>
      <c r="F103" s="38"/>
      <c r="G103" s="58">
        <f>IF(Table2[[#This Row],[WMPInitiativeActivity]]="","x",IF(Table2[[#This Row],[WMPInitiativeActivity]]="other", Table2[[#This Row],[ActivityNameifOther]], INDEX('Initiative mapping-DO NOT EDIT'!$C$3:$C$89,MATCH(Table2[[#This Row],[WMPInitiativeActivity]],'Initiative mapping-DO NOT EDIT'!$D$3:$D$89,0))))</f>
        <v>4</v>
      </c>
      <c r="H103" s="38" t="s">
        <v>563</v>
      </c>
      <c r="I103" s="42" t="s">
        <v>564</v>
      </c>
      <c r="J10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_WMP.529_2022</v>
      </c>
      <c r="K103" s="43">
        <v>335</v>
      </c>
      <c r="L103" s="42" t="s">
        <v>129</v>
      </c>
      <c r="M103" s="42" t="s">
        <v>129</v>
      </c>
      <c r="N103" s="42"/>
      <c r="O103" s="42" t="s">
        <v>129</v>
      </c>
      <c r="P103" s="42" t="s">
        <v>129</v>
      </c>
      <c r="Q103" s="42" t="s">
        <v>129</v>
      </c>
      <c r="R103" s="42" t="s">
        <v>129</v>
      </c>
      <c r="S103" s="42" t="s">
        <v>129</v>
      </c>
      <c r="T103" s="42" t="s">
        <v>129</v>
      </c>
      <c r="U103" s="42" t="s">
        <v>129</v>
      </c>
      <c r="V103" s="44" t="s">
        <v>565</v>
      </c>
      <c r="W103" s="44" t="s">
        <v>566</v>
      </c>
      <c r="X103" s="44" t="s">
        <v>567</v>
      </c>
      <c r="Y103" s="45" t="s">
        <v>568</v>
      </c>
      <c r="Z103" s="56"/>
      <c r="AA103" s="46" t="s">
        <v>554</v>
      </c>
      <c r="AB103" s="45"/>
      <c r="AC103" s="36"/>
      <c r="AE103" s="47"/>
      <c r="AF103" s="49"/>
      <c r="AG103" s="49"/>
      <c r="AH103" s="49"/>
    </row>
    <row r="104" spans="1:34" ht="48" customHeight="1">
      <c r="A104" s="50" t="str">
        <f>'READ ME FIRST'!$D$12</f>
        <v>SDGE</v>
      </c>
      <c r="B104" s="37">
        <f>'READ ME FIRST'!$D$15</f>
        <v>44683</v>
      </c>
      <c r="C104" s="38" t="s">
        <v>540</v>
      </c>
      <c r="D104" s="39" t="str">
        <f>IF(Table2[[#This Row],[WMPInitiativeCategory]]="", "",INDEX('Initiative mapping-DO NOT EDIT'!$H$3:$H$12, MATCH(Table2[[#This Row],[WMPInitiativeCategory]],'Initiative mapping-DO NOT EDIT'!$G$3:$G$12,0)))</f>
        <v>5.3.9.</v>
      </c>
      <c r="E104" s="38" t="s">
        <v>569</v>
      </c>
      <c r="F104" s="38"/>
      <c r="G104" s="58">
        <f>IF(Table2[[#This Row],[WMPInitiativeActivity]]="","x",IF(Table2[[#This Row],[WMPInitiativeActivity]]="other", Table2[[#This Row],[ActivityNameifOther]], INDEX('Initiative mapping-DO NOT EDIT'!$C$3:$C$89,MATCH(Table2[[#This Row],[WMPInitiativeActivity]],'Initiative mapping-DO NOT EDIT'!$D$3:$D$89,0))))</f>
        <v>5</v>
      </c>
      <c r="H104" s="38" t="s">
        <v>570</v>
      </c>
      <c r="I104" s="42" t="s">
        <v>571</v>
      </c>
      <c r="J10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_WMP.530_2022</v>
      </c>
      <c r="K104" s="43">
        <v>336</v>
      </c>
      <c r="L104" s="42" t="s">
        <v>129</v>
      </c>
      <c r="M104" s="42" t="s">
        <v>129</v>
      </c>
      <c r="N104" s="42"/>
      <c r="O104" s="42" t="s">
        <v>129</v>
      </c>
      <c r="P104" s="42" t="s">
        <v>129</v>
      </c>
      <c r="Q104" s="42" t="s">
        <v>129</v>
      </c>
      <c r="R104" s="42" t="s">
        <v>129</v>
      </c>
      <c r="S104" s="42" t="s">
        <v>129</v>
      </c>
      <c r="T104" s="42" t="s">
        <v>129</v>
      </c>
      <c r="U104" s="42" t="s">
        <v>129</v>
      </c>
      <c r="V104" s="44" t="s">
        <v>572</v>
      </c>
      <c r="W104" s="44" t="s">
        <v>573</v>
      </c>
      <c r="X104" s="44" t="s">
        <v>574</v>
      </c>
      <c r="Y104" s="45" t="s">
        <v>575</v>
      </c>
      <c r="Z104" s="56"/>
      <c r="AA104" s="46" t="s">
        <v>554</v>
      </c>
      <c r="AB104" s="45"/>
      <c r="AC104" s="36"/>
      <c r="AE104" s="47"/>
      <c r="AF104" s="49"/>
      <c r="AG104" s="49"/>
      <c r="AH104" s="49"/>
    </row>
    <row r="105" spans="1:34" ht="48" customHeight="1">
      <c r="A105" s="50" t="str">
        <f>'READ ME FIRST'!$D$12</f>
        <v>SDGE</v>
      </c>
      <c r="B105" s="37">
        <f>'READ ME FIRST'!$D$15</f>
        <v>44683</v>
      </c>
      <c r="C105" s="38" t="s">
        <v>540</v>
      </c>
      <c r="D105" s="39" t="str">
        <f>IF(Table2[[#This Row],[WMPInitiativeCategory]]="", "",INDEX('Initiative mapping-DO NOT EDIT'!$H$3:$H$12, MATCH(Table2[[#This Row],[WMPInitiativeCategory]],'Initiative mapping-DO NOT EDIT'!$G$3:$G$12,0)))</f>
        <v>5.3.9.</v>
      </c>
      <c r="E105" s="38" t="s">
        <v>576</v>
      </c>
      <c r="F105" s="38"/>
      <c r="G105" s="58">
        <f>IF(Table2[[#This Row],[WMPInitiativeActivity]]="","x",IF(Table2[[#This Row],[WMPInitiativeActivity]]="other", Table2[[#This Row],[ActivityNameifOther]], INDEX('Initiative mapping-DO NOT EDIT'!$C$3:$C$89,MATCH(Table2[[#This Row],[WMPInitiativeActivity]],'Initiative mapping-DO NOT EDIT'!$D$3:$D$89,0))))</f>
        <v>6</v>
      </c>
      <c r="H105" s="38" t="s">
        <v>577</v>
      </c>
      <c r="I105" s="42" t="s">
        <v>578</v>
      </c>
      <c r="J10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_WMP.531_2022</v>
      </c>
      <c r="K105" s="43">
        <v>338</v>
      </c>
      <c r="L105" s="42" t="s">
        <v>129</v>
      </c>
      <c r="M105" s="42" t="s">
        <v>129</v>
      </c>
      <c r="N105" s="42"/>
      <c r="O105" s="42" t="s">
        <v>129</v>
      </c>
      <c r="P105" s="42" t="s">
        <v>129</v>
      </c>
      <c r="Q105" s="42" t="s">
        <v>129</v>
      </c>
      <c r="R105" s="42" t="s">
        <v>129</v>
      </c>
      <c r="S105" s="42" t="s">
        <v>129</v>
      </c>
      <c r="T105" s="42" t="s">
        <v>129</v>
      </c>
      <c r="U105" s="42" t="s">
        <v>129</v>
      </c>
      <c r="V105" s="44" t="s">
        <v>579</v>
      </c>
      <c r="W105" s="44" t="s">
        <v>580</v>
      </c>
      <c r="X105" s="44" t="s">
        <v>581</v>
      </c>
      <c r="Y105" s="45" t="s">
        <v>582</v>
      </c>
      <c r="Z105" s="56"/>
      <c r="AA105" s="46" t="s">
        <v>554</v>
      </c>
      <c r="AB105" s="45"/>
      <c r="AC105" s="36"/>
      <c r="AE105" s="47"/>
      <c r="AF105" s="49"/>
      <c r="AG105" s="49"/>
      <c r="AH105" s="49"/>
    </row>
    <row r="106" spans="1:34" ht="48" customHeight="1">
      <c r="A106" s="50" t="str">
        <f>'READ ME FIRST'!$D$12</f>
        <v>SDGE</v>
      </c>
      <c r="B106" s="37">
        <f>'READ ME FIRST'!$D$15</f>
        <v>44683</v>
      </c>
      <c r="C106" s="38" t="s">
        <v>583</v>
      </c>
      <c r="D106" s="39" t="str">
        <f>IF(Table2[[#This Row],[WMPInitiativeCategory]]="", "",INDEX('Initiative mapping-DO NOT EDIT'!$H$3:$H$12, MATCH(Table2[[#This Row],[WMPInitiativeCategory]],'Initiative mapping-DO NOT EDIT'!$G$3:$G$12,0)))</f>
        <v>5.3.10.</v>
      </c>
      <c r="E106" s="38" t="s">
        <v>547</v>
      </c>
      <c r="F106" s="38"/>
      <c r="G106" s="58">
        <f>IF(Table2[[#This Row],[WMPInitiativeActivity]]="","x",IF(Table2[[#This Row],[WMPInitiativeActivity]]="other", Table2[[#This Row],[ActivityNameifOther]], INDEX('Initiative mapping-DO NOT EDIT'!$C$3:$C$89,MATCH(Table2[[#This Row],[WMPInitiativeActivity]],'Initiative mapping-DO NOT EDIT'!$D$3:$D$89,0))))</f>
        <v>2</v>
      </c>
      <c r="H106" s="38" t="s">
        <v>584</v>
      </c>
      <c r="I106" s="42" t="s">
        <v>585</v>
      </c>
      <c r="J10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outreach, public awareness, and communications efforts _WMP.532_2022</v>
      </c>
      <c r="K106" s="43">
        <v>340</v>
      </c>
      <c r="L106" s="42" t="s">
        <v>129</v>
      </c>
      <c r="M106" s="42" t="s">
        <v>129</v>
      </c>
      <c r="N106" s="42"/>
      <c r="O106" s="42" t="s">
        <v>129</v>
      </c>
      <c r="P106" s="42" t="s">
        <v>129</v>
      </c>
      <c r="Q106" s="42" t="s">
        <v>129</v>
      </c>
      <c r="R106" s="42" t="s">
        <v>129</v>
      </c>
      <c r="S106" s="42" t="s">
        <v>129</v>
      </c>
      <c r="T106" s="42" t="s">
        <v>129</v>
      </c>
      <c r="U106" s="42" t="s">
        <v>129</v>
      </c>
      <c r="V106" s="44" t="s">
        <v>586</v>
      </c>
      <c r="W106" s="44" t="s">
        <v>587</v>
      </c>
      <c r="X106" s="44" t="s">
        <v>588</v>
      </c>
      <c r="Y106" s="45" t="s">
        <v>589</v>
      </c>
      <c r="Z106" s="56"/>
      <c r="AA106" s="46" t="s">
        <v>554</v>
      </c>
      <c r="AB106" s="45"/>
      <c r="AC106" s="36"/>
      <c r="AE106" s="47"/>
      <c r="AF106" s="49"/>
      <c r="AG106" s="49"/>
      <c r="AH106" s="49"/>
    </row>
    <row r="107" spans="1:34" ht="48" customHeight="1">
      <c r="A107" s="50" t="str">
        <f>'READ ME FIRST'!$D$12</f>
        <v>SDGE</v>
      </c>
      <c r="B107" s="37">
        <f>'READ ME FIRST'!$D$15</f>
        <v>44683</v>
      </c>
      <c r="C107" s="38" t="s">
        <v>583</v>
      </c>
      <c r="D107" s="39" t="str">
        <f>IF(Table2[[#This Row],[WMPInitiativeCategory]]="", "",INDEX('Initiative mapping-DO NOT EDIT'!$H$3:$H$12, MATCH(Table2[[#This Row],[WMPInitiativeCategory]],'Initiative mapping-DO NOT EDIT'!$G$3:$G$12,0)))</f>
        <v>5.3.10.</v>
      </c>
      <c r="E107" s="38" t="s">
        <v>155</v>
      </c>
      <c r="F107" s="38" t="s">
        <v>590</v>
      </c>
      <c r="G107" s="58" t="str">
        <f>IF(Table2[[#This Row],[WMPInitiativeActivity]]="","x",IF(Table2[[#This Row],[WMPInitiativeActivity]]="other", Table2[[#This Row],[ActivityNameifOther]], INDEX('Initiative mapping-DO NOT EDIT'!$C$3:$C$89,MATCH(Table2[[#This Row],[WMPInitiativeActivity]],'Initiative mapping-DO NOT EDIT'!$D$3:$D$89,0))))</f>
        <v>PSPS communication practices</v>
      </c>
      <c r="H107" s="38" t="s">
        <v>591</v>
      </c>
      <c r="I107" s="42" t="s">
        <v>592</v>
      </c>
      <c r="J10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Engagement_PSPS communication practices_WMP.563_2022</v>
      </c>
      <c r="K107" s="43">
        <v>342</v>
      </c>
      <c r="L107" s="42" t="s">
        <v>129</v>
      </c>
      <c r="M107" s="42" t="s">
        <v>129</v>
      </c>
      <c r="N107" s="42"/>
      <c r="O107" s="42" t="s">
        <v>129</v>
      </c>
      <c r="P107" s="42" t="s">
        <v>129</v>
      </c>
      <c r="Q107" s="42" t="s">
        <v>129</v>
      </c>
      <c r="R107" s="42" t="s">
        <v>129</v>
      </c>
      <c r="S107" s="42" t="s">
        <v>129</v>
      </c>
      <c r="T107" s="42" t="s">
        <v>129</v>
      </c>
      <c r="U107" s="42" t="s">
        <v>129</v>
      </c>
      <c r="V107" s="44" t="s">
        <v>593</v>
      </c>
      <c r="W107" s="44" t="s">
        <v>594</v>
      </c>
      <c r="X107" s="44" t="s">
        <v>595</v>
      </c>
      <c r="Y107" s="45" t="s">
        <v>596</v>
      </c>
      <c r="Z107" s="56"/>
      <c r="AA107" s="46" t="s">
        <v>554</v>
      </c>
      <c r="AB107" s="45"/>
      <c r="AC107" s="36"/>
      <c r="AE107" s="47"/>
      <c r="AF107" s="49"/>
      <c r="AG107" s="49"/>
      <c r="AH107" s="49"/>
    </row>
    <row r="108" spans="1:34" ht="48" customHeight="1">
      <c r="A108" s="50" t="str">
        <f>'READ ME FIRST'!$D$12</f>
        <v>SDGE</v>
      </c>
      <c r="B108" s="37">
        <f>'READ ME FIRST'!$D$15</f>
        <v>44683</v>
      </c>
      <c r="C108" s="38" t="s">
        <v>583</v>
      </c>
      <c r="D108" s="39" t="str">
        <f>IF(Table2[[#This Row],[WMPInitiativeCategory]]="", "",INDEX('Initiative mapping-DO NOT EDIT'!$H$3:$H$12, MATCH(Table2[[#This Row],[WMPInitiativeCategory]],'Initiative mapping-DO NOT EDIT'!$G$3:$G$12,0)))</f>
        <v>5.3.10.</v>
      </c>
      <c r="E108" s="38" t="s">
        <v>597</v>
      </c>
      <c r="F108" s="38"/>
      <c r="G108" s="58">
        <f>IF(Table2[[#This Row],[WMPInitiativeActivity]]="","x",IF(Table2[[#This Row],[WMPInitiativeActivity]]="other", Table2[[#This Row],[ActivityNameifOther]], INDEX('Initiative mapping-DO NOT EDIT'!$C$3:$C$89,MATCH(Table2[[#This Row],[WMPInitiativeActivity]],'Initiative mapping-DO NOT EDIT'!$D$3:$D$89,0))))</f>
        <v>2</v>
      </c>
      <c r="H108" s="38" t="s">
        <v>598</v>
      </c>
      <c r="I108" s="42" t="s">
        <v>599</v>
      </c>
      <c r="J10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_WMP.533_2022</v>
      </c>
      <c r="K108" s="43">
        <v>346</v>
      </c>
      <c r="L108" s="42" t="s">
        <v>129</v>
      </c>
      <c r="M108" s="42" t="s">
        <v>129</v>
      </c>
      <c r="N108" s="42"/>
      <c r="O108" s="42" t="s">
        <v>129</v>
      </c>
      <c r="P108" s="42" t="s">
        <v>129</v>
      </c>
      <c r="Q108" s="42" t="s">
        <v>129</v>
      </c>
      <c r="R108" s="42" t="s">
        <v>129</v>
      </c>
      <c r="S108" s="42" t="s">
        <v>129</v>
      </c>
      <c r="T108" s="42" t="s">
        <v>129</v>
      </c>
      <c r="U108" s="42" t="s">
        <v>129</v>
      </c>
      <c r="V108" s="44" t="s">
        <v>129</v>
      </c>
      <c r="W108" s="44" t="s">
        <v>129</v>
      </c>
      <c r="X108" s="44" t="s">
        <v>129</v>
      </c>
      <c r="Y108" s="44" t="s">
        <v>129</v>
      </c>
      <c r="Z108" s="44" t="s">
        <v>129</v>
      </c>
      <c r="AA108" s="45" t="s">
        <v>129</v>
      </c>
      <c r="AB108" s="45"/>
      <c r="AC108" s="36"/>
      <c r="AE108" s="47"/>
      <c r="AF108" s="49"/>
      <c r="AG108" s="49"/>
      <c r="AH108" s="49"/>
    </row>
    <row r="109" spans="1:34" ht="48" customHeight="1">
      <c r="A109" s="50" t="str">
        <f>'READ ME FIRST'!$D$12</f>
        <v>SDGE</v>
      </c>
      <c r="B109" s="37">
        <f>'READ ME FIRST'!$D$15</f>
        <v>44683</v>
      </c>
      <c r="C109" s="38" t="s">
        <v>583</v>
      </c>
      <c r="D109" s="39" t="str">
        <f>IF(Table2[[#This Row],[WMPInitiativeCategory]]="", "",INDEX('Initiative mapping-DO NOT EDIT'!$H$3:$H$12, MATCH(Table2[[#This Row],[WMPInitiativeCategory]],'Initiative mapping-DO NOT EDIT'!$G$3:$G$12,0)))</f>
        <v>5.3.10.</v>
      </c>
      <c r="E109" s="38" t="s">
        <v>600</v>
      </c>
      <c r="F109" s="38"/>
      <c r="G109" s="58">
        <f>IF(Table2[[#This Row],[WMPInitiativeActivity]]="","x",IF(Table2[[#This Row],[WMPInitiativeActivity]]="other", Table2[[#This Row],[ActivityNameifOther]], INDEX('Initiative mapping-DO NOT EDIT'!$C$3:$C$89,MATCH(Table2[[#This Row],[WMPInitiativeActivity]],'Initiative mapping-DO NOT EDIT'!$D$3:$D$89,0))))</f>
        <v>3</v>
      </c>
      <c r="H109" s="38" t="s">
        <v>601</v>
      </c>
      <c r="I109" s="42" t="s">
        <v>602</v>
      </c>
      <c r="J10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_WMP.534_2022</v>
      </c>
      <c r="K109" s="43">
        <v>348</v>
      </c>
      <c r="L109" s="42" t="s">
        <v>129</v>
      </c>
      <c r="M109" s="42" t="s">
        <v>129</v>
      </c>
      <c r="N109" s="42"/>
      <c r="O109" s="42" t="s">
        <v>129</v>
      </c>
      <c r="P109" s="42" t="s">
        <v>129</v>
      </c>
      <c r="Q109" s="42" t="s">
        <v>129</v>
      </c>
      <c r="R109" s="42" t="s">
        <v>129</v>
      </c>
      <c r="S109" s="42" t="s">
        <v>129</v>
      </c>
      <c r="T109" s="42" t="s">
        <v>129</v>
      </c>
      <c r="U109" s="42" t="s">
        <v>129</v>
      </c>
      <c r="V109" s="44" t="s">
        <v>603</v>
      </c>
      <c r="W109" s="44" t="s">
        <v>604</v>
      </c>
      <c r="X109" s="44" t="s">
        <v>604</v>
      </c>
      <c r="Y109" s="45" t="s">
        <v>605</v>
      </c>
      <c r="Z109" s="56"/>
      <c r="AA109" s="46" t="s">
        <v>134</v>
      </c>
      <c r="AB109" s="45"/>
      <c r="AC109" s="36"/>
      <c r="AE109" s="47"/>
      <c r="AF109" s="49"/>
      <c r="AG109" s="49"/>
      <c r="AH109" s="49"/>
    </row>
    <row r="110" spans="1:34" ht="48" customHeight="1">
      <c r="A110" s="50" t="str">
        <f>'READ ME FIRST'!$D$12</f>
        <v>SDGE</v>
      </c>
      <c r="B110" s="37">
        <f>'READ ME FIRST'!$D$15</f>
        <v>44683</v>
      </c>
      <c r="C110" s="38" t="s">
        <v>583</v>
      </c>
      <c r="D110" s="39" t="str">
        <f>IF(Table2[[#This Row],[WMPInitiativeCategory]]="", "",INDEX('Initiative mapping-DO NOT EDIT'!$H$3:$H$12, MATCH(Table2[[#This Row],[WMPInitiativeCategory]],'Initiative mapping-DO NOT EDIT'!$G$3:$G$12,0)))</f>
        <v>5.3.10.</v>
      </c>
      <c r="E110" s="38" t="s">
        <v>606</v>
      </c>
      <c r="F110" s="38"/>
      <c r="G110" s="57">
        <f>IF(Table2[[#This Row],[WMPInitiativeActivity]]="","x",IF(Table2[[#This Row],[WMPInitiativeActivity]]="other", Table2[[#This Row],[ActivityNameifOther]], INDEX('Initiative mapping-DO NOT EDIT'!$C$3:$C$89,MATCH(Table2[[#This Row],[WMPInitiativeActivity]],'Initiative mapping-DO NOT EDIT'!$D$3:$D$89,0))))</f>
        <v>4</v>
      </c>
      <c r="H110" s="38" t="s">
        <v>607</v>
      </c>
      <c r="I110" s="42" t="s">
        <v>608</v>
      </c>
      <c r="J110"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_WMP.535_2022</v>
      </c>
      <c r="K110" s="43">
        <v>349</v>
      </c>
      <c r="L110" s="42" t="s">
        <v>129</v>
      </c>
      <c r="M110" s="42" t="s">
        <v>129</v>
      </c>
      <c r="N110" s="42"/>
      <c r="O110" s="42" t="s">
        <v>129</v>
      </c>
      <c r="P110" s="42" t="s">
        <v>129</v>
      </c>
      <c r="Q110" s="42" t="s">
        <v>129</v>
      </c>
      <c r="R110" s="42" t="s">
        <v>129</v>
      </c>
      <c r="S110" s="42" t="s">
        <v>129</v>
      </c>
      <c r="T110" s="42" t="s">
        <v>129</v>
      </c>
      <c r="U110" s="42" t="s">
        <v>129</v>
      </c>
      <c r="V110" s="44" t="s">
        <v>129</v>
      </c>
      <c r="W110" s="44" t="s">
        <v>129</v>
      </c>
      <c r="X110" s="44" t="s">
        <v>129</v>
      </c>
      <c r="Y110" s="44" t="s">
        <v>129</v>
      </c>
      <c r="Z110" s="44" t="s">
        <v>129</v>
      </c>
      <c r="AA110" s="45" t="s">
        <v>129</v>
      </c>
      <c r="AB110" s="45"/>
      <c r="AC110" s="36"/>
      <c r="AE110" s="47"/>
      <c r="AF110" s="49"/>
      <c r="AG110" s="49"/>
      <c r="AH110" s="49"/>
    </row>
    <row r="1048576" ht="15" customHeight="1"/>
  </sheetData>
  <phoneticPr fontId="4" type="noConversion"/>
  <pageMargins left="0.7" right="0.7" top="0.75" bottom="0.75" header="0.3" footer="0.3"/>
  <pageSetup paperSize="7" scale="10" orientation="landscape" horizontalDpi="90" verticalDpi="90" r:id="rId1"/>
  <ignoredErrors>
    <ignoredError sqref="G9" calculatedColum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C2:C110</xm:sqref>
        </x14:dataValidation>
        <x14:dataValidation type="list" allowBlank="1" showInputMessage="1" showErrorMessage="1" xr:uid="{722E26F3-54CC-44FB-91DB-75E238D58D9D}">
          <x14:formula1>
            <xm:f>'Initiative mapping-DO NOT EDIT'!$J$3:$J$10</xm:f>
          </x14:formula1>
          <xm:sqref>A2:A110</xm:sqref>
        </x14:dataValidation>
        <x14:dataValidation type="list" allowBlank="1" showInputMessage="1" showErrorMessage="1" xr:uid="{CCEE9C1A-50CA-4B9D-AC85-CE0C7A846FB9}">
          <x14:formula1>
            <xm:f>'Initiative mapping-DO NOT EDIT'!$D$3:$D$89</xm:f>
          </x14:formula1>
          <xm:sqref>E2:E110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A933-0A6B-49D3-9120-9ABBCD960B8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6F47-B580-4035-AAD4-EFDB7FF227CA}">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sheetData>
    <row r="2" spans="2:10">
      <c r="B2" t="s">
        <v>609</v>
      </c>
      <c r="C2" t="s">
        <v>610</v>
      </c>
      <c r="D2" t="s">
        <v>611</v>
      </c>
      <c r="G2" t="s">
        <v>612</v>
      </c>
      <c r="H2" t="s">
        <v>613</v>
      </c>
      <c r="J2" t="s">
        <v>7</v>
      </c>
    </row>
    <row r="3" spans="2:10">
      <c r="B3" t="s">
        <v>125</v>
      </c>
      <c r="C3">
        <v>1</v>
      </c>
      <c r="D3" t="s">
        <v>126</v>
      </c>
      <c r="G3" t="s">
        <v>125</v>
      </c>
      <c r="H3" t="s">
        <v>614</v>
      </c>
      <c r="J3" t="s">
        <v>615</v>
      </c>
    </row>
    <row r="4" spans="2:10">
      <c r="B4" t="s">
        <v>125</v>
      </c>
      <c r="C4">
        <v>2</v>
      </c>
      <c r="D4" t="s">
        <v>135</v>
      </c>
      <c r="G4" t="s">
        <v>147</v>
      </c>
      <c r="H4" t="s">
        <v>616</v>
      </c>
      <c r="J4" t="s">
        <v>617</v>
      </c>
    </row>
    <row r="5" spans="2:10">
      <c r="B5" t="s">
        <v>125</v>
      </c>
      <c r="C5">
        <v>3</v>
      </c>
      <c r="D5" t="s">
        <v>138</v>
      </c>
      <c r="G5" t="s">
        <v>199</v>
      </c>
      <c r="H5" t="s">
        <v>618</v>
      </c>
      <c r="J5" t="s">
        <v>8</v>
      </c>
    </row>
    <row r="6" spans="2:10">
      <c r="B6" t="s">
        <v>125</v>
      </c>
      <c r="C6">
        <v>4</v>
      </c>
      <c r="D6" t="s">
        <v>141</v>
      </c>
      <c r="G6" t="s">
        <v>297</v>
      </c>
      <c r="H6" t="s">
        <v>619</v>
      </c>
      <c r="J6" t="s">
        <v>620</v>
      </c>
    </row>
    <row r="7" spans="2:10">
      <c r="B7" t="s">
        <v>125</v>
      </c>
      <c r="C7">
        <v>5</v>
      </c>
      <c r="D7" t="s">
        <v>144</v>
      </c>
      <c r="G7" t="s">
        <v>365</v>
      </c>
      <c r="H7" t="s">
        <v>621</v>
      </c>
      <c r="J7" t="s">
        <v>622</v>
      </c>
    </row>
    <row r="8" spans="2:10">
      <c r="B8" t="s">
        <v>147</v>
      </c>
      <c r="C8">
        <v>1</v>
      </c>
      <c r="D8" t="s">
        <v>148</v>
      </c>
      <c r="G8" t="s">
        <v>448</v>
      </c>
      <c r="H8" t="s">
        <v>623</v>
      </c>
      <c r="J8" t="s">
        <v>624</v>
      </c>
    </row>
    <row r="9" spans="2:10">
      <c r="B9" t="s">
        <v>147</v>
      </c>
      <c r="C9">
        <v>2</v>
      </c>
      <c r="D9" t="s">
        <v>152</v>
      </c>
      <c r="G9" t="s">
        <v>492</v>
      </c>
      <c r="H9" t="s">
        <v>625</v>
      </c>
      <c r="J9" t="s">
        <v>626</v>
      </c>
    </row>
    <row r="10" spans="2:10">
      <c r="B10" t="s">
        <v>147</v>
      </c>
      <c r="C10">
        <v>3</v>
      </c>
      <c r="D10" t="s">
        <v>164</v>
      </c>
      <c r="G10" t="s">
        <v>526</v>
      </c>
      <c r="H10" t="s">
        <v>627</v>
      </c>
      <c r="J10" t="s">
        <v>628</v>
      </c>
    </row>
    <row r="11" spans="2:10">
      <c r="B11" t="s">
        <v>147</v>
      </c>
      <c r="C11">
        <v>4</v>
      </c>
      <c r="D11" t="s">
        <v>168</v>
      </c>
      <c r="G11" t="s">
        <v>540</v>
      </c>
      <c r="H11" t="s">
        <v>629</v>
      </c>
    </row>
    <row r="12" spans="2:10">
      <c r="B12" t="s">
        <v>147</v>
      </c>
      <c r="C12">
        <v>5</v>
      </c>
      <c r="D12" t="s">
        <v>189</v>
      </c>
      <c r="G12" t="s">
        <v>583</v>
      </c>
      <c r="H12" t="s">
        <v>630</v>
      </c>
    </row>
    <row r="13" spans="2:10">
      <c r="B13" t="s">
        <v>147</v>
      </c>
      <c r="C13">
        <v>6</v>
      </c>
      <c r="D13" t="s">
        <v>196</v>
      </c>
    </row>
    <row r="14" spans="2:10">
      <c r="B14" t="s">
        <v>199</v>
      </c>
      <c r="C14">
        <v>1</v>
      </c>
      <c r="D14" t="s">
        <v>200</v>
      </c>
    </row>
    <row r="15" spans="2:10">
      <c r="B15" t="s">
        <v>199</v>
      </c>
      <c r="C15">
        <v>2</v>
      </c>
      <c r="D15" t="s">
        <v>204</v>
      </c>
    </row>
    <row r="16" spans="2:10">
      <c r="B16" t="s">
        <v>199</v>
      </c>
      <c r="C16">
        <v>3</v>
      </c>
      <c r="D16" t="s">
        <v>207</v>
      </c>
    </row>
    <row r="17" spans="2:4">
      <c r="B17" t="s">
        <v>199</v>
      </c>
      <c r="C17">
        <v>4</v>
      </c>
      <c r="D17" t="s">
        <v>211</v>
      </c>
    </row>
    <row r="18" spans="2:4">
      <c r="B18" t="s">
        <v>199</v>
      </c>
      <c r="C18">
        <v>5</v>
      </c>
      <c r="D18" t="s">
        <v>214</v>
      </c>
    </row>
    <row r="19" spans="2:4">
      <c r="B19" t="s">
        <v>199</v>
      </c>
      <c r="C19">
        <v>6</v>
      </c>
      <c r="D19" t="s">
        <v>217</v>
      </c>
    </row>
    <row r="20" spans="2:4">
      <c r="B20" t="s">
        <v>199</v>
      </c>
      <c r="C20">
        <v>7</v>
      </c>
      <c r="D20" t="s">
        <v>223</v>
      </c>
    </row>
    <row r="21" spans="2:4">
      <c r="B21" t="s">
        <v>199</v>
      </c>
      <c r="C21">
        <v>8</v>
      </c>
      <c r="D21" t="s">
        <v>631</v>
      </c>
    </row>
    <row r="22" spans="2:4">
      <c r="B22" t="s">
        <v>199</v>
      </c>
      <c r="C22">
        <v>9</v>
      </c>
      <c r="D22" t="s">
        <v>236</v>
      </c>
    </row>
    <row r="23" spans="2:4">
      <c r="B23" t="s">
        <v>199</v>
      </c>
      <c r="C23">
        <v>10</v>
      </c>
      <c r="D23" t="s">
        <v>241</v>
      </c>
    </row>
    <row r="24" spans="2:4">
      <c r="B24" t="s">
        <v>199</v>
      </c>
      <c r="C24">
        <v>11</v>
      </c>
      <c r="D24" t="s">
        <v>632</v>
      </c>
    </row>
    <row r="25" spans="2:4">
      <c r="B25" t="s">
        <v>199</v>
      </c>
      <c r="C25">
        <v>12</v>
      </c>
      <c r="D25" t="s">
        <v>257</v>
      </c>
    </row>
    <row r="26" spans="2:4">
      <c r="B26" t="s">
        <v>199</v>
      </c>
      <c r="C26">
        <v>13</v>
      </c>
      <c r="D26" t="s">
        <v>260</v>
      </c>
    </row>
    <row r="27" spans="2:4">
      <c r="B27" t="s">
        <v>199</v>
      </c>
      <c r="C27">
        <v>14</v>
      </c>
      <c r="D27" t="s">
        <v>263</v>
      </c>
    </row>
    <row r="28" spans="2:4">
      <c r="B28" t="s">
        <v>199</v>
      </c>
      <c r="C28">
        <v>15</v>
      </c>
      <c r="D28" t="s">
        <v>266</v>
      </c>
    </row>
    <row r="29" spans="2:4">
      <c r="B29" t="s">
        <v>199</v>
      </c>
      <c r="C29">
        <v>16</v>
      </c>
      <c r="D29" t="s">
        <v>269</v>
      </c>
    </row>
    <row r="30" spans="2:4">
      <c r="B30" t="s">
        <v>199</v>
      </c>
      <c r="C30">
        <v>17</v>
      </c>
      <c r="D30" t="s">
        <v>633</v>
      </c>
    </row>
    <row r="31" spans="2:4">
      <c r="B31" t="s">
        <v>297</v>
      </c>
      <c r="C31">
        <v>1</v>
      </c>
      <c r="D31" t="s">
        <v>298</v>
      </c>
    </row>
    <row r="32" spans="2:4">
      <c r="B32" t="s">
        <v>297</v>
      </c>
      <c r="C32">
        <v>2</v>
      </c>
      <c r="D32" t="s">
        <v>302</v>
      </c>
    </row>
    <row r="33" spans="2:4">
      <c r="B33" t="s">
        <v>297</v>
      </c>
      <c r="C33">
        <v>3</v>
      </c>
      <c r="D33" t="s">
        <v>305</v>
      </c>
    </row>
    <row r="34" spans="2:4">
      <c r="B34" t="s">
        <v>297</v>
      </c>
      <c r="C34">
        <v>4</v>
      </c>
      <c r="D34" t="s">
        <v>308</v>
      </c>
    </row>
    <row r="35" spans="2:4">
      <c r="B35" t="s">
        <v>297</v>
      </c>
      <c r="C35">
        <v>5</v>
      </c>
      <c r="D35" t="s">
        <v>311</v>
      </c>
    </row>
    <row r="36" spans="2:4">
      <c r="B36" t="s">
        <v>297</v>
      </c>
      <c r="C36">
        <v>6</v>
      </c>
      <c r="D36" t="s">
        <v>314</v>
      </c>
    </row>
    <row r="37" spans="2:4">
      <c r="B37" t="s">
        <v>297</v>
      </c>
      <c r="C37">
        <v>7</v>
      </c>
      <c r="D37" t="s">
        <v>317</v>
      </c>
    </row>
    <row r="38" spans="2:4">
      <c r="B38" t="s">
        <v>297</v>
      </c>
      <c r="C38">
        <v>8</v>
      </c>
      <c r="D38" t="s">
        <v>324</v>
      </c>
    </row>
    <row r="39" spans="2:4">
      <c r="B39" t="s">
        <v>297</v>
      </c>
      <c r="C39">
        <v>9</v>
      </c>
      <c r="D39" t="s">
        <v>398</v>
      </c>
    </row>
    <row r="40" spans="2:4">
      <c r="B40" t="s">
        <v>297</v>
      </c>
      <c r="C40">
        <v>10</v>
      </c>
      <c r="D40" t="s">
        <v>401</v>
      </c>
    </row>
    <row r="41" spans="2:4">
      <c r="B41" t="s">
        <v>297</v>
      </c>
      <c r="C41">
        <v>11</v>
      </c>
      <c r="D41" t="s">
        <v>346</v>
      </c>
    </row>
    <row r="42" spans="2:4">
      <c r="B42" t="s">
        <v>297</v>
      </c>
      <c r="C42">
        <v>12</v>
      </c>
      <c r="D42" t="s">
        <v>349</v>
      </c>
    </row>
    <row r="43" spans="2:4">
      <c r="B43" t="s">
        <v>297</v>
      </c>
      <c r="C43">
        <v>13</v>
      </c>
      <c r="D43" t="s">
        <v>352</v>
      </c>
    </row>
    <row r="44" spans="2:4">
      <c r="B44" t="s">
        <v>297</v>
      </c>
      <c r="C44">
        <v>14</v>
      </c>
      <c r="D44" t="s">
        <v>355</v>
      </c>
    </row>
    <row r="45" spans="2:4">
      <c r="B45" t="s">
        <v>297</v>
      </c>
      <c r="C45">
        <v>15</v>
      </c>
      <c r="D45" t="s">
        <v>362</v>
      </c>
    </row>
    <row r="46" spans="2:4">
      <c r="B46" t="s">
        <v>365</v>
      </c>
      <c r="C46">
        <v>1</v>
      </c>
      <c r="D46" t="s">
        <v>366</v>
      </c>
    </row>
    <row r="47" spans="2:4">
      <c r="B47" t="s">
        <v>365</v>
      </c>
      <c r="C47">
        <v>2</v>
      </c>
      <c r="D47" t="s">
        <v>373</v>
      </c>
    </row>
    <row r="48" spans="2:4">
      <c r="B48" t="s">
        <v>365</v>
      </c>
      <c r="C48">
        <v>3</v>
      </c>
      <c r="D48" t="s">
        <v>376</v>
      </c>
    </row>
    <row r="49" spans="2:4">
      <c r="B49" t="s">
        <v>365</v>
      </c>
      <c r="C49">
        <v>4</v>
      </c>
      <c r="D49" t="s">
        <v>379</v>
      </c>
    </row>
    <row r="50" spans="2:4">
      <c r="B50" t="s">
        <v>365</v>
      </c>
      <c r="C50">
        <v>5</v>
      </c>
      <c r="D50" t="s">
        <v>382</v>
      </c>
    </row>
    <row r="51" spans="2:4">
      <c r="B51" t="s">
        <v>365</v>
      </c>
      <c r="C51">
        <v>6</v>
      </c>
      <c r="D51" t="s">
        <v>305</v>
      </c>
    </row>
    <row r="52" spans="2:4">
      <c r="B52" t="s">
        <v>365</v>
      </c>
      <c r="C52">
        <v>7</v>
      </c>
      <c r="D52" t="s">
        <v>392</v>
      </c>
    </row>
    <row r="53" spans="2:4">
      <c r="B53" t="s">
        <v>365</v>
      </c>
      <c r="C53">
        <v>8</v>
      </c>
      <c r="D53" t="s">
        <v>634</v>
      </c>
    </row>
    <row r="54" spans="2:4">
      <c r="B54" t="s">
        <v>365</v>
      </c>
      <c r="C54">
        <v>9</v>
      </c>
      <c r="D54" t="s">
        <v>635</v>
      </c>
    </row>
    <row r="55" spans="2:4">
      <c r="B55" t="s">
        <v>365</v>
      </c>
      <c r="C55">
        <v>10</v>
      </c>
      <c r="D55" t="s">
        <v>636</v>
      </c>
    </row>
    <row r="56" spans="2:4">
      <c r="B56" t="s">
        <v>365</v>
      </c>
      <c r="C56">
        <v>11</v>
      </c>
      <c r="D56" t="s">
        <v>637</v>
      </c>
    </row>
    <row r="57" spans="2:4">
      <c r="B57" t="s">
        <v>365</v>
      </c>
      <c r="C57">
        <v>12</v>
      </c>
      <c r="D57" t="s">
        <v>638</v>
      </c>
    </row>
    <row r="58" spans="2:4">
      <c r="B58" t="s">
        <v>365</v>
      </c>
      <c r="C58">
        <v>13</v>
      </c>
      <c r="D58" t="s">
        <v>408</v>
      </c>
    </row>
    <row r="59" spans="2:4">
      <c r="B59" t="s">
        <v>365</v>
      </c>
      <c r="C59">
        <v>14</v>
      </c>
      <c r="D59" t="s">
        <v>411</v>
      </c>
    </row>
    <row r="60" spans="2:4">
      <c r="B60" t="s">
        <v>365</v>
      </c>
      <c r="C60">
        <v>15</v>
      </c>
      <c r="D60" t="s">
        <v>418</v>
      </c>
    </row>
    <row r="61" spans="2:4">
      <c r="B61" t="s">
        <v>365</v>
      </c>
      <c r="C61">
        <v>16</v>
      </c>
      <c r="D61" t="s">
        <v>425</v>
      </c>
    </row>
    <row r="62" spans="2:4">
      <c r="B62" t="s">
        <v>365</v>
      </c>
      <c r="C62">
        <v>17</v>
      </c>
      <c r="D62" t="s">
        <v>429</v>
      </c>
    </row>
    <row r="63" spans="2:4">
      <c r="B63" t="s">
        <v>365</v>
      </c>
      <c r="C63">
        <v>18</v>
      </c>
      <c r="D63" t="s">
        <v>432</v>
      </c>
    </row>
    <row r="64" spans="2:4">
      <c r="B64" t="s">
        <v>365</v>
      </c>
      <c r="C64">
        <v>19</v>
      </c>
      <c r="D64" t="s">
        <v>435</v>
      </c>
    </row>
    <row r="65" spans="2:4">
      <c r="B65" t="s">
        <v>365</v>
      </c>
      <c r="C65">
        <v>20</v>
      </c>
      <c r="D65" t="s">
        <v>442</v>
      </c>
    </row>
    <row r="66" spans="2:4">
      <c r="B66" t="s">
        <v>448</v>
      </c>
      <c r="C66">
        <v>1</v>
      </c>
      <c r="D66" t="s">
        <v>449</v>
      </c>
    </row>
    <row r="67" spans="2:4">
      <c r="B67" t="s">
        <v>448</v>
      </c>
      <c r="C67">
        <v>2</v>
      </c>
      <c r="D67" t="s">
        <v>458</v>
      </c>
    </row>
    <row r="68" spans="2:4">
      <c r="B68" t="s">
        <v>448</v>
      </c>
      <c r="C68">
        <v>3</v>
      </c>
      <c r="D68" t="s">
        <v>464</v>
      </c>
    </row>
    <row r="69" spans="2:4">
      <c r="B69" t="s">
        <v>448</v>
      </c>
      <c r="C69">
        <v>4</v>
      </c>
      <c r="D69" t="s">
        <v>471</v>
      </c>
    </row>
    <row r="70" spans="2:4">
      <c r="B70" t="s">
        <v>448</v>
      </c>
      <c r="C70">
        <v>5</v>
      </c>
      <c r="D70" t="s">
        <v>477</v>
      </c>
    </row>
    <row r="71" spans="2:4">
      <c r="B71" t="s">
        <v>448</v>
      </c>
      <c r="C71">
        <v>6</v>
      </c>
      <c r="D71" t="s">
        <v>482</v>
      </c>
    </row>
    <row r="72" spans="2:4">
      <c r="B72" t="s">
        <v>492</v>
      </c>
      <c r="C72">
        <v>1</v>
      </c>
      <c r="D72" t="s">
        <v>493</v>
      </c>
    </row>
    <row r="73" spans="2:4">
      <c r="B73" t="s">
        <v>492</v>
      </c>
      <c r="C73">
        <v>2</v>
      </c>
      <c r="D73" t="s">
        <v>500</v>
      </c>
    </row>
    <row r="74" spans="2:4">
      <c r="B74" t="s">
        <v>492</v>
      </c>
      <c r="C74">
        <v>3</v>
      </c>
      <c r="D74" t="s">
        <v>507</v>
      </c>
    </row>
    <row r="75" spans="2:4">
      <c r="B75" t="s">
        <v>492</v>
      </c>
      <c r="C75">
        <v>4</v>
      </c>
      <c r="D75" t="s">
        <v>510</v>
      </c>
    </row>
    <row r="76" spans="2:4">
      <c r="B76" t="s">
        <v>526</v>
      </c>
      <c r="C76">
        <v>1</v>
      </c>
      <c r="D76" t="s">
        <v>527</v>
      </c>
    </row>
    <row r="77" spans="2:4">
      <c r="B77" t="s">
        <v>526</v>
      </c>
      <c r="C77">
        <v>2</v>
      </c>
      <c r="D77" t="s">
        <v>534</v>
      </c>
    </row>
    <row r="78" spans="2:4">
      <c r="B78" t="s">
        <v>526</v>
      </c>
      <c r="C78">
        <v>3</v>
      </c>
      <c r="D78" t="s">
        <v>537</v>
      </c>
    </row>
    <row r="79" spans="2:4">
      <c r="B79" t="s">
        <v>540</v>
      </c>
      <c r="C79">
        <v>1</v>
      </c>
      <c r="D79" t="s">
        <v>541</v>
      </c>
    </row>
    <row r="80" spans="2:4">
      <c r="B80" t="s">
        <v>540</v>
      </c>
      <c r="C80">
        <v>2</v>
      </c>
      <c r="D80" t="s">
        <v>547</v>
      </c>
    </row>
    <row r="81" spans="2:4">
      <c r="B81" t="s">
        <v>540</v>
      </c>
      <c r="C81">
        <v>3</v>
      </c>
      <c r="D81" t="s">
        <v>555</v>
      </c>
    </row>
    <row r="82" spans="2:4">
      <c r="B82" t="s">
        <v>540</v>
      </c>
      <c r="C82">
        <v>4</v>
      </c>
      <c r="D82" t="s">
        <v>562</v>
      </c>
    </row>
    <row r="83" spans="2:4">
      <c r="B83" t="s">
        <v>540</v>
      </c>
      <c r="C83">
        <v>5</v>
      </c>
      <c r="D83" t="s">
        <v>569</v>
      </c>
    </row>
    <row r="84" spans="2:4">
      <c r="B84" t="s">
        <v>540</v>
      </c>
      <c r="C84">
        <v>6</v>
      </c>
      <c r="D84" t="s">
        <v>576</v>
      </c>
    </row>
    <row r="85" spans="2:4">
      <c r="B85" t="s">
        <v>583</v>
      </c>
      <c r="C85">
        <v>1</v>
      </c>
      <c r="D85" t="s">
        <v>639</v>
      </c>
    </row>
    <row r="86" spans="2:4">
      <c r="B86" t="s">
        <v>583</v>
      </c>
      <c r="C86">
        <v>2</v>
      </c>
      <c r="D86" t="s">
        <v>597</v>
      </c>
    </row>
    <row r="87" spans="2:4">
      <c r="B87" t="s">
        <v>583</v>
      </c>
      <c r="C87">
        <v>3</v>
      </c>
      <c r="D87" t="s">
        <v>600</v>
      </c>
    </row>
    <row r="88" spans="2:4">
      <c r="B88" t="s">
        <v>583</v>
      </c>
      <c r="C88">
        <v>4</v>
      </c>
      <c r="D88" t="s">
        <v>606</v>
      </c>
    </row>
    <row r="89" spans="2:4">
      <c r="C89" t="s">
        <v>640</v>
      </c>
      <c r="D89" t="s">
        <v>155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7" ma:contentTypeDescription="Create a new document." ma:contentTypeScope="" ma:versionID="3f93238880d2d4f95b28ac3beff3be5e">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879ac8f2d0a7e037e3308c2c52e1b8"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QuestionsinDR" ma:index="24" nillable="true" ma:displayName="# Questions in DR" ma:description="The number of questions per data request"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4ddc04-4c88-44c7-b3d4-e8d4a0fe3abf}" ma:internalName="TaxCatchAll"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256A53-C25F-45ED-BA97-C8517DA9DB8A}"/>
</file>

<file path=customXml/itemProps2.xml><?xml version="1.0" encoding="utf-8"?>
<ds:datastoreItem xmlns:ds="http://schemas.openxmlformats.org/officeDocument/2006/customXml" ds:itemID="{64A31DAF-DFD4-46CF-AB93-AC300E0D12B2}"/>
</file>

<file path=customXml/itemProps3.xml><?xml version="1.0" encoding="utf-8"?>
<ds:datastoreItem xmlns:ds="http://schemas.openxmlformats.org/officeDocument/2006/customXml" ds:itemID="{50248311-2937-4996-A6F8-9071FEEEDC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Strutner, Maddy</cp:lastModifiedBy>
  <cp:revision/>
  <dcterms:created xsi:type="dcterms:W3CDTF">2020-11-16T23:44:17Z</dcterms:created>
  <dcterms:modified xsi:type="dcterms:W3CDTF">2022-10-31T19:10:07Z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