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externalLinks/externalLink248.xml" ContentType="application/vnd.openxmlformats-officedocument.spreadsheetml.externalLink+xml"/>
  <Override PartName="/xl/externalLinks/externalLink249.xml" ContentType="application/vnd.openxmlformats-officedocument.spreadsheetml.externalLink+xml"/>
  <Override PartName="/xl/externalLinks/externalLink250.xml" ContentType="application/vnd.openxmlformats-officedocument.spreadsheetml.externalLink+xml"/>
  <Override PartName="/xl/externalLinks/externalLink251.xml" ContentType="application/vnd.openxmlformats-officedocument.spreadsheetml.externalLink+xml"/>
  <Override PartName="/xl/externalLinks/externalLink252.xml" ContentType="application/vnd.openxmlformats-officedocument.spreadsheetml.externalLink+xml"/>
  <Override PartName="/xl/externalLinks/externalLink253.xml" ContentType="application/vnd.openxmlformats-officedocument.spreadsheetml.externalLink+xml"/>
  <Override PartName="/xl/externalLinks/externalLink254.xml" ContentType="application/vnd.openxmlformats-officedocument.spreadsheetml.externalLink+xml"/>
  <Override PartName="/xl/externalLinks/externalLink255.xml" ContentType="application/vnd.openxmlformats-officedocument.spreadsheetml.externalLink+xml"/>
  <Override PartName="/xl/externalLinks/externalLink256.xml" ContentType="application/vnd.openxmlformats-officedocument.spreadsheetml.externalLink+xml"/>
  <Override PartName="/xl/externalLinks/externalLink257.xml" ContentType="application/vnd.openxmlformats-officedocument.spreadsheetml.externalLink+xml"/>
  <Override PartName="/xl/externalLinks/externalLink258.xml" ContentType="application/vnd.openxmlformats-officedocument.spreadsheetml.externalLink+xml"/>
  <Override PartName="/xl/externalLinks/externalLink259.xml" ContentType="application/vnd.openxmlformats-officedocument.spreadsheetml.externalLink+xml"/>
  <Override PartName="/xl/externalLinks/externalLink260.xml" ContentType="application/vnd.openxmlformats-officedocument.spreadsheetml.externalLink+xml"/>
  <Override PartName="/xl/externalLinks/externalLink261.xml" ContentType="application/vnd.openxmlformats-officedocument.spreadsheetml.externalLink+xml"/>
  <Override PartName="/xl/externalLinks/externalLink262.xml" ContentType="application/vnd.openxmlformats-officedocument.spreadsheetml.externalLink+xml"/>
  <Override PartName="/xl/externalLinks/externalLink263.xml" ContentType="application/vnd.openxmlformats-officedocument.spreadsheetml.externalLink+xml"/>
  <Override PartName="/xl/externalLinks/externalLink264.xml" ContentType="application/vnd.openxmlformats-officedocument.spreadsheetml.externalLink+xml"/>
  <Override PartName="/xl/externalLinks/externalLink265.xml" ContentType="application/vnd.openxmlformats-officedocument.spreadsheetml.externalLink+xml"/>
  <Override PartName="/xl/externalLinks/externalLink266.xml" ContentType="application/vnd.openxmlformats-officedocument.spreadsheetml.externalLink+xml"/>
  <Override PartName="/xl/externalLinks/externalLink267.xml" ContentType="application/vnd.openxmlformats-officedocument.spreadsheetml.externalLink+xml"/>
  <Override PartName="/xl/externalLinks/externalLink268.xml" ContentType="application/vnd.openxmlformats-officedocument.spreadsheetml.externalLink+xml"/>
  <Override PartName="/xl/externalLinks/externalLink269.xml" ContentType="application/vnd.openxmlformats-officedocument.spreadsheetml.externalLink+xml"/>
  <Override PartName="/xl/externalLinks/externalLink270.xml" ContentType="application/vnd.openxmlformats-officedocument.spreadsheetml.externalLink+xml"/>
  <Override PartName="/xl/externalLinks/externalLink271.xml" ContentType="application/vnd.openxmlformats-officedocument.spreadsheetml.externalLink+xml"/>
  <Override PartName="/xl/externalLinks/externalLink27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defaultThemeVersion="166925"/>
  <xr:revisionPtr revIDLastSave="15" documentId="13_ncr:1_{A9729D5A-59E6-496F-8D0F-7CB844D66C17}" xr6:coauthVersionLast="45" xr6:coauthVersionMax="47" xr10:uidLastSave="{516E82C2-090F-40B1-B176-D6A632E44255}"/>
  <bookViews>
    <workbookView xWindow="-24120" yWindow="-11670" windowWidth="24240" windowHeight="13740" tabRatio="758" firstSheet="6" activeTab="16" xr2:uid="{45D822DF-5C0A-499D-8CAF-45903AD0C7F6}"/>
  </bookViews>
  <sheets>
    <sheet name="Cover Sheet Tables 1-15" sheetId="2" r:id="rId1"/>
    <sheet name="PMT_FLUPS" sheetId="42" state="hidden" r:id="rId2"/>
    <sheet name="SummaryUpdate" sheetId="44" state="hidden" r:id="rId3"/>
    <sheet name="Table 1" sheetId="52" r:id="rId4"/>
    <sheet name="IPI+IR_NEW" sheetId="46" state="hidden" r:id="rId5"/>
    <sheet name="RegDraft3" sheetId="45" state="hidden" r:id="rId6"/>
    <sheet name="Table 2" sheetId="32" r:id="rId7"/>
    <sheet name="Table 3" sheetId="5" r:id="rId8"/>
    <sheet name="Table 4" sheetId="11" r:id="rId9"/>
    <sheet name="Table 5" sheetId="28" r:id="rId10"/>
    <sheet name="Table 6" sheetId="24" r:id="rId11"/>
    <sheet name="Table 7" sheetId="29" r:id="rId12"/>
    <sheet name="Table 8" sheetId="17" r:id="rId13"/>
    <sheet name="Table 9" sheetId="31" r:id="rId14"/>
    <sheet name="Table 10" sheetId="20" r:id="rId15"/>
    <sheet name="Table 11" sheetId="21" r:id="rId16"/>
    <sheet name="Table 12" sheetId="37" r:id="rId17"/>
    <sheet name="Table 13" sheetId="39" r:id="rId18"/>
    <sheet name="Table 14" sheetId="40" r:id="rId19"/>
    <sheet name="Table 15" sheetId="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 r:id="rId290"/>
    <externalReference r:id="rId291"/>
    <externalReference r:id="rId292"/>
  </externalReferences>
  <definedNames>
    <definedName name="\0" localSheetId="4">#REF!</definedName>
    <definedName name="\0">#REF!</definedName>
    <definedName name="\A" localSheetId="4">#REF!</definedName>
    <definedName name="\A">#REF!</definedName>
    <definedName name="\B" localSheetId="4">#REF!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q">#REF!</definedName>
    <definedName name="\y">#REF!</definedName>
    <definedName name="\z">#REF!</definedName>
    <definedName name="______________a2" localSheetId="4" hidden="1">{#N/A,#N/A,FALSE,"Edison";#N/A,#N/A,FALSE," EIX"}</definedName>
    <definedName name="______________a2" hidden="1">{#N/A,#N/A,FALSE,"Edison";#N/A,#N/A,FALSE," EIX"}</definedName>
    <definedName name="______________bb2" localSheetId="4" hidden="1">{#N/A,#N/A,FALSE,"Edison";#N/A,#N/A,FALSE," EIX"}</definedName>
    <definedName name="______________bb2" hidden="1">{#N/A,#N/A,FALSE,"Edison";#N/A,#N/A,FALSE," EIX"}</definedName>
    <definedName name="______________ccc2" localSheetId="4" hidden="1">{#N/A,#N/A,FALSE,"Edison";#N/A,#N/A,FALSE," EIX"}</definedName>
    <definedName name="______________ccc2" hidden="1">{#N/A,#N/A,FALSE,"Edison";#N/A,#N/A,FALSE," EIX"}</definedName>
    <definedName name="____________a2" localSheetId="4" hidden="1">{#N/A,#N/A,FALSE,"Edison";#N/A,#N/A,FALSE," EIX"}</definedName>
    <definedName name="____________a2" hidden="1">{#N/A,#N/A,FALSE,"Edison";#N/A,#N/A,FALSE," EIX"}</definedName>
    <definedName name="____________bb2" localSheetId="4" hidden="1">{#N/A,#N/A,FALSE,"Edison";#N/A,#N/A,FALSE," EIX"}</definedName>
    <definedName name="____________bb2" hidden="1">{#N/A,#N/A,FALSE,"Edison";#N/A,#N/A,FALSE," EIX"}</definedName>
    <definedName name="____________ccc2" localSheetId="4" hidden="1">{#N/A,#N/A,FALSE,"Edison";#N/A,#N/A,FALSE," EIX"}</definedName>
    <definedName name="____________ccc2" hidden="1">{#N/A,#N/A,FALSE,"Edison";#N/A,#N/A,FALSE," EIX"}</definedName>
    <definedName name="__________a2" localSheetId="4" hidden="1">{#N/A,#N/A,FALSE,"Edison";#N/A,#N/A,FALSE," EIX"}</definedName>
    <definedName name="__________a2" hidden="1">{#N/A,#N/A,FALSE,"Edison";#N/A,#N/A,FALSE," EIX"}</definedName>
    <definedName name="__________bb2" localSheetId="4" hidden="1">{#N/A,#N/A,FALSE,"Edison";#N/A,#N/A,FALSE," EIX"}</definedName>
    <definedName name="__________bb2" hidden="1">{#N/A,#N/A,FALSE,"Edison";#N/A,#N/A,FALSE," EIX"}</definedName>
    <definedName name="__________ccc2" localSheetId="4" hidden="1">{#N/A,#N/A,FALSE,"Edison";#N/A,#N/A,FALSE," EIX"}</definedName>
    <definedName name="__________ccc2" hidden="1">{#N/A,#N/A,FALSE,"Edison";#N/A,#N/A,FALSE," EIX"}</definedName>
    <definedName name="_________a2" localSheetId="4" hidden="1">{#N/A,#N/A,FALSE,"Edison";#N/A,#N/A,FALSE," EIX"}</definedName>
    <definedName name="_________a2" hidden="1">{#N/A,#N/A,FALSE,"Edison";#N/A,#N/A,FALSE," EIX"}</definedName>
    <definedName name="_________bb2" localSheetId="4" hidden="1">{#N/A,#N/A,FALSE,"Edison";#N/A,#N/A,FALSE," EIX"}</definedName>
    <definedName name="_________bb2" hidden="1">{#N/A,#N/A,FALSE,"Edison";#N/A,#N/A,FALSE," EIX"}</definedName>
    <definedName name="_________ccc2" localSheetId="4" hidden="1">{#N/A,#N/A,FALSE,"Edison";#N/A,#N/A,FALSE," EIX"}</definedName>
    <definedName name="_________ccc2" hidden="1">{#N/A,#N/A,FALSE,"Edison";#N/A,#N/A,FALSE," EIX"}</definedName>
    <definedName name="________a2" localSheetId="4" hidden="1">{#N/A,#N/A,FALSE,"Edison";#N/A,#N/A,FALSE," EIX"}</definedName>
    <definedName name="________a2" hidden="1">{#N/A,#N/A,FALSE,"Edison";#N/A,#N/A,FALSE," EIX"}</definedName>
    <definedName name="________bb2" localSheetId="4" hidden="1">{#N/A,#N/A,FALSE,"Edison";#N/A,#N/A,FALSE," EIX"}</definedName>
    <definedName name="________bb2" hidden="1">{#N/A,#N/A,FALSE,"Edison";#N/A,#N/A,FALSE," EIX"}</definedName>
    <definedName name="________ccc2" localSheetId="4" hidden="1">{#N/A,#N/A,FALSE,"Edison";#N/A,#N/A,FALSE," EIX"}</definedName>
    <definedName name="________ccc2" hidden="1">{#N/A,#N/A,FALSE,"Edison";#N/A,#N/A,FALSE," EIX"}</definedName>
    <definedName name="_______a2" localSheetId="4" hidden="1">{#N/A,#N/A,FALSE,"Edison";#N/A,#N/A,FALSE," EIX"}</definedName>
    <definedName name="_______a2" hidden="1">{#N/A,#N/A,FALSE,"Edison";#N/A,#N/A,FALSE," EIX"}</definedName>
    <definedName name="_______bb2" localSheetId="4" hidden="1">{#N/A,#N/A,FALSE,"Edison";#N/A,#N/A,FALSE," EIX"}</definedName>
    <definedName name="_______bb2" hidden="1">{#N/A,#N/A,FALSE,"Edison";#N/A,#N/A,FALSE," EIX"}</definedName>
    <definedName name="_______ccc2" localSheetId="4" hidden="1">{#N/A,#N/A,FALSE,"Edison";#N/A,#N/A,FALSE," EIX"}</definedName>
    <definedName name="_______ccc2" hidden="1">{#N/A,#N/A,FALSE,"Edison";#N/A,#N/A,FALSE," EIX"}</definedName>
    <definedName name="_______YR257">[1]Setup!$N$80</definedName>
    <definedName name="______a2" localSheetId="4" hidden="1">{#N/A,#N/A,FALSE,"Edison";#N/A,#N/A,FALSE," EIX"}</definedName>
    <definedName name="______a2" hidden="1">{#N/A,#N/A,FALSE,"Edison";#N/A,#N/A,FALSE," EIX"}</definedName>
    <definedName name="______bb2" localSheetId="4" hidden="1">{#N/A,#N/A,FALSE,"Edison";#N/A,#N/A,FALSE," EIX"}</definedName>
    <definedName name="______bb2" hidden="1">{#N/A,#N/A,FALSE,"Edison";#N/A,#N/A,FALSE," EIX"}</definedName>
    <definedName name="______ccc2" localSheetId="4" hidden="1">{#N/A,#N/A,FALSE,"Edison";#N/A,#N/A,FALSE," EIX"}</definedName>
    <definedName name="______ccc2" hidden="1">{#N/A,#N/A,FALSE,"Edison";#N/A,#N/A,FALSE," EIX"}</definedName>
    <definedName name="______YR257">[1]Setup!$N$80</definedName>
    <definedName name="_____a2" localSheetId="4" hidden="1">{#N/A,#N/A,FALSE,"Edison";#N/A,#N/A,FALSE," EIX"}</definedName>
    <definedName name="_____a2" hidden="1">{#N/A,#N/A,FALSE,"Edison";#N/A,#N/A,FALSE," EIX"}</definedName>
    <definedName name="_____bb2" localSheetId="4" hidden="1">{#N/A,#N/A,FALSE,"Edison";#N/A,#N/A,FALSE," EIX"}</definedName>
    <definedName name="_____bb2" hidden="1">{#N/A,#N/A,FALSE,"Edison";#N/A,#N/A,FALSE," EIX"}</definedName>
    <definedName name="_____ccc2" localSheetId="4" hidden="1">{#N/A,#N/A,FALSE,"Edison";#N/A,#N/A,FALSE," EIX"}</definedName>
    <definedName name="_____ccc2" hidden="1">{#N/A,#N/A,FALSE,"Edison";#N/A,#N/A,FALSE," EIX"}</definedName>
    <definedName name="_____Esc2">1.035</definedName>
    <definedName name="_____YR257">[2]Setup!$N$80</definedName>
    <definedName name="____2005_Cap_Labor_Cost_by_Union_Code">#REF!</definedName>
    <definedName name="____2005_YTD_from_BPRS">#REF!</definedName>
    <definedName name="____a2" localSheetId="4" hidden="1">{#N/A,#N/A,FALSE,"Edison";#N/A,#N/A,FALSE," EIX"}</definedName>
    <definedName name="____a2" hidden="1">{#N/A,#N/A,FALSE,"Edison";#N/A,#N/A,FALSE," EIX"}</definedName>
    <definedName name="____a2_1" localSheetId="4" hidden="1">{#N/A,#N/A,FALSE,"Edison";#N/A,#N/A,FALSE," EIX"}</definedName>
    <definedName name="____a2_1" hidden="1">{#N/A,#N/A,FALSE,"Edison";#N/A,#N/A,FALSE," EIX"}</definedName>
    <definedName name="____a2_1_1" localSheetId="4" hidden="1">{#N/A,#N/A,FALSE,"Edison";#N/A,#N/A,FALSE," EIX"}</definedName>
    <definedName name="____a2_1_1" hidden="1">{#N/A,#N/A,FALSE,"Edison";#N/A,#N/A,FALSE," EIX"}</definedName>
    <definedName name="____a2_1_1_1" localSheetId="4" hidden="1">{#N/A,#N/A,FALSE,"Edison";#N/A,#N/A,FALSE," EIX"}</definedName>
    <definedName name="____a2_1_1_1" hidden="1">{#N/A,#N/A,FALSE,"Edison";#N/A,#N/A,FALSE," EIX"}</definedName>
    <definedName name="____a2_1_2" localSheetId="4" hidden="1">{#N/A,#N/A,FALSE,"Edison";#N/A,#N/A,FALSE," EIX"}</definedName>
    <definedName name="____a2_1_2" hidden="1">{#N/A,#N/A,FALSE,"Edison";#N/A,#N/A,FALSE," EIX"}</definedName>
    <definedName name="____a2_1_2_1" localSheetId="4" hidden="1">{#N/A,#N/A,FALSE,"Edison";#N/A,#N/A,FALSE," EIX"}</definedName>
    <definedName name="____a2_1_2_1" hidden="1">{#N/A,#N/A,FALSE,"Edison";#N/A,#N/A,FALSE," EIX"}</definedName>
    <definedName name="____a2_1_3" localSheetId="4" hidden="1">{#N/A,#N/A,FALSE,"Edison";#N/A,#N/A,FALSE," EIX"}</definedName>
    <definedName name="____a2_1_3" hidden="1">{#N/A,#N/A,FALSE,"Edison";#N/A,#N/A,FALSE," EIX"}</definedName>
    <definedName name="____a2_1_3_1" localSheetId="4" hidden="1">{#N/A,#N/A,FALSE,"Edison";#N/A,#N/A,FALSE," EIX"}</definedName>
    <definedName name="____a2_1_3_1" hidden="1">{#N/A,#N/A,FALSE,"Edison";#N/A,#N/A,FALSE," EIX"}</definedName>
    <definedName name="____a2_1_4" localSheetId="4" hidden="1">{#N/A,#N/A,FALSE,"Edison";#N/A,#N/A,FALSE," EIX"}</definedName>
    <definedName name="____a2_1_4" hidden="1">{#N/A,#N/A,FALSE,"Edison";#N/A,#N/A,FALSE," EIX"}</definedName>
    <definedName name="____a2_1_4_1" localSheetId="4" hidden="1">{#N/A,#N/A,FALSE,"Edison";#N/A,#N/A,FALSE," EIX"}</definedName>
    <definedName name="____a2_1_4_1" hidden="1">{#N/A,#N/A,FALSE,"Edison";#N/A,#N/A,FALSE," EIX"}</definedName>
    <definedName name="____a2_1_5" localSheetId="4" hidden="1">{#N/A,#N/A,FALSE,"Edison";#N/A,#N/A,FALSE," EIX"}</definedName>
    <definedName name="____a2_1_5" hidden="1">{#N/A,#N/A,FALSE,"Edison";#N/A,#N/A,FALSE," EIX"}</definedName>
    <definedName name="____a2_1_5_1" localSheetId="4" hidden="1">{#N/A,#N/A,FALSE,"Edison";#N/A,#N/A,FALSE," EIX"}</definedName>
    <definedName name="____a2_1_5_1" hidden="1">{#N/A,#N/A,FALSE,"Edison";#N/A,#N/A,FALSE," EIX"}</definedName>
    <definedName name="____a2_2" localSheetId="4" hidden="1">{#N/A,#N/A,FALSE,"Edison";#N/A,#N/A,FALSE," EIX"}</definedName>
    <definedName name="____a2_2" hidden="1">{#N/A,#N/A,FALSE,"Edison";#N/A,#N/A,FALSE," EIX"}</definedName>
    <definedName name="____a2_2_1" localSheetId="4" hidden="1">{#N/A,#N/A,FALSE,"Edison";#N/A,#N/A,FALSE," EIX"}</definedName>
    <definedName name="____a2_2_1" hidden="1">{#N/A,#N/A,FALSE,"Edison";#N/A,#N/A,FALSE," EIX"}</definedName>
    <definedName name="____a2_2_1_1" localSheetId="4" hidden="1">{#N/A,#N/A,FALSE,"Edison";#N/A,#N/A,FALSE," EIX"}</definedName>
    <definedName name="____a2_2_1_1" hidden="1">{#N/A,#N/A,FALSE,"Edison";#N/A,#N/A,FALSE," EIX"}</definedName>
    <definedName name="____a2_2_2" localSheetId="4" hidden="1">{#N/A,#N/A,FALSE,"Edison";#N/A,#N/A,FALSE," EIX"}</definedName>
    <definedName name="____a2_2_2" hidden="1">{#N/A,#N/A,FALSE,"Edison";#N/A,#N/A,FALSE," EIX"}</definedName>
    <definedName name="____a2_2_2_1" localSheetId="4" hidden="1">{#N/A,#N/A,FALSE,"Edison";#N/A,#N/A,FALSE," EIX"}</definedName>
    <definedName name="____a2_2_2_1" hidden="1">{#N/A,#N/A,FALSE,"Edison";#N/A,#N/A,FALSE," EIX"}</definedName>
    <definedName name="____a2_2_3" localSheetId="4" hidden="1">{#N/A,#N/A,FALSE,"Edison";#N/A,#N/A,FALSE," EIX"}</definedName>
    <definedName name="____a2_2_3" hidden="1">{#N/A,#N/A,FALSE,"Edison";#N/A,#N/A,FALSE," EIX"}</definedName>
    <definedName name="____a2_2_3_1" localSheetId="4" hidden="1">{#N/A,#N/A,FALSE,"Edison";#N/A,#N/A,FALSE," EIX"}</definedName>
    <definedName name="____a2_2_3_1" hidden="1">{#N/A,#N/A,FALSE,"Edison";#N/A,#N/A,FALSE," EIX"}</definedName>
    <definedName name="____a2_2_4" localSheetId="4" hidden="1">{#N/A,#N/A,FALSE,"Edison";#N/A,#N/A,FALSE," EIX"}</definedName>
    <definedName name="____a2_2_4" hidden="1">{#N/A,#N/A,FALSE,"Edison";#N/A,#N/A,FALSE," EIX"}</definedName>
    <definedName name="____a2_2_4_1" localSheetId="4" hidden="1">{#N/A,#N/A,FALSE,"Edison";#N/A,#N/A,FALSE," EIX"}</definedName>
    <definedName name="____a2_2_4_1" hidden="1">{#N/A,#N/A,FALSE,"Edison";#N/A,#N/A,FALSE," EIX"}</definedName>
    <definedName name="____a2_2_5" localSheetId="4" hidden="1">{#N/A,#N/A,FALSE,"Edison";#N/A,#N/A,FALSE," EIX"}</definedName>
    <definedName name="____a2_2_5" hidden="1">{#N/A,#N/A,FALSE,"Edison";#N/A,#N/A,FALSE," EIX"}</definedName>
    <definedName name="____a2_2_5_1" localSheetId="4" hidden="1">{#N/A,#N/A,FALSE,"Edison";#N/A,#N/A,FALSE," EIX"}</definedName>
    <definedName name="____a2_2_5_1" hidden="1">{#N/A,#N/A,FALSE,"Edison";#N/A,#N/A,FALSE," EIX"}</definedName>
    <definedName name="____a2_3" localSheetId="4" hidden="1">{#N/A,#N/A,FALSE,"Edison";#N/A,#N/A,FALSE," EIX"}</definedName>
    <definedName name="____a2_3" hidden="1">{#N/A,#N/A,FALSE,"Edison";#N/A,#N/A,FALSE," EIX"}</definedName>
    <definedName name="____a2_3_1" localSheetId="4" hidden="1">{#N/A,#N/A,FALSE,"Edison";#N/A,#N/A,FALSE," EIX"}</definedName>
    <definedName name="____a2_3_1" hidden="1">{#N/A,#N/A,FALSE,"Edison";#N/A,#N/A,FALSE," EIX"}</definedName>
    <definedName name="____a2_3_1_1" localSheetId="4" hidden="1">{#N/A,#N/A,FALSE,"Edison";#N/A,#N/A,FALSE," EIX"}</definedName>
    <definedName name="____a2_3_1_1" hidden="1">{#N/A,#N/A,FALSE,"Edison";#N/A,#N/A,FALSE," EIX"}</definedName>
    <definedName name="____a2_3_2" localSheetId="4" hidden="1">{#N/A,#N/A,FALSE,"Edison";#N/A,#N/A,FALSE," EIX"}</definedName>
    <definedName name="____a2_3_2" hidden="1">{#N/A,#N/A,FALSE,"Edison";#N/A,#N/A,FALSE," EIX"}</definedName>
    <definedName name="____a2_3_2_1" localSheetId="4" hidden="1">{#N/A,#N/A,FALSE,"Edison";#N/A,#N/A,FALSE," EIX"}</definedName>
    <definedName name="____a2_3_2_1" hidden="1">{#N/A,#N/A,FALSE,"Edison";#N/A,#N/A,FALSE," EIX"}</definedName>
    <definedName name="____a2_3_3" localSheetId="4" hidden="1">{#N/A,#N/A,FALSE,"Edison";#N/A,#N/A,FALSE," EIX"}</definedName>
    <definedName name="____a2_3_3" hidden="1">{#N/A,#N/A,FALSE,"Edison";#N/A,#N/A,FALSE," EIX"}</definedName>
    <definedName name="____a2_3_3_1" localSheetId="4" hidden="1">{#N/A,#N/A,FALSE,"Edison";#N/A,#N/A,FALSE," EIX"}</definedName>
    <definedName name="____a2_3_3_1" hidden="1">{#N/A,#N/A,FALSE,"Edison";#N/A,#N/A,FALSE," EIX"}</definedName>
    <definedName name="____a2_3_4" localSheetId="4" hidden="1">{#N/A,#N/A,FALSE,"Edison";#N/A,#N/A,FALSE," EIX"}</definedName>
    <definedName name="____a2_3_4" hidden="1">{#N/A,#N/A,FALSE,"Edison";#N/A,#N/A,FALSE," EIX"}</definedName>
    <definedName name="____a2_3_4_1" localSheetId="4" hidden="1">{#N/A,#N/A,FALSE,"Edison";#N/A,#N/A,FALSE," EIX"}</definedName>
    <definedName name="____a2_3_4_1" hidden="1">{#N/A,#N/A,FALSE,"Edison";#N/A,#N/A,FALSE," EIX"}</definedName>
    <definedName name="____a2_3_5" localSheetId="4" hidden="1">{#N/A,#N/A,FALSE,"Edison";#N/A,#N/A,FALSE," EIX"}</definedName>
    <definedName name="____a2_3_5" hidden="1">{#N/A,#N/A,FALSE,"Edison";#N/A,#N/A,FALSE," EIX"}</definedName>
    <definedName name="____a2_3_5_1" localSheetId="4" hidden="1">{#N/A,#N/A,FALSE,"Edison";#N/A,#N/A,FALSE," EIX"}</definedName>
    <definedName name="____a2_3_5_1" hidden="1">{#N/A,#N/A,FALSE,"Edison";#N/A,#N/A,FALSE," EIX"}</definedName>
    <definedName name="____a2_4" localSheetId="4" hidden="1">{#N/A,#N/A,FALSE,"Edison";#N/A,#N/A,FALSE," EIX"}</definedName>
    <definedName name="____a2_4" hidden="1">{#N/A,#N/A,FALSE,"Edison";#N/A,#N/A,FALSE," EIX"}</definedName>
    <definedName name="____a2_4_1" localSheetId="4" hidden="1">{#N/A,#N/A,FALSE,"Edison";#N/A,#N/A,FALSE," EIX"}</definedName>
    <definedName name="____a2_4_1" hidden="1">{#N/A,#N/A,FALSE,"Edison";#N/A,#N/A,FALSE," EIX"}</definedName>
    <definedName name="____a2_4_1_1" localSheetId="4" hidden="1">{#N/A,#N/A,FALSE,"Edison";#N/A,#N/A,FALSE," EIX"}</definedName>
    <definedName name="____a2_4_1_1" hidden="1">{#N/A,#N/A,FALSE,"Edison";#N/A,#N/A,FALSE," EIX"}</definedName>
    <definedName name="____a2_4_2" localSheetId="4" hidden="1">{#N/A,#N/A,FALSE,"Edison";#N/A,#N/A,FALSE," EIX"}</definedName>
    <definedName name="____a2_4_2" hidden="1">{#N/A,#N/A,FALSE,"Edison";#N/A,#N/A,FALSE," EIX"}</definedName>
    <definedName name="____a2_4_2_1" localSheetId="4" hidden="1">{#N/A,#N/A,FALSE,"Edison";#N/A,#N/A,FALSE," EIX"}</definedName>
    <definedName name="____a2_4_2_1" hidden="1">{#N/A,#N/A,FALSE,"Edison";#N/A,#N/A,FALSE," EIX"}</definedName>
    <definedName name="____a2_4_3" localSheetId="4" hidden="1">{#N/A,#N/A,FALSE,"Edison";#N/A,#N/A,FALSE," EIX"}</definedName>
    <definedName name="____a2_4_3" hidden="1">{#N/A,#N/A,FALSE,"Edison";#N/A,#N/A,FALSE," EIX"}</definedName>
    <definedName name="____a2_4_3_1" localSheetId="4" hidden="1">{#N/A,#N/A,FALSE,"Edison";#N/A,#N/A,FALSE," EIX"}</definedName>
    <definedName name="____a2_4_3_1" hidden="1">{#N/A,#N/A,FALSE,"Edison";#N/A,#N/A,FALSE," EIX"}</definedName>
    <definedName name="____a2_4_4" localSheetId="4" hidden="1">{#N/A,#N/A,FALSE,"Edison";#N/A,#N/A,FALSE," EIX"}</definedName>
    <definedName name="____a2_4_4" hidden="1">{#N/A,#N/A,FALSE,"Edison";#N/A,#N/A,FALSE," EIX"}</definedName>
    <definedName name="____a2_4_4_1" localSheetId="4" hidden="1">{#N/A,#N/A,FALSE,"Edison";#N/A,#N/A,FALSE," EIX"}</definedName>
    <definedName name="____a2_4_4_1" hidden="1">{#N/A,#N/A,FALSE,"Edison";#N/A,#N/A,FALSE," EIX"}</definedName>
    <definedName name="____a2_4_5" localSheetId="4" hidden="1">{#N/A,#N/A,FALSE,"Edison";#N/A,#N/A,FALSE," EIX"}</definedName>
    <definedName name="____a2_4_5" hidden="1">{#N/A,#N/A,FALSE,"Edison";#N/A,#N/A,FALSE," EIX"}</definedName>
    <definedName name="____a2_4_5_1" localSheetId="4" hidden="1">{#N/A,#N/A,FALSE,"Edison";#N/A,#N/A,FALSE," EIX"}</definedName>
    <definedName name="____a2_4_5_1" hidden="1">{#N/A,#N/A,FALSE,"Edison";#N/A,#N/A,FALSE," EIX"}</definedName>
    <definedName name="____a2_5" localSheetId="4" hidden="1">{#N/A,#N/A,FALSE,"Edison";#N/A,#N/A,FALSE," EIX"}</definedName>
    <definedName name="____a2_5" hidden="1">{#N/A,#N/A,FALSE,"Edison";#N/A,#N/A,FALSE," EIX"}</definedName>
    <definedName name="____a2_5_1" localSheetId="4" hidden="1">{#N/A,#N/A,FALSE,"Edison";#N/A,#N/A,FALSE," EIX"}</definedName>
    <definedName name="____a2_5_1" hidden="1">{#N/A,#N/A,FALSE,"Edison";#N/A,#N/A,FALSE," EIX"}</definedName>
    <definedName name="____a2_5_1_1" localSheetId="4" hidden="1">{#N/A,#N/A,FALSE,"Edison";#N/A,#N/A,FALSE," EIX"}</definedName>
    <definedName name="____a2_5_1_1" hidden="1">{#N/A,#N/A,FALSE,"Edison";#N/A,#N/A,FALSE," EIX"}</definedName>
    <definedName name="____a2_5_2" localSheetId="4" hidden="1">{#N/A,#N/A,FALSE,"Edison";#N/A,#N/A,FALSE," EIX"}</definedName>
    <definedName name="____a2_5_2" hidden="1">{#N/A,#N/A,FALSE,"Edison";#N/A,#N/A,FALSE," EIX"}</definedName>
    <definedName name="____a2_5_2_1" localSheetId="4" hidden="1">{#N/A,#N/A,FALSE,"Edison";#N/A,#N/A,FALSE," EIX"}</definedName>
    <definedName name="____a2_5_2_1" hidden="1">{#N/A,#N/A,FALSE,"Edison";#N/A,#N/A,FALSE," EIX"}</definedName>
    <definedName name="____a2_5_3" localSheetId="4" hidden="1">{#N/A,#N/A,FALSE,"Edison";#N/A,#N/A,FALSE," EIX"}</definedName>
    <definedName name="____a2_5_3" hidden="1">{#N/A,#N/A,FALSE,"Edison";#N/A,#N/A,FALSE," EIX"}</definedName>
    <definedName name="____a2_5_3_1" localSheetId="4" hidden="1">{#N/A,#N/A,FALSE,"Edison";#N/A,#N/A,FALSE," EIX"}</definedName>
    <definedName name="____a2_5_3_1" hidden="1">{#N/A,#N/A,FALSE,"Edison";#N/A,#N/A,FALSE," EIX"}</definedName>
    <definedName name="____a2_5_4" localSheetId="4" hidden="1">{#N/A,#N/A,FALSE,"Edison";#N/A,#N/A,FALSE," EIX"}</definedName>
    <definedName name="____a2_5_4" hidden="1">{#N/A,#N/A,FALSE,"Edison";#N/A,#N/A,FALSE," EIX"}</definedName>
    <definedName name="____a2_5_4_1" localSheetId="4" hidden="1">{#N/A,#N/A,FALSE,"Edison";#N/A,#N/A,FALSE," EIX"}</definedName>
    <definedName name="____a2_5_4_1" hidden="1">{#N/A,#N/A,FALSE,"Edison";#N/A,#N/A,FALSE," EIX"}</definedName>
    <definedName name="____a2_5_5" localSheetId="4" hidden="1">{#N/A,#N/A,FALSE,"Edison";#N/A,#N/A,FALSE," EIX"}</definedName>
    <definedName name="____a2_5_5" hidden="1">{#N/A,#N/A,FALSE,"Edison";#N/A,#N/A,FALSE," EIX"}</definedName>
    <definedName name="____a2_5_5_1" localSheetId="4" hidden="1">{#N/A,#N/A,FALSE,"Edison";#N/A,#N/A,FALSE," EIX"}</definedName>
    <definedName name="____a2_5_5_1" hidden="1">{#N/A,#N/A,FALSE,"Edison";#N/A,#N/A,FALSE," EIX"}</definedName>
    <definedName name="____bb2" localSheetId="4" hidden="1">{#N/A,#N/A,FALSE,"Edison";#N/A,#N/A,FALSE," EIX"}</definedName>
    <definedName name="____bb2" hidden="1">{#N/A,#N/A,FALSE,"Edison";#N/A,#N/A,FALSE," EIX"}</definedName>
    <definedName name="____bb2_1" localSheetId="4" hidden="1">{#N/A,#N/A,FALSE,"Edison";#N/A,#N/A,FALSE," EIX"}</definedName>
    <definedName name="____bb2_1" hidden="1">{#N/A,#N/A,FALSE,"Edison";#N/A,#N/A,FALSE," EIX"}</definedName>
    <definedName name="____bb2_1_1" localSheetId="4" hidden="1">{#N/A,#N/A,FALSE,"Edison";#N/A,#N/A,FALSE," EIX"}</definedName>
    <definedName name="____bb2_1_1" hidden="1">{#N/A,#N/A,FALSE,"Edison";#N/A,#N/A,FALSE," EIX"}</definedName>
    <definedName name="____bb2_1_1_1" localSheetId="4" hidden="1">{#N/A,#N/A,FALSE,"Edison";#N/A,#N/A,FALSE," EIX"}</definedName>
    <definedName name="____bb2_1_1_1" hidden="1">{#N/A,#N/A,FALSE,"Edison";#N/A,#N/A,FALSE," EIX"}</definedName>
    <definedName name="____bb2_1_2" localSheetId="4" hidden="1">{#N/A,#N/A,FALSE,"Edison";#N/A,#N/A,FALSE," EIX"}</definedName>
    <definedName name="____bb2_1_2" hidden="1">{#N/A,#N/A,FALSE,"Edison";#N/A,#N/A,FALSE," EIX"}</definedName>
    <definedName name="____bb2_1_2_1" localSheetId="4" hidden="1">{#N/A,#N/A,FALSE,"Edison";#N/A,#N/A,FALSE," EIX"}</definedName>
    <definedName name="____bb2_1_2_1" hidden="1">{#N/A,#N/A,FALSE,"Edison";#N/A,#N/A,FALSE," EIX"}</definedName>
    <definedName name="____bb2_1_3" localSheetId="4" hidden="1">{#N/A,#N/A,FALSE,"Edison";#N/A,#N/A,FALSE," EIX"}</definedName>
    <definedName name="____bb2_1_3" hidden="1">{#N/A,#N/A,FALSE,"Edison";#N/A,#N/A,FALSE," EIX"}</definedName>
    <definedName name="____bb2_1_3_1" localSheetId="4" hidden="1">{#N/A,#N/A,FALSE,"Edison";#N/A,#N/A,FALSE," EIX"}</definedName>
    <definedName name="____bb2_1_3_1" hidden="1">{#N/A,#N/A,FALSE,"Edison";#N/A,#N/A,FALSE," EIX"}</definedName>
    <definedName name="____bb2_1_4" localSheetId="4" hidden="1">{#N/A,#N/A,FALSE,"Edison";#N/A,#N/A,FALSE," EIX"}</definedName>
    <definedName name="____bb2_1_4" hidden="1">{#N/A,#N/A,FALSE,"Edison";#N/A,#N/A,FALSE," EIX"}</definedName>
    <definedName name="____bb2_1_4_1" localSheetId="4" hidden="1">{#N/A,#N/A,FALSE,"Edison";#N/A,#N/A,FALSE," EIX"}</definedName>
    <definedName name="____bb2_1_4_1" hidden="1">{#N/A,#N/A,FALSE,"Edison";#N/A,#N/A,FALSE," EIX"}</definedName>
    <definedName name="____bb2_1_5" localSheetId="4" hidden="1">{#N/A,#N/A,FALSE,"Edison";#N/A,#N/A,FALSE," EIX"}</definedName>
    <definedName name="____bb2_1_5" hidden="1">{#N/A,#N/A,FALSE,"Edison";#N/A,#N/A,FALSE," EIX"}</definedName>
    <definedName name="____bb2_1_5_1" localSheetId="4" hidden="1">{#N/A,#N/A,FALSE,"Edison";#N/A,#N/A,FALSE," EIX"}</definedName>
    <definedName name="____bb2_1_5_1" hidden="1">{#N/A,#N/A,FALSE,"Edison";#N/A,#N/A,FALSE," EIX"}</definedName>
    <definedName name="____bb2_2" localSheetId="4" hidden="1">{#N/A,#N/A,FALSE,"Edison";#N/A,#N/A,FALSE," EIX"}</definedName>
    <definedName name="____bb2_2" hidden="1">{#N/A,#N/A,FALSE,"Edison";#N/A,#N/A,FALSE," EIX"}</definedName>
    <definedName name="____bb2_2_1" localSheetId="4" hidden="1">{#N/A,#N/A,FALSE,"Edison";#N/A,#N/A,FALSE," EIX"}</definedName>
    <definedName name="____bb2_2_1" hidden="1">{#N/A,#N/A,FALSE,"Edison";#N/A,#N/A,FALSE," EIX"}</definedName>
    <definedName name="____bb2_2_1_1" localSheetId="4" hidden="1">{#N/A,#N/A,FALSE,"Edison";#N/A,#N/A,FALSE," EIX"}</definedName>
    <definedName name="____bb2_2_1_1" hidden="1">{#N/A,#N/A,FALSE,"Edison";#N/A,#N/A,FALSE," EIX"}</definedName>
    <definedName name="____bb2_2_2" localSheetId="4" hidden="1">{#N/A,#N/A,FALSE,"Edison";#N/A,#N/A,FALSE," EIX"}</definedName>
    <definedName name="____bb2_2_2" hidden="1">{#N/A,#N/A,FALSE,"Edison";#N/A,#N/A,FALSE," EIX"}</definedName>
    <definedName name="____bb2_2_2_1" localSheetId="4" hidden="1">{#N/A,#N/A,FALSE,"Edison";#N/A,#N/A,FALSE," EIX"}</definedName>
    <definedName name="____bb2_2_2_1" hidden="1">{#N/A,#N/A,FALSE,"Edison";#N/A,#N/A,FALSE," EIX"}</definedName>
    <definedName name="____bb2_2_3" localSheetId="4" hidden="1">{#N/A,#N/A,FALSE,"Edison";#N/A,#N/A,FALSE," EIX"}</definedName>
    <definedName name="____bb2_2_3" hidden="1">{#N/A,#N/A,FALSE,"Edison";#N/A,#N/A,FALSE," EIX"}</definedName>
    <definedName name="____bb2_2_3_1" localSheetId="4" hidden="1">{#N/A,#N/A,FALSE,"Edison";#N/A,#N/A,FALSE," EIX"}</definedName>
    <definedName name="____bb2_2_3_1" hidden="1">{#N/A,#N/A,FALSE,"Edison";#N/A,#N/A,FALSE," EIX"}</definedName>
    <definedName name="____bb2_2_4" localSheetId="4" hidden="1">{#N/A,#N/A,FALSE,"Edison";#N/A,#N/A,FALSE," EIX"}</definedName>
    <definedName name="____bb2_2_4" hidden="1">{#N/A,#N/A,FALSE,"Edison";#N/A,#N/A,FALSE," EIX"}</definedName>
    <definedName name="____bb2_2_4_1" localSheetId="4" hidden="1">{#N/A,#N/A,FALSE,"Edison";#N/A,#N/A,FALSE," EIX"}</definedName>
    <definedName name="____bb2_2_4_1" hidden="1">{#N/A,#N/A,FALSE,"Edison";#N/A,#N/A,FALSE," EIX"}</definedName>
    <definedName name="____bb2_2_5" localSheetId="4" hidden="1">{#N/A,#N/A,FALSE,"Edison";#N/A,#N/A,FALSE," EIX"}</definedName>
    <definedName name="____bb2_2_5" hidden="1">{#N/A,#N/A,FALSE,"Edison";#N/A,#N/A,FALSE," EIX"}</definedName>
    <definedName name="____bb2_2_5_1" localSheetId="4" hidden="1">{#N/A,#N/A,FALSE,"Edison";#N/A,#N/A,FALSE," EIX"}</definedName>
    <definedName name="____bb2_2_5_1" hidden="1">{#N/A,#N/A,FALSE,"Edison";#N/A,#N/A,FALSE," EIX"}</definedName>
    <definedName name="____bb2_3" localSheetId="4" hidden="1">{#N/A,#N/A,FALSE,"Edison";#N/A,#N/A,FALSE," EIX"}</definedName>
    <definedName name="____bb2_3" hidden="1">{#N/A,#N/A,FALSE,"Edison";#N/A,#N/A,FALSE," EIX"}</definedName>
    <definedName name="____bb2_3_1" localSheetId="4" hidden="1">{#N/A,#N/A,FALSE,"Edison";#N/A,#N/A,FALSE," EIX"}</definedName>
    <definedName name="____bb2_3_1" hidden="1">{#N/A,#N/A,FALSE,"Edison";#N/A,#N/A,FALSE," EIX"}</definedName>
    <definedName name="____bb2_3_1_1" localSheetId="4" hidden="1">{#N/A,#N/A,FALSE,"Edison";#N/A,#N/A,FALSE," EIX"}</definedName>
    <definedName name="____bb2_3_1_1" hidden="1">{#N/A,#N/A,FALSE,"Edison";#N/A,#N/A,FALSE," EIX"}</definedName>
    <definedName name="____bb2_3_2" localSheetId="4" hidden="1">{#N/A,#N/A,FALSE,"Edison";#N/A,#N/A,FALSE," EIX"}</definedName>
    <definedName name="____bb2_3_2" hidden="1">{#N/A,#N/A,FALSE,"Edison";#N/A,#N/A,FALSE," EIX"}</definedName>
    <definedName name="____bb2_3_2_1" localSheetId="4" hidden="1">{#N/A,#N/A,FALSE,"Edison";#N/A,#N/A,FALSE," EIX"}</definedName>
    <definedName name="____bb2_3_2_1" hidden="1">{#N/A,#N/A,FALSE,"Edison";#N/A,#N/A,FALSE," EIX"}</definedName>
    <definedName name="____bb2_3_3" localSheetId="4" hidden="1">{#N/A,#N/A,FALSE,"Edison";#N/A,#N/A,FALSE," EIX"}</definedName>
    <definedName name="____bb2_3_3" hidden="1">{#N/A,#N/A,FALSE,"Edison";#N/A,#N/A,FALSE," EIX"}</definedName>
    <definedName name="____bb2_3_3_1" localSheetId="4" hidden="1">{#N/A,#N/A,FALSE,"Edison";#N/A,#N/A,FALSE," EIX"}</definedName>
    <definedName name="____bb2_3_3_1" hidden="1">{#N/A,#N/A,FALSE,"Edison";#N/A,#N/A,FALSE," EIX"}</definedName>
    <definedName name="____bb2_3_4" localSheetId="4" hidden="1">{#N/A,#N/A,FALSE,"Edison";#N/A,#N/A,FALSE," EIX"}</definedName>
    <definedName name="____bb2_3_4" hidden="1">{#N/A,#N/A,FALSE,"Edison";#N/A,#N/A,FALSE," EIX"}</definedName>
    <definedName name="____bb2_3_4_1" localSheetId="4" hidden="1">{#N/A,#N/A,FALSE,"Edison";#N/A,#N/A,FALSE," EIX"}</definedName>
    <definedName name="____bb2_3_4_1" hidden="1">{#N/A,#N/A,FALSE,"Edison";#N/A,#N/A,FALSE," EIX"}</definedName>
    <definedName name="____bb2_3_5" localSheetId="4" hidden="1">{#N/A,#N/A,FALSE,"Edison";#N/A,#N/A,FALSE," EIX"}</definedName>
    <definedName name="____bb2_3_5" hidden="1">{#N/A,#N/A,FALSE,"Edison";#N/A,#N/A,FALSE," EIX"}</definedName>
    <definedName name="____bb2_3_5_1" localSheetId="4" hidden="1">{#N/A,#N/A,FALSE,"Edison";#N/A,#N/A,FALSE," EIX"}</definedName>
    <definedName name="____bb2_3_5_1" hidden="1">{#N/A,#N/A,FALSE,"Edison";#N/A,#N/A,FALSE," EIX"}</definedName>
    <definedName name="____bb2_4" localSheetId="4" hidden="1">{#N/A,#N/A,FALSE,"Edison";#N/A,#N/A,FALSE," EIX"}</definedName>
    <definedName name="____bb2_4" hidden="1">{#N/A,#N/A,FALSE,"Edison";#N/A,#N/A,FALSE," EIX"}</definedName>
    <definedName name="____bb2_4_1" localSheetId="4" hidden="1">{#N/A,#N/A,FALSE,"Edison";#N/A,#N/A,FALSE," EIX"}</definedName>
    <definedName name="____bb2_4_1" hidden="1">{#N/A,#N/A,FALSE,"Edison";#N/A,#N/A,FALSE," EIX"}</definedName>
    <definedName name="____bb2_4_1_1" localSheetId="4" hidden="1">{#N/A,#N/A,FALSE,"Edison";#N/A,#N/A,FALSE," EIX"}</definedName>
    <definedName name="____bb2_4_1_1" hidden="1">{#N/A,#N/A,FALSE,"Edison";#N/A,#N/A,FALSE," EIX"}</definedName>
    <definedName name="____bb2_4_2" localSheetId="4" hidden="1">{#N/A,#N/A,FALSE,"Edison";#N/A,#N/A,FALSE," EIX"}</definedName>
    <definedName name="____bb2_4_2" hidden="1">{#N/A,#N/A,FALSE,"Edison";#N/A,#N/A,FALSE," EIX"}</definedName>
    <definedName name="____bb2_4_2_1" localSheetId="4" hidden="1">{#N/A,#N/A,FALSE,"Edison";#N/A,#N/A,FALSE," EIX"}</definedName>
    <definedName name="____bb2_4_2_1" hidden="1">{#N/A,#N/A,FALSE,"Edison";#N/A,#N/A,FALSE," EIX"}</definedName>
    <definedName name="____bb2_4_3" localSheetId="4" hidden="1">{#N/A,#N/A,FALSE,"Edison";#N/A,#N/A,FALSE," EIX"}</definedName>
    <definedName name="____bb2_4_3" hidden="1">{#N/A,#N/A,FALSE,"Edison";#N/A,#N/A,FALSE," EIX"}</definedName>
    <definedName name="____bb2_4_3_1" localSheetId="4" hidden="1">{#N/A,#N/A,FALSE,"Edison";#N/A,#N/A,FALSE," EIX"}</definedName>
    <definedName name="____bb2_4_3_1" hidden="1">{#N/A,#N/A,FALSE,"Edison";#N/A,#N/A,FALSE," EIX"}</definedName>
    <definedName name="____bb2_4_4" localSheetId="4" hidden="1">{#N/A,#N/A,FALSE,"Edison";#N/A,#N/A,FALSE," EIX"}</definedName>
    <definedName name="____bb2_4_4" hidden="1">{#N/A,#N/A,FALSE,"Edison";#N/A,#N/A,FALSE," EIX"}</definedName>
    <definedName name="____bb2_4_4_1" localSheetId="4" hidden="1">{#N/A,#N/A,FALSE,"Edison";#N/A,#N/A,FALSE," EIX"}</definedName>
    <definedName name="____bb2_4_4_1" hidden="1">{#N/A,#N/A,FALSE,"Edison";#N/A,#N/A,FALSE," EIX"}</definedName>
    <definedName name="____bb2_4_5" localSheetId="4" hidden="1">{#N/A,#N/A,FALSE,"Edison";#N/A,#N/A,FALSE," EIX"}</definedName>
    <definedName name="____bb2_4_5" hidden="1">{#N/A,#N/A,FALSE,"Edison";#N/A,#N/A,FALSE," EIX"}</definedName>
    <definedName name="____bb2_4_5_1" localSheetId="4" hidden="1">{#N/A,#N/A,FALSE,"Edison";#N/A,#N/A,FALSE," EIX"}</definedName>
    <definedName name="____bb2_4_5_1" hidden="1">{#N/A,#N/A,FALSE,"Edison";#N/A,#N/A,FALSE," EIX"}</definedName>
    <definedName name="____bb2_5" localSheetId="4" hidden="1">{#N/A,#N/A,FALSE,"Edison";#N/A,#N/A,FALSE," EIX"}</definedName>
    <definedName name="____bb2_5" hidden="1">{#N/A,#N/A,FALSE,"Edison";#N/A,#N/A,FALSE," EIX"}</definedName>
    <definedName name="____bb2_5_1" localSheetId="4" hidden="1">{#N/A,#N/A,FALSE,"Edison";#N/A,#N/A,FALSE," EIX"}</definedName>
    <definedName name="____bb2_5_1" hidden="1">{#N/A,#N/A,FALSE,"Edison";#N/A,#N/A,FALSE," EIX"}</definedName>
    <definedName name="____bb2_5_1_1" localSheetId="4" hidden="1">{#N/A,#N/A,FALSE,"Edison";#N/A,#N/A,FALSE," EIX"}</definedName>
    <definedName name="____bb2_5_1_1" hidden="1">{#N/A,#N/A,FALSE,"Edison";#N/A,#N/A,FALSE," EIX"}</definedName>
    <definedName name="____bb2_5_2" localSheetId="4" hidden="1">{#N/A,#N/A,FALSE,"Edison";#N/A,#N/A,FALSE," EIX"}</definedName>
    <definedName name="____bb2_5_2" hidden="1">{#N/A,#N/A,FALSE,"Edison";#N/A,#N/A,FALSE," EIX"}</definedName>
    <definedName name="____bb2_5_2_1" localSheetId="4" hidden="1">{#N/A,#N/A,FALSE,"Edison";#N/A,#N/A,FALSE," EIX"}</definedName>
    <definedName name="____bb2_5_2_1" hidden="1">{#N/A,#N/A,FALSE,"Edison";#N/A,#N/A,FALSE," EIX"}</definedName>
    <definedName name="____bb2_5_3" localSheetId="4" hidden="1">{#N/A,#N/A,FALSE,"Edison";#N/A,#N/A,FALSE," EIX"}</definedName>
    <definedName name="____bb2_5_3" hidden="1">{#N/A,#N/A,FALSE,"Edison";#N/A,#N/A,FALSE," EIX"}</definedName>
    <definedName name="____bb2_5_3_1" localSheetId="4" hidden="1">{#N/A,#N/A,FALSE,"Edison";#N/A,#N/A,FALSE," EIX"}</definedName>
    <definedName name="____bb2_5_3_1" hidden="1">{#N/A,#N/A,FALSE,"Edison";#N/A,#N/A,FALSE," EIX"}</definedName>
    <definedName name="____bb2_5_4" localSheetId="4" hidden="1">{#N/A,#N/A,FALSE,"Edison";#N/A,#N/A,FALSE," EIX"}</definedName>
    <definedName name="____bb2_5_4" hidden="1">{#N/A,#N/A,FALSE,"Edison";#N/A,#N/A,FALSE," EIX"}</definedName>
    <definedName name="____bb2_5_4_1" localSheetId="4" hidden="1">{#N/A,#N/A,FALSE,"Edison";#N/A,#N/A,FALSE," EIX"}</definedName>
    <definedName name="____bb2_5_4_1" hidden="1">{#N/A,#N/A,FALSE,"Edison";#N/A,#N/A,FALSE," EIX"}</definedName>
    <definedName name="____bb2_5_5" localSheetId="4" hidden="1">{#N/A,#N/A,FALSE,"Edison";#N/A,#N/A,FALSE," EIX"}</definedName>
    <definedName name="____bb2_5_5" hidden="1">{#N/A,#N/A,FALSE,"Edison";#N/A,#N/A,FALSE," EIX"}</definedName>
    <definedName name="____bb2_5_5_1" localSheetId="4" hidden="1">{#N/A,#N/A,FALSE,"Edison";#N/A,#N/A,FALSE," EIX"}</definedName>
    <definedName name="____bb2_5_5_1" hidden="1">{#N/A,#N/A,FALSE,"Edison";#N/A,#N/A,FALSE," EIX"}</definedName>
    <definedName name="____ccc2" localSheetId="4" hidden="1">{#N/A,#N/A,FALSE,"Edison";#N/A,#N/A,FALSE," EIX"}</definedName>
    <definedName name="____ccc2" hidden="1">{#N/A,#N/A,FALSE,"Edison";#N/A,#N/A,FALSE," EIX"}</definedName>
    <definedName name="____ccc2_1" localSheetId="4" hidden="1">{#N/A,#N/A,FALSE,"Edison";#N/A,#N/A,FALSE," EIX"}</definedName>
    <definedName name="____ccc2_1" hidden="1">{#N/A,#N/A,FALSE,"Edison";#N/A,#N/A,FALSE," EIX"}</definedName>
    <definedName name="____ccc2_1_1" localSheetId="4" hidden="1">{#N/A,#N/A,FALSE,"Edison";#N/A,#N/A,FALSE," EIX"}</definedName>
    <definedName name="____ccc2_1_1" hidden="1">{#N/A,#N/A,FALSE,"Edison";#N/A,#N/A,FALSE," EIX"}</definedName>
    <definedName name="____ccc2_1_1_1" localSheetId="4" hidden="1">{#N/A,#N/A,FALSE,"Edison";#N/A,#N/A,FALSE," EIX"}</definedName>
    <definedName name="____ccc2_1_1_1" hidden="1">{#N/A,#N/A,FALSE,"Edison";#N/A,#N/A,FALSE," EIX"}</definedName>
    <definedName name="____ccc2_1_2" localSheetId="4" hidden="1">{#N/A,#N/A,FALSE,"Edison";#N/A,#N/A,FALSE," EIX"}</definedName>
    <definedName name="____ccc2_1_2" hidden="1">{#N/A,#N/A,FALSE,"Edison";#N/A,#N/A,FALSE," EIX"}</definedName>
    <definedName name="____ccc2_1_2_1" localSheetId="4" hidden="1">{#N/A,#N/A,FALSE,"Edison";#N/A,#N/A,FALSE," EIX"}</definedName>
    <definedName name="____ccc2_1_2_1" hidden="1">{#N/A,#N/A,FALSE,"Edison";#N/A,#N/A,FALSE," EIX"}</definedName>
    <definedName name="____ccc2_1_3" localSheetId="4" hidden="1">{#N/A,#N/A,FALSE,"Edison";#N/A,#N/A,FALSE," EIX"}</definedName>
    <definedName name="____ccc2_1_3" hidden="1">{#N/A,#N/A,FALSE,"Edison";#N/A,#N/A,FALSE," EIX"}</definedName>
    <definedName name="____ccc2_1_3_1" localSheetId="4" hidden="1">{#N/A,#N/A,FALSE,"Edison";#N/A,#N/A,FALSE," EIX"}</definedName>
    <definedName name="____ccc2_1_3_1" hidden="1">{#N/A,#N/A,FALSE,"Edison";#N/A,#N/A,FALSE," EIX"}</definedName>
    <definedName name="____ccc2_1_4" localSheetId="4" hidden="1">{#N/A,#N/A,FALSE,"Edison";#N/A,#N/A,FALSE," EIX"}</definedName>
    <definedName name="____ccc2_1_4" hidden="1">{#N/A,#N/A,FALSE,"Edison";#N/A,#N/A,FALSE," EIX"}</definedName>
    <definedName name="____ccc2_1_4_1" localSheetId="4" hidden="1">{#N/A,#N/A,FALSE,"Edison";#N/A,#N/A,FALSE," EIX"}</definedName>
    <definedName name="____ccc2_1_4_1" hidden="1">{#N/A,#N/A,FALSE,"Edison";#N/A,#N/A,FALSE," EIX"}</definedName>
    <definedName name="____ccc2_1_5" localSheetId="4" hidden="1">{#N/A,#N/A,FALSE,"Edison";#N/A,#N/A,FALSE," EIX"}</definedName>
    <definedName name="____ccc2_1_5" hidden="1">{#N/A,#N/A,FALSE,"Edison";#N/A,#N/A,FALSE," EIX"}</definedName>
    <definedName name="____ccc2_1_5_1" localSheetId="4" hidden="1">{#N/A,#N/A,FALSE,"Edison";#N/A,#N/A,FALSE," EIX"}</definedName>
    <definedName name="____ccc2_1_5_1" hidden="1">{#N/A,#N/A,FALSE,"Edison";#N/A,#N/A,FALSE," EIX"}</definedName>
    <definedName name="____ccc2_2" localSheetId="4" hidden="1">{#N/A,#N/A,FALSE,"Edison";#N/A,#N/A,FALSE," EIX"}</definedName>
    <definedName name="____ccc2_2" hidden="1">{#N/A,#N/A,FALSE,"Edison";#N/A,#N/A,FALSE," EIX"}</definedName>
    <definedName name="____ccc2_2_1" localSheetId="4" hidden="1">{#N/A,#N/A,FALSE,"Edison";#N/A,#N/A,FALSE," EIX"}</definedName>
    <definedName name="____ccc2_2_1" hidden="1">{#N/A,#N/A,FALSE,"Edison";#N/A,#N/A,FALSE," EIX"}</definedName>
    <definedName name="____ccc2_2_1_1" localSheetId="4" hidden="1">{#N/A,#N/A,FALSE,"Edison";#N/A,#N/A,FALSE," EIX"}</definedName>
    <definedName name="____ccc2_2_1_1" hidden="1">{#N/A,#N/A,FALSE,"Edison";#N/A,#N/A,FALSE," EIX"}</definedName>
    <definedName name="____ccc2_2_2" localSheetId="4" hidden="1">{#N/A,#N/A,FALSE,"Edison";#N/A,#N/A,FALSE," EIX"}</definedName>
    <definedName name="____ccc2_2_2" hidden="1">{#N/A,#N/A,FALSE,"Edison";#N/A,#N/A,FALSE," EIX"}</definedName>
    <definedName name="____ccc2_2_2_1" localSheetId="4" hidden="1">{#N/A,#N/A,FALSE,"Edison";#N/A,#N/A,FALSE," EIX"}</definedName>
    <definedName name="____ccc2_2_2_1" hidden="1">{#N/A,#N/A,FALSE,"Edison";#N/A,#N/A,FALSE," EIX"}</definedName>
    <definedName name="____ccc2_2_3" localSheetId="4" hidden="1">{#N/A,#N/A,FALSE,"Edison";#N/A,#N/A,FALSE," EIX"}</definedName>
    <definedName name="____ccc2_2_3" hidden="1">{#N/A,#N/A,FALSE,"Edison";#N/A,#N/A,FALSE," EIX"}</definedName>
    <definedName name="____ccc2_2_3_1" localSheetId="4" hidden="1">{#N/A,#N/A,FALSE,"Edison";#N/A,#N/A,FALSE," EIX"}</definedName>
    <definedName name="____ccc2_2_3_1" hidden="1">{#N/A,#N/A,FALSE,"Edison";#N/A,#N/A,FALSE," EIX"}</definedName>
    <definedName name="____ccc2_2_4" localSheetId="4" hidden="1">{#N/A,#N/A,FALSE,"Edison";#N/A,#N/A,FALSE," EIX"}</definedName>
    <definedName name="____ccc2_2_4" hidden="1">{#N/A,#N/A,FALSE,"Edison";#N/A,#N/A,FALSE," EIX"}</definedName>
    <definedName name="____ccc2_2_4_1" localSheetId="4" hidden="1">{#N/A,#N/A,FALSE,"Edison";#N/A,#N/A,FALSE," EIX"}</definedName>
    <definedName name="____ccc2_2_4_1" hidden="1">{#N/A,#N/A,FALSE,"Edison";#N/A,#N/A,FALSE," EIX"}</definedName>
    <definedName name="____ccc2_2_5" localSheetId="4" hidden="1">{#N/A,#N/A,FALSE,"Edison";#N/A,#N/A,FALSE," EIX"}</definedName>
    <definedName name="____ccc2_2_5" hidden="1">{#N/A,#N/A,FALSE,"Edison";#N/A,#N/A,FALSE," EIX"}</definedName>
    <definedName name="____ccc2_2_5_1" localSheetId="4" hidden="1">{#N/A,#N/A,FALSE,"Edison";#N/A,#N/A,FALSE," EIX"}</definedName>
    <definedName name="____ccc2_2_5_1" hidden="1">{#N/A,#N/A,FALSE,"Edison";#N/A,#N/A,FALSE," EIX"}</definedName>
    <definedName name="____ccc2_3" localSheetId="4" hidden="1">{#N/A,#N/A,FALSE,"Edison";#N/A,#N/A,FALSE," EIX"}</definedName>
    <definedName name="____ccc2_3" hidden="1">{#N/A,#N/A,FALSE,"Edison";#N/A,#N/A,FALSE," EIX"}</definedName>
    <definedName name="____ccc2_3_1" localSheetId="4" hidden="1">{#N/A,#N/A,FALSE,"Edison";#N/A,#N/A,FALSE," EIX"}</definedName>
    <definedName name="____ccc2_3_1" hidden="1">{#N/A,#N/A,FALSE,"Edison";#N/A,#N/A,FALSE," EIX"}</definedName>
    <definedName name="____ccc2_3_1_1" localSheetId="4" hidden="1">{#N/A,#N/A,FALSE,"Edison";#N/A,#N/A,FALSE," EIX"}</definedName>
    <definedName name="____ccc2_3_1_1" hidden="1">{#N/A,#N/A,FALSE,"Edison";#N/A,#N/A,FALSE," EIX"}</definedName>
    <definedName name="____ccc2_3_2" localSheetId="4" hidden="1">{#N/A,#N/A,FALSE,"Edison";#N/A,#N/A,FALSE," EIX"}</definedName>
    <definedName name="____ccc2_3_2" hidden="1">{#N/A,#N/A,FALSE,"Edison";#N/A,#N/A,FALSE," EIX"}</definedName>
    <definedName name="____ccc2_3_2_1" localSheetId="4" hidden="1">{#N/A,#N/A,FALSE,"Edison";#N/A,#N/A,FALSE," EIX"}</definedName>
    <definedName name="____ccc2_3_2_1" hidden="1">{#N/A,#N/A,FALSE,"Edison";#N/A,#N/A,FALSE," EIX"}</definedName>
    <definedName name="____ccc2_3_3" localSheetId="4" hidden="1">{#N/A,#N/A,FALSE,"Edison";#N/A,#N/A,FALSE," EIX"}</definedName>
    <definedName name="____ccc2_3_3" hidden="1">{#N/A,#N/A,FALSE,"Edison";#N/A,#N/A,FALSE," EIX"}</definedName>
    <definedName name="____ccc2_3_3_1" localSheetId="4" hidden="1">{#N/A,#N/A,FALSE,"Edison";#N/A,#N/A,FALSE," EIX"}</definedName>
    <definedName name="____ccc2_3_3_1" hidden="1">{#N/A,#N/A,FALSE,"Edison";#N/A,#N/A,FALSE," EIX"}</definedName>
    <definedName name="____ccc2_3_4" localSheetId="4" hidden="1">{#N/A,#N/A,FALSE,"Edison";#N/A,#N/A,FALSE," EIX"}</definedName>
    <definedName name="____ccc2_3_4" hidden="1">{#N/A,#N/A,FALSE,"Edison";#N/A,#N/A,FALSE," EIX"}</definedName>
    <definedName name="____ccc2_3_4_1" localSheetId="4" hidden="1">{#N/A,#N/A,FALSE,"Edison";#N/A,#N/A,FALSE," EIX"}</definedName>
    <definedName name="____ccc2_3_4_1" hidden="1">{#N/A,#N/A,FALSE,"Edison";#N/A,#N/A,FALSE," EIX"}</definedName>
    <definedName name="____ccc2_3_5" localSheetId="4" hidden="1">{#N/A,#N/A,FALSE,"Edison";#N/A,#N/A,FALSE," EIX"}</definedName>
    <definedName name="____ccc2_3_5" hidden="1">{#N/A,#N/A,FALSE,"Edison";#N/A,#N/A,FALSE," EIX"}</definedName>
    <definedName name="____ccc2_3_5_1" localSheetId="4" hidden="1">{#N/A,#N/A,FALSE,"Edison";#N/A,#N/A,FALSE," EIX"}</definedName>
    <definedName name="____ccc2_3_5_1" hidden="1">{#N/A,#N/A,FALSE,"Edison";#N/A,#N/A,FALSE," EIX"}</definedName>
    <definedName name="____ccc2_4" localSheetId="4" hidden="1">{#N/A,#N/A,FALSE,"Edison";#N/A,#N/A,FALSE," EIX"}</definedName>
    <definedName name="____ccc2_4" hidden="1">{#N/A,#N/A,FALSE,"Edison";#N/A,#N/A,FALSE," EIX"}</definedName>
    <definedName name="____ccc2_4_1" localSheetId="4" hidden="1">{#N/A,#N/A,FALSE,"Edison";#N/A,#N/A,FALSE," EIX"}</definedName>
    <definedName name="____ccc2_4_1" hidden="1">{#N/A,#N/A,FALSE,"Edison";#N/A,#N/A,FALSE," EIX"}</definedName>
    <definedName name="____ccc2_4_1_1" localSheetId="4" hidden="1">{#N/A,#N/A,FALSE,"Edison";#N/A,#N/A,FALSE," EIX"}</definedName>
    <definedName name="____ccc2_4_1_1" hidden="1">{#N/A,#N/A,FALSE,"Edison";#N/A,#N/A,FALSE," EIX"}</definedName>
    <definedName name="____ccc2_4_2" localSheetId="4" hidden="1">{#N/A,#N/A,FALSE,"Edison";#N/A,#N/A,FALSE," EIX"}</definedName>
    <definedName name="____ccc2_4_2" hidden="1">{#N/A,#N/A,FALSE,"Edison";#N/A,#N/A,FALSE," EIX"}</definedName>
    <definedName name="____ccc2_4_2_1" localSheetId="4" hidden="1">{#N/A,#N/A,FALSE,"Edison";#N/A,#N/A,FALSE," EIX"}</definedName>
    <definedName name="____ccc2_4_2_1" hidden="1">{#N/A,#N/A,FALSE,"Edison";#N/A,#N/A,FALSE," EIX"}</definedName>
    <definedName name="____ccc2_4_3" localSheetId="4" hidden="1">{#N/A,#N/A,FALSE,"Edison";#N/A,#N/A,FALSE," EIX"}</definedName>
    <definedName name="____ccc2_4_3" hidden="1">{#N/A,#N/A,FALSE,"Edison";#N/A,#N/A,FALSE," EIX"}</definedName>
    <definedName name="____ccc2_4_3_1" localSheetId="4" hidden="1">{#N/A,#N/A,FALSE,"Edison";#N/A,#N/A,FALSE," EIX"}</definedName>
    <definedName name="____ccc2_4_3_1" hidden="1">{#N/A,#N/A,FALSE,"Edison";#N/A,#N/A,FALSE," EIX"}</definedName>
    <definedName name="____ccc2_4_4" localSheetId="4" hidden="1">{#N/A,#N/A,FALSE,"Edison";#N/A,#N/A,FALSE," EIX"}</definedName>
    <definedName name="____ccc2_4_4" hidden="1">{#N/A,#N/A,FALSE,"Edison";#N/A,#N/A,FALSE," EIX"}</definedName>
    <definedName name="____ccc2_4_4_1" localSheetId="4" hidden="1">{#N/A,#N/A,FALSE,"Edison";#N/A,#N/A,FALSE," EIX"}</definedName>
    <definedName name="____ccc2_4_4_1" hidden="1">{#N/A,#N/A,FALSE,"Edison";#N/A,#N/A,FALSE," EIX"}</definedName>
    <definedName name="____ccc2_4_5" localSheetId="4" hidden="1">{#N/A,#N/A,FALSE,"Edison";#N/A,#N/A,FALSE," EIX"}</definedName>
    <definedName name="____ccc2_4_5" hidden="1">{#N/A,#N/A,FALSE,"Edison";#N/A,#N/A,FALSE," EIX"}</definedName>
    <definedName name="____ccc2_4_5_1" localSheetId="4" hidden="1">{#N/A,#N/A,FALSE,"Edison";#N/A,#N/A,FALSE," EIX"}</definedName>
    <definedName name="____ccc2_4_5_1" hidden="1">{#N/A,#N/A,FALSE,"Edison";#N/A,#N/A,FALSE," EIX"}</definedName>
    <definedName name="____ccc2_5" localSheetId="4" hidden="1">{#N/A,#N/A,FALSE,"Edison";#N/A,#N/A,FALSE," EIX"}</definedName>
    <definedName name="____ccc2_5" hidden="1">{#N/A,#N/A,FALSE,"Edison";#N/A,#N/A,FALSE," EIX"}</definedName>
    <definedName name="____ccc2_5_1" localSheetId="4" hidden="1">{#N/A,#N/A,FALSE,"Edison";#N/A,#N/A,FALSE," EIX"}</definedName>
    <definedName name="____ccc2_5_1" hidden="1">{#N/A,#N/A,FALSE,"Edison";#N/A,#N/A,FALSE," EIX"}</definedName>
    <definedName name="____ccc2_5_1_1" localSheetId="4" hidden="1">{#N/A,#N/A,FALSE,"Edison";#N/A,#N/A,FALSE," EIX"}</definedName>
    <definedName name="____ccc2_5_1_1" hidden="1">{#N/A,#N/A,FALSE,"Edison";#N/A,#N/A,FALSE," EIX"}</definedName>
    <definedName name="____ccc2_5_2" localSheetId="4" hidden="1">{#N/A,#N/A,FALSE,"Edison";#N/A,#N/A,FALSE," EIX"}</definedName>
    <definedName name="____ccc2_5_2" hidden="1">{#N/A,#N/A,FALSE,"Edison";#N/A,#N/A,FALSE," EIX"}</definedName>
    <definedName name="____ccc2_5_2_1" localSheetId="4" hidden="1">{#N/A,#N/A,FALSE,"Edison";#N/A,#N/A,FALSE," EIX"}</definedName>
    <definedName name="____ccc2_5_2_1" hidden="1">{#N/A,#N/A,FALSE,"Edison";#N/A,#N/A,FALSE," EIX"}</definedName>
    <definedName name="____ccc2_5_3" localSheetId="4" hidden="1">{#N/A,#N/A,FALSE,"Edison";#N/A,#N/A,FALSE," EIX"}</definedName>
    <definedName name="____ccc2_5_3" hidden="1">{#N/A,#N/A,FALSE,"Edison";#N/A,#N/A,FALSE," EIX"}</definedName>
    <definedName name="____ccc2_5_3_1" localSheetId="4" hidden="1">{#N/A,#N/A,FALSE,"Edison";#N/A,#N/A,FALSE," EIX"}</definedName>
    <definedName name="____ccc2_5_3_1" hidden="1">{#N/A,#N/A,FALSE,"Edison";#N/A,#N/A,FALSE," EIX"}</definedName>
    <definedName name="____ccc2_5_4" localSheetId="4" hidden="1">{#N/A,#N/A,FALSE,"Edison";#N/A,#N/A,FALSE," EIX"}</definedName>
    <definedName name="____ccc2_5_4" hidden="1">{#N/A,#N/A,FALSE,"Edison";#N/A,#N/A,FALSE," EIX"}</definedName>
    <definedName name="____ccc2_5_4_1" localSheetId="4" hidden="1">{#N/A,#N/A,FALSE,"Edison";#N/A,#N/A,FALSE," EIX"}</definedName>
    <definedName name="____ccc2_5_4_1" hidden="1">{#N/A,#N/A,FALSE,"Edison";#N/A,#N/A,FALSE," EIX"}</definedName>
    <definedName name="____ccc2_5_5" localSheetId="4" hidden="1">{#N/A,#N/A,FALSE,"Edison";#N/A,#N/A,FALSE," EIX"}</definedName>
    <definedName name="____ccc2_5_5" hidden="1">{#N/A,#N/A,FALSE,"Edison";#N/A,#N/A,FALSE," EIX"}</definedName>
    <definedName name="____ccc2_5_5_1" localSheetId="4" hidden="1">{#N/A,#N/A,FALSE,"Edison";#N/A,#N/A,FALSE," EIX"}</definedName>
    <definedName name="____ccc2_5_5_1" hidden="1">{#N/A,#N/A,FALSE,"Edison";#N/A,#N/A,FALSE," EIX"}</definedName>
    <definedName name="____Esc2">1.035</definedName>
    <definedName name="____joh1">#REF!</definedName>
    <definedName name="____joh2">#REF!</definedName>
    <definedName name="____Kap1">[3]Current!#REF!</definedName>
    <definedName name="____Kap2">[3]Current!#REF!</definedName>
    <definedName name="____pg1">#REF!</definedName>
    <definedName name="____pg2">#REF!</definedName>
    <definedName name="____pg3">#REF!</definedName>
    <definedName name="____TCW1">#REF!</definedName>
    <definedName name="____TCW2">#REF!</definedName>
    <definedName name="____TCW3">#REF!</definedName>
    <definedName name="____YR257">[4]Setup!$N$80</definedName>
    <definedName name="___2005_Cap_Labor_Cost_by_Union_Code">#REF!</definedName>
    <definedName name="___2005_YTD_from_BPRS">#REF!</definedName>
    <definedName name="___a2" localSheetId="4" hidden="1">{#N/A,#N/A,FALSE,"Edison";#N/A,#N/A,FALSE," EIX"}</definedName>
    <definedName name="___a2" hidden="1">{#N/A,#N/A,FALSE,"Edison";#N/A,#N/A,FALSE," EIX"}</definedName>
    <definedName name="___a2_1" localSheetId="4" hidden="1">{#N/A,#N/A,FALSE,"Edison";#N/A,#N/A,FALSE," EIX"}</definedName>
    <definedName name="___a2_1" hidden="1">{#N/A,#N/A,FALSE,"Edison";#N/A,#N/A,FALSE," EIX"}</definedName>
    <definedName name="___a2_1_1" localSheetId="4" hidden="1">{#N/A,#N/A,FALSE,"Edison";#N/A,#N/A,FALSE," EIX"}</definedName>
    <definedName name="___a2_1_1" hidden="1">{#N/A,#N/A,FALSE,"Edison";#N/A,#N/A,FALSE," EIX"}</definedName>
    <definedName name="___a2_1_1_1" localSheetId="4" hidden="1">{#N/A,#N/A,FALSE,"Edison";#N/A,#N/A,FALSE," EIX"}</definedName>
    <definedName name="___a2_1_1_1" hidden="1">{#N/A,#N/A,FALSE,"Edison";#N/A,#N/A,FALSE," EIX"}</definedName>
    <definedName name="___a2_1_2" localSheetId="4" hidden="1">{#N/A,#N/A,FALSE,"Edison";#N/A,#N/A,FALSE," EIX"}</definedName>
    <definedName name="___a2_1_2" hidden="1">{#N/A,#N/A,FALSE,"Edison";#N/A,#N/A,FALSE," EIX"}</definedName>
    <definedName name="___a2_1_2_1" localSheetId="4" hidden="1">{#N/A,#N/A,FALSE,"Edison";#N/A,#N/A,FALSE," EIX"}</definedName>
    <definedName name="___a2_1_2_1" hidden="1">{#N/A,#N/A,FALSE,"Edison";#N/A,#N/A,FALSE," EIX"}</definedName>
    <definedName name="___a2_1_3" localSheetId="4" hidden="1">{#N/A,#N/A,FALSE,"Edison";#N/A,#N/A,FALSE," EIX"}</definedName>
    <definedName name="___a2_1_3" hidden="1">{#N/A,#N/A,FALSE,"Edison";#N/A,#N/A,FALSE," EIX"}</definedName>
    <definedName name="___a2_1_3_1" localSheetId="4" hidden="1">{#N/A,#N/A,FALSE,"Edison";#N/A,#N/A,FALSE," EIX"}</definedName>
    <definedName name="___a2_1_3_1" hidden="1">{#N/A,#N/A,FALSE,"Edison";#N/A,#N/A,FALSE," EIX"}</definedName>
    <definedName name="___a2_1_4" localSheetId="4" hidden="1">{#N/A,#N/A,FALSE,"Edison";#N/A,#N/A,FALSE," EIX"}</definedName>
    <definedName name="___a2_1_4" hidden="1">{#N/A,#N/A,FALSE,"Edison";#N/A,#N/A,FALSE," EIX"}</definedName>
    <definedName name="___a2_1_4_1" localSheetId="4" hidden="1">{#N/A,#N/A,FALSE,"Edison";#N/A,#N/A,FALSE," EIX"}</definedName>
    <definedName name="___a2_1_4_1" hidden="1">{#N/A,#N/A,FALSE,"Edison";#N/A,#N/A,FALSE," EIX"}</definedName>
    <definedName name="___a2_1_5" localSheetId="4" hidden="1">{#N/A,#N/A,FALSE,"Edison";#N/A,#N/A,FALSE," EIX"}</definedName>
    <definedName name="___a2_1_5" hidden="1">{#N/A,#N/A,FALSE,"Edison";#N/A,#N/A,FALSE," EIX"}</definedName>
    <definedName name="___a2_1_5_1" localSheetId="4" hidden="1">{#N/A,#N/A,FALSE,"Edison";#N/A,#N/A,FALSE," EIX"}</definedName>
    <definedName name="___a2_1_5_1" hidden="1">{#N/A,#N/A,FALSE,"Edison";#N/A,#N/A,FALSE," EIX"}</definedName>
    <definedName name="___a2_2" localSheetId="4" hidden="1">{#N/A,#N/A,FALSE,"Edison";#N/A,#N/A,FALSE," EIX"}</definedName>
    <definedName name="___a2_2" hidden="1">{#N/A,#N/A,FALSE,"Edison";#N/A,#N/A,FALSE," EIX"}</definedName>
    <definedName name="___a2_2_1" localSheetId="4" hidden="1">{#N/A,#N/A,FALSE,"Edison";#N/A,#N/A,FALSE," EIX"}</definedName>
    <definedName name="___a2_2_1" hidden="1">{#N/A,#N/A,FALSE,"Edison";#N/A,#N/A,FALSE," EIX"}</definedName>
    <definedName name="___a2_2_1_1" localSheetId="4" hidden="1">{#N/A,#N/A,FALSE,"Edison";#N/A,#N/A,FALSE," EIX"}</definedName>
    <definedName name="___a2_2_1_1" hidden="1">{#N/A,#N/A,FALSE,"Edison";#N/A,#N/A,FALSE," EIX"}</definedName>
    <definedName name="___a2_2_2" localSheetId="4" hidden="1">{#N/A,#N/A,FALSE,"Edison";#N/A,#N/A,FALSE," EIX"}</definedName>
    <definedName name="___a2_2_2" hidden="1">{#N/A,#N/A,FALSE,"Edison";#N/A,#N/A,FALSE," EIX"}</definedName>
    <definedName name="___a2_2_2_1" localSheetId="4" hidden="1">{#N/A,#N/A,FALSE,"Edison";#N/A,#N/A,FALSE," EIX"}</definedName>
    <definedName name="___a2_2_2_1" hidden="1">{#N/A,#N/A,FALSE,"Edison";#N/A,#N/A,FALSE," EIX"}</definedName>
    <definedName name="___a2_2_3" localSheetId="4" hidden="1">{#N/A,#N/A,FALSE,"Edison";#N/A,#N/A,FALSE," EIX"}</definedName>
    <definedName name="___a2_2_3" hidden="1">{#N/A,#N/A,FALSE,"Edison";#N/A,#N/A,FALSE," EIX"}</definedName>
    <definedName name="___a2_2_3_1" localSheetId="4" hidden="1">{#N/A,#N/A,FALSE,"Edison";#N/A,#N/A,FALSE," EIX"}</definedName>
    <definedName name="___a2_2_3_1" hidden="1">{#N/A,#N/A,FALSE,"Edison";#N/A,#N/A,FALSE," EIX"}</definedName>
    <definedName name="___a2_2_4" localSheetId="4" hidden="1">{#N/A,#N/A,FALSE,"Edison";#N/A,#N/A,FALSE," EIX"}</definedName>
    <definedName name="___a2_2_4" hidden="1">{#N/A,#N/A,FALSE,"Edison";#N/A,#N/A,FALSE," EIX"}</definedName>
    <definedName name="___a2_2_4_1" localSheetId="4" hidden="1">{#N/A,#N/A,FALSE,"Edison";#N/A,#N/A,FALSE," EIX"}</definedName>
    <definedName name="___a2_2_4_1" hidden="1">{#N/A,#N/A,FALSE,"Edison";#N/A,#N/A,FALSE," EIX"}</definedName>
    <definedName name="___a2_2_5" localSheetId="4" hidden="1">{#N/A,#N/A,FALSE,"Edison";#N/A,#N/A,FALSE," EIX"}</definedName>
    <definedName name="___a2_2_5" hidden="1">{#N/A,#N/A,FALSE,"Edison";#N/A,#N/A,FALSE," EIX"}</definedName>
    <definedName name="___a2_2_5_1" localSheetId="4" hidden="1">{#N/A,#N/A,FALSE,"Edison";#N/A,#N/A,FALSE," EIX"}</definedName>
    <definedName name="___a2_2_5_1" hidden="1">{#N/A,#N/A,FALSE,"Edison";#N/A,#N/A,FALSE," EIX"}</definedName>
    <definedName name="___a2_3" localSheetId="4" hidden="1">{#N/A,#N/A,FALSE,"Edison";#N/A,#N/A,FALSE," EIX"}</definedName>
    <definedName name="___a2_3" hidden="1">{#N/A,#N/A,FALSE,"Edison";#N/A,#N/A,FALSE," EIX"}</definedName>
    <definedName name="___a2_3_1" localSheetId="4" hidden="1">{#N/A,#N/A,FALSE,"Edison";#N/A,#N/A,FALSE," EIX"}</definedName>
    <definedName name="___a2_3_1" hidden="1">{#N/A,#N/A,FALSE,"Edison";#N/A,#N/A,FALSE," EIX"}</definedName>
    <definedName name="___a2_3_1_1" localSheetId="4" hidden="1">{#N/A,#N/A,FALSE,"Edison";#N/A,#N/A,FALSE," EIX"}</definedName>
    <definedName name="___a2_3_1_1" hidden="1">{#N/A,#N/A,FALSE,"Edison";#N/A,#N/A,FALSE," EIX"}</definedName>
    <definedName name="___a2_3_2" localSheetId="4" hidden="1">{#N/A,#N/A,FALSE,"Edison";#N/A,#N/A,FALSE," EIX"}</definedName>
    <definedName name="___a2_3_2" hidden="1">{#N/A,#N/A,FALSE,"Edison";#N/A,#N/A,FALSE," EIX"}</definedName>
    <definedName name="___a2_3_2_1" localSheetId="4" hidden="1">{#N/A,#N/A,FALSE,"Edison";#N/A,#N/A,FALSE," EIX"}</definedName>
    <definedName name="___a2_3_2_1" hidden="1">{#N/A,#N/A,FALSE,"Edison";#N/A,#N/A,FALSE," EIX"}</definedName>
    <definedName name="___a2_3_3" localSheetId="4" hidden="1">{#N/A,#N/A,FALSE,"Edison";#N/A,#N/A,FALSE," EIX"}</definedName>
    <definedName name="___a2_3_3" hidden="1">{#N/A,#N/A,FALSE,"Edison";#N/A,#N/A,FALSE," EIX"}</definedName>
    <definedName name="___a2_3_3_1" localSheetId="4" hidden="1">{#N/A,#N/A,FALSE,"Edison";#N/A,#N/A,FALSE," EIX"}</definedName>
    <definedName name="___a2_3_3_1" hidden="1">{#N/A,#N/A,FALSE,"Edison";#N/A,#N/A,FALSE," EIX"}</definedName>
    <definedName name="___a2_3_4" localSheetId="4" hidden="1">{#N/A,#N/A,FALSE,"Edison";#N/A,#N/A,FALSE," EIX"}</definedName>
    <definedName name="___a2_3_4" hidden="1">{#N/A,#N/A,FALSE,"Edison";#N/A,#N/A,FALSE," EIX"}</definedName>
    <definedName name="___a2_3_4_1" localSheetId="4" hidden="1">{#N/A,#N/A,FALSE,"Edison";#N/A,#N/A,FALSE," EIX"}</definedName>
    <definedName name="___a2_3_4_1" hidden="1">{#N/A,#N/A,FALSE,"Edison";#N/A,#N/A,FALSE," EIX"}</definedName>
    <definedName name="___a2_3_5" localSheetId="4" hidden="1">{#N/A,#N/A,FALSE,"Edison";#N/A,#N/A,FALSE," EIX"}</definedName>
    <definedName name="___a2_3_5" hidden="1">{#N/A,#N/A,FALSE,"Edison";#N/A,#N/A,FALSE," EIX"}</definedName>
    <definedName name="___a2_3_5_1" localSheetId="4" hidden="1">{#N/A,#N/A,FALSE,"Edison";#N/A,#N/A,FALSE," EIX"}</definedName>
    <definedName name="___a2_3_5_1" hidden="1">{#N/A,#N/A,FALSE,"Edison";#N/A,#N/A,FALSE," EIX"}</definedName>
    <definedName name="___a2_4" localSheetId="4" hidden="1">{#N/A,#N/A,FALSE,"Edison";#N/A,#N/A,FALSE," EIX"}</definedName>
    <definedName name="___a2_4" hidden="1">{#N/A,#N/A,FALSE,"Edison";#N/A,#N/A,FALSE," EIX"}</definedName>
    <definedName name="___a2_4_1" localSheetId="4" hidden="1">{#N/A,#N/A,FALSE,"Edison";#N/A,#N/A,FALSE," EIX"}</definedName>
    <definedName name="___a2_4_1" hidden="1">{#N/A,#N/A,FALSE,"Edison";#N/A,#N/A,FALSE," EIX"}</definedName>
    <definedName name="___a2_4_1_1" localSheetId="4" hidden="1">{#N/A,#N/A,FALSE,"Edison";#N/A,#N/A,FALSE," EIX"}</definedName>
    <definedName name="___a2_4_1_1" hidden="1">{#N/A,#N/A,FALSE,"Edison";#N/A,#N/A,FALSE," EIX"}</definedName>
    <definedName name="___a2_4_2" localSheetId="4" hidden="1">{#N/A,#N/A,FALSE,"Edison";#N/A,#N/A,FALSE," EIX"}</definedName>
    <definedName name="___a2_4_2" hidden="1">{#N/A,#N/A,FALSE,"Edison";#N/A,#N/A,FALSE," EIX"}</definedName>
    <definedName name="___a2_4_2_1" localSheetId="4" hidden="1">{#N/A,#N/A,FALSE,"Edison";#N/A,#N/A,FALSE," EIX"}</definedName>
    <definedName name="___a2_4_2_1" hidden="1">{#N/A,#N/A,FALSE,"Edison";#N/A,#N/A,FALSE," EIX"}</definedName>
    <definedName name="___a2_4_3" localSheetId="4" hidden="1">{#N/A,#N/A,FALSE,"Edison";#N/A,#N/A,FALSE," EIX"}</definedName>
    <definedName name="___a2_4_3" hidden="1">{#N/A,#N/A,FALSE,"Edison";#N/A,#N/A,FALSE," EIX"}</definedName>
    <definedName name="___a2_4_3_1" localSheetId="4" hidden="1">{#N/A,#N/A,FALSE,"Edison";#N/A,#N/A,FALSE," EIX"}</definedName>
    <definedName name="___a2_4_3_1" hidden="1">{#N/A,#N/A,FALSE,"Edison";#N/A,#N/A,FALSE," EIX"}</definedName>
    <definedName name="___a2_4_4" localSheetId="4" hidden="1">{#N/A,#N/A,FALSE,"Edison";#N/A,#N/A,FALSE," EIX"}</definedName>
    <definedName name="___a2_4_4" hidden="1">{#N/A,#N/A,FALSE,"Edison";#N/A,#N/A,FALSE," EIX"}</definedName>
    <definedName name="___a2_4_4_1" localSheetId="4" hidden="1">{#N/A,#N/A,FALSE,"Edison";#N/A,#N/A,FALSE," EIX"}</definedName>
    <definedName name="___a2_4_4_1" hidden="1">{#N/A,#N/A,FALSE,"Edison";#N/A,#N/A,FALSE," EIX"}</definedName>
    <definedName name="___a2_4_5" localSheetId="4" hidden="1">{#N/A,#N/A,FALSE,"Edison";#N/A,#N/A,FALSE," EIX"}</definedName>
    <definedName name="___a2_4_5" hidden="1">{#N/A,#N/A,FALSE,"Edison";#N/A,#N/A,FALSE," EIX"}</definedName>
    <definedName name="___a2_4_5_1" localSheetId="4" hidden="1">{#N/A,#N/A,FALSE,"Edison";#N/A,#N/A,FALSE," EIX"}</definedName>
    <definedName name="___a2_4_5_1" hidden="1">{#N/A,#N/A,FALSE,"Edison";#N/A,#N/A,FALSE," EIX"}</definedName>
    <definedName name="___a2_5" localSheetId="4" hidden="1">{#N/A,#N/A,FALSE,"Edison";#N/A,#N/A,FALSE," EIX"}</definedName>
    <definedName name="___a2_5" hidden="1">{#N/A,#N/A,FALSE,"Edison";#N/A,#N/A,FALSE," EIX"}</definedName>
    <definedName name="___a2_5_1" localSheetId="4" hidden="1">{#N/A,#N/A,FALSE,"Edison";#N/A,#N/A,FALSE," EIX"}</definedName>
    <definedName name="___a2_5_1" hidden="1">{#N/A,#N/A,FALSE,"Edison";#N/A,#N/A,FALSE," EIX"}</definedName>
    <definedName name="___a2_5_1_1" localSheetId="4" hidden="1">{#N/A,#N/A,FALSE,"Edison";#N/A,#N/A,FALSE," EIX"}</definedName>
    <definedName name="___a2_5_1_1" hidden="1">{#N/A,#N/A,FALSE,"Edison";#N/A,#N/A,FALSE," EIX"}</definedName>
    <definedName name="___a2_5_2" localSheetId="4" hidden="1">{#N/A,#N/A,FALSE,"Edison";#N/A,#N/A,FALSE," EIX"}</definedName>
    <definedName name="___a2_5_2" hidden="1">{#N/A,#N/A,FALSE,"Edison";#N/A,#N/A,FALSE," EIX"}</definedName>
    <definedName name="___a2_5_2_1" localSheetId="4" hidden="1">{#N/A,#N/A,FALSE,"Edison";#N/A,#N/A,FALSE," EIX"}</definedName>
    <definedName name="___a2_5_2_1" hidden="1">{#N/A,#N/A,FALSE,"Edison";#N/A,#N/A,FALSE," EIX"}</definedName>
    <definedName name="___a2_5_3" localSheetId="4" hidden="1">{#N/A,#N/A,FALSE,"Edison";#N/A,#N/A,FALSE," EIX"}</definedName>
    <definedName name="___a2_5_3" hidden="1">{#N/A,#N/A,FALSE,"Edison";#N/A,#N/A,FALSE," EIX"}</definedName>
    <definedName name="___a2_5_3_1" localSheetId="4" hidden="1">{#N/A,#N/A,FALSE,"Edison";#N/A,#N/A,FALSE," EIX"}</definedName>
    <definedName name="___a2_5_3_1" hidden="1">{#N/A,#N/A,FALSE,"Edison";#N/A,#N/A,FALSE," EIX"}</definedName>
    <definedName name="___a2_5_4" localSheetId="4" hidden="1">{#N/A,#N/A,FALSE,"Edison";#N/A,#N/A,FALSE," EIX"}</definedName>
    <definedName name="___a2_5_4" hidden="1">{#N/A,#N/A,FALSE,"Edison";#N/A,#N/A,FALSE," EIX"}</definedName>
    <definedName name="___a2_5_4_1" localSheetId="4" hidden="1">{#N/A,#N/A,FALSE,"Edison";#N/A,#N/A,FALSE," EIX"}</definedName>
    <definedName name="___a2_5_4_1" hidden="1">{#N/A,#N/A,FALSE,"Edison";#N/A,#N/A,FALSE," EIX"}</definedName>
    <definedName name="___a2_5_5" localSheetId="4" hidden="1">{#N/A,#N/A,FALSE,"Edison";#N/A,#N/A,FALSE," EIX"}</definedName>
    <definedName name="___a2_5_5" hidden="1">{#N/A,#N/A,FALSE,"Edison";#N/A,#N/A,FALSE," EIX"}</definedName>
    <definedName name="___a2_5_5_1" localSheetId="4" hidden="1">{#N/A,#N/A,FALSE,"Edison";#N/A,#N/A,FALSE," EIX"}</definedName>
    <definedName name="___a2_5_5_1" hidden="1">{#N/A,#N/A,FALSE,"Edison";#N/A,#N/A,FALSE," EIX"}</definedName>
    <definedName name="___bb2" localSheetId="4" hidden="1">{#N/A,#N/A,FALSE,"Edison";#N/A,#N/A,FALSE," EIX"}</definedName>
    <definedName name="___bb2" hidden="1">{#N/A,#N/A,FALSE,"Edison";#N/A,#N/A,FALSE," EIX"}</definedName>
    <definedName name="___bb2_1" localSheetId="4" hidden="1">{#N/A,#N/A,FALSE,"Edison";#N/A,#N/A,FALSE," EIX"}</definedName>
    <definedName name="___bb2_1" hidden="1">{#N/A,#N/A,FALSE,"Edison";#N/A,#N/A,FALSE," EIX"}</definedName>
    <definedName name="___bb2_1_1" localSheetId="4" hidden="1">{#N/A,#N/A,FALSE,"Edison";#N/A,#N/A,FALSE," EIX"}</definedName>
    <definedName name="___bb2_1_1" hidden="1">{#N/A,#N/A,FALSE,"Edison";#N/A,#N/A,FALSE," EIX"}</definedName>
    <definedName name="___bb2_1_1_1" localSheetId="4" hidden="1">{#N/A,#N/A,FALSE,"Edison";#N/A,#N/A,FALSE," EIX"}</definedName>
    <definedName name="___bb2_1_1_1" hidden="1">{#N/A,#N/A,FALSE,"Edison";#N/A,#N/A,FALSE," EIX"}</definedName>
    <definedName name="___bb2_1_2" localSheetId="4" hidden="1">{#N/A,#N/A,FALSE,"Edison";#N/A,#N/A,FALSE," EIX"}</definedName>
    <definedName name="___bb2_1_2" hidden="1">{#N/A,#N/A,FALSE,"Edison";#N/A,#N/A,FALSE," EIX"}</definedName>
    <definedName name="___bb2_1_2_1" localSheetId="4" hidden="1">{#N/A,#N/A,FALSE,"Edison";#N/A,#N/A,FALSE," EIX"}</definedName>
    <definedName name="___bb2_1_2_1" hidden="1">{#N/A,#N/A,FALSE,"Edison";#N/A,#N/A,FALSE," EIX"}</definedName>
    <definedName name="___bb2_1_3" localSheetId="4" hidden="1">{#N/A,#N/A,FALSE,"Edison";#N/A,#N/A,FALSE," EIX"}</definedName>
    <definedName name="___bb2_1_3" hidden="1">{#N/A,#N/A,FALSE,"Edison";#N/A,#N/A,FALSE," EIX"}</definedName>
    <definedName name="___bb2_1_3_1" localSheetId="4" hidden="1">{#N/A,#N/A,FALSE,"Edison";#N/A,#N/A,FALSE," EIX"}</definedName>
    <definedName name="___bb2_1_3_1" hidden="1">{#N/A,#N/A,FALSE,"Edison";#N/A,#N/A,FALSE," EIX"}</definedName>
    <definedName name="___bb2_1_4" localSheetId="4" hidden="1">{#N/A,#N/A,FALSE,"Edison";#N/A,#N/A,FALSE," EIX"}</definedName>
    <definedName name="___bb2_1_4" hidden="1">{#N/A,#N/A,FALSE,"Edison";#N/A,#N/A,FALSE," EIX"}</definedName>
    <definedName name="___bb2_1_4_1" localSheetId="4" hidden="1">{#N/A,#N/A,FALSE,"Edison";#N/A,#N/A,FALSE," EIX"}</definedName>
    <definedName name="___bb2_1_4_1" hidden="1">{#N/A,#N/A,FALSE,"Edison";#N/A,#N/A,FALSE," EIX"}</definedName>
    <definedName name="___bb2_1_5" localSheetId="4" hidden="1">{#N/A,#N/A,FALSE,"Edison";#N/A,#N/A,FALSE," EIX"}</definedName>
    <definedName name="___bb2_1_5" hidden="1">{#N/A,#N/A,FALSE,"Edison";#N/A,#N/A,FALSE," EIX"}</definedName>
    <definedName name="___bb2_1_5_1" localSheetId="4" hidden="1">{#N/A,#N/A,FALSE,"Edison";#N/A,#N/A,FALSE," EIX"}</definedName>
    <definedName name="___bb2_1_5_1" hidden="1">{#N/A,#N/A,FALSE,"Edison";#N/A,#N/A,FALSE," EIX"}</definedName>
    <definedName name="___bb2_2" localSheetId="4" hidden="1">{#N/A,#N/A,FALSE,"Edison";#N/A,#N/A,FALSE," EIX"}</definedName>
    <definedName name="___bb2_2" hidden="1">{#N/A,#N/A,FALSE,"Edison";#N/A,#N/A,FALSE," EIX"}</definedName>
    <definedName name="___bb2_2_1" localSheetId="4" hidden="1">{#N/A,#N/A,FALSE,"Edison";#N/A,#N/A,FALSE," EIX"}</definedName>
    <definedName name="___bb2_2_1" hidden="1">{#N/A,#N/A,FALSE,"Edison";#N/A,#N/A,FALSE," EIX"}</definedName>
    <definedName name="___bb2_2_1_1" localSheetId="4" hidden="1">{#N/A,#N/A,FALSE,"Edison";#N/A,#N/A,FALSE," EIX"}</definedName>
    <definedName name="___bb2_2_1_1" hidden="1">{#N/A,#N/A,FALSE,"Edison";#N/A,#N/A,FALSE," EIX"}</definedName>
    <definedName name="___bb2_2_2" localSheetId="4" hidden="1">{#N/A,#N/A,FALSE,"Edison";#N/A,#N/A,FALSE," EIX"}</definedName>
    <definedName name="___bb2_2_2" hidden="1">{#N/A,#N/A,FALSE,"Edison";#N/A,#N/A,FALSE," EIX"}</definedName>
    <definedName name="___bb2_2_2_1" localSheetId="4" hidden="1">{#N/A,#N/A,FALSE,"Edison";#N/A,#N/A,FALSE," EIX"}</definedName>
    <definedName name="___bb2_2_2_1" hidden="1">{#N/A,#N/A,FALSE,"Edison";#N/A,#N/A,FALSE," EIX"}</definedName>
    <definedName name="___bb2_2_3" localSheetId="4" hidden="1">{#N/A,#N/A,FALSE,"Edison";#N/A,#N/A,FALSE," EIX"}</definedName>
    <definedName name="___bb2_2_3" hidden="1">{#N/A,#N/A,FALSE,"Edison";#N/A,#N/A,FALSE," EIX"}</definedName>
    <definedName name="___bb2_2_3_1" localSheetId="4" hidden="1">{#N/A,#N/A,FALSE,"Edison";#N/A,#N/A,FALSE," EIX"}</definedName>
    <definedName name="___bb2_2_3_1" hidden="1">{#N/A,#N/A,FALSE,"Edison";#N/A,#N/A,FALSE," EIX"}</definedName>
    <definedName name="___bb2_2_4" localSheetId="4" hidden="1">{#N/A,#N/A,FALSE,"Edison";#N/A,#N/A,FALSE," EIX"}</definedName>
    <definedName name="___bb2_2_4" hidden="1">{#N/A,#N/A,FALSE,"Edison";#N/A,#N/A,FALSE," EIX"}</definedName>
    <definedName name="___bb2_2_4_1" localSheetId="4" hidden="1">{#N/A,#N/A,FALSE,"Edison";#N/A,#N/A,FALSE," EIX"}</definedName>
    <definedName name="___bb2_2_4_1" hidden="1">{#N/A,#N/A,FALSE,"Edison";#N/A,#N/A,FALSE," EIX"}</definedName>
    <definedName name="___bb2_2_5" localSheetId="4" hidden="1">{#N/A,#N/A,FALSE,"Edison";#N/A,#N/A,FALSE," EIX"}</definedName>
    <definedName name="___bb2_2_5" hidden="1">{#N/A,#N/A,FALSE,"Edison";#N/A,#N/A,FALSE," EIX"}</definedName>
    <definedName name="___bb2_2_5_1" localSheetId="4" hidden="1">{#N/A,#N/A,FALSE,"Edison";#N/A,#N/A,FALSE," EIX"}</definedName>
    <definedName name="___bb2_2_5_1" hidden="1">{#N/A,#N/A,FALSE,"Edison";#N/A,#N/A,FALSE," EIX"}</definedName>
    <definedName name="___bb2_3" localSheetId="4" hidden="1">{#N/A,#N/A,FALSE,"Edison";#N/A,#N/A,FALSE," EIX"}</definedName>
    <definedName name="___bb2_3" hidden="1">{#N/A,#N/A,FALSE,"Edison";#N/A,#N/A,FALSE," EIX"}</definedName>
    <definedName name="___bb2_3_1" localSheetId="4" hidden="1">{#N/A,#N/A,FALSE,"Edison";#N/A,#N/A,FALSE," EIX"}</definedName>
    <definedName name="___bb2_3_1" hidden="1">{#N/A,#N/A,FALSE,"Edison";#N/A,#N/A,FALSE," EIX"}</definedName>
    <definedName name="___bb2_3_1_1" localSheetId="4" hidden="1">{#N/A,#N/A,FALSE,"Edison";#N/A,#N/A,FALSE," EIX"}</definedName>
    <definedName name="___bb2_3_1_1" hidden="1">{#N/A,#N/A,FALSE,"Edison";#N/A,#N/A,FALSE," EIX"}</definedName>
    <definedName name="___bb2_3_2" localSheetId="4" hidden="1">{#N/A,#N/A,FALSE,"Edison";#N/A,#N/A,FALSE," EIX"}</definedName>
    <definedName name="___bb2_3_2" hidden="1">{#N/A,#N/A,FALSE,"Edison";#N/A,#N/A,FALSE," EIX"}</definedName>
    <definedName name="___bb2_3_2_1" localSheetId="4" hidden="1">{#N/A,#N/A,FALSE,"Edison";#N/A,#N/A,FALSE," EIX"}</definedName>
    <definedName name="___bb2_3_2_1" hidden="1">{#N/A,#N/A,FALSE,"Edison";#N/A,#N/A,FALSE," EIX"}</definedName>
    <definedName name="___bb2_3_3" localSheetId="4" hidden="1">{#N/A,#N/A,FALSE,"Edison";#N/A,#N/A,FALSE," EIX"}</definedName>
    <definedName name="___bb2_3_3" hidden="1">{#N/A,#N/A,FALSE,"Edison";#N/A,#N/A,FALSE," EIX"}</definedName>
    <definedName name="___bb2_3_3_1" localSheetId="4" hidden="1">{#N/A,#N/A,FALSE,"Edison";#N/A,#N/A,FALSE," EIX"}</definedName>
    <definedName name="___bb2_3_3_1" hidden="1">{#N/A,#N/A,FALSE,"Edison";#N/A,#N/A,FALSE," EIX"}</definedName>
    <definedName name="___bb2_3_4" localSheetId="4" hidden="1">{#N/A,#N/A,FALSE,"Edison";#N/A,#N/A,FALSE," EIX"}</definedName>
    <definedName name="___bb2_3_4" hidden="1">{#N/A,#N/A,FALSE,"Edison";#N/A,#N/A,FALSE," EIX"}</definedName>
    <definedName name="___bb2_3_4_1" localSheetId="4" hidden="1">{#N/A,#N/A,FALSE,"Edison";#N/A,#N/A,FALSE," EIX"}</definedName>
    <definedName name="___bb2_3_4_1" hidden="1">{#N/A,#N/A,FALSE,"Edison";#N/A,#N/A,FALSE," EIX"}</definedName>
    <definedName name="___bb2_3_5" localSheetId="4" hidden="1">{#N/A,#N/A,FALSE,"Edison";#N/A,#N/A,FALSE," EIX"}</definedName>
    <definedName name="___bb2_3_5" hidden="1">{#N/A,#N/A,FALSE,"Edison";#N/A,#N/A,FALSE," EIX"}</definedName>
    <definedName name="___bb2_3_5_1" localSheetId="4" hidden="1">{#N/A,#N/A,FALSE,"Edison";#N/A,#N/A,FALSE," EIX"}</definedName>
    <definedName name="___bb2_3_5_1" hidden="1">{#N/A,#N/A,FALSE,"Edison";#N/A,#N/A,FALSE," EIX"}</definedName>
    <definedName name="___bb2_4" localSheetId="4" hidden="1">{#N/A,#N/A,FALSE,"Edison";#N/A,#N/A,FALSE," EIX"}</definedName>
    <definedName name="___bb2_4" hidden="1">{#N/A,#N/A,FALSE,"Edison";#N/A,#N/A,FALSE," EIX"}</definedName>
    <definedName name="___bb2_4_1" localSheetId="4" hidden="1">{#N/A,#N/A,FALSE,"Edison";#N/A,#N/A,FALSE," EIX"}</definedName>
    <definedName name="___bb2_4_1" hidden="1">{#N/A,#N/A,FALSE,"Edison";#N/A,#N/A,FALSE," EIX"}</definedName>
    <definedName name="___bb2_4_1_1" localSheetId="4" hidden="1">{#N/A,#N/A,FALSE,"Edison";#N/A,#N/A,FALSE," EIX"}</definedName>
    <definedName name="___bb2_4_1_1" hidden="1">{#N/A,#N/A,FALSE,"Edison";#N/A,#N/A,FALSE," EIX"}</definedName>
    <definedName name="___bb2_4_2" localSheetId="4" hidden="1">{#N/A,#N/A,FALSE,"Edison";#N/A,#N/A,FALSE," EIX"}</definedName>
    <definedName name="___bb2_4_2" hidden="1">{#N/A,#N/A,FALSE,"Edison";#N/A,#N/A,FALSE," EIX"}</definedName>
    <definedName name="___bb2_4_2_1" localSheetId="4" hidden="1">{#N/A,#N/A,FALSE,"Edison";#N/A,#N/A,FALSE," EIX"}</definedName>
    <definedName name="___bb2_4_2_1" hidden="1">{#N/A,#N/A,FALSE,"Edison";#N/A,#N/A,FALSE," EIX"}</definedName>
    <definedName name="___bb2_4_3" localSheetId="4" hidden="1">{#N/A,#N/A,FALSE,"Edison";#N/A,#N/A,FALSE," EIX"}</definedName>
    <definedName name="___bb2_4_3" hidden="1">{#N/A,#N/A,FALSE,"Edison";#N/A,#N/A,FALSE," EIX"}</definedName>
    <definedName name="___bb2_4_3_1" localSheetId="4" hidden="1">{#N/A,#N/A,FALSE,"Edison";#N/A,#N/A,FALSE," EIX"}</definedName>
    <definedName name="___bb2_4_3_1" hidden="1">{#N/A,#N/A,FALSE,"Edison";#N/A,#N/A,FALSE," EIX"}</definedName>
    <definedName name="___bb2_4_4" localSheetId="4" hidden="1">{#N/A,#N/A,FALSE,"Edison";#N/A,#N/A,FALSE," EIX"}</definedName>
    <definedName name="___bb2_4_4" hidden="1">{#N/A,#N/A,FALSE,"Edison";#N/A,#N/A,FALSE," EIX"}</definedName>
    <definedName name="___bb2_4_4_1" localSheetId="4" hidden="1">{#N/A,#N/A,FALSE,"Edison";#N/A,#N/A,FALSE," EIX"}</definedName>
    <definedName name="___bb2_4_4_1" hidden="1">{#N/A,#N/A,FALSE,"Edison";#N/A,#N/A,FALSE," EIX"}</definedName>
    <definedName name="___bb2_4_5" localSheetId="4" hidden="1">{#N/A,#N/A,FALSE,"Edison";#N/A,#N/A,FALSE," EIX"}</definedName>
    <definedName name="___bb2_4_5" hidden="1">{#N/A,#N/A,FALSE,"Edison";#N/A,#N/A,FALSE," EIX"}</definedName>
    <definedName name="___bb2_4_5_1" localSheetId="4" hidden="1">{#N/A,#N/A,FALSE,"Edison";#N/A,#N/A,FALSE," EIX"}</definedName>
    <definedName name="___bb2_4_5_1" hidden="1">{#N/A,#N/A,FALSE,"Edison";#N/A,#N/A,FALSE," EIX"}</definedName>
    <definedName name="___bb2_5" localSheetId="4" hidden="1">{#N/A,#N/A,FALSE,"Edison";#N/A,#N/A,FALSE," EIX"}</definedName>
    <definedName name="___bb2_5" hidden="1">{#N/A,#N/A,FALSE,"Edison";#N/A,#N/A,FALSE," EIX"}</definedName>
    <definedName name="___bb2_5_1" localSheetId="4" hidden="1">{#N/A,#N/A,FALSE,"Edison";#N/A,#N/A,FALSE," EIX"}</definedName>
    <definedName name="___bb2_5_1" hidden="1">{#N/A,#N/A,FALSE,"Edison";#N/A,#N/A,FALSE," EIX"}</definedName>
    <definedName name="___bb2_5_1_1" localSheetId="4" hidden="1">{#N/A,#N/A,FALSE,"Edison";#N/A,#N/A,FALSE," EIX"}</definedName>
    <definedName name="___bb2_5_1_1" hidden="1">{#N/A,#N/A,FALSE,"Edison";#N/A,#N/A,FALSE," EIX"}</definedName>
    <definedName name="___bb2_5_2" localSheetId="4" hidden="1">{#N/A,#N/A,FALSE,"Edison";#N/A,#N/A,FALSE," EIX"}</definedName>
    <definedName name="___bb2_5_2" hidden="1">{#N/A,#N/A,FALSE,"Edison";#N/A,#N/A,FALSE," EIX"}</definedName>
    <definedName name="___bb2_5_2_1" localSheetId="4" hidden="1">{#N/A,#N/A,FALSE,"Edison";#N/A,#N/A,FALSE," EIX"}</definedName>
    <definedName name="___bb2_5_2_1" hidden="1">{#N/A,#N/A,FALSE,"Edison";#N/A,#N/A,FALSE," EIX"}</definedName>
    <definedName name="___bb2_5_3" localSheetId="4" hidden="1">{#N/A,#N/A,FALSE,"Edison";#N/A,#N/A,FALSE," EIX"}</definedName>
    <definedName name="___bb2_5_3" hidden="1">{#N/A,#N/A,FALSE,"Edison";#N/A,#N/A,FALSE," EIX"}</definedName>
    <definedName name="___bb2_5_3_1" localSheetId="4" hidden="1">{#N/A,#N/A,FALSE,"Edison";#N/A,#N/A,FALSE," EIX"}</definedName>
    <definedName name="___bb2_5_3_1" hidden="1">{#N/A,#N/A,FALSE,"Edison";#N/A,#N/A,FALSE," EIX"}</definedName>
    <definedName name="___bb2_5_4" localSheetId="4" hidden="1">{#N/A,#N/A,FALSE,"Edison";#N/A,#N/A,FALSE," EIX"}</definedName>
    <definedName name="___bb2_5_4" hidden="1">{#N/A,#N/A,FALSE,"Edison";#N/A,#N/A,FALSE," EIX"}</definedName>
    <definedName name="___bb2_5_4_1" localSheetId="4" hidden="1">{#N/A,#N/A,FALSE,"Edison";#N/A,#N/A,FALSE," EIX"}</definedName>
    <definedName name="___bb2_5_4_1" hidden="1">{#N/A,#N/A,FALSE,"Edison";#N/A,#N/A,FALSE," EIX"}</definedName>
    <definedName name="___bb2_5_5" localSheetId="4" hidden="1">{#N/A,#N/A,FALSE,"Edison";#N/A,#N/A,FALSE," EIX"}</definedName>
    <definedName name="___bb2_5_5" hidden="1">{#N/A,#N/A,FALSE,"Edison";#N/A,#N/A,FALSE," EIX"}</definedName>
    <definedName name="___bb2_5_5_1" localSheetId="4" hidden="1">{#N/A,#N/A,FALSE,"Edison";#N/A,#N/A,FALSE," EIX"}</definedName>
    <definedName name="___bb2_5_5_1" hidden="1">{#N/A,#N/A,FALSE,"Edison";#N/A,#N/A,FALSE," EIX"}</definedName>
    <definedName name="___BOX1">#REF!</definedName>
    <definedName name="___BOX3">#REF!</definedName>
    <definedName name="___BOX4">#REF!</definedName>
    <definedName name="___BOX5">#REF!</definedName>
    <definedName name="___BOX6">#REF!</definedName>
    <definedName name="___BOX7">#REF!</definedName>
    <definedName name="___ccc2" localSheetId="4" hidden="1">{#N/A,#N/A,FALSE,"Edison";#N/A,#N/A,FALSE," EIX"}</definedName>
    <definedName name="___ccc2" hidden="1">{#N/A,#N/A,FALSE,"Edison";#N/A,#N/A,FALSE," EIX"}</definedName>
    <definedName name="___ccc2_1" localSheetId="4" hidden="1">{#N/A,#N/A,FALSE,"Edison";#N/A,#N/A,FALSE," EIX"}</definedName>
    <definedName name="___ccc2_1" hidden="1">{#N/A,#N/A,FALSE,"Edison";#N/A,#N/A,FALSE," EIX"}</definedName>
    <definedName name="___ccc2_1_1" localSheetId="4" hidden="1">{#N/A,#N/A,FALSE,"Edison";#N/A,#N/A,FALSE," EIX"}</definedName>
    <definedName name="___ccc2_1_1" hidden="1">{#N/A,#N/A,FALSE,"Edison";#N/A,#N/A,FALSE," EIX"}</definedName>
    <definedName name="___ccc2_1_1_1" localSheetId="4" hidden="1">{#N/A,#N/A,FALSE,"Edison";#N/A,#N/A,FALSE," EIX"}</definedName>
    <definedName name="___ccc2_1_1_1" hidden="1">{#N/A,#N/A,FALSE,"Edison";#N/A,#N/A,FALSE," EIX"}</definedName>
    <definedName name="___ccc2_1_2" localSheetId="4" hidden="1">{#N/A,#N/A,FALSE,"Edison";#N/A,#N/A,FALSE," EIX"}</definedName>
    <definedName name="___ccc2_1_2" hidden="1">{#N/A,#N/A,FALSE,"Edison";#N/A,#N/A,FALSE," EIX"}</definedName>
    <definedName name="___ccc2_1_2_1" localSheetId="4" hidden="1">{#N/A,#N/A,FALSE,"Edison";#N/A,#N/A,FALSE," EIX"}</definedName>
    <definedName name="___ccc2_1_2_1" hidden="1">{#N/A,#N/A,FALSE,"Edison";#N/A,#N/A,FALSE," EIX"}</definedName>
    <definedName name="___ccc2_1_3" localSheetId="4" hidden="1">{#N/A,#N/A,FALSE,"Edison";#N/A,#N/A,FALSE," EIX"}</definedName>
    <definedName name="___ccc2_1_3" hidden="1">{#N/A,#N/A,FALSE,"Edison";#N/A,#N/A,FALSE," EIX"}</definedName>
    <definedName name="___ccc2_1_3_1" localSheetId="4" hidden="1">{#N/A,#N/A,FALSE,"Edison";#N/A,#N/A,FALSE," EIX"}</definedName>
    <definedName name="___ccc2_1_3_1" hidden="1">{#N/A,#N/A,FALSE,"Edison";#N/A,#N/A,FALSE," EIX"}</definedName>
    <definedName name="___ccc2_1_4" localSheetId="4" hidden="1">{#N/A,#N/A,FALSE,"Edison";#N/A,#N/A,FALSE," EIX"}</definedName>
    <definedName name="___ccc2_1_4" hidden="1">{#N/A,#N/A,FALSE,"Edison";#N/A,#N/A,FALSE," EIX"}</definedName>
    <definedName name="___ccc2_1_4_1" localSheetId="4" hidden="1">{#N/A,#N/A,FALSE,"Edison";#N/A,#N/A,FALSE," EIX"}</definedName>
    <definedName name="___ccc2_1_4_1" hidden="1">{#N/A,#N/A,FALSE,"Edison";#N/A,#N/A,FALSE," EIX"}</definedName>
    <definedName name="___ccc2_1_5" localSheetId="4" hidden="1">{#N/A,#N/A,FALSE,"Edison";#N/A,#N/A,FALSE," EIX"}</definedName>
    <definedName name="___ccc2_1_5" hidden="1">{#N/A,#N/A,FALSE,"Edison";#N/A,#N/A,FALSE," EIX"}</definedName>
    <definedName name="___ccc2_1_5_1" localSheetId="4" hidden="1">{#N/A,#N/A,FALSE,"Edison";#N/A,#N/A,FALSE," EIX"}</definedName>
    <definedName name="___ccc2_1_5_1" hidden="1">{#N/A,#N/A,FALSE,"Edison";#N/A,#N/A,FALSE," EIX"}</definedName>
    <definedName name="___ccc2_2" localSheetId="4" hidden="1">{#N/A,#N/A,FALSE,"Edison";#N/A,#N/A,FALSE," EIX"}</definedName>
    <definedName name="___ccc2_2" hidden="1">{#N/A,#N/A,FALSE,"Edison";#N/A,#N/A,FALSE," EIX"}</definedName>
    <definedName name="___ccc2_2_1" localSheetId="4" hidden="1">{#N/A,#N/A,FALSE,"Edison";#N/A,#N/A,FALSE," EIX"}</definedName>
    <definedName name="___ccc2_2_1" hidden="1">{#N/A,#N/A,FALSE,"Edison";#N/A,#N/A,FALSE," EIX"}</definedName>
    <definedName name="___ccc2_2_1_1" localSheetId="4" hidden="1">{#N/A,#N/A,FALSE,"Edison";#N/A,#N/A,FALSE," EIX"}</definedName>
    <definedName name="___ccc2_2_1_1" hidden="1">{#N/A,#N/A,FALSE,"Edison";#N/A,#N/A,FALSE," EIX"}</definedName>
    <definedName name="___ccc2_2_2" localSheetId="4" hidden="1">{#N/A,#N/A,FALSE,"Edison";#N/A,#N/A,FALSE," EIX"}</definedName>
    <definedName name="___ccc2_2_2" hidden="1">{#N/A,#N/A,FALSE,"Edison";#N/A,#N/A,FALSE," EIX"}</definedName>
    <definedName name="___ccc2_2_2_1" localSheetId="4" hidden="1">{#N/A,#N/A,FALSE,"Edison";#N/A,#N/A,FALSE," EIX"}</definedName>
    <definedName name="___ccc2_2_2_1" hidden="1">{#N/A,#N/A,FALSE,"Edison";#N/A,#N/A,FALSE," EIX"}</definedName>
    <definedName name="___ccc2_2_3" localSheetId="4" hidden="1">{#N/A,#N/A,FALSE,"Edison";#N/A,#N/A,FALSE," EIX"}</definedName>
    <definedName name="___ccc2_2_3" hidden="1">{#N/A,#N/A,FALSE,"Edison";#N/A,#N/A,FALSE," EIX"}</definedName>
    <definedName name="___ccc2_2_3_1" localSheetId="4" hidden="1">{#N/A,#N/A,FALSE,"Edison";#N/A,#N/A,FALSE," EIX"}</definedName>
    <definedName name="___ccc2_2_3_1" hidden="1">{#N/A,#N/A,FALSE,"Edison";#N/A,#N/A,FALSE," EIX"}</definedName>
    <definedName name="___ccc2_2_4" localSheetId="4" hidden="1">{#N/A,#N/A,FALSE,"Edison";#N/A,#N/A,FALSE," EIX"}</definedName>
    <definedName name="___ccc2_2_4" hidden="1">{#N/A,#N/A,FALSE,"Edison";#N/A,#N/A,FALSE," EIX"}</definedName>
    <definedName name="___ccc2_2_4_1" localSheetId="4" hidden="1">{#N/A,#N/A,FALSE,"Edison";#N/A,#N/A,FALSE," EIX"}</definedName>
    <definedName name="___ccc2_2_4_1" hidden="1">{#N/A,#N/A,FALSE,"Edison";#N/A,#N/A,FALSE," EIX"}</definedName>
    <definedName name="___ccc2_2_5" localSheetId="4" hidden="1">{#N/A,#N/A,FALSE,"Edison";#N/A,#N/A,FALSE," EIX"}</definedName>
    <definedName name="___ccc2_2_5" hidden="1">{#N/A,#N/A,FALSE,"Edison";#N/A,#N/A,FALSE," EIX"}</definedName>
    <definedName name="___ccc2_2_5_1" localSheetId="4" hidden="1">{#N/A,#N/A,FALSE,"Edison";#N/A,#N/A,FALSE," EIX"}</definedName>
    <definedName name="___ccc2_2_5_1" hidden="1">{#N/A,#N/A,FALSE,"Edison";#N/A,#N/A,FALSE," EIX"}</definedName>
    <definedName name="___ccc2_3" localSheetId="4" hidden="1">{#N/A,#N/A,FALSE,"Edison";#N/A,#N/A,FALSE," EIX"}</definedName>
    <definedName name="___ccc2_3" hidden="1">{#N/A,#N/A,FALSE,"Edison";#N/A,#N/A,FALSE," EIX"}</definedName>
    <definedName name="___ccc2_3_1" localSheetId="4" hidden="1">{#N/A,#N/A,FALSE,"Edison";#N/A,#N/A,FALSE," EIX"}</definedName>
    <definedName name="___ccc2_3_1" hidden="1">{#N/A,#N/A,FALSE,"Edison";#N/A,#N/A,FALSE," EIX"}</definedName>
    <definedName name="___ccc2_3_1_1" localSheetId="4" hidden="1">{#N/A,#N/A,FALSE,"Edison";#N/A,#N/A,FALSE," EIX"}</definedName>
    <definedName name="___ccc2_3_1_1" hidden="1">{#N/A,#N/A,FALSE,"Edison";#N/A,#N/A,FALSE," EIX"}</definedName>
    <definedName name="___ccc2_3_2" localSheetId="4" hidden="1">{#N/A,#N/A,FALSE,"Edison";#N/A,#N/A,FALSE," EIX"}</definedName>
    <definedName name="___ccc2_3_2" hidden="1">{#N/A,#N/A,FALSE,"Edison";#N/A,#N/A,FALSE," EIX"}</definedName>
    <definedName name="___ccc2_3_2_1" localSheetId="4" hidden="1">{#N/A,#N/A,FALSE,"Edison";#N/A,#N/A,FALSE," EIX"}</definedName>
    <definedName name="___ccc2_3_2_1" hidden="1">{#N/A,#N/A,FALSE,"Edison";#N/A,#N/A,FALSE," EIX"}</definedName>
    <definedName name="___ccc2_3_3" localSheetId="4" hidden="1">{#N/A,#N/A,FALSE,"Edison";#N/A,#N/A,FALSE," EIX"}</definedName>
    <definedName name="___ccc2_3_3" hidden="1">{#N/A,#N/A,FALSE,"Edison";#N/A,#N/A,FALSE," EIX"}</definedName>
    <definedName name="___ccc2_3_3_1" localSheetId="4" hidden="1">{#N/A,#N/A,FALSE,"Edison";#N/A,#N/A,FALSE," EIX"}</definedName>
    <definedName name="___ccc2_3_3_1" hidden="1">{#N/A,#N/A,FALSE,"Edison";#N/A,#N/A,FALSE," EIX"}</definedName>
    <definedName name="___ccc2_3_4" localSheetId="4" hidden="1">{#N/A,#N/A,FALSE,"Edison";#N/A,#N/A,FALSE," EIX"}</definedName>
    <definedName name="___ccc2_3_4" hidden="1">{#N/A,#N/A,FALSE,"Edison";#N/A,#N/A,FALSE," EIX"}</definedName>
    <definedName name="___ccc2_3_4_1" localSheetId="4" hidden="1">{#N/A,#N/A,FALSE,"Edison";#N/A,#N/A,FALSE," EIX"}</definedName>
    <definedName name="___ccc2_3_4_1" hidden="1">{#N/A,#N/A,FALSE,"Edison";#N/A,#N/A,FALSE," EIX"}</definedName>
    <definedName name="___ccc2_3_5" localSheetId="4" hidden="1">{#N/A,#N/A,FALSE,"Edison";#N/A,#N/A,FALSE," EIX"}</definedName>
    <definedName name="___ccc2_3_5" hidden="1">{#N/A,#N/A,FALSE,"Edison";#N/A,#N/A,FALSE," EIX"}</definedName>
    <definedName name="___ccc2_3_5_1" localSheetId="4" hidden="1">{#N/A,#N/A,FALSE,"Edison";#N/A,#N/A,FALSE," EIX"}</definedName>
    <definedName name="___ccc2_3_5_1" hidden="1">{#N/A,#N/A,FALSE,"Edison";#N/A,#N/A,FALSE," EIX"}</definedName>
    <definedName name="___ccc2_4" localSheetId="4" hidden="1">{#N/A,#N/A,FALSE,"Edison";#N/A,#N/A,FALSE," EIX"}</definedName>
    <definedName name="___ccc2_4" hidden="1">{#N/A,#N/A,FALSE,"Edison";#N/A,#N/A,FALSE," EIX"}</definedName>
    <definedName name="___ccc2_4_1" localSheetId="4" hidden="1">{#N/A,#N/A,FALSE,"Edison";#N/A,#N/A,FALSE," EIX"}</definedName>
    <definedName name="___ccc2_4_1" hidden="1">{#N/A,#N/A,FALSE,"Edison";#N/A,#N/A,FALSE," EIX"}</definedName>
    <definedName name="___ccc2_4_1_1" localSheetId="4" hidden="1">{#N/A,#N/A,FALSE,"Edison";#N/A,#N/A,FALSE," EIX"}</definedName>
    <definedName name="___ccc2_4_1_1" hidden="1">{#N/A,#N/A,FALSE,"Edison";#N/A,#N/A,FALSE," EIX"}</definedName>
    <definedName name="___ccc2_4_2" localSheetId="4" hidden="1">{#N/A,#N/A,FALSE,"Edison";#N/A,#N/A,FALSE," EIX"}</definedName>
    <definedName name="___ccc2_4_2" hidden="1">{#N/A,#N/A,FALSE,"Edison";#N/A,#N/A,FALSE," EIX"}</definedName>
    <definedName name="___ccc2_4_2_1" localSheetId="4" hidden="1">{#N/A,#N/A,FALSE,"Edison";#N/A,#N/A,FALSE," EIX"}</definedName>
    <definedName name="___ccc2_4_2_1" hidden="1">{#N/A,#N/A,FALSE,"Edison";#N/A,#N/A,FALSE," EIX"}</definedName>
    <definedName name="___ccc2_4_3" localSheetId="4" hidden="1">{#N/A,#N/A,FALSE,"Edison";#N/A,#N/A,FALSE," EIX"}</definedName>
    <definedName name="___ccc2_4_3" hidden="1">{#N/A,#N/A,FALSE,"Edison";#N/A,#N/A,FALSE," EIX"}</definedName>
    <definedName name="___ccc2_4_3_1" localSheetId="4" hidden="1">{#N/A,#N/A,FALSE,"Edison";#N/A,#N/A,FALSE," EIX"}</definedName>
    <definedName name="___ccc2_4_3_1" hidden="1">{#N/A,#N/A,FALSE,"Edison";#N/A,#N/A,FALSE," EIX"}</definedName>
    <definedName name="___ccc2_4_4" localSheetId="4" hidden="1">{#N/A,#N/A,FALSE,"Edison";#N/A,#N/A,FALSE," EIX"}</definedName>
    <definedName name="___ccc2_4_4" hidden="1">{#N/A,#N/A,FALSE,"Edison";#N/A,#N/A,FALSE," EIX"}</definedName>
    <definedName name="___ccc2_4_4_1" localSheetId="4" hidden="1">{#N/A,#N/A,FALSE,"Edison";#N/A,#N/A,FALSE," EIX"}</definedName>
    <definedName name="___ccc2_4_4_1" hidden="1">{#N/A,#N/A,FALSE,"Edison";#N/A,#N/A,FALSE," EIX"}</definedName>
    <definedName name="___ccc2_4_5" localSheetId="4" hidden="1">{#N/A,#N/A,FALSE,"Edison";#N/A,#N/A,FALSE," EIX"}</definedName>
    <definedName name="___ccc2_4_5" hidden="1">{#N/A,#N/A,FALSE,"Edison";#N/A,#N/A,FALSE," EIX"}</definedName>
    <definedName name="___ccc2_4_5_1" localSheetId="4" hidden="1">{#N/A,#N/A,FALSE,"Edison";#N/A,#N/A,FALSE," EIX"}</definedName>
    <definedName name="___ccc2_4_5_1" hidden="1">{#N/A,#N/A,FALSE,"Edison";#N/A,#N/A,FALSE," EIX"}</definedName>
    <definedName name="___ccc2_5" localSheetId="4" hidden="1">{#N/A,#N/A,FALSE,"Edison";#N/A,#N/A,FALSE," EIX"}</definedName>
    <definedName name="___ccc2_5" hidden="1">{#N/A,#N/A,FALSE,"Edison";#N/A,#N/A,FALSE," EIX"}</definedName>
    <definedName name="___ccc2_5_1" localSheetId="4" hidden="1">{#N/A,#N/A,FALSE,"Edison";#N/A,#N/A,FALSE," EIX"}</definedName>
    <definedName name="___ccc2_5_1" hidden="1">{#N/A,#N/A,FALSE,"Edison";#N/A,#N/A,FALSE," EIX"}</definedName>
    <definedName name="___ccc2_5_1_1" localSheetId="4" hidden="1">{#N/A,#N/A,FALSE,"Edison";#N/A,#N/A,FALSE," EIX"}</definedName>
    <definedName name="___ccc2_5_1_1" hidden="1">{#N/A,#N/A,FALSE,"Edison";#N/A,#N/A,FALSE," EIX"}</definedName>
    <definedName name="___ccc2_5_2" localSheetId="4" hidden="1">{#N/A,#N/A,FALSE,"Edison";#N/A,#N/A,FALSE," EIX"}</definedName>
    <definedName name="___ccc2_5_2" hidden="1">{#N/A,#N/A,FALSE,"Edison";#N/A,#N/A,FALSE," EIX"}</definedName>
    <definedName name="___ccc2_5_2_1" localSheetId="4" hidden="1">{#N/A,#N/A,FALSE,"Edison";#N/A,#N/A,FALSE," EIX"}</definedName>
    <definedName name="___ccc2_5_2_1" hidden="1">{#N/A,#N/A,FALSE,"Edison";#N/A,#N/A,FALSE," EIX"}</definedName>
    <definedName name="___ccc2_5_3" localSheetId="4" hidden="1">{#N/A,#N/A,FALSE,"Edison";#N/A,#N/A,FALSE," EIX"}</definedName>
    <definedName name="___ccc2_5_3" hidden="1">{#N/A,#N/A,FALSE,"Edison";#N/A,#N/A,FALSE," EIX"}</definedName>
    <definedName name="___ccc2_5_3_1" localSheetId="4" hidden="1">{#N/A,#N/A,FALSE,"Edison";#N/A,#N/A,FALSE," EIX"}</definedName>
    <definedName name="___ccc2_5_3_1" hidden="1">{#N/A,#N/A,FALSE,"Edison";#N/A,#N/A,FALSE," EIX"}</definedName>
    <definedName name="___ccc2_5_4" localSheetId="4" hidden="1">{#N/A,#N/A,FALSE,"Edison";#N/A,#N/A,FALSE," EIX"}</definedName>
    <definedName name="___ccc2_5_4" hidden="1">{#N/A,#N/A,FALSE,"Edison";#N/A,#N/A,FALSE," EIX"}</definedName>
    <definedName name="___ccc2_5_4_1" localSheetId="4" hidden="1">{#N/A,#N/A,FALSE,"Edison";#N/A,#N/A,FALSE," EIX"}</definedName>
    <definedName name="___ccc2_5_4_1" hidden="1">{#N/A,#N/A,FALSE,"Edison";#N/A,#N/A,FALSE," EIX"}</definedName>
    <definedName name="___ccc2_5_5" localSheetId="4" hidden="1">{#N/A,#N/A,FALSE,"Edison";#N/A,#N/A,FALSE," EIX"}</definedName>
    <definedName name="___ccc2_5_5" hidden="1">{#N/A,#N/A,FALSE,"Edison";#N/A,#N/A,FALSE," EIX"}</definedName>
    <definedName name="___ccc2_5_5_1" localSheetId="4" hidden="1">{#N/A,#N/A,FALSE,"Edison";#N/A,#N/A,FALSE," EIX"}</definedName>
    <definedName name="___ccc2_5_5_1" hidden="1">{#N/A,#N/A,FALSE,"Edison";#N/A,#N/A,FALSE," EIX"}</definedName>
    <definedName name="___CPR1">#REF!</definedName>
    <definedName name="___END3">#REF!</definedName>
    <definedName name="___END4">#REF!</definedName>
    <definedName name="___END5">#REF!</definedName>
    <definedName name="___Esc2">1.035</definedName>
    <definedName name="___joh1">#REF!</definedName>
    <definedName name="___joh2">#REF!</definedName>
    <definedName name="___joh2.1">#REF!</definedName>
    <definedName name="___Kap1">[3]Current!#REF!</definedName>
    <definedName name="___Kap2">[3]Current!#REF!</definedName>
    <definedName name="___MAC1">#REF!</definedName>
    <definedName name="___MAC2">#REF!</definedName>
    <definedName name="___MAC20">#REF!</definedName>
    <definedName name="___MES1">#REF!</definedName>
    <definedName name="___MPP1">#REF!</definedName>
    <definedName name="___MPP2">#REF!</definedName>
    <definedName name="___pg1">#REF!</definedName>
    <definedName name="___pg2">#REF!</definedName>
    <definedName name="___pg3">#REF!</definedName>
    <definedName name="___SA1">#REF!</definedName>
    <definedName name="___SA3">#REF!</definedName>
    <definedName name="___TCW1">#REF!</definedName>
    <definedName name="___TCW2">#REF!</definedName>
    <definedName name="___TCW3">#REF!</definedName>
    <definedName name="___YR257">[5]Setup!$N$80</definedName>
    <definedName name="__123Graph_A" hidden="1">[6]DOWNLOAD!#REF!</definedName>
    <definedName name="__123Graph_B" hidden="1">[6]DOWNLOAD!#REF!</definedName>
    <definedName name="__123Graph_C" hidden="1">[6]DOWNLOAD!#REF!</definedName>
    <definedName name="__123Graph_D" hidden="1">[7]Summ!#REF!</definedName>
    <definedName name="__123Graph_LBL_A" hidden="1">[8]Report!#REF!</definedName>
    <definedName name="__1Module_EC_Cap_F_.RatioCal4">[9]!__1Module_EC_Cap_F_.RatioCal4</definedName>
    <definedName name="__2_2005_Cap_Labor_Cost_by_Union_Code">#REF!</definedName>
    <definedName name="__2004__meter_readers">'[10]Global Parameters'!#REF!</definedName>
    <definedName name="__2005_Cap_Labor_Cost_by_Union_Code">#REF!</definedName>
    <definedName name="__2005_YTD_from_BPRS">#REF!</definedName>
    <definedName name="__3_2005_YTD_from_BPRS">#REF!</definedName>
    <definedName name="__a2" localSheetId="4" hidden="1">{#N/A,#N/A,FALSE,"Edison";#N/A,#N/A,FALSE," EIX"}</definedName>
    <definedName name="__a2" hidden="1">{#N/A,#N/A,FALSE,"Edison";#N/A,#N/A,FALSE," EIX"}</definedName>
    <definedName name="__a2_1" localSheetId="4" hidden="1">{#N/A,#N/A,FALSE,"Edison";#N/A,#N/A,FALSE," EIX"}</definedName>
    <definedName name="__a2_1" hidden="1">{#N/A,#N/A,FALSE,"Edison";#N/A,#N/A,FALSE," EIX"}</definedName>
    <definedName name="__a2_1_1" localSheetId="4" hidden="1">{#N/A,#N/A,FALSE,"Edison";#N/A,#N/A,FALSE," EIX"}</definedName>
    <definedName name="__a2_1_1" hidden="1">{#N/A,#N/A,FALSE,"Edison";#N/A,#N/A,FALSE," EIX"}</definedName>
    <definedName name="__a2_1_1_1" localSheetId="4" hidden="1">{#N/A,#N/A,FALSE,"Edison";#N/A,#N/A,FALSE," EIX"}</definedName>
    <definedName name="__a2_1_1_1" hidden="1">{#N/A,#N/A,FALSE,"Edison";#N/A,#N/A,FALSE," EIX"}</definedName>
    <definedName name="__a2_1_2" localSheetId="4" hidden="1">{#N/A,#N/A,FALSE,"Edison";#N/A,#N/A,FALSE," EIX"}</definedName>
    <definedName name="__a2_1_2" hidden="1">{#N/A,#N/A,FALSE,"Edison";#N/A,#N/A,FALSE," EIX"}</definedName>
    <definedName name="__a2_1_2_1" localSheetId="4" hidden="1">{#N/A,#N/A,FALSE,"Edison";#N/A,#N/A,FALSE," EIX"}</definedName>
    <definedName name="__a2_1_2_1" hidden="1">{#N/A,#N/A,FALSE,"Edison";#N/A,#N/A,FALSE," EIX"}</definedName>
    <definedName name="__a2_1_3" localSheetId="4" hidden="1">{#N/A,#N/A,FALSE,"Edison";#N/A,#N/A,FALSE," EIX"}</definedName>
    <definedName name="__a2_1_3" hidden="1">{#N/A,#N/A,FALSE,"Edison";#N/A,#N/A,FALSE," EIX"}</definedName>
    <definedName name="__a2_1_3_1" localSheetId="4" hidden="1">{#N/A,#N/A,FALSE,"Edison";#N/A,#N/A,FALSE," EIX"}</definedName>
    <definedName name="__a2_1_3_1" hidden="1">{#N/A,#N/A,FALSE,"Edison";#N/A,#N/A,FALSE," EIX"}</definedName>
    <definedName name="__a2_1_4" localSheetId="4" hidden="1">{#N/A,#N/A,FALSE,"Edison";#N/A,#N/A,FALSE," EIX"}</definedName>
    <definedName name="__a2_1_4" hidden="1">{#N/A,#N/A,FALSE,"Edison";#N/A,#N/A,FALSE," EIX"}</definedName>
    <definedName name="__a2_1_4_1" localSheetId="4" hidden="1">{#N/A,#N/A,FALSE,"Edison";#N/A,#N/A,FALSE," EIX"}</definedName>
    <definedName name="__a2_1_4_1" hidden="1">{#N/A,#N/A,FALSE,"Edison";#N/A,#N/A,FALSE," EIX"}</definedName>
    <definedName name="__a2_1_5" localSheetId="4" hidden="1">{#N/A,#N/A,FALSE,"Edison";#N/A,#N/A,FALSE," EIX"}</definedName>
    <definedName name="__a2_1_5" hidden="1">{#N/A,#N/A,FALSE,"Edison";#N/A,#N/A,FALSE," EIX"}</definedName>
    <definedName name="__a2_1_5_1" localSheetId="4" hidden="1">{#N/A,#N/A,FALSE,"Edison";#N/A,#N/A,FALSE," EIX"}</definedName>
    <definedName name="__a2_1_5_1" hidden="1">{#N/A,#N/A,FALSE,"Edison";#N/A,#N/A,FALSE," EIX"}</definedName>
    <definedName name="__a2_2" localSheetId="4" hidden="1">{#N/A,#N/A,FALSE,"Edison";#N/A,#N/A,FALSE," EIX"}</definedName>
    <definedName name="__a2_2" hidden="1">{#N/A,#N/A,FALSE,"Edison";#N/A,#N/A,FALSE," EIX"}</definedName>
    <definedName name="__a2_2_1" localSheetId="4" hidden="1">{#N/A,#N/A,FALSE,"Edison";#N/A,#N/A,FALSE," EIX"}</definedName>
    <definedName name="__a2_2_1" hidden="1">{#N/A,#N/A,FALSE,"Edison";#N/A,#N/A,FALSE," EIX"}</definedName>
    <definedName name="__a2_2_1_1" localSheetId="4" hidden="1">{#N/A,#N/A,FALSE,"Edison";#N/A,#N/A,FALSE," EIX"}</definedName>
    <definedName name="__a2_2_1_1" hidden="1">{#N/A,#N/A,FALSE,"Edison";#N/A,#N/A,FALSE," EIX"}</definedName>
    <definedName name="__a2_2_2" localSheetId="4" hidden="1">{#N/A,#N/A,FALSE,"Edison";#N/A,#N/A,FALSE," EIX"}</definedName>
    <definedName name="__a2_2_2" hidden="1">{#N/A,#N/A,FALSE,"Edison";#N/A,#N/A,FALSE," EIX"}</definedName>
    <definedName name="__a2_2_2_1" localSheetId="4" hidden="1">{#N/A,#N/A,FALSE,"Edison";#N/A,#N/A,FALSE," EIX"}</definedName>
    <definedName name="__a2_2_2_1" hidden="1">{#N/A,#N/A,FALSE,"Edison";#N/A,#N/A,FALSE," EIX"}</definedName>
    <definedName name="__a2_2_3" localSheetId="4" hidden="1">{#N/A,#N/A,FALSE,"Edison";#N/A,#N/A,FALSE," EIX"}</definedName>
    <definedName name="__a2_2_3" hidden="1">{#N/A,#N/A,FALSE,"Edison";#N/A,#N/A,FALSE," EIX"}</definedName>
    <definedName name="__a2_2_3_1" localSheetId="4" hidden="1">{#N/A,#N/A,FALSE,"Edison";#N/A,#N/A,FALSE," EIX"}</definedName>
    <definedName name="__a2_2_3_1" hidden="1">{#N/A,#N/A,FALSE,"Edison";#N/A,#N/A,FALSE," EIX"}</definedName>
    <definedName name="__a2_2_4" localSheetId="4" hidden="1">{#N/A,#N/A,FALSE,"Edison";#N/A,#N/A,FALSE," EIX"}</definedName>
    <definedName name="__a2_2_4" hidden="1">{#N/A,#N/A,FALSE,"Edison";#N/A,#N/A,FALSE," EIX"}</definedName>
    <definedName name="__a2_2_4_1" localSheetId="4" hidden="1">{#N/A,#N/A,FALSE,"Edison";#N/A,#N/A,FALSE," EIX"}</definedName>
    <definedName name="__a2_2_4_1" hidden="1">{#N/A,#N/A,FALSE,"Edison";#N/A,#N/A,FALSE," EIX"}</definedName>
    <definedName name="__a2_2_5" localSheetId="4" hidden="1">{#N/A,#N/A,FALSE,"Edison";#N/A,#N/A,FALSE," EIX"}</definedName>
    <definedName name="__a2_2_5" hidden="1">{#N/A,#N/A,FALSE,"Edison";#N/A,#N/A,FALSE," EIX"}</definedName>
    <definedName name="__a2_2_5_1" localSheetId="4" hidden="1">{#N/A,#N/A,FALSE,"Edison";#N/A,#N/A,FALSE," EIX"}</definedName>
    <definedName name="__a2_2_5_1" hidden="1">{#N/A,#N/A,FALSE,"Edison";#N/A,#N/A,FALSE," EIX"}</definedName>
    <definedName name="__a2_3" localSheetId="4" hidden="1">{#N/A,#N/A,FALSE,"Edison";#N/A,#N/A,FALSE," EIX"}</definedName>
    <definedName name="__a2_3" hidden="1">{#N/A,#N/A,FALSE,"Edison";#N/A,#N/A,FALSE," EIX"}</definedName>
    <definedName name="__a2_3_1" localSheetId="4" hidden="1">{#N/A,#N/A,FALSE,"Edison";#N/A,#N/A,FALSE," EIX"}</definedName>
    <definedName name="__a2_3_1" hidden="1">{#N/A,#N/A,FALSE,"Edison";#N/A,#N/A,FALSE," EIX"}</definedName>
    <definedName name="__a2_3_1_1" localSheetId="4" hidden="1">{#N/A,#N/A,FALSE,"Edison";#N/A,#N/A,FALSE," EIX"}</definedName>
    <definedName name="__a2_3_1_1" hidden="1">{#N/A,#N/A,FALSE,"Edison";#N/A,#N/A,FALSE," EIX"}</definedName>
    <definedName name="__a2_3_2" localSheetId="4" hidden="1">{#N/A,#N/A,FALSE,"Edison";#N/A,#N/A,FALSE," EIX"}</definedName>
    <definedName name="__a2_3_2" hidden="1">{#N/A,#N/A,FALSE,"Edison";#N/A,#N/A,FALSE," EIX"}</definedName>
    <definedName name="__a2_3_2_1" localSheetId="4" hidden="1">{#N/A,#N/A,FALSE,"Edison";#N/A,#N/A,FALSE," EIX"}</definedName>
    <definedName name="__a2_3_2_1" hidden="1">{#N/A,#N/A,FALSE,"Edison";#N/A,#N/A,FALSE," EIX"}</definedName>
    <definedName name="__a2_3_3" localSheetId="4" hidden="1">{#N/A,#N/A,FALSE,"Edison";#N/A,#N/A,FALSE," EIX"}</definedName>
    <definedName name="__a2_3_3" hidden="1">{#N/A,#N/A,FALSE,"Edison";#N/A,#N/A,FALSE," EIX"}</definedName>
    <definedName name="__a2_3_3_1" localSheetId="4" hidden="1">{#N/A,#N/A,FALSE,"Edison";#N/A,#N/A,FALSE," EIX"}</definedName>
    <definedName name="__a2_3_3_1" hidden="1">{#N/A,#N/A,FALSE,"Edison";#N/A,#N/A,FALSE," EIX"}</definedName>
    <definedName name="__a2_3_4" localSheetId="4" hidden="1">{#N/A,#N/A,FALSE,"Edison";#N/A,#N/A,FALSE," EIX"}</definedName>
    <definedName name="__a2_3_4" hidden="1">{#N/A,#N/A,FALSE,"Edison";#N/A,#N/A,FALSE," EIX"}</definedName>
    <definedName name="__a2_3_4_1" localSheetId="4" hidden="1">{#N/A,#N/A,FALSE,"Edison";#N/A,#N/A,FALSE," EIX"}</definedName>
    <definedName name="__a2_3_4_1" hidden="1">{#N/A,#N/A,FALSE,"Edison";#N/A,#N/A,FALSE," EIX"}</definedName>
    <definedName name="__a2_3_5" localSheetId="4" hidden="1">{#N/A,#N/A,FALSE,"Edison";#N/A,#N/A,FALSE," EIX"}</definedName>
    <definedName name="__a2_3_5" hidden="1">{#N/A,#N/A,FALSE,"Edison";#N/A,#N/A,FALSE," EIX"}</definedName>
    <definedName name="__a2_3_5_1" localSheetId="4" hidden="1">{#N/A,#N/A,FALSE,"Edison";#N/A,#N/A,FALSE," EIX"}</definedName>
    <definedName name="__a2_3_5_1" hidden="1">{#N/A,#N/A,FALSE,"Edison";#N/A,#N/A,FALSE," EIX"}</definedName>
    <definedName name="__a2_4" localSheetId="4" hidden="1">{#N/A,#N/A,FALSE,"Edison";#N/A,#N/A,FALSE," EIX"}</definedName>
    <definedName name="__a2_4" hidden="1">{#N/A,#N/A,FALSE,"Edison";#N/A,#N/A,FALSE," EIX"}</definedName>
    <definedName name="__a2_4_1" localSheetId="4" hidden="1">{#N/A,#N/A,FALSE,"Edison";#N/A,#N/A,FALSE," EIX"}</definedName>
    <definedName name="__a2_4_1" hidden="1">{#N/A,#N/A,FALSE,"Edison";#N/A,#N/A,FALSE," EIX"}</definedName>
    <definedName name="__a2_4_1_1" localSheetId="4" hidden="1">{#N/A,#N/A,FALSE,"Edison";#N/A,#N/A,FALSE," EIX"}</definedName>
    <definedName name="__a2_4_1_1" hidden="1">{#N/A,#N/A,FALSE,"Edison";#N/A,#N/A,FALSE," EIX"}</definedName>
    <definedName name="__a2_4_2" localSheetId="4" hidden="1">{#N/A,#N/A,FALSE,"Edison";#N/A,#N/A,FALSE," EIX"}</definedName>
    <definedName name="__a2_4_2" hidden="1">{#N/A,#N/A,FALSE,"Edison";#N/A,#N/A,FALSE," EIX"}</definedName>
    <definedName name="__a2_4_2_1" localSheetId="4" hidden="1">{#N/A,#N/A,FALSE,"Edison";#N/A,#N/A,FALSE," EIX"}</definedName>
    <definedName name="__a2_4_2_1" hidden="1">{#N/A,#N/A,FALSE,"Edison";#N/A,#N/A,FALSE," EIX"}</definedName>
    <definedName name="__a2_4_3" localSheetId="4" hidden="1">{#N/A,#N/A,FALSE,"Edison";#N/A,#N/A,FALSE," EIX"}</definedName>
    <definedName name="__a2_4_3" hidden="1">{#N/A,#N/A,FALSE,"Edison";#N/A,#N/A,FALSE," EIX"}</definedName>
    <definedName name="__a2_4_3_1" localSheetId="4" hidden="1">{#N/A,#N/A,FALSE,"Edison";#N/A,#N/A,FALSE," EIX"}</definedName>
    <definedName name="__a2_4_3_1" hidden="1">{#N/A,#N/A,FALSE,"Edison";#N/A,#N/A,FALSE," EIX"}</definedName>
    <definedName name="__a2_4_4" localSheetId="4" hidden="1">{#N/A,#N/A,FALSE,"Edison";#N/A,#N/A,FALSE," EIX"}</definedName>
    <definedName name="__a2_4_4" hidden="1">{#N/A,#N/A,FALSE,"Edison";#N/A,#N/A,FALSE," EIX"}</definedName>
    <definedName name="__a2_4_4_1" localSheetId="4" hidden="1">{#N/A,#N/A,FALSE,"Edison";#N/A,#N/A,FALSE," EIX"}</definedName>
    <definedName name="__a2_4_4_1" hidden="1">{#N/A,#N/A,FALSE,"Edison";#N/A,#N/A,FALSE," EIX"}</definedName>
    <definedName name="__a2_4_5" localSheetId="4" hidden="1">{#N/A,#N/A,FALSE,"Edison";#N/A,#N/A,FALSE," EIX"}</definedName>
    <definedName name="__a2_4_5" hidden="1">{#N/A,#N/A,FALSE,"Edison";#N/A,#N/A,FALSE," EIX"}</definedName>
    <definedName name="__a2_4_5_1" localSheetId="4" hidden="1">{#N/A,#N/A,FALSE,"Edison";#N/A,#N/A,FALSE," EIX"}</definedName>
    <definedName name="__a2_4_5_1" hidden="1">{#N/A,#N/A,FALSE,"Edison";#N/A,#N/A,FALSE," EIX"}</definedName>
    <definedName name="__a2_5" localSheetId="4" hidden="1">{#N/A,#N/A,FALSE,"Edison";#N/A,#N/A,FALSE," EIX"}</definedName>
    <definedName name="__a2_5" hidden="1">{#N/A,#N/A,FALSE,"Edison";#N/A,#N/A,FALSE," EIX"}</definedName>
    <definedName name="__a2_5_1" localSheetId="4" hidden="1">{#N/A,#N/A,FALSE,"Edison";#N/A,#N/A,FALSE," EIX"}</definedName>
    <definedName name="__a2_5_1" hidden="1">{#N/A,#N/A,FALSE,"Edison";#N/A,#N/A,FALSE," EIX"}</definedName>
    <definedName name="__a2_5_1_1" localSheetId="4" hidden="1">{#N/A,#N/A,FALSE,"Edison";#N/A,#N/A,FALSE," EIX"}</definedName>
    <definedName name="__a2_5_1_1" hidden="1">{#N/A,#N/A,FALSE,"Edison";#N/A,#N/A,FALSE," EIX"}</definedName>
    <definedName name="__a2_5_2" localSheetId="4" hidden="1">{#N/A,#N/A,FALSE,"Edison";#N/A,#N/A,FALSE," EIX"}</definedName>
    <definedName name="__a2_5_2" hidden="1">{#N/A,#N/A,FALSE,"Edison";#N/A,#N/A,FALSE," EIX"}</definedName>
    <definedName name="__a2_5_2_1" localSheetId="4" hidden="1">{#N/A,#N/A,FALSE,"Edison";#N/A,#N/A,FALSE," EIX"}</definedName>
    <definedName name="__a2_5_2_1" hidden="1">{#N/A,#N/A,FALSE,"Edison";#N/A,#N/A,FALSE," EIX"}</definedName>
    <definedName name="__a2_5_3" localSheetId="4" hidden="1">{#N/A,#N/A,FALSE,"Edison";#N/A,#N/A,FALSE," EIX"}</definedName>
    <definedName name="__a2_5_3" hidden="1">{#N/A,#N/A,FALSE,"Edison";#N/A,#N/A,FALSE," EIX"}</definedName>
    <definedName name="__a2_5_3_1" localSheetId="4" hidden="1">{#N/A,#N/A,FALSE,"Edison";#N/A,#N/A,FALSE," EIX"}</definedName>
    <definedName name="__a2_5_3_1" hidden="1">{#N/A,#N/A,FALSE,"Edison";#N/A,#N/A,FALSE," EIX"}</definedName>
    <definedName name="__a2_5_4" localSheetId="4" hidden="1">{#N/A,#N/A,FALSE,"Edison";#N/A,#N/A,FALSE," EIX"}</definedName>
    <definedName name="__a2_5_4" hidden="1">{#N/A,#N/A,FALSE,"Edison";#N/A,#N/A,FALSE," EIX"}</definedName>
    <definedName name="__a2_5_4_1" localSheetId="4" hidden="1">{#N/A,#N/A,FALSE,"Edison";#N/A,#N/A,FALSE," EIX"}</definedName>
    <definedName name="__a2_5_4_1" hidden="1">{#N/A,#N/A,FALSE,"Edison";#N/A,#N/A,FALSE," EIX"}</definedName>
    <definedName name="__a2_5_5" localSheetId="4" hidden="1">{#N/A,#N/A,FALSE,"Edison";#N/A,#N/A,FALSE," EIX"}</definedName>
    <definedName name="__a2_5_5" hidden="1">{#N/A,#N/A,FALSE,"Edison";#N/A,#N/A,FALSE," EIX"}</definedName>
    <definedName name="__a2_5_5_1" localSheetId="4" hidden="1">{#N/A,#N/A,FALSE,"Edison";#N/A,#N/A,FALSE," EIX"}</definedName>
    <definedName name="__a2_5_5_1" hidden="1">{#N/A,#N/A,FALSE,"Edison";#N/A,#N/A,FALSE," EIX"}</definedName>
    <definedName name="__aya1">#REF!</definedName>
    <definedName name="__aya2">#REF!</definedName>
    <definedName name="__bb2" localSheetId="4" hidden="1">{#N/A,#N/A,FALSE,"Edison";#N/A,#N/A,FALSE," EIX"}</definedName>
    <definedName name="__bb2" hidden="1">{#N/A,#N/A,FALSE,"Edison";#N/A,#N/A,FALSE," EIX"}</definedName>
    <definedName name="__bb2_1" localSheetId="4" hidden="1">{#N/A,#N/A,FALSE,"Edison";#N/A,#N/A,FALSE," EIX"}</definedName>
    <definedName name="__bb2_1" hidden="1">{#N/A,#N/A,FALSE,"Edison";#N/A,#N/A,FALSE," EIX"}</definedName>
    <definedName name="__bb2_1_1" localSheetId="4" hidden="1">{#N/A,#N/A,FALSE,"Edison";#N/A,#N/A,FALSE," EIX"}</definedName>
    <definedName name="__bb2_1_1" hidden="1">{#N/A,#N/A,FALSE,"Edison";#N/A,#N/A,FALSE," EIX"}</definedName>
    <definedName name="__bb2_1_1_1" localSheetId="4" hidden="1">{#N/A,#N/A,FALSE,"Edison";#N/A,#N/A,FALSE," EIX"}</definedName>
    <definedName name="__bb2_1_1_1" hidden="1">{#N/A,#N/A,FALSE,"Edison";#N/A,#N/A,FALSE," EIX"}</definedName>
    <definedName name="__bb2_1_2" localSheetId="4" hidden="1">{#N/A,#N/A,FALSE,"Edison";#N/A,#N/A,FALSE," EIX"}</definedName>
    <definedName name="__bb2_1_2" hidden="1">{#N/A,#N/A,FALSE,"Edison";#N/A,#N/A,FALSE," EIX"}</definedName>
    <definedName name="__bb2_1_2_1" localSheetId="4" hidden="1">{#N/A,#N/A,FALSE,"Edison";#N/A,#N/A,FALSE," EIX"}</definedName>
    <definedName name="__bb2_1_2_1" hidden="1">{#N/A,#N/A,FALSE,"Edison";#N/A,#N/A,FALSE," EIX"}</definedName>
    <definedName name="__bb2_1_3" localSheetId="4" hidden="1">{#N/A,#N/A,FALSE,"Edison";#N/A,#N/A,FALSE," EIX"}</definedName>
    <definedName name="__bb2_1_3" hidden="1">{#N/A,#N/A,FALSE,"Edison";#N/A,#N/A,FALSE," EIX"}</definedName>
    <definedName name="__bb2_1_3_1" localSheetId="4" hidden="1">{#N/A,#N/A,FALSE,"Edison";#N/A,#N/A,FALSE," EIX"}</definedName>
    <definedName name="__bb2_1_3_1" hidden="1">{#N/A,#N/A,FALSE,"Edison";#N/A,#N/A,FALSE," EIX"}</definedName>
    <definedName name="__bb2_1_4" localSheetId="4" hidden="1">{#N/A,#N/A,FALSE,"Edison";#N/A,#N/A,FALSE," EIX"}</definedName>
    <definedName name="__bb2_1_4" hidden="1">{#N/A,#N/A,FALSE,"Edison";#N/A,#N/A,FALSE," EIX"}</definedName>
    <definedName name="__bb2_1_4_1" localSheetId="4" hidden="1">{#N/A,#N/A,FALSE,"Edison";#N/A,#N/A,FALSE," EIX"}</definedName>
    <definedName name="__bb2_1_4_1" hidden="1">{#N/A,#N/A,FALSE,"Edison";#N/A,#N/A,FALSE," EIX"}</definedName>
    <definedName name="__bb2_1_5" localSheetId="4" hidden="1">{#N/A,#N/A,FALSE,"Edison";#N/A,#N/A,FALSE," EIX"}</definedName>
    <definedName name="__bb2_1_5" hidden="1">{#N/A,#N/A,FALSE,"Edison";#N/A,#N/A,FALSE," EIX"}</definedName>
    <definedName name="__bb2_1_5_1" localSheetId="4" hidden="1">{#N/A,#N/A,FALSE,"Edison";#N/A,#N/A,FALSE," EIX"}</definedName>
    <definedName name="__bb2_1_5_1" hidden="1">{#N/A,#N/A,FALSE,"Edison";#N/A,#N/A,FALSE," EIX"}</definedName>
    <definedName name="__bb2_2" localSheetId="4" hidden="1">{#N/A,#N/A,FALSE,"Edison";#N/A,#N/A,FALSE," EIX"}</definedName>
    <definedName name="__bb2_2" hidden="1">{#N/A,#N/A,FALSE,"Edison";#N/A,#N/A,FALSE," EIX"}</definedName>
    <definedName name="__bb2_2_1" localSheetId="4" hidden="1">{#N/A,#N/A,FALSE,"Edison";#N/A,#N/A,FALSE," EIX"}</definedName>
    <definedName name="__bb2_2_1" hidden="1">{#N/A,#N/A,FALSE,"Edison";#N/A,#N/A,FALSE," EIX"}</definedName>
    <definedName name="__bb2_2_1_1" localSheetId="4" hidden="1">{#N/A,#N/A,FALSE,"Edison";#N/A,#N/A,FALSE," EIX"}</definedName>
    <definedName name="__bb2_2_1_1" hidden="1">{#N/A,#N/A,FALSE,"Edison";#N/A,#N/A,FALSE," EIX"}</definedName>
    <definedName name="__bb2_2_2" localSheetId="4" hidden="1">{#N/A,#N/A,FALSE,"Edison";#N/A,#N/A,FALSE," EIX"}</definedName>
    <definedName name="__bb2_2_2" hidden="1">{#N/A,#N/A,FALSE,"Edison";#N/A,#N/A,FALSE," EIX"}</definedName>
    <definedName name="__bb2_2_2_1" localSheetId="4" hidden="1">{#N/A,#N/A,FALSE,"Edison";#N/A,#N/A,FALSE," EIX"}</definedName>
    <definedName name="__bb2_2_2_1" hidden="1">{#N/A,#N/A,FALSE,"Edison";#N/A,#N/A,FALSE," EIX"}</definedName>
    <definedName name="__bb2_2_3" localSheetId="4" hidden="1">{#N/A,#N/A,FALSE,"Edison";#N/A,#N/A,FALSE," EIX"}</definedName>
    <definedName name="__bb2_2_3" hidden="1">{#N/A,#N/A,FALSE,"Edison";#N/A,#N/A,FALSE," EIX"}</definedName>
    <definedName name="__bb2_2_3_1" localSheetId="4" hidden="1">{#N/A,#N/A,FALSE,"Edison";#N/A,#N/A,FALSE," EIX"}</definedName>
    <definedName name="__bb2_2_3_1" hidden="1">{#N/A,#N/A,FALSE,"Edison";#N/A,#N/A,FALSE," EIX"}</definedName>
    <definedName name="__bb2_2_4" localSheetId="4" hidden="1">{#N/A,#N/A,FALSE,"Edison";#N/A,#N/A,FALSE," EIX"}</definedName>
    <definedName name="__bb2_2_4" hidden="1">{#N/A,#N/A,FALSE,"Edison";#N/A,#N/A,FALSE," EIX"}</definedName>
    <definedName name="__bb2_2_4_1" localSheetId="4" hidden="1">{#N/A,#N/A,FALSE,"Edison";#N/A,#N/A,FALSE," EIX"}</definedName>
    <definedName name="__bb2_2_4_1" hidden="1">{#N/A,#N/A,FALSE,"Edison";#N/A,#N/A,FALSE," EIX"}</definedName>
    <definedName name="__bb2_2_5" localSheetId="4" hidden="1">{#N/A,#N/A,FALSE,"Edison";#N/A,#N/A,FALSE," EIX"}</definedName>
    <definedName name="__bb2_2_5" hidden="1">{#N/A,#N/A,FALSE,"Edison";#N/A,#N/A,FALSE," EIX"}</definedName>
    <definedName name="__bb2_2_5_1" localSheetId="4" hidden="1">{#N/A,#N/A,FALSE,"Edison";#N/A,#N/A,FALSE," EIX"}</definedName>
    <definedName name="__bb2_2_5_1" hidden="1">{#N/A,#N/A,FALSE,"Edison";#N/A,#N/A,FALSE," EIX"}</definedName>
    <definedName name="__bb2_3" localSheetId="4" hidden="1">{#N/A,#N/A,FALSE,"Edison";#N/A,#N/A,FALSE," EIX"}</definedName>
    <definedName name="__bb2_3" hidden="1">{#N/A,#N/A,FALSE,"Edison";#N/A,#N/A,FALSE," EIX"}</definedName>
    <definedName name="__bb2_3_1" localSheetId="4" hidden="1">{#N/A,#N/A,FALSE,"Edison";#N/A,#N/A,FALSE," EIX"}</definedName>
    <definedName name="__bb2_3_1" hidden="1">{#N/A,#N/A,FALSE,"Edison";#N/A,#N/A,FALSE," EIX"}</definedName>
    <definedName name="__bb2_3_1_1" localSheetId="4" hidden="1">{#N/A,#N/A,FALSE,"Edison";#N/A,#N/A,FALSE," EIX"}</definedName>
    <definedName name="__bb2_3_1_1" hidden="1">{#N/A,#N/A,FALSE,"Edison";#N/A,#N/A,FALSE," EIX"}</definedName>
    <definedName name="__bb2_3_2" localSheetId="4" hidden="1">{#N/A,#N/A,FALSE,"Edison";#N/A,#N/A,FALSE," EIX"}</definedName>
    <definedName name="__bb2_3_2" hidden="1">{#N/A,#N/A,FALSE,"Edison";#N/A,#N/A,FALSE," EIX"}</definedName>
    <definedName name="__bb2_3_2_1" localSheetId="4" hidden="1">{#N/A,#N/A,FALSE,"Edison";#N/A,#N/A,FALSE," EIX"}</definedName>
    <definedName name="__bb2_3_2_1" hidden="1">{#N/A,#N/A,FALSE,"Edison";#N/A,#N/A,FALSE," EIX"}</definedName>
    <definedName name="__bb2_3_3" localSheetId="4" hidden="1">{#N/A,#N/A,FALSE,"Edison";#N/A,#N/A,FALSE," EIX"}</definedName>
    <definedName name="__bb2_3_3" hidden="1">{#N/A,#N/A,FALSE,"Edison";#N/A,#N/A,FALSE," EIX"}</definedName>
    <definedName name="__bb2_3_3_1" localSheetId="4" hidden="1">{#N/A,#N/A,FALSE,"Edison";#N/A,#N/A,FALSE," EIX"}</definedName>
    <definedName name="__bb2_3_3_1" hidden="1">{#N/A,#N/A,FALSE,"Edison";#N/A,#N/A,FALSE," EIX"}</definedName>
    <definedName name="__bb2_3_4" localSheetId="4" hidden="1">{#N/A,#N/A,FALSE,"Edison";#N/A,#N/A,FALSE," EIX"}</definedName>
    <definedName name="__bb2_3_4" hidden="1">{#N/A,#N/A,FALSE,"Edison";#N/A,#N/A,FALSE," EIX"}</definedName>
    <definedName name="__bb2_3_4_1" localSheetId="4" hidden="1">{#N/A,#N/A,FALSE,"Edison";#N/A,#N/A,FALSE," EIX"}</definedName>
    <definedName name="__bb2_3_4_1" hidden="1">{#N/A,#N/A,FALSE,"Edison";#N/A,#N/A,FALSE," EIX"}</definedName>
    <definedName name="__bb2_3_5" localSheetId="4" hidden="1">{#N/A,#N/A,FALSE,"Edison";#N/A,#N/A,FALSE," EIX"}</definedName>
    <definedName name="__bb2_3_5" hidden="1">{#N/A,#N/A,FALSE,"Edison";#N/A,#N/A,FALSE," EIX"}</definedName>
    <definedName name="__bb2_3_5_1" localSheetId="4" hidden="1">{#N/A,#N/A,FALSE,"Edison";#N/A,#N/A,FALSE," EIX"}</definedName>
    <definedName name="__bb2_3_5_1" hidden="1">{#N/A,#N/A,FALSE,"Edison";#N/A,#N/A,FALSE," EIX"}</definedName>
    <definedName name="__bb2_4" localSheetId="4" hidden="1">{#N/A,#N/A,FALSE,"Edison";#N/A,#N/A,FALSE," EIX"}</definedName>
    <definedName name="__bb2_4" hidden="1">{#N/A,#N/A,FALSE,"Edison";#N/A,#N/A,FALSE," EIX"}</definedName>
    <definedName name="__bb2_4_1" localSheetId="4" hidden="1">{#N/A,#N/A,FALSE,"Edison";#N/A,#N/A,FALSE," EIX"}</definedName>
    <definedName name="__bb2_4_1" hidden="1">{#N/A,#N/A,FALSE,"Edison";#N/A,#N/A,FALSE," EIX"}</definedName>
    <definedName name="__bb2_4_1_1" localSheetId="4" hidden="1">{#N/A,#N/A,FALSE,"Edison";#N/A,#N/A,FALSE," EIX"}</definedName>
    <definedName name="__bb2_4_1_1" hidden="1">{#N/A,#N/A,FALSE,"Edison";#N/A,#N/A,FALSE," EIX"}</definedName>
    <definedName name="__bb2_4_2" localSheetId="4" hidden="1">{#N/A,#N/A,FALSE,"Edison";#N/A,#N/A,FALSE," EIX"}</definedName>
    <definedName name="__bb2_4_2" hidden="1">{#N/A,#N/A,FALSE,"Edison";#N/A,#N/A,FALSE," EIX"}</definedName>
    <definedName name="__bb2_4_2_1" localSheetId="4" hidden="1">{#N/A,#N/A,FALSE,"Edison";#N/A,#N/A,FALSE," EIX"}</definedName>
    <definedName name="__bb2_4_2_1" hidden="1">{#N/A,#N/A,FALSE,"Edison";#N/A,#N/A,FALSE," EIX"}</definedName>
    <definedName name="__bb2_4_3" localSheetId="4" hidden="1">{#N/A,#N/A,FALSE,"Edison";#N/A,#N/A,FALSE," EIX"}</definedName>
    <definedName name="__bb2_4_3" hidden="1">{#N/A,#N/A,FALSE,"Edison";#N/A,#N/A,FALSE," EIX"}</definedName>
    <definedName name="__bb2_4_3_1" localSheetId="4" hidden="1">{#N/A,#N/A,FALSE,"Edison";#N/A,#N/A,FALSE," EIX"}</definedName>
    <definedName name="__bb2_4_3_1" hidden="1">{#N/A,#N/A,FALSE,"Edison";#N/A,#N/A,FALSE," EIX"}</definedName>
    <definedName name="__bb2_4_4" localSheetId="4" hidden="1">{#N/A,#N/A,FALSE,"Edison";#N/A,#N/A,FALSE," EIX"}</definedName>
    <definedName name="__bb2_4_4" hidden="1">{#N/A,#N/A,FALSE,"Edison";#N/A,#N/A,FALSE," EIX"}</definedName>
    <definedName name="__bb2_4_4_1" localSheetId="4" hidden="1">{#N/A,#N/A,FALSE,"Edison";#N/A,#N/A,FALSE," EIX"}</definedName>
    <definedName name="__bb2_4_4_1" hidden="1">{#N/A,#N/A,FALSE,"Edison";#N/A,#N/A,FALSE," EIX"}</definedName>
    <definedName name="__bb2_4_5" localSheetId="4" hidden="1">{#N/A,#N/A,FALSE,"Edison";#N/A,#N/A,FALSE," EIX"}</definedName>
    <definedName name="__bb2_4_5" hidden="1">{#N/A,#N/A,FALSE,"Edison";#N/A,#N/A,FALSE," EIX"}</definedName>
    <definedName name="__bb2_4_5_1" localSheetId="4" hidden="1">{#N/A,#N/A,FALSE,"Edison";#N/A,#N/A,FALSE," EIX"}</definedName>
    <definedName name="__bb2_4_5_1" hidden="1">{#N/A,#N/A,FALSE,"Edison";#N/A,#N/A,FALSE," EIX"}</definedName>
    <definedName name="__bb2_5" localSheetId="4" hidden="1">{#N/A,#N/A,FALSE,"Edison";#N/A,#N/A,FALSE," EIX"}</definedName>
    <definedName name="__bb2_5" hidden="1">{#N/A,#N/A,FALSE,"Edison";#N/A,#N/A,FALSE," EIX"}</definedName>
    <definedName name="__bb2_5_1" localSheetId="4" hidden="1">{#N/A,#N/A,FALSE,"Edison";#N/A,#N/A,FALSE," EIX"}</definedName>
    <definedName name="__bb2_5_1" hidden="1">{#N/A,#N/A,FALSE,"Edison";#N/A,#N/A,FALSE," EIX"}</definedName>
    <definedName name="__bb2_5_1_1" localSheetId="4" hidden="1">{#N/A,#N/A,FALSE,"Edison";#N/A,#N/A,FALSE," EIX"}</definedName>
    <definedName name="__bb2_5_1_1" hidden="1">{#N/A,#N/A,FALSE,"Edison";#N/A,#N/A,FALSE," EIX"}</definedName>
    <definedName name="__bb2_5_2" localSheetId="4" hidden="1">{#N/A,#N/A,FALSE,"Edison";#N/A,#N/A,FALSE," EIX"}</definedName>
    <definedName name="__bb2_5_2" hidden="1">{#N/A,#N/A,FALSE,"Edison";#N/A,#N/A,FALSE," EIX"}</definedName>
    <definedName name="__bb2_5_2_1" localSheetId="4" hidden="1">{#N/A,#N/A,FALSE,"Edison";#N/A,#N/A,FALSE," EIX"}</definedName>
    <definedName name="__bb2_5_2_1" hidden="1">{#N/A,#N/A,FALSE,"Edison";#N/A,#N/A,FALSE," EIX"}</definedName>
    <definedName name="__bb2_5_3" localSheetId="4" hidden="1">{#N/A,#N/A,FALSE,"Edison";#N/A,#N/A,FALSE," EIX"}</definedName>
    <definedName name="__bb2_5_3" hidden="1">{#N/A,#N/A,FALSE,"Edison";#N/A,#N/A,FALSE," EIX"}</definedName>
    <definedName name="__bb2_5_3_1" localSheetId="4" hidden="1">{#N/A,#N/A,FALSE,"Edison";#N/A,#N/A,FALSE," EIX"}</definedName>
    <definedName name="__bb2_5_3_1" hidden="1">{#N/A,#N/A,FALSE,"Edison";#N/A,#N/A,FALSE," EIX"}</definedName>
    <definedName name="__bb2_5_4" localSheetId="4" hidden="1">{#N/A,#N/A,FALSE,"Edison";#N/A,#N/A,FALSE," EIX"}</definedName>
    <definedName name="__bb2_5_4" hidden="1">{#N/A,#N/A,FALSE,"Edison";#N/A,#N/A,FALSE," EIX"}</definedName>
    <definedName name="__bb2_5_4_1" localSheetId="4" hidden="1">{#N/A,#N/A,FALSE,"Edison";#N/A,#N/A,FALSE," EIX"}</definedName>
    <definedName name="__bb2_5_4_1" hidden="1">{#N/A,#N/A,FALSE,"Edison";#N/A,#N/A,FALSE," EIX"}</definedName>
    <definedName name="__bb2_5_5" localSheetId="4" hidden="1">{#N/A,#N/A,FALSE,"Edison";#N/A,#N/A,FALSE," EIX"}</definedName>
    <definedName name="__bb2_5_5" hidden="1">{#N/A,#N/A,FALSE,"Edison";#N/A,#N/A,FALSE," EIX"}</definedName>
    <definedName name="__bb2_5_5_1" localSheetId="4" hidden="1">{#N/A,#N/A,FALSE,"Edison";#N/A,#N/A,FALSE," EIX"}</definedName>
    <definedName name="__bb2_5_5_1" hidden="1">{#N/A,#N/A,FALSE,"Edison";#N/A,#N/A,FALSE," EIX"}</definedName>
    <definedName name="__ber1">#REF!</definedName>
    <definedName name="__ber2">#REF!</definedName>
    <definedName name="__bin1">#REF!</definedName>
    <definedName name="__bin2">#REF!</definedName>
    <definedName name="__BOX1">#REF!</definedName>
    <definedName name="__BOX3">#REF!</definedName>
    <definedName name="__BOX4">#REF!</definedName>
    <definedName name="__BOX5">#REF!</definedName>
    <definedName name="__BOX6">#REF!</definedName>
    <definedName name="__BOX7">#REF!</definedName>
    <definedName name="__CAB2">[11]QGDEZ91!#REF!</definedName>
    <definedName name="__ccc2" localSheetId="4" hidden="1">{#N/A,#N/A,FALSE,"Edison";#N/A,#N/A,FALSE," EIX"}</definedName>
    <definedName name="__ccc2" hidden="1">{#N/A,#N/A,FALSE,"Edison";#N/A,#N/A,FALSE," EIX"}</definedName>
    <definedName name="__ccc2_1" localSheetId="4" hidden="1">{#N/A,#N/A,FALSE,"Edison";#N/A,#N/A,FALSE," EIX"}</definedName>
    <definedName name="__ccc2_1" hidden="1">{#N/A,#N/A,FALSE,"Edison";#N/A,#N/A,FALSE," EIX"}</definedName>
    <definedName name="__ccc2_1_1" localSheetId="4" hidden="1">{#N/A,#N/A,FALSE,"Edison";#N/A,#N/A,FALSE," EIX"}</definedName>
    <definedName name="__ccc2_1_1" hidden="1">{#N/A,#N/A,FALSE,"Edison";#N/A,#N/A,FALSE," EIX"}</definedName>
    <definedName name="__ccc2_1_1_1" localSheetId="4" hidden="1">{#N/A,#N/A,FALSE,"Edison";#N/A,#N/A,FALSE," EIX"}</definedName>
    <definedName name="__ccc2_1_1_1" hidden="1">{#N/A,#N/A,FALSE,"Edison";#N/A,#N/A,FALSE," EIX"}</definedName>
    <definedName name="__ccc2_1_2" localSheetId="4" hidden="1">{#N/A,#N/A,FALSE,"Edison";#N/A,#N/A,FALSE," EIX"}</definedName>
    <definedName name="__ccc2_1_2" hidden="1">{#N/A,#N/A,FALSE,"Edison";#N/A,#N/A,FALSE," EIX"}</definedName>
    <definedName name="__ccc2_1_2_1" localSheetId="4" hidden="1">{#N/A,#N/A,FALSE,"Edison";#N/A,#N/A,FALSE," EIX"}</definedName>
    <definedName name="__ccc2_1_2_1" hidden="1">{#N/A,#N/A,FALSE,"Edison";#N/A,#N/A,FALSE," EIX"}</definedName>
    <definedName name="__ccc2_1_3" localSheetId="4" hidden="1">{#N/A,#N/A,FALSE,"Edison";#N/A,#N/A,FALSE," EIX"}</definedName>
    <definedName name="__ccc2_1_3" hidden="1">{#N/A,#N/A,FALSE,"Edison";#N/A,#N/A,FALSE," EIX"}</definedName>
    <definedName name="__ccc2_1_3_1" localSheetId="4" hidden="1">{#N/A,#N/A,FALSE,"Edison";#N/A,#N/A,FALSE," EIX"}</definedName>
    <definedName name="__ccc2_1_3_1" hidden="1">{#N/A,#N/A,FALSE,"Edison";#N/A,#N/A,FALSE," EIX"}</definedName>
    <definedName name="__ccc2_1_4" localSheetId="4" hidden="1">{#N/A,#N/A,FALSE,"Edison";#N/A,#N/A,FALSE," EIX"}</definedName>
    <definedName name="__ccc2_1_4" hidden="1">{#N/A,#N/A,FALSE,"Edison";#N/A,#N/A,FALSE," EIX"}</definedName>
    <definedName name="__ccc2_1_4_1" localSheetId="4" hidden="1">{#N/A,#N/A,FALSE,"Edison";#N/A,#N/A,FALSE," EIX"}</definedName>
    <definedName name="__ccc2_1_4_1" hidden="1">{#N/A,#N/A,FALSE,"Edison";#N/A,#N/A,FALSE," EIX"}</definedName>
    <definedName name="__ccc2_1_5" localSheetId="4" hidden="1">{#N/A,#N/A,FALSE,"Edison";#N/A,#N/A,FALSE," EIX"}</definedName>
    <definedName name="__ccc2_1_5" hidden="1">{#N/A,#N/A,FALSE,"Edison";#N/A,#N/A,FALSE," EIX"}</definedName>
    <definedName name="__ccc2_1_5_1" localSheetId="4" hidden="1">{#N/A,#N/A,FALSE,"Edison";#N/A,#N/A,FALSE," EIX"}</definedName>
    <definedName name="__ccc2_1_5_1" hidden="1">{#N/A,#N/A,FALSE,"Edison";#N/A,#N/A,FALSE," EIX"}</definedName>
    <definedName name="__ccc2_2" localSheetId="4" hidden="1">{#N/A,#N/A,FALSE,"Edison";#N/A,#N/A,FALSE," EIX"}</definedName>
    <definedName name="__ccc2_2" hidden="1">{#N/A,#N/A,FALSE,"Edison";#N/A,#N/A,FALSE," EIX"}</definedName>
    <definedName name="__ccc2_2_1" localSheetId="4" hidden="1">{#N/A,#N/A,FALSE,"Edison";#N/A,#N/A,FALSE," EIX"}</definedName>
    <definedName name="__ccc2_2_1" hidden="1">{#N/A,#N/A,FALSE,"Edison";#N/A,#N/A,FALSE," EIX"}</definedName>
    <definedName name="__ccc2_2_1_1" localSheetId="4" hidden="1">{#N/A,#N/A,FALSE,"Edison";#N/A,#N/A,FALSE," EIX"}</definedName>
    <definedName name="__ccc2_2_1_1" hidden="1">{#N/A,#N/A,FALSE,"Edison";#N/A,#N/A,FALSE," EIX"}</definedName>
    <definedName name="__ccc2_2_2" localSheetId="4" hidden="1">{#N/A,#N/A,FALSE,"Edison";#N/A,#N/A,FALSE," EIX"}</definedName>
    <definedName name="__ccc2_2_2" hidden="1">{#N/A,#N/A,FALSE,"Edison";#N/A,#N/A,FALSE," EIX"}</definedName>
    <definedName name="__ccc2_2_2_1" localSheetId="4" hidden="1">{#N/A,#N/A,FALSE,"Edison";#N/A,#N/A,FALSE," EIX"}</definedName>
    <definedName name="__ccc2_2_2_1" hidden="1">{#N/A,#N/A,FALSE,"Edison";#N/A,#N/A,FALSE," EIX"}</definedName>
    <definedName name="__ccc2_2_3" localSheetId="4" hidden="1">{#N/A,#N/A,FALSE,"Edison";#N/A,#N/A,FALSE," EIX"}</definedName>
    <definedName name="__ccc2_2_3" hidden="1">{#N/A,#N/A,FALSE,"Edison";#N/A,#N/A,FALSE," EIX"}</definedName>
    <definedName name="__ccc2_2_3_1" localSheetId="4" hidden="1">{#N/A,#N/A,FALSE,"Edison";#N/A,#N/A,FALSE," EIX"}</definedName>
    <definedName name="__ccc2_2_3_1" hidden="1">{#N/A,#N/A,FALSE,"Edison";#N/A,#N/A,FALSE," EIX"}</definedName>
    <definedName name="__ccc2_2_4" localSheetId="4" hidden="1">{#N/A,#N/A,FALSE,"Edison";#N/A,#N/A,FALSE," EIX"}</definedName>
    <definedName name="__ccc2_2_4" hidden="1">{#N/A,#N/A,FALSE,"Edison";#N/A,#N/A,FALSE," EIX"}</definedName>
    <definedName name="__ccc2_2_4_1" localSheetId="4" hidden="1">{#N/A,#N/A,FALSE,"Edison";#N/A,#N/A,FALSE," EIX"}</definedName>
    <definedName name="__ccc2_2_4_1" hidden="1">{#N/A,#N/A,FALSE,"Edison";#N/A,#N/A,FALSE," EIX"}</definedName>
    <definedName name="__ccc2_2_5" localSheetId="4" hidden="1">{#N/A,#N/A,FALSE,"Edison";#N/A,#N/A,FALSE," EIX"}</definedName>
    <definedName name="__ccc2_2_5" hidden="1">{#N/A,#N/A,FALSE,"Edison";#N/A,#N/A,FALSE," EIX"}</definedName>
    <definedName name="__ccc2_2_5_1" localSheetId="4" hidden="1">{#N/A,#N/A,FALSE,"Edison";#N/A,#N/A,FALSE," EIX"}</definedName>
    <definedName name="__ccc2_2_5_1" hidden="1">{#N/A,#N/A,FALSE,"Edison";#N/A,#N/A,FALSE," EIX"}</definedName>
    <definedName name="__ccc2_3" localSheetId="4" hidden="1">{#N/A,#N/A,FALSE,"Edison";#N/A,#N/A,FALSE," EIX"}</definedName>
    <definedName name="__ccc2_3" hidden="1">{#N/A,#N/A,FALSE,"Edison";#N/A,#N/A,FALSE," EIX"}</definedName>
    <definedName name="__ccc2_3_1" localSheetId="4" hidden="1">{#N/A,#N/A,FALSE,"Edison";#N/A,#N/A,FALSE," EIX"}</definedName>
    <definedName name="__ccc2_3_1" hidden="1">{#N/A,#N/A,FALSE,"Edison";#N/A,#N/A,FALSE," EIX"}</definedName>
    <definedName name="__ccc2_3_1_1" localSheetId="4" hidden="1">{#N/A,#N/A,FALSE,"Edison";#N/A,#N/A,FALSE," EIX"}</definedName>
    <definedName name="__ccc2_3_1_1" hidden="1">{#N/A,#N/A,FALSE,"Edison";#N/A,#N/A,FALSE," EIX"}</definedName>
    <definedName name="__ccc2_3_2" localSheetId="4" hidden="1">{#N/A,#N/A,FALSE,"Edison";#N/A,#N/A,FALSE," EIX"}</definedName>
    <definedName name="__ccc2_3_2" hidden="1">{#N/A,#N/A,FALSE,"Edison";#N/A,#N/A,FALSE," EIX"}</definedName>
    <definedName name="__ccc2_3_2_1" localSheetId="4" hidden="1">{#N/A,#N/A,FALSE,"Edison";#N/A,#N/A,FALSE," EIX"}</definedName>
    <definedName name="__ccc2_3_2_1" hidden="1">{#N/A,#N/A,FALSE,"Edison";#N/A,#N/A,FALSE," EIX"}</definedName>
    <definedName name="__ccc2_3_3" localSheetId="4" hidden="1">{#N/A,#N/A,FALSE,"Edison";#N/A,#N/A,FALSE," EIX"}</definedName>
    <definedName name="__ccc2_3_3" hidden="1">{#N/A,#N/A,FALSE,"Edison";#N/A,#N/A,FALSE," EIX"}</definedName>
    <definedName name="__ccc2_3_3_1" localSheetId="4" hidden="1">{#N/A,#N/A,FALSE,"Edison";#N/A,#N/A,FALSE," EIX"}</definedName>
    <definedName name="__ccc2_3_3_1" hidden="1">{#N/A,#N/A,FALSE,"Edison";#N/A,#N/A,FALSE," EIX"}</definedName>
    <definedName name="__ccc2_3_4" localSheetId="4" hidden="1">{#N/A,#N/A,FALSE,"Edison";#N/A,#N/A,FALSE," EIX"}</definedName>
    <definedName name="__ccc2_3_4" hidden="1">{#N/A,#N/A,FALSE,"Edison";#N/A,#N/A,FALSE," EIX"}</definedName>
    <definedName name="__ccc2_3_4_1" localSheetId="4" hidden="1">{#N/A,#N/A,FALSE,"Edison";#N/A,#N/A,FALSE," EIX"}</definedName>
    <definedName name="__ccc2_3_4_1" hidden="1">{#N/A,#N/A,FALSE,"Edison";#N/A,#N/A,FALSE," EIX"}</definedName>
    <definedName name="__ccc2_3_5" localSheetId="4" hidden="1">{#N/A,#N/A,FALSE,"Edison";#N/A,#N/A,FALSE," EIX"}</definedName>
    <definedName name="__ccc2_3_5" hidden="1">{#N/A,#N/A,FALSE,"Edison";#N/A,#N/A,FALSE," EIX"}</definedName>
    <definedName name="__ccc2_3_5_1" localSheetId="4" hidden="1">{#N/A,#N/A,FALSE,"Edison";#N/A,#N/A,FALSE," EIX"}</definedName>
    <definedName name="__ccc2_3_5_1" hidden="1">{#N/A,#N/A,FALSE,"Edison";#N/A,#N/A,FALSE," EIX"}</definedName>
    <definedName name="__ccc2_4" localSheetId="4" hidden="1">{#N/A,#N/A,FALSE,"Edison";#N/A,#N/A,FALSE," EIX"}</definedName>
    <definedName name="__ccc2_4" hidden="1">{#N/A,#N/A,FALSE,"Edison";#N/A,#N/A,FALSE," EIX"}</definedName>
    <definedName name="__ccc2_4_1" localSheetId="4" hidden="1">{#N/A,#N/A,FALSE,"Edison";#N/A,#N/A,FALSE," EIX"}</definedName>
    <definedName name="__ccc2_4_1" hidden="1">{#N/A,#N/A,FALSE,"Edison";#N/A,#N/A,FALSE," EIX"}</definedName>
    <definedName name="__ccc2_4_1_1" localSheetId="4" hidden="1">{#N/A,#N/A,FALSE,"Edison";#N/A,#N/A,FALSE," EIX"}</definedName>
    <definedName name="__ccc2_4_1_1" hidden="1">{#N/A,#N/A,FALSE,"Edison";#N/A,#N/A,FALSE," EIX"}</definedName>
    <definedName name="__ccc2_4_2" localSheetId="4" hidden="1">{#N/A,#N/A,FALSE,"Edison";#N/A,#N/A,FALSE," EIX"}</definedName>
    <definedName name="__ccc2_4_2" hidden="1">{#N/A,#N/A,FALSE,"Edison";#N/A,#N/A,FALSE," EIX"}</definedName>
    <definedName name="__ccc2_4_2_1" localSheetId="4" hidden="1">{#N/A,#N/A,FALSE,"Edison";#N/A,#N/A,FALSE," EIX"}</definedName>
    <definedName name="__ccc2_4_2_1" hidden="1">{#N/A,#N/A,FALSE,"Edison";#N/A,#N/A,FALSE," EIX"}</definedName>
    <definedName name="__ccc2_4_3" localSheetId="4" hidden="1">{#N/A,#N/A,FALSE,"Edison";#N/A,#N/A,FALSE," EIX"}</definedName>
    <definedName name="__ccc2_4_3" hidden="1">{#N/A,#N/A,FALSE,"Edison";#N/A,#N/A,FALSE," EIX"}</definedName>
    <definedName name="__ccc2_4_3_1" localSheetId="4" hidden="1">{#N/A,#N/A,FALSE,"Edison";#N/A,#N/A,FALSE," EIX"}</definedName>
    <definedName name="__ccc2_4_3_1" hidden="1">{#N/A,#N/A,FALSE,"Edison";#N/A,#N/A,FALSE," EIX"}</definedName>
    <definedName name="__ccc2_4_4" localSheetId="4" hidden="1">{#N/A,#N/A,FALSE,"Edison";#N/A,#N/A,FALSE," EIX"}</definedName>
    <definedName name="__ccc2_4_4" hidden="1">{#N/A,#N/A,FALSE,"Edison";#N/A,#N/A,FALSE," EIX"}</definedName>
    <definedName name="__ccc2_4_4_1" localSheetId="4" hidden="1">{#N/A,#N/A,FALSE,"Edison";#N/A,#N/A,FALSE," EIX"}</definedName>
    <definedName name="__ccc2_4_4_1" hidden="1">{#N/A,#N/A,FALSE,"Edison";#N/A,#N/A,FALSE," EIX"}</definedName>
    <definedName name="__ccc2_4_5" localSheetId="4" hidden="1">{#N/A,#N/A,FALSE,"Edison";#N/A,#N/A,FALSE," EIX"}</definedName>
    <definedName name="__ccc2_4_5" hidden="1">{#N/A,#N/A,FALSE,"Edison";#N/A,#N/A,FALSE," EIX"}</definedName>
    <definedName name="__ccc2_4_5_1" localSheetId="4" hidden="1">{#N/A,#N/A,FALSE,"Edison";#N/A,#N/A,FALSE," EIX"}</definedName>
    <definedName name="__ccc2_4_5_1" hidden="1">{#N/A,#N/A,FALSE,"Edison";#N/A,#N/A,FALSE," EIX"}</definedName>
    <definedName name="__ccc2_5" localSheetId="4" hidden="1">{#N/A,#N/A,FALSE,"Edison";#N/A,#N/A,FALSE," EIX"}</definedName>
    <definedName name="__ccc2_5" hidden="1">{#N/A,#N/A,FALSE,"Edison";#N/A,#N/A,FALSE," EIX"}</definedName>
    <definedName name="__ccc2_5_1" localSheetId="4" hidden="1">{#N/A,#N/A,FALSE,"Edison";#N/A,#N/A,FALSE," EIX"}</definedName>
    <definedName name="__ccc2_5_1" hidden="1">{#N/A,#N/A,FALSE,"Edison";#N/A,#N/A,FALSE," EIX"}</definedName>
    <definedName name="__ccc2_5_1_1" localSheetId="4" hidden="1">{#N/A,#N/A,FALSE,"Edison";#N/A,#N/A,FALSE," EIX"}</definedName>
    <definedName name="__ccc2_5_1_1" hidden="1">{#N/A,#N/A,FALSE,"Edison";#N/A,#N/A,FALSE," EIX"}</definedName>
    <definedName name="__ccc2_5_2" localSheetId="4" hidden="1">{#N/A,#N/A,FALSE,"Edison";#N/A,#N/A,FALSE," EIX"}</definedName>
    <definedName name="__ccc2_5_2" hidden="1">{#N/A,#N/A,FALSE,"Edison";#N/A,#N/A,FALSE," EIX"}</definedName>
    <definedName name="__ccc2_5_2_1" localSheetId="4" hidden="1">{#N/A,#N/A,FALSE,"Edison";#N/A,#N/A,FALSE," EIX"}</definedName>
    <definedName name="__ccc2_5_2_1" hidden="1">{#N/A,#N/A,FALSE,"Edison";#N/A,#N/A,FALSE," EIX"}</definedName>
    <definedName name="__ccc2_5_3" localSheetId="4" hidden="1">{#N/A,#N/A,FALSE,"Edison";#N/A,#N/A,FALSE," EIX"}</definedName>
    <definedName name="__ccc2_5_3" hidden="1">{#N/A,#N/A,FALSE,"Edison";#N/A,#N/A,FALSE," EIX"}</definedName>
    <definedName name="__ccc2_5_3_1" localSheetId="4" hidden="1">{#N/A,#N/A,FALSE,"Edison";#N/A,#N/A,FALSE," EIX"}</definedName>
    <definedName name="__ccc2_5_3_1" hidden="1">{#N/A,#N/A,FALSE,"Edison";#N/A,#N/A,FALSE," EIX"}</definedName>
    <definedName name="__ccc2_5_4" localSheetId="4" hidden="1">{#N/A,#N/A,FALSE,"Edison";#N/A,#N/A,FALSE," EIX"}</definedName>
    <definedName name="__ccc2_5_4" hidden="1">{#N/A,#N/A,FALSE,"Edison";#N/A,#N/A,FALSE," EIX"}</definedName>
    <definedName name="__ccc2_5_4_1" localSheetId="4" hidden="1">{#N/A,#N/A,FALSE,"Edison";#N/A,#N/A,FALSE," EIX"}</definedName>
    <definedName name="__ccc2_5_4_1" hidden="1">{#N/A,#N/A,FALSE,"Edison";#N/A,#N/A,FALSE," EIX"}</definedName>
    <definedName name="__ccc2_5_5" localSheetId="4" hidden="1">{#N/A,#N/A,FALSE,"Edison";#N/A,#N/A,FALSE," EIX"}</definedName>
    <definedName name="__ccc2_5_5" hidden="1">{#N/A,#N/A,FALSE,"Edison";#N/A,#N/A,FALSE," EIX"}</definedName>
    <definedName name="__ccc2_5_5_1" localSheetId="4" hidden="1">{#N/A,#N/A,FALSE,"Edison";#N/A,#N/A,FALSE," EIX"}</definedName>
    <definedName name="__ccc2_5_5_1" hidden="1">{#N/A,#N/A,FALSE,"Edison";#N/A,#N/A,FALSE," EIX"}</definedName>
    <definedName name="__CPR1">#REF!</definedName>
    <definedName name="__daf1">#REF!</definedName>
    <definedName name="__daf2">#REF!</definedName>
    <definedName name="__DEV1">[12]recettes!$L$4</definedName>
    <definedName name="__DEV2">[12]recettes!$M$4</definedName>
    <definedName name="__DEV3">[12]recettes!$N$4</definedName>
    <definedName name="__END3">#REF!</definedName>
    <definedName name="__END4">#REF!</definedName>
    <definedName name="__END5">#REF!</definedName>
    <definedName name="__Esc2">1.035</definedName>
    <definedName name="__IntlFixup" hidden="1">TRUE</definedName>
    <definedName name="__joh1">#REF!</definedName>
    <definedName name="__joh2">#REF!</definedName>
    <definedName name="__Kap1">[3]Current!#REF!</definedName>
    <definedName name="__Kap2">[3]Current!#REF!</definedName>
    <definedName name="__klu1">#REF!</definedName>
    <definedName name="__klu2">#REF!</definedName>
    <definedName name="__ler1">#REF!</definedName>
    <definedName name="__ler2">#REF!</definedName>
    <definedName name="__ley1">#REF!</definedName>
    <definedName name="__lun1">#REF!</definedName>
    <definedName name="__lun2">#REF!</definedName>
    <definedName name="__MAC1">#REF!</definedName>
    <definedName name="__MAC2">#REF!</definedName>
    <definedName name="__MAC20">#REF!</definedName>
    <definedName name="__mar1">#REF!</definedName>
    <definedName name="__mar2">#REF!</definedName>
    <definedName name="__MES1">#REF!</definedName>
    <definedName name="__MPP1">#REF!</definedName>
    <definedName name="__MPP2">#REF!</definedName>
    <definedName name="__ned1">#REF!</definedName>
    <definedName name="__nel1">#REF!</definedName>
    <definedName name="__nel2">#REF!</definedName>
    <definedName name="__nwd1">#REF!</definedName>
    <definedName name="__nwd2">#REF!</definedName>
    <definedName name="__oco1">#REF!</definedName>
    <definedName name="__oco2">#REF!</definedName>
    <definedName name="__pg1">#REF!</definedName>
    <definedName name="__pg2">#REF!</definedName>
    <definedName name="__pg3">#REF!</definedName>
    <definedName name="__roh1">#REF!</definedName>
    <definedName name="__roh2">#REF!</definedName>
    <definedName name="__SA1">#REF!</definedName>
    <definedName name="__SA3">#REF!</definedName>
    <definedName name="__sch1">#REF!</definedName>
    <definedName name="__sch2">#REF!</definedName>
    <definedName name="__sed1">#REF!</definedName>
    <definedName name="__sed2">#REF!</definedName>
    <definedName name="__spa1">#REF!</definedName>
    <definedName name="__spa2">#REF!</definedName>
    <definedName name="__TCW1">#REF!</definedName>
    <definedName name="__TCW2">#REF!</definedName>
    <definedName name="__TCW3">#REF!</definedName>
    <definedName name="__tra1">#REF!</definedName>
    <definedName name="__tra2">#REF!</definedName>
    <definedName name="__xlfn.BAHTTEXT" hidden="1">#NAME?</definedName>
    <definedName name="__YR257">[13]Setup!$N$80</definedName>
    <definedName name="_01">#REF!</definedName>
    <definedName name="_02">#REF!</definedName>
    <definedName name="_025_Query">#REF!</definedName>
    <definedName name="_04_T_D_OH_Summary_Report_Query">#REF!</definedName>
    <definedName name="_049_5005">#REF!</definedName>
    <definedName name="_049_5005Rev1">#REF!</definedName>
    <definedName name="_093_Job_Orders">#REF!</definedName>
    <definedName name="_098_Query">#REF!</definedName>
    <definedName name="_1">'[14]Deferral Payoff'!$1:$29</definedName>
    <definedName name="_1__123Graph_ACHART_1" hidden="1">[15]Table40!#REF!</definedName>
    <definedName name="_1_2002_Job_Order_AOR_7062">'[16]7399'!$A$1:$K$58</definedName>
    <definedName name="_1_2005_Cap_Labor_Cost_by_Union_Code">#REF!</definedName>
    <definedName name="_1_2EC">#REF!</definedName>
    <definedName name="_10__123Graph_ACHART_3" hidden="1">[17]Table40!#REF!</definedName>
    <definedName name="_10__123Graph_CCHART_1" hidden="1">[17]Table45!#REF!</definedName>
    <definedName name="_10GET">#REF!</definedName>
    <definedName name="_10GETX">#REF!</definedName>
    <definedName name="_10Module_EC_Cap_F_.RatioCal4">[9]!_10Module_EC_Cap_F_.RatioCal4</definedName>
    <definedName name="_10PP">#REF!</definedName>
    <definedName name="_10PP1">#REF!</definedName>
    <definedName name="_11__123Graph_BCHART_1" hidden="1">[17]Table45!#REF!</definedName>
    <definedName name="_11_2005_Cap_Labor_Cost_by_Union_Code">#REF!</definedName>
    <definedName name="_11PP">#REF!</definedName>
    <definedName name="_12___123Graph_ACHART_2" hidden="1">[17]Table40!#REF!</definedName>
    <definedName name="_12__123Graph_CCHART_1" hidden="1">[17]Table45!#REF!</definedName>
    <definedName name="_12__123Graph_XCHART_1" hidden="1">[18]Table45!#REF!</definedName>
    <definedName name="_12_2005_YTD_from_BPRS">#REF!</definedName>
    <definedName name="_123Graph_C" hidden="1">[19]DOWNLOAD!#REF!</definedName>
    <definedName name="_12GET">#REF!</definedName>
    <definedName name="_12PP">#REF!</definedName>
    <definedName name="_13__123Graph_XCHART_1" hidden="1">[18]Table45!#REF!</definedName>
    <definedName name="_13A">#REF!</definedName>
    <definedName name="_13B">#REF!</definedName>
    <definedName name="_13C">#REF!</definedName>
    <definedName name="_13GET">#REF!</definedName>
    <definedName name="_13PP">#REF!</definedName>
    <definedName name="_14GET">#REF!</definedName>
    <definedName name="_14PP">#REF!</definedName>
    <definedName name="_15A">#REF!</definedName>
    <definedName name="_15B">#REF!</definedName>
    <definedName name="_15GET">#REF!</definedName>
    <definedName name="_15PP">#N/A</definedName>
    <definedName name="_16___123Graph_ACHART_3" hidden="1">[17]Table40!#REF!</definedName>
    <definedName name="_16A">#REF!</definedName>
    <definedName name="_16B">#REF!</definedName>
    <definedName name="_16GET">#REF!</definedName>
    <definedName name="_1A">#REF!</definedName>
    <definedName name="_1AL">#REF!</definedName>
    <definedName name="_1ALR">#REF!</definedName>
    <definedName name="_1B">#REF!</definedName>
    <definedName name="_1BA">#REF!</definedName>
    <definedName name="_1BB">#REF!</definedName>
    <definedName name="_1BC">#REF!</definedName>
    <definedName name="_1C">#REF!</definedName>
    <definedName name="_1CB">#REF!</definedName>
    <definedName name="_1CX">#REF!</definedName>
    <definedName name="_1E_1">#N/A</definedName>
    <definedName name="_1EC">#REF!</definedName>
    <definedName name="_1K" hidden="1">#REF!</definedName>
    <definedName name="_1Module_EC_Cap_F_.RatioCal4">#N/A</definedName>
    <definedName name="_1PP">#REF!</definedName>
    <definedName name="_1QQ">#REF!</definedName>
    <definedName name="_1STAFT">#REF!</definedName>
    <definedName name="_1WAIT">#N/A</definedName>
    <definedName name="_2">'[14]Deferral Payoff'!$30:$58</definedName>
    <definedName name="_2__123Graph_ACHART_1" hidden="1">[18]Table40!#REF!</definedName>
    <definedName name="_2__123Graph_ACHART_2" hidden="1">[17]Table40!#REF!</definedName>
    <definedName name="_2_2005_Cap_Labor_Cost_by_Union_Code">#REF!</definedName>
    <definedName name="_2_2005_YTD_from_BPRS">#REF!</definedName>
    <definedName name="_2_7062_Crosstable_Crosstab">'[16]7504'!$A$1:$F$4</definedName>
    <definedName name="_20___123Graph_BCHART_1" hidden="1">[17]Table45!#REF!</definedName>
    <definedName name="_2002_Job_Order_AOR_7062">'[16]7399'!$A$1:$K$58</definedName>
    <definedName name="_2004_METER_READERS">'[20]Global Parameters'!#REF!</definedName>
    <definedName name="_2004_METERS">'[20]Global Parameters'!#REF!</definedName>
    <definedName name="_2005_Cap_Labor_Cost_by_Union_Code">#REF!</definedName>
    <definedName name="_2005_YTD_from_BPRS">#REF!</definedName>
    <definedName name="_24___123Graph_CCHART_1" hidden="1">[17]Table45!#REF!</definedName>
    <definedName name="_28___123Graph_XCHART_1" hidden="1">[15]Table45!#REF!</definedName>
    <definedName name="_2AL">#REF!</definedName>
    <definedName name="_2ALR">#REF!</definedName>
    <definedName name="_2CB">#REF!</definedName>
    <definedName name="_2CBX">#REF!</definedName>
    <definedName name="_2EC">#REF!</definedName>
    <definedName name="_2Module_EC_Cap_F_.RatioCal4">[21]!'[Module_EC Cap F].RatioCal4'</definedName>
    <definedName name="_2PP">#REF!</definedName>
    <definedName name="_2S" hidden="1">#REF!</definedName>
    <definedName name="_3">'[14]Deferral Payoff'!$59:$87</definedName>
    <definedName name="_3__123Graph_ACHART_1" hidden="1">[15]Table40!#REF!</definedName>
    <definedName name="_3__123Graph_ACHART_3" hidden="1">[17]Table40!#REF!</definedName>
    <definedName name="_3_2005_YTD_from_BPRS">#REF!</definedName>
    <definedName name="_3_7093_Data_sept_">#REF!</definedName>
    <definedName name="_30__123Graph_ACHART_1" hidden="1">[15]Table40!#REF!</definedName>
    <definedName name="_32__123Graph_ACHART_2" hidden="1">[17]Table40!#REF!</definedName>
    <definedName name="_34__123Graph_ACHART_3" hidden="1">[17]Table40!#REF!</definedName>
    <definedName name="_36__123Graph_BCHART_1" hidden="1">[17]Table45!#REF!</definedName>
    <definedName name="_38__123Graph_CCHART_1" hidden="1">[17]Table45!#REF!</definedName>
    <definedName name="_3AL">#REF!</definedName>
    <definedName name="_3ALR">#REF!</definedName>
    <definedName name="_3CB">#REF!</definedName>
    <definedName name="_3GET">#REF!</definedName>
    <definedName name="_3Module_EC_Cap_F_.RatioCal4">[9]!_3Module_EC_Cap_F_.RatioCal4</definedName>
    <definedName name="_3PP">#REF!</definedName>
    <definedName name="_4">'[14]Deferral Payoff'!$88:$116</definedName>
    <definedName name="_4__123Graph_ACHART_2" hidden="1">[17]Table40!#REF!</definedName>
    <definedName name="_4__123Graph_BCHART_1" hidden="1">[17]Table45!#REF!</definedName>
    <definedName name="_4_7093_Data_YTD_Sept">#REF!</definedName>
    <definedName name="_40__123Graph_XCHART_1" hidden="1">[15]Table45!#REF!</definedName>
    <definedName name="_42__123Graph_ACHART_1" hidden="1">[15]Table40!#REF!</definedName>
    <definedName name="_426_Query">#REF!</definedName>
    <definedName name="_43__123Graph_ACHART_2" hidden="1">[17]Table40!#REF!</definedName>
    <definedName name="_44__123Graph_ACHART_3" hidden="1">[17]Table40!#REF!</definedName>
    <definedName name="_45__123Graph_BCHART_1" hidden="1">[17]Table45!#REF!</definedName>
    <definedName name="_46__123Graph_CCHART_1" hidden="1">[17]Table45!#REF!</definedName>
    <definedName name="_47__123Graph_XCHART_1" hidden="1">[15]Table45!#REF!</definedName>
    <definedName name="_4A">#REF!</definedName>
    <definedName name="_4AL">#REF!</definedName>
    <definedName name="_4ALR">#REF!</definedName>
    <definedName name="_4B">#REF!</definedName>
    <definedName name="_4C">#REF!</definedName>
    <definedName name="_4CB">#REF!</definedName>
    <definedName name="_4D">#REF!</definedName>
    <definedName name="_4GET">#REF!</definedName>
    <definedName name="_4Module_EC_Cap_F_.RatioCal4">[9]!_4Module_EC_Cap_F_.RatioCal4</definedName>
    <definedName name="_4PP">#REF!</definedName>
    <definedName name="_5">#REF!</definedName>
    <definedName name="_5__123Graph_ACHART_3" hidden="1">[17]Table40!#REF!</definedName>
    <definedName name="_5__123Graph_CCHART_1" hidden="1">[17]Table45!#REF!</definedName>
    <definedName name="_5_7093_Job_Orders">#REF!</definedName>
    <definedName name="_5A">#REF!</definedName>
    <definedName name="_5B">#REF!</definedName>
    <definedName name="_5GET">#REF!</definedName>
    <definedName name="_5J">#REF!</definedName>
    <definedName name="_5Module_EC_Cap_F_.RatioCal4">[9]!_5Module_EC_Cap_F_.RatioCal4</definedName>
    <definedName name="_5N">#REF!</definedName>
    <definedName name="_5O">#REF!</definedName>
    <definedName name="_5PP">#REF!</definedName>
    <definedName name="_5PX">#REF!</definedName>
    <definedName name="_6">#REF!</definedName>
    <definedName name="_6__123Graph_ACHART_3" hidden="1">[17]Table40!#REF!</definedName>
    <definedName name="_6__123Graph_BCHART_1" hidden="1">[17]Table45!#REF!</definedName>
    <definedName name="_6__123Graph_XCHART_1" hidden="1">[15]Table45!#REF!</definedName>
    <definedName name="_601_Query">#REF!</definedName>
    <definedName name="_602_Query">#REF!</definedName>
    <definedName name="_611_Query">#REF!</definedName>
    <definedName name="_615_Query">#REF!</definedName>
    <definedName name="_621_Query">#REF!</definedName>
    <definedName name="_626_Query">#REF!</definedName>
    <definedName name="_635_Query">#REF!</definedName>
    <definedName name="_646_Query">#REF!</definedName>
    <definedName name="_6B">#REF!</definedName>
    <definedName name="_6E">#REF!</definedName>
    <definedName name="_6ESC">#REF!</definedName>
    <definedName name="_6GET">#REF!</definedName>
    <definedName name="_6Module_EC_Cap_F_.RatioCal4">[9]!_6Module_EC_Cap_F_.RatioCal4</definedName>
    <definedName name="_6PP">#REF!</definedName>
    <definedName name="_7">#REF!</definedName>
    <definedName name="_7__123Graph_CCHART_1" hidden="1">[17]Table45!#REF!</definedName>
    <definedName name="_7062_Crosstable_Crosstab">'[16]7504'!$A$1:$F$4</definedName>
    <definedName name="_7A">#REF!</definedName>
    <definedName name="_7B">#REF!</definedName>
    <definedName name="_7C">#REF!</definedName>
    <definedName name="_7GET">#REF!</definedName>
    <definedName name="_7Module_EC_Cap_F_.RatioCal4">[9]!_7Module_EC_Cap_F_.RatioCal4</definedName>
    <definedName name="_7PP">#REF!</definedName>
    <definedName name="_7PP1">#REF!</definedName>
    <definedName name="_7PP2">#REF!</definedName>
    <definedName name="_7PP3">#REF!</definedName>
    <definedName name="_7PP4">#REF!</definedName>
    <definedName name="_8___123Graph_ACHART_1" hidden="1">[15]Table40!#REF!</definedName>
    <definedName name="_8__123Graph_ACHART_1" hidden="1">[18]Table40!#REF!</definedName>
    <definedName name="_8__123Graph_BCHART_1" hidden="1">[17]Table45!#REF!</definedName>
    <definedName name="_8__123Graph_XCHART_1" hidden="1">[15]Table45!#REF!</definedName>
    <definedName name="_831_Query">#REF!</definedName>
    <definedName name="_8A">#REF!</definedName>
    <definedName name="_8B">#REF!</definedName>
    <definedName name="_8GET">#REF!</definedName>
    <definedName name="_8Module_EC_Cap_F_.RatioCal4">[9]!_8Module_EC_Cap_F_.RatioCal4</definedName>
    <definedName name="_8PP">#REF!</definedName>
    <definedName name="_8PP1">#REF!</definedName>
    <definedName name="_8PP2">#REF!</definedName>
    <definedName name="_8PP3">#REF!</definedName>
    <definedName name="_8PP4">#REF!</definedName>
    <definedName name="_9__123Graph_ACHART_2" hidden="1">[17]Table40!#REF!</definedName>
    <definedName name="_9Module_EC_Cap_F_.RatioCal4">[9]!_9Module_EC_Cap_F_.RatioCal4</definedName>
    <definedName name="_9PP">#REF!</definedName>
    <definedName name="_9PP1">#REF!</definedName>
    <definedName name="_a2" localSheetId="4" hidden="1">{#N/A,#N/A,FALSE,"Edison";#N/A,#N/A,FALSE," EIX"}</definedName>
    <definedName name="_a2" hidden="1">{#N/A,#N/A,FALSE,"Edison";#N/A,#N/A,FALSE," EIX"}</definedName>
    <definedName name="_a2_1" localSheetId="4" hidden="1">{#N/A,#N/A,FALSE,"Edison";#N/A,#N/A,FALSE," EIX"}</definedName>
    <definedName name="_a2_1" hidden="1">{#N/A,#N/A,FALSE,"Edison";#N/A,#N/A,FALSE," EIX"}</definedName>
    <definedName name="_a2_1_1" localSheetId="4" hidden="1">{#N/A,#N/A,FALSE,"Edison";#N/A,#N/A,FALSE," EIX"}</definedName>
    <definedName name="_a2_1_1" hidden="1">{#N/A,#N/A,FALSE,"Edison";#N/A,#N/A,FALSE," EIX"}</definedName>
    <definedName name="_a2_1_1_1" localSheetId="4" hidden="1">{#N/A,#N/A,FALSE,"Edison";#N/A,#N/A,FALSE," EIX"}</definedName>
    <definedName name="_a2_1_1_1" hidden="1">{#N/A,#N/A,FALSE,"Edison";#N/A,#N/A,FALSE," EIX"}</definedName>
    <definedName name="_a2_1_2" localSheetId="4" hidden="1">{#N/A,#N/A,FALSE,"Edison";#N/A,#N/A,FALSE," EIX"}</definedName>
    <definedName name="_a2_1_2" hidden="1">{#N/A,#N/A,FALSE,"Edison";#N/A,#N/A,FALSE," EIX"}</definedName>
    <definedName name="_a2_1_2_1" localSheetId="4" hidden="1">{#N/A,#N/A,FALSE,"Edison";#N/A,#N/A,FALSE," EIX"}</definedName>
    <definedName name="_a2_1_2_1" hidden="1">{#N/A,#N/A,FALSE,"Edison";#N/A,#N/A,FALSE," EIX"}</definedName>
    <definedName name="_a2_1_3" localSheetId="4" hidden="1">{#N/A,#N/A,FALSE,"Edison";#N/A,#N/A,FALSE," EIX"}</definedName>
    <definedName name="_a2_1_3" hidden="1">{#N/A,#N/A,FALSE,"Edison";#N/A,#N/A,FALSE," EIX"}</definedName>
    <definedName name="_a2_1_3_1" localSheetId="4" hidden="1">{#N/A,#N/A,FALSE,"Edison";#N/A,#N/A,FALSE," EIX"}</definedName>
    <definedName name="_a2_1_3_1" hidden="1">{#N/A,#N/A,FALSE,"Edison";#N/A,#N/A,FALSE," EIX"}</definedName>
    <definedName name="_a2_1_4" localSheetId="4" hidden="1">{#N/A,#N/A,FALSE,"Edison";#N/A,#N/A,FALSE," EIX"}</definedName>
    <definedName name="_a2_1_4" hidden="1">{#N/A,#N/A,FALSE,"Edison";#N/A,#N/A,FALSE," EIX"}</definedName>
    <definedName name="_a2_1_4_1" localSheetId="4" hidden="1">{#N/A,#N/A,FALSE,"Edison";#N/A,#N/A,FALSE," EIX"}</definedName>
    <definedName name="_a2_1_4_1" hidden="1">{#N/A,#N/A,FALSE,"Edison";#N/A,#N/A,FALSE," EIX"}</definedName>
    <definedName name="_a2_1_5" localSheetId="4" hidden="1">{#N/A,#N/A,FALSE,"Edison";#N/A,#N/A,FALSE," EIX"}</definedName>
    <definedName name="_a2_1_5" hidden="1">{#N/A,#N/A,FALSE,"Edison";#N/A,#N/A,FALSE," EIX"}</definedName>
    <definedName name="_a2_1_5_1" localSheetId="4" hidden="1">{#N/A,#N/A,FALSE,"Edison";#N/A,#N/A,FALSE," EIX"}</definedName>
    <definedName name="_a2_1_5_1" hidden="1">{#N/A,#N/A,FALSE,"Edison";#N/A,#N/A,FALSE," EIX"}</definedName>
    <definedName name="_a2_2" localSheetId="4" hidden="1">{#N/A,#N/A,FALSE,"Edison";#N/A,#N/A,FALSE," EIX"}</definedName>
    <definedName name="_a2_2" hidden="1">{#N/A,#N/A,FALSE,"Edison";#N/A,#N/A,FALSE," EIX"}</definedName>
    <definedName name="_a2_2_1" localSheetId="4" hidden="1">{#N/A,#N/A,FALSE,"Edison";#N/A,#N/A,FALSE," EIX"}</definedName>
    <definedName name="_a2_2_1" hidden="1">{#N/A,#N/A,FALSE,"Edison";#N/A,#N/A,FALSE," EIX"}</definedName>
    <definedName name="_a2_2_1_1" localSheetId="4" hidden="1">{#N/A,#N/A,FALSE,"Edison";#N/A,#N/A,FALSE," EIX"}</definedName>
    <definedName name="_a2_2_1_1" hidden="1">{#N/A,#N/A,FALSE,"Edison";#N/A,#N/A,FALSE," EIX"}</definedName>
    <definedName name="_a2_2_2" localSheetId="4" hidden="1">{#N/A,#N/A,FALSE,"Edison";#N/A,#N/A,FALSE," EIX"}</definedName>
    <definedName name="_a2_2_2" hidden="1">{#N/A,#N/A,FALSE,"Edison";#N/A,#N/A,FALSE," EIX"}</definedName>
    <definedName name="_a2_2_2_1" localSheetId="4" hidden="1">{#N/A,#N/A,FALSE,"Edison";#N/A,#N/A,FALSE," EIX"}</definedName>
    <definedName name="_a2_2_2_1" hidden="1">{#N/A,#N/A,FALSE,"Edison";#N/A,#N/A,FALSE," EIX"}</definedName>
    <definedName name="_a2_2_3" localSheetId="4" hidden="1">{#N/A,#N/A,FALSE,"Edison";#N/A,#N/A,FALSE," EIX"}</definedName>
    <definedName name="_a2_2_3" hidden="1">{#N/A,#N/A,FALSE,"Edison";#N/A,#N/A,FALSE," EIX"}</definedName>
    <definedName name="_a2_2_3_1" localSheetId="4" hidden="1">{#N/A,#N/A,FALSE,"Edison";#N/A,#N/A,FALSE," EIX"}</definedName>
    <definedName name="_a2_2_3_1" hidden="1">{#N/A,#N/A,FALSE,"Edison";#N/A,#N/A,FALSE," EIX"}</definedName>
    <definedName name="_a2_2_4" localSheetId="4" hidden="1">{#N/A,#N/A,FALSE,"Edison";#N/A,#N/A,FALSE," EIX"}</definedName>
    <definedName name="_a2_2_4" hidden="1">{#N/A,#N/A,FALSE,"Edison";#N/A,#N/A,FALSE," EIX"}</definedName>
    <definedName name="_a2_2_4_1" localSheetId="4" hidden="1">{#N/A,#N/A,FALSE,"Edison";#N/A,#N/A,FALSE," EIX"}</definedName>
    <definedName name="_a2_2_4_1" hidden="1">{#N/A,#N/A,FALSE,"Edison";#N/A,#N/A,FALSE," EIX"}</definedName>
    <definedName name="_a2_2_5" localSheetId="4" hidden="1">{#N/A,#N/A,FALSE,"Edison";#N/A,#N/A,FALSE," EIX"}</definedName>
    <definedName name="_a2_2_5" hidden="1">{#N/A,#N/A,FALSE,"Edison";#N/A,#N/A,FALSE," EIX"}</definedName>
    <definedName name="_a2_2_5_1" localSheetId="4" hidden="1">{#N/A,#N/A,FALSE,"Edison";#N/A,#N/A,FALSE," EIX"}</definedName>
    <definedName name="_a2_2_5_1" hidden="1">{#N/A,#N/A,FALSE,"Edison";#N/A,#N/A,FALSE," EIX"}</definedName>
    <definedName name="_a2_3" localSheetId="4" hidden="1">{#N/A,#N/A,FALSE,"Edison";#N/A,#N/A,FALSE," EIX"}</definedName>
    <definedName name="_a2_3" hidden="1">{#N/A,#N/A,FALSE,"Edison";#N/A,#N/A,FALSE," EIX"}</definedName>
    <definedName name="_a2_3_1" localSheetId="4" hidden="1">{#N/A,#N/A,FALSE,"Edison";#N/A,#N/A,FALSE," EIX"}</definedName>
    <definedName name="_a2_3_1" hidden="1">{#N/A,#N/A,FALSE,"Edison";#N/A,#N/A,FALSE," EIX"}</definedName>
    <definedName name="_a2_3_1_1" localSheetId="4" hidden="1">{#N/A,#N/A,FALSE,"Edison";#N/A,#N/A,FALSE," EIX"}</definedName>
    <definedName name="_a2_3_1_1" hidden="1">{#N/A,#N/A,FALSE,"Edison";#N/A,#N/A,FALSE," EIX"}</definedName>
    <definedName name="_a2_3_2" localSheetId="4" hidden="1">{#N/A,#N/A,FALSE,"Edison";#N/A,#N/A,FALSE," EIX"}</definedName>
    <definedName name="_a2_3_2" hidden="1">{#N/A,#N/A,FALSE,"Edison";#N/A,#N/A,FALSE," EIX"}</definedName>
    <definedName name="_a2_3_2_1" localSheetId="4" hidden="1">{#N/A,#N/A,FALSE,"Edison";#N/A,#N/A,FALSE," EIX"}</definedName>
    <definedName name="_a2_3_2_1" hidden="1">{#N/A,#N/A,FALSE,"Edison";#N/A,#N/A,FALSE," EIX"}</definedName>
    <definedName name="_a2_3_3" localSheetId="4" hidden="1">{#N/A,#N/A,FALSE,"Edison";#N/A,#N/A,FALSE," EIX"}</definedName>
    <definedName name="_a2_3_3" hidden="1">{#N/A,#N/A,FALSE,"Edison";#N/A,#N/A,FALSE," EIX"}</definedName>
    <definedName name="_a2_3_3_1" localSheetId="4" hidden="1">{#N/A,#N/A,FALSE,"Edison";#N/A,#N/A,FALSE," EIX"}</definedName>
    <definedName name="_a2_3_3_1" hidden="1">{#N/A,#N/A,FALSE,"Edison";#N/A,#N/A,FALSE," EIX"}</definedName>
    <definedName name="_a2_3_4" localSheetId="4" hidden="1">{#N/A,#N/A,FALSE,"Edison";#N/A,#N/A,FALSE," EIX"}</definedName>
    <definedName name="_a2_3_4" hidden="1">{#N/A,#N/A,FALSE,"Edison";#N/A,#N/A,FALSE," EIX"}</definedName>
    <definedName name="_a2_3_4_1" localSheetId="4" hidden="1">{#N/A,#N/A,FALSE,"Edison";#N/A,#N/A,FALSE," EIX"}</definedName>
    <definedName name="_a2_3_4_1" hidden="1">{#N/A,#N/A,FALSE,"Edison";#N/A,#N/A,FALSE," EIX"}</definedName>
    <definedName name="_a2_3_5" localSheetId="4" hidden="1">{#N/A,#N/A,FALSE,"Edison";#N/A,#N/A,FALSE," EIX"}</definedName>
    <definedName name="_a2_3_5" hidden="1">{#N/A,#N/A,FALSE,"Edison";#N/A,#N/A,FALSE," EIX"}</definedName>
    <definedName name="_a2_3_5_1" localSheetId="4" hidden="1">{#N/A,#N/A,FALSE,"Edison";#N/A,#N/A,FALSE," EIX"}</definedName>
    <definedName name="_a2_3_5_1" hidden="1">{#N/A,#N/A,FALSE,"Edison";#N/A,#N/A,FALSE," EIX"}</definedName>
    <definedName name="_a2_4" localSheetId="4" hidden="1">{#N/A,#N/A,FALSE,"Edison";#N/A,#N/A,FALSE," EIX"}</definedName>
    <definedName name="_a2_4" hidden="1">{#N/A,#N/A,FALSE,"Edison";#N/A,#N/A,FALSE," EIX"}</definedName>
    <definedName name="_a2_4_1" localSheetId="4" hidden="1">{#N/A,#N/A,FALSE,"Edison";#N/A,#N/A,FALSE," EIX"}</definedName>
    <definedName name="_a2_4_1" hidden="1">{#N/A,#N/A,FALSE,"Edison";#N/A,#N/A,FALSE," EIX"}</definedName>
    <definedName name="_a2_4_1_1" localSheetId="4" hidden="1">{#N/A,#N/A,FALSE,"Edison";#N/A,#N/A,FALSE," EIX"}</definedName>
    <definedName name="_a2_4_1_1" hidden="1">{#N/A,#N/A,FALSE,"Edison";#N/A,#N/A,FALSE," EIX"}</definedName>
    <definedName name="_a2_4_2" localSheetId="4" hidden="1">{#N/A,#N/A,FALSE,"Edison";#N/A,#N/A,FALSE," EIX"}</definedName>
    <definedName name="_a2_4_2" hidden="1">{#N/A,#N/A,FALSE,"Edison";#N/A,#N/A,FALSE," EIX"}</definedName>
    <definedName name="_a2_4_2_1" localSheetId="4" hidden="1">{#N/A,#N/A,FALSE,"Edison";#N/A,#N/A,FALSE," EIX"}</definedName>
    <definedName name="_a2_4_2_1" hidden="1">{#N/A,#N/A,FALSE,"Edison";#N/A,#N/A,FALSE," EIX"}</definedName>
    <definedName name="_a2_4_3" localSheetId="4" hidden="1">{#N/A,#N/A,FALSE,"Edison";#N/A,#N/A,FALSE," EIX"}</definedName>
    <definedName name="_a2_4_3" hidden="1">{#N/A,#N/A,FALSE,"Edison";#N/A,#N/A,FALSE," EIX"}</definedName>
    <definedName name="_a2_4_3_1" localSheetId="4" hidden="1">{#N/A,#N/A,FALSE,"Edison";#N/A,#N/A,FALSE," EIX"}</definedName>
    <definedName name="_a2_4_3_1" hidden="1">{#N/A,#N/A,FALSE,"Edison";#N/A,#N/A,FALSE," EIX"}</definedName>
    <definedName name="_a2_4_4" localSheetId="4" hidden="1">{#N/A,#N/A,FALSE,"Edison";#N/A,#N/A,FALSE," EIX"}</definedName>
    <definedName name="_a2_4_4" hidden="1">{#N/A,#N/A,FALSE,"Edison";#N/A,#N/A,FALSE," EIX"}</definedName>
    <definedName name="_a2_4_4_1" localSheetId="4" hidden="1">{#N/A,#N/A,FALSE,"Edison";#N/A,#N/A,FALSE," EIX"}</definedName>
    <definedName name="_a2_4_4_1" hidden="1">{#N/A,#N/A,FALSE,"Edison";#N/A,#N/A,FALSE," EIX"}</definedName>
    <definedName name="_a2_4_5" localSheetId="4" hidden="1">{#N/A,#N/A,FALSE,"Edison";#N/A,#N/A,FALSE," EIX"}</definedName>
    <definedName name="_a2_4_5" hidden="1">{#N/A,#N/A,FALSE,"Edison";#N/A,#N/A,FALSE," EIX"}</definedName>
    <definedName name="_a2_4_5_1" localSheetId="4" hidden="1">{#N/A,#N/A,FALSE,"Edison";#N/A,#N/A,FALSE," EIX"}</definedName>
    <definedName name="_a2_4_5_1" hidden="1">{#N/A,#N/A,FALSE,"Edison";#N/A,#N/A,FALSE," EIX"}</definedName>
    <definedName name="_a2_5" localSheetId="4" hidden="1">{#N/A,#N/A,FALSE,"Edison";#N/A,#N/A,FALSE," EIX"}</definedName>
    <definedName name="_a2_5" hidden="1">{#N/A,#N/A,FALSE,"Edison";#N/A,#N/A,FALSE," EIX"}</definedName>
    <definedName name="_a2_5_1" localSheetId="4" hidden="1">{#N/A,#N/A,FALSE,"Edison";#N/A,#N/A,FALSE," EIX"}</definedName>
    <definedName name="_a2_5_1" hidden="1">{#N/A,#N/A,FALSE,"Edison";#N/A,#N/A,FALSE," EIX"}</definedName>
    <definedName name="_a2_5_1_1" localSheetId="4" hidden="1">{#N/A,#N/A,FALSE,"Edison";#N/A,#N/A,FALSE," EIX"}</definedName>
    <definedName name="_a2_5_1_1" hidden="1">{#N/A,#N/A,FALSE,"Edison";#N/A,#N/A,FALSE," EIX"}</definedName>
    <definedName name="_a2_5_2" localSheetId="4" hidden="1">{#N/A,#N/A,FALSE,"Edison";#N/A,#N/A,FALSE," EIX"}</definedName>
    <definedName name="_a2_5_2" hidden="1">{#N/A,#N/A,FALSE,"Edison";#N/A,#N/A,FALSE," EIX"}</definedName>
    <definedName name="_a2_5_2_1" localSheetId="4" hidden="1">{#N/A,#N/A,FALSE,"Edison";#N/A,#N/A,FALSE," EIX"}</definedName>
    <definedName name="_a2_5_2_1" hidden="1">{#N/A,#N/A,FALSE,"Edison";#N/A,#N/A,FALSE," EIX"}</definedName>
    <definedName name="_a2_5_3" localSheetId="4" hidden="1">{#N/A,#N/A,FALSE,"Edison";#N/A,#N/A,FALSE," EIX"}</definedName>
    <definedName name="_a2_5_3" hidden="1">{#N/A,#N/A,FALSE,"Edison";#N/A,#N/A,FALSE," EIX"}</definedName>
    <definedName name="_a2_5_3_1" localSheetId="4" hidden="1">{#N/A,#N/A,FALSE,"Edison";#N/A,#N/A,FALSE," EIX"}</definedName>
    <definedName name="_a2_5_3_1" hidden="1">{#N/A,#N/A,FALSE,"Edison";#N/A,#N/A,FALSE," EIX"}</definedName>
    <definedName name="_a2_5_4" localSheetId="4" hidden="1">{#N/A,#N/A,FALSE,"Edison";#N/A,#N/A,FALSE," EIX"}</definedName>
    <definedName name="_a2_5_4" hidden="1">{#N/A,#N/A,FALSE,"Edison";#N/A,#N/A,FALSE," EIX"}</definedName>
    <definedName name="_a2_5_4_1" localSheetId="4" hidden="1">{#N/A,#N/A,FALSE,"Edison";#N/A,#N/A,FALSE," EIX"}</definedName>
    <definedName name="_a2_5_4_1" hidden="1">{#N/A,#N/A,FALSE,"Edison";#N/A,#N/A,FALSE," EIX"}</definedName>
    <definedName name="_a2_5_5" localSheetId="4" hidden="1">{#N/A,#N/A,FALSE,"Edison";#N/A,#N/A,FALSE," EIX"}</definedName>
    <definedName name="_a2_5_5" hidden="1">{#N/A,#N/A,FALSE,"Edison";#N/A,#N/A,FALSE," EIX"}</definedName>
    <definedName name="_a2_5_5_1" localSheetId="4" hidden="1">{#N/A,#N/A,FALSE,"Edison";#N/A,#N/A,FALSE," EIX"}</definedName>
    <definedName name="_a2_5_5_1" hidden="1">{#N/A,#N/A,FALSE,"Edison";#N/A,#N/A,FALSE," EIX"}</definedName>
    <definedName name="_ABA1">#REF!</definedName>
    <definedName name="_aya1">'[22]Metro East'!$B$11:$AC$127</definedName>
    <definedName name="_aya2">'[22]Metro East'!$C$11:$AC$127</definedName>
    <definedName name="_bb2" localSheetId="4" hidden="1">{#N/A,#N/A,FALSE,"Edison";#N/A,#N/A,FALSE," EIX"}</definedName>
    <definedName name="_bb2" hidden="1">{#N/A,#N/A,FALSE,"Edison";#N/A,#N/A,FALSE," EIX"}</definedName>
    <definedName name="_bb2_1" localSheetId="4" hidden="1">{#N/A,#N/A,FALSE,"Edison";#N/A,#N/A,FALSE," EIX"}</definedName>
    <definedName name="_bb2_1" hidden="1">{#N/A,#N/A,FALSE,"Edison";#N/A,#N/A,FALSE," EIX"}</definedName>
    <definedName name="_bb2_1_1" localSheetId="4" hidden="1">{#N/A,#N/A,FALSE,"Edison";#N/A,#N/A,FALSE," EIX"}</definedName>
    <definedName name="_bb2_1_1" hidden="1">{#N/A,#N/A,FALSE,"Edison";#N/A,#N/A,FALSE," EIX"}</definedName>
    <definedName name="_bb2_1_1_1" localSheetId="4" hidden="1">{#N/A,#N/A,FALSE,"Edison";#N/A,#N/A,FALSE," EIX"}</definedName>
    <definedName name="_bb2_1_1_1" hidden="1">{#N/A,#N/A,FALSE,"Edison";#N/A,#N/A,FALSE," EIX"}</definedName>
    <definedName name="_bb2_1_2" localSheetId="4" hidden="1">{#N/A,#N/A,FALSE,"Edison";#N/A,#N/A,FALSE," EIX"}</definedName>
    <definedName name="_bb2_1_2" hidden="1">{#N/A,#N/A,FALSE,"Edison";#N/A,#N/A,FALSE," EIX"}</definedName>
    <definedName name="_bb2_1_2_1" localSheetId="4" hidden="1">{#N/A,#N/A,FALSE,"Edison";#N/A,#N/A,FALSE," EIX"}</definedName>
    <definedName name="_bb2_1_2_1" hidden="1">{#N/A,#N/A,FALSE,"Edison";#N/A,#N/A,FALSE," EIX"}</definedName>
    <definedName name="_bb2_1_3" localSheetId="4" hidden="1">{#N/A,#N/A,FALSE,"Edison";#N/A,#N/A,FALSE," EIX"}</definedName>
    <definedName name="_bb2_1_3" hidden="1">{#N/A,#N/A,FALSE,"Edison";#N/A,#N/A,FALSE," EIX"}</definedName>
    <definedName name="_bb2_1_3_1" localSheetId="4" hidden="1">{#N/A,#N/A,FALSE,"Edison";#N/A,#N/A,FALSE," EIX"}</definedName>
    <definedName name="_bb2_1_3_1" hidden="1">{#N/A,#N/A,FALSE,"Edison";#N/A,#N/A,FALSE," EIX"}</definedName>
    <definedName name="_bb2_1_4" localSheetId="4" hidden="1">{#N/A,#N/A,FALSE,"Edison";#N/A,#N/A,FALSE," EIX"}</definedName>
    <definedName name="_bb2_1_4" hidden="1">{#N/A,#N/A,FALSE,"Edison";#N/A,#N/A,FALSE," EIX"}</definedName>
    <definedName name="_bb2_1_4_1" localSheetId="4" hidden="1">{#N/A,#N/A,FALSE,"Edison";#N/A,#N/A,FALSE," EIX"}</definedName>
    <definedName name="_bb2_1_4_1" hidden="1">{#N/A,#N/A,FALSE,"Edison";#N/A,#N/A,FALSE," EIX"}</definedName>
    <definedName name="_bb2_1_5" localSheetId="4" hidden="1">{#N/A,#N/A,FALSE,"Edison";#N/A,#N/A,FALSE," EIX"}</definedName>
    <definedName name="_bb2_1_5" hidden="1">{#N/A,#N/A,FALSE,"Edison";#N/A,#N/A,FALSE," EIX"}</definedName>
    <definedName name="_bb2_1_5_1" localSheetId="4" hidden="1">{#N/A,#N/A,FALSE,"Edison";#N/A,#N/A,FALSE," EIX"}</definedName>
    <definedName name="_bb2_1_5_1" hidden="1">{#N/A,#N/A,FALSE,"Edison";#N/A,#N/A,FALSE," EIX"}</definedName>
    <definedName name="_bb2_2" localSheetId="4" hidden="1">{#N/A,#N/A,FALSE,"Edison";#N/A,#N/A,FALSE," EIX"}</definedName>
    <definedName name="_bb2_2" hidden="1">{#N/A,#N/A,FALSE,"Edison";#N/A,#N/A,FALSE," EIX"}</definedName>
    <definedName name="_bb2_2_1" localSheetId="4" hidden="1">{#N/A,#N/A,FALSE,"Edison";#N/A,#N/A,FALSE," EIX"}</definedName>
    <definedName name="_bb2_2_1" hidden="1">{#N/A,#N/A,FALSE,"Edison";#N/A,#N/A,FALSE," EIX"}</definedName>
    <definedName name="_bb2_2_1_1" localSheetId="4" hidden="1">{#N/A,#N/A,FALSE,"Edison";#N/A,#N/A,FALSE," EIX"}</definedName>
    <definedName name="_bb2_2_1_1" hidden="1">{#N/A,#N/A,FALSE,"Edison";#N/A,#N/A,FALSE," EIX"}</definedName>
    <definedName name="_bb2_2_2" localSheetId="4" hidden="1">{#N/A,#N/A,FALSE,"Edison";#N/A,#N/A,FALSE," EIX"}</definedName>
    <definedName name="_bb2_2_2" hidden="1">{#N/A,#N/A,FALSE,"Edison";#N/A,#N/A,FALSE," EIX"}</definedName>
    <definedName name="_bb2_2_2_1" localSheetId="4" hidden="1">{#N/A,#N/A,FALSE,"Edison";#N/A,#N/A,FALSE," EIX"}</definedName>
    <definedName name="_bb2_2_2_1" hidden="1">{#N/A,#N/A,FALSE,"Edison";#N/A,#N/A,FALSE," EIX"}</definedName>
    <definedName name="_bb2_2_3" localSheetId="4" hidden="1">{#N/A,#N/A,FALSE,"Edison";#N/A,#N/A,FALSE," EIX"}</definedName>
    <definedName name="_bb2_2_3" hidden="1">{#N/A,#N/A,FALSE,"Edison";#N/A,#N/A,FALSE," EIX"}</definedName>
    <definedName name="_bb2_2_3_1" localSheetId="4" hidden="1">{#N/A,#N/A,FALSE,"Edison";#N/A,#N/A,FALSE," EIX"}</definedName>
    <definedName name="_bb2_2_3_1" hidden="1">{#N/A,#N/A,FALSE,"Edison";#N/A,#N/A,FALSE," EIX"}</definedName>
    <definedName name="_bb2_2_4" localSheetId="4" hidden="1">{#N/A,#N/A,FALSE,"Edison";#N/A,#N/A,FALSE," EIX"}</definedName>
    <definedName name="_bb2_2_4" hidden="1">{#N/A,#N/A,FALSE,"Edison";#N/A,#N/A,FALSE," EIX"}</definedName>
    <definedName name="_bb2_2_4_1" localSheetId="4" hidden="1">{#N/A,#N/A,FALSE,"Edison";#N/A,#N/A,FALSE," EIX"}</definedName>
    <definedName name="_bb2_2_4_1" hidden="1">{#N/A,#N/A,FALSE,"Edison";#N/A,#N/A,FALSE," EIX"}</definedName>
    <definedName name="_bb2_2_5" localSheetId="4" hidden="1">{#N/A,#N/A,FALSE,"Edison";#N/A,#N/A,FALSE," EIX"}</definedName>
    <definedName name="_bb2_2_5" hidden="1">{#N/A,#N/A,FALSE,"Edison";#N/A,#N/A,FALSE," EIX"}</definedName>
    <definedName name="_bb2_2_5_1" localSheetId="4" hidden="1">{#N/A,#N/A,FALSE,"Edison";#N/A,#N/A,FALSE," EIX"}</definedName>
    <definedName name="_bb2_2_5_1" hidden="1">{#N/A,#N/A,FALSE,"Edison";#N/A,#N/A,FALSE," EIX"}</definedName>
    <definedName name="_bb2_3" localSheetId="4" hidden="1">{#N/A,#N/A,FALSE,"Edison";#N/A,#N/A,FALSE," EIX"}</definedName>
    <definedName name="_bb2_3" hidden="1">{#N/A,#N/A,FALSE,"Edison";#N/A,#N/A,FALSE," EIX"}</definedName>
    <definedName name="_bb2_3_1" localSheetId="4" hidden="1">{#N/A,#N/A,FALSE,"Edison";#N/A,#N/A,FALSE," EIX"}</definedName>
    <definedName name="_bb2_3_1" hidden="1">{#N/A,#N/A,FALSE,"Edison";#N/A,#N/A,FALSE," EIX"}</definedName>
    <definedName name="_bb2_3_1_1" localSheetId="4" hidden="1">{#N/A,#N/A,FALSE,"Edison";#N/A,#N/A,FALSE," EIX"}</definedName>
    <definedName name="_bb2_3_1_1" hidden="1">{#N/A,#N/A,FALSE,"Edison";#N/A,#N/A,FALSE," EIX"}</definedName>
    <definedName name="_bb2_3_2" localSheetId="4" hidden="1">{#N/A,#N/A,FALSE,"Edison";#N/A,#N/A,FALSE," EIX"}</definedName>
    <definedName name="_bb2_3_2" hidden="1">{#N/A,#N/A,FALSE,"Edison";#N/A,#N/A,FALSE," EIX"}</definedName>
    <definedName name="_bb2_3_2_1" localSheetId="4" hidden="1">{#N/A,#N/A,FALSE,"Edison";#N/A,#N/A,FALSE," EIX"}</definedName>
    <definedName name="_bb2_3_2_1" hidden="1">{#N/A,#N/A,FALSE,"Edison";#N/A,#N/A,FALSE," EIX"}</definedName>
    <definedName name="_bb2_3_3" localSheetId="4" hidden="1">{#N/A,#N/A,FALSE,"Edison";#N/A,#N/A,FALSE," EIX"}</definedName>
    <definedName name="_bb2_3_3" hidden="1">{#N/A,#N/A,FALSE,"Edison";#N/A,#N/A,FALSE," EIX"}</definedName>
    <definedName name="_bb2_3_3_1" localSheetId="4" hidden="1">{#N/A,#N/A,FALSE,"Edison";#N/A,#N/A,FALSE," EIX"}</definedName>
    <definedName name="_bb2_3_3_1" hidden="1">{#N/A,#N/A,FALSE,"Edison";#N/A,#N/A,FALSE," EIX"}</definedName>
    <definedName name="_bb2_3_4" localSheetId="4" hidden="1">{#N/A,#N/A,FALSE,"Edison";#N/A,#N/A,FALSE," EIX"}</definedName>
    <definedName name="_bb2_3_4" hidden="1">{#N/A,#N/A,FALSE,"Edison";#N/A,#N/A,FALSE," EIX"}</definedName>
    <definedName name="_bb2_3_4_1" localSheetId="4" hidden="1">{#N/A,#N/A,FALSE,"Edison";#N/A,#N/A,FALSE," EIX"}</definedName>
    <definedName name="_bb2_3_4_1" hidden="1">{#N/A,#N/A,FALSE,"Edison";#N/A,#N/A,FALSE," EIX"}</definedName>
    <definedName name="_bb2_3_5" localSheetId="4" hidden="1">{#N/A,#N/A,FALSE,"Edison";#N/A,#N/A,FALSE," EIX"}</definedName>
    <definedName name="_bb2_3_5" hidden="1">{#N/A,#N/A,FALSE,"Edison";#N/A,#N/A,FALSE," EIX"}</definedName>
    <definedName name="_bb2_3_5_1" localSheetId="4" hidden="1">{#N/A,#N/A,FALSE,"Edison";#N/A,#N/A,FALSE," EIX"}</definedName>
    <definedName name="_bb2_3_5_1" hidden="1">{#N/A,#N/A,FALSE,"Edison";#N/A,#N/A,FALSE," EIX"}</definedName>
    <definedName name="_bb2_4" localSheetId="4" hidden="1">{#N/A,#N/A,FALSE,"Edison";#N/A,#N/A,FALSE," EIX"}</definedName>
    <definedName name="_bb2_4" hidden="1">{#N/A,#N/A,FALSE,"Edison";#N/A,#N/A,FALSE," EIX"}</definedName>
    <definedName name="_bb2_4_1" localSheetId="4" hidden="1">{#N/A,#N/A,FALSE,"Edison";#N/A,#N/A,FALSE," EIX"}</definedName>
    <definedName name="_bb2_4_1" hidden="1">{#N/A,#N/A,FALSE,"Edison";#N/A,#N/A,FALSE," EIX"}</definedName>
    <definedName name="_bb2_4_1_1" localSheetId="4" hidden="1">{#N/A,#N/A,FALSE,"Edison";#N/A,#N/A,FALSE," EIX"}</definedName>
    <definedName name="_bb2_4_1_1" hidden="1">{#N/A,#N/A,FALSE,"Edison";#N/A,#N/A,FALSE," EIX"}</definedName>
    <definedName name="_bb2_4_2" localSheetId="4" hidden="1">{#N/A,#N/A,FALSE,"Edison";#N/A,#N/A,FALSE," EIX"}</definedName>
    <definedName name="_bb2_4_2" hidden="1">{#N/A,#N/A,FALSE,"Edison";#N/A,#N/A,FALSE," EIX"}</definedName>
    <definedName name="_bb2_4_2_1" localSheetId="4" hidden="1">{#N/A,#N/A,FALSE,"Edison";#N/A,#N/A,FALSE," EIX"}</definedName>
    <definedName name="_bb2_4_2_1" hidden="1">{#N/A,#N/A,FALSE,"Edison";#N/A,#N/A,FALSE," EIX"}</definedName>
    <definedName name="_bb2_4_3" localSheetId="4" hidden="1">{#N/A,#N/A,FALSE,"Edison";#N/A,#N/A,FALSE," EIX"}</definedName>
    <definedName name="_bb2_4_3" hidden="1">{#N/A,#N/A,FALSE,"Edison";#N/A,#N/A,FALSE," EIX"}</definedName>
    <definedName name="_bb2_4_3_1" localSheetId="4" hidden="1">{#N/A,#N/A,FALSE,"Edison";#N/A,#N/A,FALSE," EIX"}</definedName>
    <definedName name="_bb2_4_3_1" hidden="1">{#N/A,#N/A,FALSE,"Edison";#N/A,#N/A,FALSE," EIX"}</definedName>
    <definedName name="_bb2_4_4" localSheetId="4" hidden="1">{#N/A,#N/A,FALSE,"Edison";#N/A,#N/A,FALSE," EIX"}</definedName>
    <definedName name="_bb2_4_4" hidden="1">{#N/A,#N/A,FALSE,"Edison";#N/A,#N/A,FALSE," EIX"}</definedName>
    <definedName name="_bb2_4_4_1" localSheetId="4" hidden="1">{#N/A,#N/A,FALSE,"Edison";#N/A,#N/A,FALSE," EIX"}</definedName>
    <definedName name="_bb2_4_4_1" hidden="1">{#N/A,#N/A,FALSE,"Edison";#N/A,#N/A,FALSE," EIX"}</definedName>
    <definedName name="_bb2_4_5" localSheetId="4" hidden="1">{#N/A,#N/A,FALSE,"Edison";#N/A,#N/A,FALSE," EIX"}</definedName>
    <definedName name="_bb2_4_5" hidden="1">{#N/A,#N/A,FALSE,"Edison";#N/A,#N/A,FALSE," EIX"}</definedName>
    <definedName name="_bb2_4_5_1" localSheetId="4" hidden="1">{#N/A,#N/A,FALSE,"Edison";#N/A,#N/A,FALSE," EIX"}</definedName>
    <definedName name="_bb2_4_5_1" hidden="1">{#N/A,#N/A,FALSE,"Edison";#N/A,#N/A,FALSE," EIX"}</definedName>
    <definedName name="_bb2_5" localSheetId="4" hidden="1">{#N/A,#N/A,FALSE,"Edison";#N/A,#N/A,FALSE," EIX"}</definedName>
    <definedName name="_bb2_5" hidden="1">{#N/A,#N/A,FALSE,"Edison";#N/A,#N/A,FALSE," EIX"}</definedName>
    <definedName name="_bb2_5_1" localSheetId="4" hidden="1">{#N/A,#N/A,FALSE,"Edison";#N/A,#N/A,FALSE," EIX"}</definedName>
    <definedName name="_bb2_5_1" hidden="1">{#N/A,#N/A,FALSE,"Edison";#N/A,#N/A,FALSE," EIX"}</definedName>
    <definedName name="_bb2_5_1_1" localSheetId="4" hidden="1">{#N/A,#N/A,FALSE,"Edison";#N/A,#N/A,FALSE," EIX"}</definedName>
    <definedName name="_bb2_5_1_1" hidden="1">{#N/A,#N/A,FALSE,"Edison";#N/A,#N/A,FALSE," EIX"}</definedName>
    <definedName name="_bb2_5_2" localSheetId="4" hidden="1">{#N/A,#N/A,FALSE,"Edison";#N/A,#N/A,FALSE," EIX"}</definedName>
    <definedName name="_bb2_5_2" hidden="1">{#N/A,#N/A,FALSE,"Edison";#N/A,#N/A,FALSE," EIX"}</definedName>
    <definedName name="_bb2_5_2_1" localSheetId="4" hidden="1">{#N/A,#N/A,FALSE,"Edison";#N/A,#N/A,FALSE," EIX"}</definedName>
    <definedName name="_bb2_5_2_1" hidden="1">{#N/A,#N/A,FALSE,"Edison";#N/A,#N/A,FALSE," EIX"}</definedName>
    <definedName name="_bb2_5_3" localSheetId="4" hidden="1">{#N/A,#N/A,FALSE,"Edison";#N/A,#N/A,FALSE," EIX"}</definedName>
    <definedName name="_bb2_5_3" hidden="1">{#N/A,#N/A,FALSE,"Edison";#N/A,#N/A,FALSE," EIX"}</definedName>
    <definedName name="_bb2_5_3_1" localSheetId="4" hidden="1">{#N/A,#N/A,FALSE,"Edison";#N/A,#N/A,FALSE," EIX"}</definedName>
    <definedName name="_bb2_5_3_1" hidden="1">{#N/A,#N/A,FALSE,"Edison";#N/A,#N/A,FALSE," EIX"}</definedName>
    <definedName name="_bb2_5_4" localSheetId="4" hidden="1">{#N/A,#N/A,FALSE,"Edison";#N/A,#N/A,FALSE," EIX"}</definedName>
    <definedName name="_bb2_5_4" hidden="1">{#N/A,#N/A,FALSE,"Edison";#N/A,#N/A,FALSE," EIX"}</definedName>
    <definedName name="_bb2_5_4_1" localSheetId="4" hidden="1">{#N/A,#N/A,FALSE,"Edison";#N/A,#N/A,FALSE," EIX"}</definedName>
    <definedName name="_bb2_5_4_1" hidden="1">{#N/A,#N/A,FALSE,"Edison";#N/A,#N/A,FALSE," EIX"}</definedName>
    <definedName name="_bb2_5_5" localSheetId="4" hidden="1">{#N/A,#N/A,FALSE,"Edison";#N/A,#N/A,FALSE," EIX"}</definedName>
    <definedName name="_bb2_5_5" hidden="1">{#N/A,#N/A,FALSE,"Edison";#N/A,#N/A,FALSE," EIX"}</definedName>
    <definedName name="_bb2_5_5_1" localSheetId="4" hidden="1">{#N/A,#N/A,FALSE,"Edison";#N/A,#N/A,FALSE," EIX"}</definedName>
    <definedName name="_bb2_5_5_1" hidden="1">{#N/A,#N/A,FALSE,"Edison";#N/A,#N/A,FALSE," EIX"}</definedName>
    <definedName name="_bbb1">'[23]Metro East'!$B$11:$AC$127</definedName>
    <definedName name="_ber1">[22]BPTI!$B$11:$AC$127</definedName>
    <definedName name="_ber2">[22]BPTI!$C$11:$AC$127</definedName>
    <definedName name="_bin1">'[22]San Joaquin'!$B$11:$AC$127</definedName>
    <definedName name="_bin2">'[22]San Joaquin'!$C$11:$AC$127</definedName>
    <definedName name="_BOX1">#REF!</definedName>
    <definedName name="_BOX3">#REF!</definedName>
    <definedName name="_BOX4">#REF!</definedName>
    <definedName name="_BOX5">#REF!</definedName>
    <definedName name="_BOX6">#REF!</definedName>
    <definedName name="_BOX7">#REF!</definedName>
    <definedName name="_C3_Contract_Transactions_for_Spl_616">'[24]2005 Contract'!$A$1:$F$155</definedName>
    <definedName name="_C3a__Contract_Transactions_for_Spl_616">'[24]2005 Contract with BID'!$A$1:$H$1419</definedName>
    <definedName name="_CAB2">[11]QGDEZ91!#REF!</definedName>
    <definedName name="_ccc2" localSheetId="4" hidden="1">{#N/A,#N/A,FALSE,"Edison";#N/A,#N/A,FALSE," EIX"}</definedName>
    <definedName name="_ccc2" hidden="1">{#N/A,#N/A,FALSE,"Edison";#N/A,#N/A,FALSE," EIX"}</definedName>
    <definedName name="_ccc2_1" localSheetId="4" hidden="1">{#N/A,#N/A,FALSE,"Edison";#N/A,#N/A,FALSE," EIX"}</definedName>
    <definedName name="_ccc2_1" hidden="1">{#N/A,#N/A,FALSE,"Edison";#N/A,#N/A,FALSE," EIX"}</definedName>
    <definedName name="_ccc2_1_1" localSheetId="4" hidden="1">{#N/A,#N/A,FALSE,"Edison";#N/A,#N/A,FALSE," EIX"}</definedName>
    <definedName name="_ccc2_1_1" hidden="1">{#N/A,#N/A,FALSE,"Edison";#N/A,#N/A,FALSE," EIX"}</definedName>
    <definedName name="_ccc2_1_1_1" localSheetId="4" hidden="1">{#N/A,#N/A,FALSE,"Edison";#N/A,#N/A,FALSE," EIX"}</definedName>
    <definedName name="_ccc2_1_1_1" hidden="1">{#N/A,#N/A,FALSE,"Edison";#N/A,#N/A,FALSE," EIX"}</definedName>
    <definedName name="_ccc2_1_2" localSheetId="4" hidden="1">{#N/A,#N/A,FALSE,"Edison";#N/A,#N/A,FALSE," EIX"}</definedName>
    <definedName name="_ccc2_1_2" hidden="1">{#N/A,#N/A,FALSE,"Edison";#N/A,#N/A,FALSE," EIX"}</definedName>
    <definedName name="_ccc2_1_2_1" localSheetId="4" hidden="1">{#N/A,#N/A,FALSE,"Edison";#N/A,#N/A,FALSE," EIX"}</definedName>
    <definedName name="_ccc2_1_2_1" hidden="1">{#N/A,#N/A,FALSE,"Edison";#N/A,#N/A,FALSE," EIX"}</definedName>
    <definedName name="_ccc2_1_3" localSheetId="4" hidden="1">{#N/A,#N/A,FALSE,"Edison";#N/A,#N/A,FALSE," EIX"}</definedName>
    <definedName name="_ccc2_1_3" hidden="1">{#N/A,#N/A,FALSE,"Edison";#N/A,#N/A,FALSE," EIX"}</definedName>
    <definedName name="_ccc2_1_3_1" localSheetId="4" hidden="1">{#N/A,#N/A,FALSE,"Edison";#N/A,#N/A,FALSE," EIX"}</definedName>
    <definedName name="_ccc2_1_3_1" hidden="1">{#N/A,#N/A,FALSE,"Edison";#N/A,#N/A,FALSE," EIX"}</definedName>
    <definedName name="_ccc2_1_4" localSheetId="4" hidden="1">{#N/A,#N/A,FALSE,"Edison";#N/A,#N/A,FALSE," EIX"}</definedName>
    <definedName name="_ccc2_1_4" hidden="1">{#N/A,#N/A,FALSE,"Edison";#N/A,#N/A,FALSE," EIX"}</definedName>
    <definedName name="_ccc2_1_4_1" localSheetId="4" hidden="1">{#N/A,#N/A,FALSE,"Edison";#N/A,#N/A,FALSE," EIX"}</definedName>
    <definedName name="_ccc2_1_4_1" hidden="1">{#N/A,#N/A,FALSE,"Edison";#N/A,#N/A,FALSE," EIX"}</definedName>
    <definedName name="_ccc2_1_5" localSheetId="4" hidden="1">{#N/A,#N/A,FALSE,"Edison";#N/A,#N/A,FALSE," EIX"}</definedName>
    <definedName name="_ccc2_1_5" hidden="1">{#N/A,#N/A,FALSE,"Edison";#N/A,#N/A,FALSE," EIX"}</definedName>
    <definedName name="_ccc2_1_5_1" localSheetId="4" hidden="1">{#N/A,#N/A,FALSE,"Edison";#N/A,#N/A,FALSE," EIX"}</definedName>
    <definedName name="_ccc2_1_5_1" hidden="1">{#N/A,#N/A,FALSE,"Edison";#N/A,#N/A,FALSE," EIX"}</definedName>
    <definedName name="_ccc2_2" localSheetId="4" hidden="1">{#N/A,#N/A,FALSE,"Edison";#N/A,#N/A,FALSE," EIX"}</definedName>
    <definedName name="_ccc2_2" hidden="1">{#N/A,#N/A,FALSE,"Edison";#N/A,#N/A,FALSE," EIX"}</definedName>
    <definedName name="_ccc2_2_1" localSheetId="4" hidden="1">{#N/A,#N/A,FALSE,"Edison";#N/A,#N/A,FALSE," EIX"}</definedName>
    <definedName name="_ccc2_2_1" hidden="1">{#N/A,#N/A,FALSE,"Edison";#N/A,#N/A,FALSE," EIX"}</definedName>
    <definedName name="_ccc2_2_1_1" localSheetId="4" hidden="1">{#N/A,#N/A,FALSE,"Edison";#N/A,#N/A,FALSE," EIX"}</definedName>
    <definedName name="_ccc2_2_1_1" hidden="1">{#N/A,#N/A,FALSE,"Edison";#N/A,#N/A,FALSE," EIX"}</definedName>
    <definedName name="_ccc2_2_2" localSheetId="4" hidden="1">{#N/A,#N/A,FALSE,"Edison";#N/A,#N/A,FALSE," EIX"}</definedName>
    <definedName name="_ccc2_2_2" hidden="1">{#N/A,#N/A,FALSE,"Edison";#N/A,#N/A,FALSE," EIX"}</definedName>
    <definedName name="_ccc2_2_2_1" localSheetId="4" hidden="1">{#N/A,#N/A,FALSE,"Edison";#N/A,#N/A,FALSE," EIX"}</definedName>
    <definedName name="_ccc2_2_2_1" hidden="1">{#N/A,#N/A,FALSE,"Edison";#N/A,#N/A,FALSE," EIX"}</definedName>
    <definedName name="_ccc2_2_3" localSheetId="4" hidden="1">{#N/A,#N/A,FALSE,"Edison";#N/A,#N/A,FALSE," EIX"}</definedName>
    <definedName name="_ccc2_2_3" hidden="1">{#N/A,#N/A,FALSE,"Edison";#N/A,#N/A,FALSE," EIX"}</definedName>
    <definedName name="_ccc2_2_3_1" localSheetId="4" hidden="1">{#N/A,#N/A,FALSE,"Edison";#N/A,#N/A,FALSE," EIX"}</definedName>
    <definedName name="_ccc2_2_3_1" hidden="1">{#N/A,#N/A,FALSE,"Edison";#N/A,#N/A,FALSE," EIX"}</definedName>
    <definedName name="_ccc2_2_4" localSheetId="4" hidden="1">{#N/A,#N/A,FALSE,"Edison";#N/A,#N/A,FALSE," EIX"}</definedName>
    <definedName name="_ccc2_2_4" hidden="1">{#N/A,#N/A,FALSE,"Edison";#N/A,#N/A,FALSE," EIX"}</definedName>
    <definedName name="_ccc2_2_4_1" localSheetId="4" hidden="1">{#N/A,#N/A,FALSE,"Edison";#N/A,#N/A,FALSE," EIX"}</definedName>
    <definedName name="_ccc2_2_4_1" hidden="1">{#N/A,#N/A,FALSE,"Edison";#N/A,#N/A,FALSE," EIX"}</definedName>
    <definedName name="_ccc2_2_5" localSheetId="4" hidden="1">{#N/A,#N/A,FALSE,"Edison";#N/A,#N/A,FALSE," EIX"}</definedName>
    <definedName name="_ccc2_2_5" hidden="1">{#N/A,#N/A,FALSE,"Edison";#N/A,#N/A,FALSE," EIX"}</definedName>
    <definedName name="_ccc2_2_5_1" localSheetId="4" hidden="1">{#N/A,#N/A,FALSE,"Edison";#N/A,#N/A,FALSE," EIX"}</definedName>
    <definedName name="_ccc2_2_5_1" hidden="1">{#N/A,#N/A,FALSE,"Edison";#N/A,#N/A,FALSE," EIX"}</definedName>
    <definedName name="_ccc2_3" localSheetId="4" hidden="1">{#N/A,#N/A,FALSE,"Edison";#N/A,#N/A,FALSE," EIX"}</definedName>
    <definedName name="_ccc2_3" hidden="1">{#N/A,#N/A,FALSE,"Edison";#N/A,#N/A,FALSE," EIX"}</definedName>
    <definedName name="_ccc2_3_1" localSheetId="4" hidden="1">{#N/A,#N/A,FALSE,"Edison";#N/A,#N/A,FALSE," EIX"}</definedName>
    <definedName name="_ccc2_3_1" hidden="1">{#N/A,#N/A,FALSE,"Edison";#N/A,#N/A,FALSE," EIX"}</definedName>
    <definedName name="_ccc2_3_1_1" localSheetId="4" hidden="1">{#N/A,#N/A,FALSE,"Edison";#N/A,#N/A,FALSE," EIX"}</definedName>
    <definedName name="_ccc2_3_1_1" hidden="1">{#N/A,#N/A,FALSE,"Edison";#N/A,#N/A,FALSE," EIX"}</definedName>
    <definedName name="_ccc2_3_2" localSheetId="4" hidden="1">{#N/A,#N/A,FALSE,"Edison";#N/A,#N/A,FALSE," EIX"}</definedName>
    <definedName name="_ccc2_3_2" hidden="1">{#N/A,#N/A,FALSE,"Edison";#N/A,#N/A,FALSE," EIX"}</definedName>
    <definedName name="_ccc2_3_2_1" localSheetId="4" hidden="1">{#N/A,#N/A,FALSE,"Edison";#N/A,#N/A,FALSE," EIX"}</definedName>
    <definedName name="_ccc2_3_2_1" hidden="1">{#N/A,#N/A,FALSE,"Edison";#N/A,#N/A,FALSE," EIX"}</definedName>
    <definedName name="_ccc2_3_3" localSheetId="4" hidden="1">{#N/A,#N/A,FALSE,"Edison";#N/A,#N/A,FALSE," EIX"}</definedName>
    <definedName name="_ccc2_3_3" hidden="1">{#N/A,#N/A,FALSE,"Edison";#N/A,#N/A,FALSE," EIX"}</definedName>
    <definedName name="_ccc2_3_3_1" localSheetId="4" hidden="1">{#N/A,#N/A,FALSE,"Edison";#N/A,#N/A,FALSE," EIX"}</definedName>
    <definedName name="_ccc2_3_3_1" hidden="1">{#N/A,#N/A,FALSE,"Edison";#N/A,#N/A,FALSE," EIX"}</definedName>
    <definedName name="_ccc2_3_4" localSheetId="4" hidden="1">{#N/A,#N/A,FALSE,"Edison";#N/A,#N/A,FALSE," EIX"}</definedName>
    <definedName name="_ccc2_3_4" hidden="1">{#N/A,#N/A,FALSE,"Edison";#N/A,#N/A,FALSE," EIX"}</definedName>
    <definedName name="_ccc2_3_4_1" localSheetId="4" hidden="1">{#N/A,#N/A,FALSE,"Edison";#N/A,#N/A,FALSE," EIX"}</definedName>
    <definedName name="_ccc2_3_4_1" hidden="1">{#N/A,#N/A,FALSE,"Edison";#N/A,#N/A,FALSE," EIX"}</definedName>
    <definedName name="_ccc2_3_5" localSheetId="4" hidden="1">{#N/A,#N/A,FALSE,"Edison";#N/A,#N/A,FALSE," EIX"}</definedName>
    <definedName name="_ccc2_3_5" hidden="1">{#N/A,#N/A,FALSE,"Edison";#N/A,#N/A,FALSE," EIX"}</definedName>
    <definedName name="_ccc2_3_5_1" localSheetId="4" hidden="1">{#N/A,#N/A,FALSE,"Edison";#N/A,#N/A,FALSE," EIX"}</definedName>
    <definedName name="_ccc2_3_5_1" hidden="1">{#N/A,#N/A,FALSE,"Edison";#N/A,#N/A,FALSE," EIX"}</definedName>
    <definedName name="_ccc2_4" localSheetId="4" hidden="1">{#N/A,#N/A,FALSE,"Edison";#N/A,#N/A,FALSE," EIX"}</definedName>
    <definedName name="_ccc2_4" hidden="1">{#N/A,#N/A,FALSE,"Edison";#N/A,#N/A,FALSE," EIX"}</definedName>
    <definedName name="_ccc2_4_1" localSheetId="4" hidden="1">{#N/A,#N/A,FALSE,"Edison";#N/A,#N/A,FALSE," EIX"}</definedName>
    <definedName name="_ccc2_4_1" hidden="1">{#N/A,#N/A,FALSE,"Edison";#N/A,#N/A,FALSE," EIX"}</definedName>
    <definedName name="_ccc2_4_1_1" localSheetId="4" hidden="1">{#N/A,#N/A,FALSE,"Edison";#N/A,#N/A,FALSE," EIX"}</definedName>
    <definedName name="_ccc2_4_1_1" hidden="1">{#N/A,#N/A,FALSE,"Edison";#N/A,#N/A,FALSE," EIX"}</definedName>
    <definedName name="_ccc2_4_2" localSheetId="4" hidden="1">{#N/A,#N/A,FALSE,"Edison";#N/A,#N/A,FALSE," EIX"}</definedName>
    <definedName name="_ccc2_4_2" hidden="1">{#N/A,#N/A,FALSE,"Edison";#N/A,#N/A,FALSE," EIX"}</definedName>
    <definedName name="_ccc2_4_2_1" localSheetId="4" hidden="1">{#N/A,#N/A,FALSE,"Edison";#N/A,#N/A,FALSE," EIX"}</definedName>
    <definedName name="_ccc2_4_2_1" hidden="1">{#N/A,#N/A,FALSE,"Edison";#N/A,#N/A,FALSE," EIX"}</definedName>
    <definedName name="_ccc2_4_3" localSheetId="4" hidden="1">{#N/A,#N/A,FALSE,"Edison";#N/A,#N/A,FALSE," EIX"}</definedName>
    <definedName name="_ccc2_4_3" hidden="1">{#N/A,#N/A,FALSE,"Edison";#N/A,#N/A,FALSE," EIX"}</definedName>
    <definedName name="_ccc2_4_3_1" localSheetId="4" hidden="1">{#N/A,#N/A,FALSE,"Edison";#N/A,#N/A,FALSE," EIX"}</definedName>
    <definedName name="_ccc2_4_3_1" hidden="1">{#N/A,#N/A,FALSE,"Edison";#N/A,#N/A,FALSE," EIX"}</definedName>
    <definedName name="_ccc2_4_4" localSheetId="4" hidden="1">{#N/A,#N/A,FALSE,"Edison";#N/A,#N/A,FALSE," EIX"}</definedName>
    <definedName name="_ccc2_4_4" hidden="1">{#N/A,#N/A,FALSE,"Edison";#N/A,#N/A,FALSE," EIX"}</definedName>
    <definedName name="_ccc2_4_4_1" localSheetId="4" hidden="1">{#N/A,#N/A,FALSE,"Edison";#N/A,#N/A,FALSE," EIX"}</definedName>
    <definedName name="_ccc2_4_4_1" hidden="1">{#N/A,#N/A,FALSE,"Edison";#N/A,#N/A,FALSE," EIX"}</definedName>
    <definedName name="_ccc2_4_5" localSheetId="4" hidden="1">{#N/A,#N/A,FALSE,"Edison";#N/A,#N/A,FALSE," EIX"}</definedName>
    <definedName name="_ccc2_4_5" hidden="1">{#N/A,#N/A,FALSE,"Edison";#N/A,#N/A,FALSE," EIX"}</definedName>
    <definedName name="_ccc2_4_5_1" localSheetId="4" hidden="1">{#N/A,#N/A,FALSE,"Edison";#N/A,#N/A,FALSE," EIX"}</definedName>
    <definedName name="_ccc2_4_5_1" hidden="1">{#N/A,#N/A,FALSE,"Edison";#N/A,#N/A,FALSE," EIX"}</definedName>
    <definedName name="_ccc2_5" localSheetId="4" hidden="1">{#N/A,#N/A,FALSE,"Edison";#N/A,#N/A,FALSE," EIX"}</definedName>
    <definedName name="_ccc2_5" hidden="1">{#N/A,#N/A,FALSE,"Edison";#N/A,#N/A,FALSE," EIX"}</definedName>
    <definedName name="_ccc2_5_1" localSheetId="4" hidden="1">{#N/A,#N/A,FALSE,"Edison";#N/A,#N/A,FALSE," EIX"}</definedName>
    <definedName name="_ccc2_5_1" hidden="1">{#N/A,#N/A,FALSE,"Edison";#N/A,#N/A,FALSE," EIX"}</definedName>
    <definedName name="_ccc2_5_1_1" localSheetId="4" hidden="1">{#N/A,#N/A,FALSE,"Edison";#N/A,#N/A,FALSE," EIX"}</definedName>
    <definedName name="_ccc2_5_1_1" hidden="1">{#N/A,#N/A,FALSE,"Edison";#N/A,#N/A,FALSE," EIX"}</definedName>
    <definedName name="_ccc2_5_2" localSheetId="4" hidden="1">{#N/A,#N/A,FALSE,"Edison";#N/A,#N/A,FALSE," EIX"}</definedName>
    <definedName name="_ccc2_5_2" hidden="1">{#N/A,#N/A,FALSE,"Edison";#N/A,#N/A,FALSE," EIX"}</definedName>
    <definedName name="_ccc2_5_2_1" localSheetId="4" hidden="1">{#N/A,#N/A,FALSE,"Edison";#N/A,#N/A,FALSE," EIX"}</definedName>
    <definedName name="_ccc2_5_2_1" hidden="1">{#N/A,#N/A,FALSE,"Edison";#N/A,#N/A,FALSE," EIX"}</definedName>
    <definedName name="_ccc2_5_3" localSheetId="4" hidden="1">{#N/A,#N/A,FALSE,"Edison";#N/A,#N/A,FALSE," EIX"}</definedName>
    <definedName name="_ccc2_5_3" hidden="1">{#N/A,#N/A,FALSE,"Edison";#N/A,#N/A,FALSE," EIX"}</definedName>
    <definedName name="_ccc2_5_3_1" localSheetId="4" hidden="1">{#N/A,#N/A,FALSE,"Edison";#N/A,#N/A,FALSE," EIX"}</definedName>
    <definedName name="_ccc2_5_3_1" hidden="1">{#N/A,#N/A,FALSE,"Edison";#N/A,#N/A,FALSE," EIX"}</definedName>
    <definedName name="_ccc2_5_4" localSheetId="4" hidden="1">{#N/A,#N/A,FALSE,"Edison";#N/A,#N/A,FALSE," EIX"}</definedName>
    <definedName name="_ccc2_5_4" hidden="1">{#N/A,#N/A,FALSE,"Edison";#N/A,#N/A,FALSE," EIX"}</definedName>
    <definedName name="_ccc2_5_4_1" localSheetId="4" hidden="1">{#N/A,#N/A,FALSE,"Edison";#N/A,#N/A,FALSE," EIX"}</definedName>
    <definedName name="_ccc2_5_4_1" hidden="1">{#N/A,#N/A,FALSE,"Edison";#N/A,#N/A,FALSE," EIX"}</definedName>
    <definedName name="_ccc2_5_5" localSheetId="4" hidden="1">{#N/A,#N/A,FALSE,"Edison";#N/A,#N/A,FALSE," EIX"}</definedName>
    <definedName name="_ccc2_5_5" hidden="1">{#N/A,#N/A,FALSE,"Edison";#N/A,#N/A,FALSE," EIX"}</definedName>
    <definedName name="_ccc2_5_5_1" localSheetId="4" hidden="1">{#N/A,#N/A,FALSE,"Edison";#N/A,#N/A,FALSE," EIX"}</definedName>
    <definedName name="_ccc2_5_5_1" hidden="1">{#N/A,#N/A,FALSE,"Edison";#N/A,#N/A,FALSE," EIX"}</definedName>
    <definedName name="_cid1">#REF!</definedName>
    <definedName name="_cid10">#REF!</definedName>
    <definedName name="_cid2">#REF!</definedName>
    <definedName name="_cid3">#REF!</definedName>
    <definedName name="_cid5">#REF!</definedName>
    <definedName name="_cid6">#REF!</definedName>
    <definedName name="_cid7">#REF!</definedName>
    <definedName name="_cid8">#REF!</definedName>
    <definedName name="_cid9">#REF!</definedName>
    <definedName name="_cpc1">[22]CPC!$B$11:$Z$127</definedName>
    <definedName name="_cpc2">[22]CPC!$C$11:$Z$127</definedName>
    <definedName name="_CPR1">#REF!</definedName>
    <definedName name="_daf1">'[22]San Jacinto'!$B$11:$AC$127</definedName>
    <definedName name="_daf2">'[22]San Jacinto'!$C$11:$AC$127</definedName>
    <definedName name="_dcm1">#REF!</definedName>
    <definedName name="_dcm2">#REF!</definedName>
    <definedName name="_DEV1">[12]recettes!$L$4</definedName>
    <definedName name="_DEV2">[12]recettes!$M$4</definedName>
    <definedName name="_DEV3">[12]recettes!$N$4</definedName>
    <definedName name="_ecs1">[22]ECS!$B$11:$Z$127</definedName>
    <definedName name="_ECS2">[22]ECS!$C$11:$Z$127</definedName>
    <definedName name="_END3">#REF!</definedName>
    <definedName name="_END4">#REF!</definedName>
    <definedName name="_END5">#REF!</definedName>
    <definedName name="_Esc2">1.035</definedName>
    <definedName name="_Esc3">[25]Sheet1!$B$3</definedName>
    <definedName name="_esp1">[22]ElectSysPlng!$B$11:$Z$127</definedName>
    <definedName name="_esp2">[22]ElectSysPlng!$C$11:$Z$127</definedName>
    <definedName name="_Fill" hidden="1">[6]SCE00!#REF!</definedName>
    <definedName name="_xlnm._FilterDatabase" localSheetId="4" hidden="1">'IPI+IR_NEW'!$B$4:$F$29</definedName>
    <definedName name="_xlnm._FilterDatabase" localSheetId="3" hidden="1">'Table 1'!#REF!</definedName>
    <definedName name="_xlnm._FilterDatabase" localSheetId="14" hidden="1">'Table 10'!$A$9:$AI$53</definedName>
    <definedName name="_xlnm._FilterDatabase" localSheetId="15" hidden="1">'Table 11'!$A$9:$J$9</definedName>
    <definedName name="_xlnm._FilterDatabase" localSheetId="16" hidden="1">'Table 12'!$A$8:$N$29</definedName>
    <definedName name="_xlnm._FilterDatabase" localSheetId="19" hidden="1">'Table 15'!$A$8:$V$8</definedName>
    <definedName name="_xlnm._FilterDatabase" localSheetId="6" hidden="1">'Table 2'!$A$9:$AM$813</definedName>
    <definedName name="_xlnm._FilterDatabase" localSheetId="7" hidden="1">'Table 3'!$A$9:$AA$21</definedName>
    <definedName name="_xlnm._FilterDatabase" localSheetId="9" hidden="1">'Table 5'!$A$9:$AC$465</definedName>
    <definedName name="_xlnm._FilterDatabase" localSheetId="10" hidden="1">'Table 6'!$A$9:$AC$231</definedName>
    <definedName name="_xlnm._FilterDatabase" localSheetId="11" hidden="1">'Table 7'!$A$9:$AB$9</definedName>
    <definedName name="_Go1">#N/A</definedName>
    <definedName name="_Go2">#N/A</definedName>
    <definedName name="_Go3">#N/A</definedName>
    <definedName name="_Go4">#N/A</definedName>
    <definedName name="_Hlk84766338">'Table 11'!$C$60</definedName>
    <definedName name="_joh1">'[22]PWRD Mgmt'!$B$11:$AC$127</definedName>
    <definedName name="_joh2">'[22]PWRD Mgmt'!$C$11:$AC$127</definedName>
    <definedName name="_Kap1">[3]Current!#REF!</definedName>
    <definedName name="_Kap2">[3]Current!#REF!</definedName>
    <definedName name="_Key1" hidden="1">#REF!</definedName>
    <definedName name="_Key2" hidden="1">#REF!</definedName>
    <definedName name="_klu1">[22]RPPM!$B$11:$AC$127</definedName>
    <definedName name="_klu2">[22]RPPM!$C$11:$AC$127</definedName>
    <definedName name="_KM10">#REF!</definedName>
    <definedName name="_KM11">#REF!</definedName>
    <definedName name="_km12">#REF!</definedName>
    <definedName name="_KM2">#REF!</definedName>
    <definedName name="_KM3">#REF!</definedName>
    <definedName name="_KM4">#REF!</definedName>
    <definedName name="_km4_">#REF!</definedName>
    <definedName name="_KM5">#REF!</definedName>
    <definedName name="_KM6">#REF!</definedName>
    <definedName name="_KM7">#REF!</definedName>
    <definedName name="_KM8">#REF!</definedName>
    <definedName name="_Km9">#REF!</definedName>
    <definedName name="_ler1">'[22]North Coast'!$B$11:$AC$127</definedName>
    <definedName name="_ler2">'[22]North Coast'!$C$11:$AC$127</definedName>
    <definedName name="_ley1">'[26]North Coast'!$B$11:$AM$110</definedName>
    <definedName name="_lun1">[22]Rurals!$B$11:$AC$127</definedName>
    <definedName name="_lun2">[22]Rurals!$C$11:$AC$127</definedName>
    <definedName name="_MAC1">#REF!</definedName>
    <definedName name="_MAC2">#REF!</definedName>
    <definedName name="_MAC20">#REF!</definedName>
    <definedName name="_mar1">[22]Desert!$B$11:$AC$127</definedName>
    <definedName name="_mar2">[22]Desert!$C$11:$AC$127</definedName>
    <definedName name="_MES1">#REF!</definedName>
    <definedName name="_MPP1">#REF!</definedName>
    <definedName name="_MPP2">#REF!</definedName>
    <definedName name="_msoanchor_1">'Table 11'!$C$17</definedName>
    <definedName name="_msoanchor_2">'Table 11'!$C$42</definedName>
    <definedName name="_ned1">'[22]NW DCM Mgmt &amp; Staff'!$B$11:$AC$127</definedName>
    <definedName name="_nel1">[22]Orange!$B$11:$AC$127</definedName>
    <definedName name="_nel2">[22]Orange!$C$11:$AC$127</definedName>
    <definedName name="_nwd1">'[22]NW DCM Mgmt &amp; Staff'!$B$11:$AC$127</definedName>
    <definedName name="_nwd2">'[22]NW DCM Mgmt &amp; Staff'!$C$11:$AC$127</definedName>
    <definedName name="_nws1">#REF!</definedName>
    <definedName name="_nws2">#REF!</definedName>
    <definedName name="_oco1">'[22]Const Support'!$B$11:$AC$127</definedName>
    <definedName name="_oco2">'[22]Const Support'!$C$11:$AC$127</definedName>
    <definedName name="_Order1" hidden="1">255</definedName>
    <definedName name="_Order2" hidden="1">0</definedName>
    <definedName name="_par1">'[27]PA&amp;R'!$B$11:$AC$153</definedName>
    <definedName name="_par2">'[27]PA&amp;R'!$C$11:$AC$153</definedName>
    <definedName name="_pg1">#REF!</definedName>
    <definedName name="_pg2">#REF!</definedName>
    <definedName name="_pg3">#REF!</definedName>
    <definedName name="_pmo1">[22]MPO!$B$11:$Z$127</definedName>
    <definedName name="_pmo2">[22]MPO!$C$11:$Z$127</definedName>
    <definedName name="_Regression_Int" hidden="1">1</definedName>
    <definedName name="_Regression_Out" hidden="1">#REF!</definedName>
    <definedName name="_Regression_X" hidden="1">#REF!</definedName>
    <definedName name="_Regression_Y" hidden="1">#REF!</definedName>
    <definedName name="_roh1">[22]Catalina!$B$11:$AC$127</definedName>
    <definedName name="_roh2">[22]Catalina!$C$11:$AC$127</definedName>
    <definedName name="_ryr56565" localSheetId="4" hidden="1">{#N/A,#N/A,FALSE,"Monthly SAIFI";#N/A,#N/A,FALSE,"Yearly SAIFI";#N/A,#N/A,FALSE,"Monthly CAIDI";#N/A,#N/A,FALSE,"Yearly CAIDI";#N/A,#N/A,FALSE,"Monthly SAIDI";#N/A,#N/A,FALSE,"Yearly SAIDI";#N/A,#N/A,FALSE,"Monthly MAIFI";#N/A,#N/A,FALSE,"Yearly MAIFI";#N/A,#N/A,FALSE,"Monthly Cust &gt;=4 Int"}</definedName>
    <definedName name="_ryr56565" hidden="1">{#N/A,#N/A,FALSE,"Monthly SAIFI";#N/A,#N/A,FALSE,"Yearly SAIFI";#N/A,#N/A,FALSE,"Monthly CAIDI";#N/A,#N/A,FALSE,"Yearly CAIDI";#N/A,#N/A,FALSE,"Monthly SAIDI";#N/A,#N/A,FALSE,"Yearly SAIDI";#N/A,#N/A,FALSE,"Monthly MAIFI";#N/A,#N/A,FALSE,"Yearly MAIFI";#N/A,#N/A,FALSE,"Monthly Cust &gt;=4 Int"}</definedName>
    <definedName name="_SA1">#REF!</definedName>
    <definedName name="_SA3">#REF!</definedName>
    <definedName name="_sch1">'[22]Metro West'!$B$11:$AC$127</definedName>
    <definedName name="_sch2">'[22]Metro West'!$C$11:$AC$127</definedName>
    <definedName name="_sed1">'[22]SE DCM Mgmt &amp; Staff'!$B$11:$AC$127</definedName>
    <definedName name="_sed2">'[22]SE DCM Mgmt &amp; Staff'!$C$11:$AC$127</definedName>
    <definedName name="_ses1">#REF!</definedName>
    <definedName name="_ses2">#REF!</definedName>
    <definedName name="_Sort" hidden="1">#REF!</definedName>
    <definedName name="_spa1">[22]Transmission!$B$11:$AC$127</definedName>
    <definedName name="_spa2">[22]Transmission!$C$11:$AC$127</definedName>
    <definedName name="_StartYear">[28]Fcst_AT_Input!$B$5</definedName>
    <definedName name="_table_out" hidden="1">'[29]Unit Data Real$'!#REF!</definedName>
    <definedName name="_Table1_In1" hidden="1">'[29]Unit Data Real$'!#REF!</definedName>
    <definedName name="_Table1_Out" hidden="1">'[29]Unit Data Real$'!#REF!</definedName>
    <definedName name="_Table2_In1" hidden="1">'[29]Unit Data Real$'!$P$17:$P$17</definedName>
    <definedName name="_Table2_In2" hidden="1">'[29]Unit Data Real$'!$G$62:$G$62</definedName>
    <definedName name="_Table2_Out" hidden="1">'[29]Unit Data Real$'!#REF!</definedName>
    <definedName name="_Table3_In2" hidden="1">'[29]Unit Data Real$'!$P$12:$P$12</definedName>
    <definedName name="_TCW1">#REF!</definedName>
    <definedName name="_TCW2">#REF!</definedName>
    <definedName name="_TCW3">#REF!</definedName>
    <definedName name="_tra1">'[22]SC&amp;M'!$B$11:$AC$127</definedName>
    <definedName name="_tra2">'[22]SC&amp;M'!$C$11:$AC$127</definedName>
    <definedName name="_xlcn.LinkedTable_Table1" hidden="1">[30]!Table1[#Data]</definedName>
    <definedName name="_YR257">[31]Setup!$N$80</definedName>
    <definedName name="a" localSheetId="4" hidden="1">{#N/A,#N/A,FALSE,"Edison";#N/A,#N/A,FALSE," EIX"}</definedName>
    <definedName name="a" hidden="1">{#N/A,#N/A,FALSE,"Edison";#N/A,#N/A,FALSE," EIX"}</definedName>
    <definedName name="a_1" localSheetId="4" hidden="1">{#N/A,#N/A,FALSE,"Edison";#N/A,#N/A,FALSE," EIX"}</definedName>
    <definedName name="a_1" hidden="1">{#N/A,#N/A,FALSE,"Edison";#N/A,#N/A,FALSE," EIX"}</definedName>
    <definedName name="a_1_1" localSheetId="4" hidden="1">{#N/A,#N/A,FALSE,"Edison";#N/A,#N/A,FALSE," EIX"}</definedName>
    <definedName name="a_1_1" hidden="1">{#N/A,#N/A,FALSE,"Edison";#N/A,#N/A,FALSE," EIX"}</definedName>
    <definedName name="a_1_1_1" localSheetId="4" hidden="1">{#N/A,#N/A,FALSE,"Edison";#N/A,#N/A,FALSE," EIX"}</definedName>
    <definedName name="a_1_1_1" hidden="1">{#N/A,#N/A,FALSE,"Edison";#N/A,#N/A,FALSE," EIX"}</definedName>
    <definedName name="a_1_2" localSheetId="4" hidden="1">{#N/A,#N/A,FALSE,"Edison";#N/A,#N/A,FALSE," EIX"}</definedName>
    <definedName name="a_1_2" hidden="1">{#N/A,#N/A,FALSE,"Edison";#N/A,#N/A,FALSE," EIX"}</definedName>
    <definedName name="a_1_2_1" localSheetId="4" hidden="1">{#N/A,#N/A,FALSE,"Edison";#N/A,#N/A,FALSE," EIX"}</definedName>
    <definedName name="a_1_2_1" hidden="1">{#N/A,#N/A,FALSE,"Edison";#N/A,#N/A,FALSE," EIX"}</definedName>
    <definedName name="a_1_3" localSheetId="4" hidden="1">{#N/A,#N/A,FALSE,"Edison";#N/A,#N/A,FALSE," EIX"}</definedName>
    <definedName name="a_1_3" hidden="1">{#N/A,#N/A,FALSE,"Edison";#N/A,#N/A,FALSE," EIX"}</definedName>
    <definedName name="a_1_3_1" localSheetId="4" hidden="1">{#N/A,#N/A,FALSE,"Edison";#N/A,#N/A,FALSE," EIX"}</definedName>
    <definedName name="a_1_3_1" hidden="1">{#N/A,#N/A,FALSE,"Edison";#N/A,#N/A,FALSE," EIX"}</definedName>
    <definedName name="a_1_4" localSheetId="4" hidden="1">{#N/A,#N/A,FALSE,"Edison";#N/A,#N/A,FALSE," EIX"}</definedName>
    <definedName name="a_1_4" hidden="1">{#N/A,#N/A,FALSE,"Edison";#N/A,#N/A,FALSE," EIX"}</definedName>
    <definedName name="a_1_4_1" localSheetId="4" hidden="1">{#N/A,#N/A,FALSE,"Edison";#N/A,#N/A,FALSE," EIX"}</definedName>
    <definedName name="a_1_4_1" hidden="1">{#N/A,#N/A,FALSE,"Edison";#N/A,#N/A,FALSE," EIX"}</definedName>
    <definedName name="a_1_5" localSheetId="4" hidden="1">{#N/A,#N/A,FALSE,"Edison";#N/A,#N/A,FALSE," EIX"}</definedName>
    <definedName name="a_1_5" hidden="1">{#N/A,#N/A,FALSE,"Edison";#N/A,#N/A,FALSE," EIX"}</definedName>
    <definedName name="a_1_5_1" localSheetId="4" hidden="1">{#N/A,#N/A,FALSE,"Edison";#N/A,#N/A,FALSE," EIX"}</definedName>
    <definedName name="a_1_5_1" hidden="1">{#N/A,#N/A,FALSE,"Edison";#N/A,#N/A,FALSE," EIX"}</definedName>
    <definedName name="a_2" localSheetId="4" hidden="1">{#N/A,#N/A,FALSE,"Edison";#N/A,#N/A,FALSE," EIX"}</definedName>
    <definedName name="a_2" hidden="1">{#N/A,#N/A,FALSE,"Edison";#N/A,#N/A,FALSE," EIX"}</definedName>
    <definedName name="a_2_1" localSheetId="4" hidden="1">{#N/A,#N/A,FALSE,"Edison";#N/A,#N/A,FALSE," EIX"}</definedName>
    <definedName name="a_2_1" hidden="1">{#N/A,#N/A,FALSE,"Edison";#N/A,#N/A,FALSE," EIX"}</definedName>
    <definedName name="a_2_1_1" localSheetId="4" hidden="1">{#N/A,#N/A,FALSE,"Edison";#N/A,#N/A,FALSE," EIX"}</definedName>
    <definedName name="a_2_1_1" hidden="1">{#N/A,#N/A,FALSE,"Edison";#N/A,#N/A,FALSE," EIX"}</definedName>
    <definedName name="a_2_2" localSheetId="4" hidden="1">{#N/A,#N/A,FALSE,"Edison";#N/A,#N/A,FALSE," EIX"}</definedName>
    <definedName name="a_2_2" hidden="1">{#N/A,#N/A,FALSE,"Edison";#N/A,#N/A,FALSE," EIX"}</definedName>
    <definedName name="a_2_2_1" localSheetId="4" hidden="1">{#N/A,#N/A,FALSE,"Edison";#N/A,#N/A,FALSE," EIX"}</definedName>
    <definedName name="a_2_2_1" hidden="1">{#N/A,#N/A,FALSE,"Edison";#N/A,#N/A,FALSE," EIX"}</definedName>
    <definedName name="a_2_3" localSheetId="4" hidden="1">{#N/A,#N/A,FALSE,"Edison";#N/A,#N/A,FALSE," EIX"}</definedName>
    <definedName name="a_2_3" hidden="1">{#N/A,#N/A,FALSE,"Edison";#N/A,#N/A,FALSE," EIX"}</definedName>
    <definedName name="a_2_3_1" localSheetId="4" hidden="1">{#N/A,#N/A,FALSE,"Edison";#N/A,#N/A,FALSE," EIX"}</definedName>
    <definedName name="a_2_3_1" hidden="1">{#N/A,#N/A,FALSE,"Edison";#N/A,#N/A,FALSE," EIX"}</definedName>
    <definedName name="a_2_4" localSheetId="4" hidden="1">{#N/A,#N/A,FALSE,"Edison";#N/A,#N/A,FALSE," EIX"}</definedName>
    <definedName name="a_2_4" hidden="1">{#N/A,#N/A,FALSE,"Edison";#N/A,#N/A,FALSE," EIX"}</definedName>
    <definedName name="a_2_4_1" localSheetId="4" hidden="1">{#N/A,#N/A,FALSE,"Edison";#N/A,#N/A,FALSE," EIX"}</definedName>
    <definedName name="a_2_4_1" hidden="1">{#N/A,#N/A,FALSE,"Edison";#N/A,#N/A,FALSE," EIX"}</definedName>
    <definedName name="a_2_5" localSheetId="4" hidden="1">{#N/A,#N/A,FALSE,"Edison";#N/A,#N/A,FALSE," EIX"}</definedName>
    <definedName name="a_2_5" hidden="1">{#N/A,#N/A,FALSE,"Edison";#N/A,#N/A,FALSE," EIX"}</definedName>
    <definedName name="a_2_5_1" localSheetId="4" hidden="1">{#N/A,#N/A,FALSE,"Edison";#N/A,#N/A,FALSE," EIX"}</definedName>
    <definedName name="a_2_5_1" hidden="1">{#N/A,#N/A,FALSE,"Edison";#N/A,#N/A,FALSE," EIX"}</definedName>
    <definedName name="a_3" localSheetId="4" hidden="1">{#N/A,#N/A,FALSE,"Edison";#N/A,#N/A,FALSE," EIX"}</definedName>
    <definedName name="a_3" hidden="1">{#N/A,#N/A,FALSE,"Edison";#N/A,#N/A,FALSE," EIX"}</definedName>
    <definedName name="a_3_1" localSheetId="4" hidden="1">{#N/A,#N/A,FALSE,"Edison";#N/A,#N/A,FALSE," EIX"}</definedName>
    <definedName name="a_3_1" hidden="1">{#N/A,#N/A,FALSE,"Edison";#N/A,#N/A,FALSE," EIX"}</definedName>
    <definedName name="a_3_1_1" localSheetId="4" hidden="1">{#N/A,#N/A,FALSE,"Edison";#N/A,#N/A,FALSE," EIX"}</definedName>
    <definedName name="a_3_1_1" hidden="1">{#N/A,#N/A,FALSE,"Edison";#N/A,#N/A,FALSE," EIX"}</definedName>
    <definedName name="a_3_2" localSheetId="4" hidden="1">{#N/A,#N/A,FALSE,"Edison";#N/A,#N/A,FALSE," EIX"}</definedName>
    <definedName name="a_3_2" hidden="1">{#N/A,#N/A,FALSE,"Edison";#N/A,#N/A,FALSE," EIX"}</definedName>
    <definedName name="a_3_2_1" localSheetId="4" hidden="1">{#N/A,#N/A,FALSE,"Edison";#N/A,#N/A,FALSE," EIX"}</definedName>
    <definedName name="a_3_2_1" hidden="1">{#N/A,#N/A,FALSE,"Edison";#N/A,#N/A,FALSE," EIX"}</definedName>
    <definedName name="a_3_3" localSheetId="4" hidden="1">{#N/A,#N/A,FALSE,"Edison";#N/A,#N/A,FALSE," EIX"}</definedName>
    <definedName name="a_3_3" hidden="1">{#N/A,#N/A,FALSE,"Edison";#N/A,#N/A,FALSE," EIX"}</definedName>
    <definedName name="a_3_3_1" localSheetId="4" hidden="1">{#N/A,#N/A,FALSE,"Edison";#N/A,#N/A,FALSE," EIX"}</definedName>
    <definedName name="a_3_3_1" hidden="1">{#N/A,#N/A,FALSE,"Edison";#N/A,#N/A,FALSE," EIX"}</definedName>
    <definedName name="a_3_4" localSheetId="4" hidden="1">{#N/A,#N/A,FALSE,"Edison";#N/A,#N/A,FALSE," EIX"}</definedName>
    <definedName name="a_3_4" hidden="1">{#N/A,#N/A,FALSE,"Edison";#N/A,#N/A,FALSE," EIX"}</definedName>
    <definedName name="a_3_4_1" localSheetId="4" hidden="1">{#N/A,#N/A,FALSE,"Edison";#N/A,#N/A,FALSE," EIX"}</definedName>
    <definedName name="a_3_4_1" hidden="1">{#N/A,#N/A,FALSE,"Edison";#N/A,#N/A,FALSE," EIX"}</definedName>
    <definedName name="a_3_5" localSheetId="4" hidden="1">{#N/A,#N/A,FALSE,"Edison";#N/A,#N/A,FALSE," EIX"}</definedName>
    <definedName name="a_3_5" hidden="1">{#N/A,#N/A,FALSE,"Edison";#N/A,#N/A,FALSE," EIX"}</definedName>
    <definedName name="a_3_5_1" localSheetId="4" hidden="1">{#N/A,#N/A,FALSE,"Edison";#N/A,#N/A,FALSE," EIX"}</definedName>
    <definedName name="a_3_5_1" hidden="1">{#N/A,#N/A,FALSE,"Edison";#N/A,#N/A,FALSE," EIX"}</definedName>
    <definedName name="a_4" localSheetId="4" hidden="1">{#N/A,#N/A,FALSE,"Edison";#N/A,#N/A,FALSE," EIX"}</definedName>
    <definedName name="a_4" hidden="1">{#N/A,#N/A,FALSE,"Edison";#N/A,#N/A,FALSE," EIX"}</definedName>
    <definedName name="a_4_1" localSheetId="4" hidden="1">{#N/A,#N/A,FALSE,"Edison";#N/A,#N/A,FALSE," EIX"}</definedName>
    <definedName name="a_4_1" hidden="1">{#N/A,#N/A,FALSE,"Edison";#N/A,#N/A,FALSE," EIX"}</definedName>
    <definedName name="a_4_1_1" localSheetId="4" hidden="1">{#N/A,#N/A,FALSE,"Edison";#N/A,#N/A,FALSE," EIX"}</definedName>
    <definedName name="a_4_1_1" hidden="1">{#N/A,#N/A,FALSE,"Edison";#N/A,#N/A,FALSE," EIX"}</definedName>
    <definedName name="a_4_2" localSheetId="4" hidden="1">{#N/A,#N/A,FALSE,"Edison";#N/A,#N/A,FALSE," EIX"}</definedName>
    <definedName name="a_4_2" hidden="1">{#N/A,#N/A,FALSE,"Edison";#N/A,#N/A,FALSE," EIX"}</definedName>
    <definedName name="a_4_2_1" localSheetId="4" hidden="1">{#N/A,#N/A,FALSE,"Edison";#N/A,#N/A,FALSE," EIX"}</definedName>
    <definedName name="a_4_2_1" hidden="1">{#N/A,#N/A,FALSE,"Edison";#N/A,#N/A,FALSE," EIX"}</definedName>
    <definedName name="a_4_3" localSheetId="4" hidden="1">{#N/A,#N/A,FALSE,"Edison";#N/A,#N/A,FALSE," EIX"}</definedName>
    <definedName name="a_4_3" hidden="1">{#N/A,#N/A,FALSE,"Edison";#N/A,#N/A,FALSE," EIX"}</definedName>
    <definedName name="a_4_3_1" localSheetId="4" hidden="1">{#N/A,#N/A,FALSE,"Edison";#N/A,#N/A,FALSE," EIX"}</definedName>
    <definedName name="a_4_3_1" hidden="1">{#N/A,#N/A,FALSE,"Edison";#N/A,#N/A,FALSE," EIX"}</definedName>
    <definedName name="a_4_4" localSheetId="4" hidden="1">{#N/A,#N/A,FALSE,"Edison";#N/A,#N/A,FALSE," EIX"}</definedName>
    <definedName name="a_4_4" hidden="1">{#N/A,#N/A,FALSE,"Edison";#N/A,#N/A,FALSE," EIX"}</definedName>
    <definedName name="a_4_4_1" localSheetId="4" hidden="1">{#N/A,#N/A,FALSE,"Edison";#N/A,#N/A,FALSE," EIX"}</definedName>
    <definedName name="a_4_4_1" hidden="1">{#N/A,#N/A,FALSE,"Edison";#N/A,#N/A,FALSE," EIX"}</definedName>
    <definedName name="a_4_5" localSheetId="4" hidden="1">{#N/A,#N/A,FALSE,"Edison";#N/A,#N/A,FALSE," EIX"}</definedName>
    <definedName name="a_4_5" hidden="1">{#N/A,#N/A,FALSE,"Edison";#N/A,#N/A,FALSE," EIX"}</definedName>
    <definedName name="a_4_5_1" localSheetId="4" hidden="1">{#N/A,#N/A,FALSE,"Edison";#N/A,#N/A,FALSE," EIX"}</definedName>
    <definedName name="a_4_5_1" hidden="1">{#N/A,#N/A,FALSE,"Edison";#N/A,#N/A,FALSE," EIX"}</definedName>
    <definedName name="a_5" localSheetId="4" hidden="1">{#N/A,#N/A,FALSE,"Edison";#N/A,#N/A,FALSE," EIX"}</definedName>
    <definedName name="a_5" hidden="1">{#N/A,#N/A,FALSE,"Edison";#N/A,#N/A,FALSE," EIX"}</definedName>
    <definedName name="a_5_1" localSheetId="4" hidden="1">{#N/A,#N/A,FALSE,"Edison";#N/A,#N/A,FALSE," EIX"}</definedName>
    <definedName name="a_5_1" hidden="1">{#N/A,#N/A,FALSE,"Edison";#N/A,#N/A,FALSE," EIX"}</definedName>
    <definedName name="a_5_1_1" localSheetId="4" hidden="1">{#N/A,#N/A,FALSE,"Edison";#N/A,#N/A,FALSE," EIX"}</definedName>
    <definedName name="a_5_1_1" hidden="1">{#N/A,#N/A,FALSE,"Edison";#N/A,#N/A,FALSE," EIX"}</definedName>
    <definedName name="a_5_2" localSheetId="4" hidden="1">{#N/A,#N/A,FALSE,"Edison";#N/A,#N/A,FALSE," EIX"}</definedName>
    <definedName name="a_5_2" hidden="1">{#N/A,#N/A,FALSE,"Edison";#N/A,#N/A,FALSE," EIX"}</definedName>
    <definedName name="a_5_2_1" localSheetId="4" hidden="1">{#N/A,#N/A,FALSE,"Edison";#N/A,#N/A,FALSE," EIX"}</definedName>
    <definedName name="a_5_2_1" hidden="1">{#N/A,#N/A,FALSE,"Edison";#N/A,#N/A,FALSE," EIX"}</definedName>
    <definedName name="a_5_3" localSheetId="4" hidden="1">{#N/A,#N/A,FALSE,"Edison";#N/A,#N/A,FALSE," EIX"}</definedName>
    <definedName name="a_5_3" hidden="1">{#N/A,#N/A,FALSE,"Edison";#N/A,#N/A,FALSE," EIX"}</definedName>
    <definedName name="a_5_3_1" localSheetId="4" hidden="1">{#N/A,#N/A,FALSE,"Edison";#N/A,#N/A,FALSE," EIX"}</definedName>
    <definedName name="a_5_3_1" hidden="1">{#N/A,#N/A,FALSE,"Edison";#N/A,#N/A,FALSE," EIX"}</definedName>
    <definedName name="a_5_4" localSheetId="4" hidden="1">{#N/A,#N/A,FALSE,"Edison";#N/A,#N/A,FALSE," EIX"}</definedName>
    <definedName name="a_5_4" hidden="1">{#N/A,#N/A,FALSE,"Edison";#N/A,#N/A,FALSE," EIX"}</definedName>
    <definedName name="a_5_4_1" localSheetId="4" hidden="1">{#N/A,#N/A,FALSE,"Edison";#N/A,#N/A,FALSE," EIX"}</definedName>
    <definedName name="a_5_4_1" hidden="1">{#N/A,#N/A,FALSE,"Edison";#N/A,#N/A,FALSE," EIX"}</definedName>
    <definedName name="a_5_5" localSheetId="4" hidden="1">{#N/A,#N/A,FALSE,"Edison";#N/A,#N/A,FALSE," EIX"}</definedName>
    <definedName name="a_5_5" hidden="1">{#N/A,#N/A,FALSE,"Edison";#N/A,#N/A,FALSE," EIX"}</definedName>
    <definedName name="a_5_5_1" localSheetId="4" hidden="1">{#N/A,#N/A,FALSE,"Edison";#N/A,#N/A,FALSE," EIX"}</definedName>
    <definedName name="a_5_5_1" hidden="1">{#N/A,#N/A,FALSE,"Edison";#N/A,#N/A,FALSE," EIX"}</definedName>
    <definedName name="A_Alloc_Monthly_OH_Key">'[32]Data Capture'!$G$365:$R$396</definedName>
    <definedName name="A_BASE_CONVERSION_COST">#REF!</definedName>
    <definedName name="A_BASE_METER_PCT">#REF!</definedName>
    <definedName name="A_G_Rate">#REF!</definedName>
    <definedName name="A_Months">[32]Reference!$F$3:$F$14</definedName>
    <definedName name="A_S_ADAPTER_COST">'[20]Global Parameters'!#REF!</definedName>
    <definedName name="A3xAA1259">#REF!</definedName>
    <definedName name="aa" hidden="1">#REF!</definedName>
    <definedName name="aasd" hidden="1">[6]DOWNLOAD!#REF!</definedName>
    <definedName name="AATotal">'[33]Capital Costs'!#REF!</definedName>
    <definedName name="ab">#REF!</definedName>
    <definedName name="abc">#N/A</definedName>
    <definedName name="abckjeioaphghasg">#N/A</definedName>
    <definedName name="Acc">#REF!</definedName>
    <definedName name="ACCOUNT">#REF!</definedName>
    <definedName name="accounting">'[34]1-Description and Scope'!#REF!</definedName>
    <definedName name="ACCRIT">#REF!</definedName>
    <definedName name="accritx">#REF!</definedName>
    <definedName name="Accrue1">#REF!</definedName>
    <definedName name="Accrue2">#REF!</definedName>
    <definedName name="accrxy">#REF!</definedName>
    <definedName name="Acctg">#REF!</definedName>
    <definedName name="accx">#REF!</definedName>
    <definedName name="ACERecurringPressure">#REF!</definedName>
    <definedName name="acrwy">#REF!</definedName>
    <definedName name="acryx">#REF!</definedName>
    <definedName name="ActALTR">[35]Master!$AA$8:$AA$4493</definedName>
    <definedName name="ActCPUC">[35]Master!$Y$8:$Y$4493</definedName>
    <definedName name="ActFERC">[35]Master!$Z$8:$Z$4493</definedName>
    <definedName name="Actuals">'[36]Model Inputs'!$H$109</definedName>
    <definedName name="AD245FLG">[37]LoadingRates!$B$41</definedName>
    <definedName name="AD255_Check_Value">[38]AD255!$N$51</definedName>
    <definedName name="AD255_Text_Error">[38]AD255!$N$48</definedName>
    <definedName name="ADDEDFACILITIES">#REF!</definedName>
    <definedName name="AddedFacilitiesCustorSCEFinanced">#REF!</definedName>
    <definedName name="addins">#REF!</definedName>
    <definedName name="Additional_Detail">'[37]6-12 (7-7)'!$A$27</definedName>
    <definedName name="Additional_repairs_due_to_grandfathered_poles">[39]Grandfathered!$X$32</definedName>
    <definedName name="adfsadfds" localSheetId="4" hidden="1">{#N/A,#N/A,FALSE,"Monthly SAIFI";#N/A,#N/A,FALSE,"Yearly SAIFI";#N/A,#N/A,FALSE,"Monthly CAIDI";#N/A,#N/A,FALSE,"Yearly CAIDI";#N/A,#N/A,FALSE,"Monthly SAIDI";#N/A,#N/A,FALSE,"Yearly SAIDI";#N/A,#N/A,FALSE,"Monthly MAIFI";#N/A,#N/A,FALSE,"Yearly MAIFI";#N/A,#N/A,FALSE,"Monthly Cust &gt;=4 Int"}</definedName>
    <definedName name="adfsadfds" hidden="1">{#N/A,#N/A,FALSE,"Monthly SAIFI";#N/A,#N/A,FALSE,"Yearly SAIFI";#N/A,#N/A,FALSE,"Monthly CAIDI";#N/A,#N/A,FALSE,"Yearly CAIDI";#N/A,#N/A,FALSE,"Monthly SAIDI";#N/A,#N/A,FALSE,"Yearly SAIDI";#N/A,#N/A,FALSE,"Monthly MAIFI";#N/A,#N/A,FALSE,"Yearly MAIFI";#N/A,#N/A,FALSE,"Monthly Cust &gt;=4 Int"}</definedName>
    <definedName name="AdminGeneralRate">#REF!</definedName>
    <definedName name="adsf" hidden="1">[40]DOWNLOAD!#REF!</definedName>
    <definedName name="advtech1">[22]AdvTech!$B$11:$Z$127</definedName>
    <definedName name="advtech2">[22]AdvTech!$C$11:$Z$127</definedName>
    <definedName name="aergert" localSheetId="4" hidden="1">{#N/A,#N/A,FALSE,"Edison";#N/A,#N/A,FALSE," EIX"}</definedName>
    <definedName name="aergert" hidden="1">{#N/A,#N/A,FALSE,"Edison";#N/A,#N/A,FALSE," EIX"}</definedName>
    <definedName name="AF_Base_L">'[32]Consol Inputs'!$D$24:$R$31</definedName>
    <definedName name="AF_Base_LMCO">'[32]Consol Inputs'!$D$6:$R$13</definedName>
    <definedName name="AF_Base_M">'[32]Consol Inputs'!$D$15:$R$22</definedName>
    <definedName name="AF_NC_CR">[41]LoadingRates!$B$45</definedName>
    <definedName name="AF_Source">'[32]Consol Inputs'!$D$61:$R$70</definedName>
    <definedName name="aff_freight_costs">#REF!</definedName>
    <definedName name="Affd_Hsg_Adjust">'[42]Income Stmt'!$A$238:$C$247</definedName>
    <definedName name="AFUDC_Prior">[37]Setup!$C$131</definedName>
    <definedName name="AFUDC_RATE">[37]LoadingRates!$C$56:$C$67</definedName>
    <definedName name="AFUDC_TOTAL">'[37]6-13'!$BW$85</definedName>
    <definedName name="AG_Allocation">1.26%</definedName>
    <definedName name="AG_INSURANCE">0.11%</definedName>
    <definedName name="AGRATE">'[43]Capital Type'!$A$2:$D$22</definedName>
    <definedName name="AIG_GECap" localSheetId="4">#REF!</definedName>
    <definedName name="AIG_GECap">#REF!</definedName>
    <definedName name="AIG_GECap2" localSheetId="4">#REF!</definedName>
    <definedName name="AIG_GECap2">#REF!</definedName>
    <definedName name="AIG_GECap3" localSheetId="4">#REF!</definedName>
    <definedName name="AIG_GECap3">#REF!</definedName>
    <definedName name="aight">#REF!</definedName>
    <definedName name="Alabama">'[44]Gen Exp'!$B$37:$B$81</definedName>
    <definedName name="alberta">#REF!</definedName>
    <definedName name="all">#REF!</definedName>
    <definedName name="ALL_DEPTS">#REF!</definedName>
    <definedName name="All_ESC">'[45]ESC ETC by IO'!$H$6:$H$300</definedName>
    <definedName name="ALL_ESI0">OFFSET([46]Pivot!$A$4,0,0,COUNTA([46]Pivot!$A:$A),1)</definedName>
    <definedName name="ALLO">#REF!</definedName>
    <definedName name="ALLOCAT">#REF!</definedName>
    <definedName name="ALLOCATION">[47]Assumptions!$O$1</definedName>
    <definedName name="AllocOH">[31]Setup!$D$67</definedName>
    <definedName name="ALLOWANCE">[37]AD411A!$I$61</definedName>
    <definedName name="alsdfa" localSheetId="4" hidden="1">{#N/A,#N/A,FALSE,"Monthly SAIFI";#N/A,#N/A,FALSE,"Yearly SAIFI";#N/A,#N/A,FALSE,"Monthly CAIDI";#N/A,#N/A,FALSE,"Yearly CAIDI";#N/A,#N/A,FALSE,"Monthly SAIDI";#N/A,#N/A,FALSE,"Yearly SAIDI";#N/A,#N/A,FALSE,"Monthly MAIFI";#N/A,#N/A,FALSE,"Yearly MAIFI";#N/A,#N/A,FALSE,"Monthly Cust &gt;=4 Int"}</definedName>
    <definedName name="alsdfa" hidden="1">{#N/A,#N/A,FALSE,"Monthly SAIFI";#N/A,#N/A,FALSE,"Yearly SAIFI";#N/A,#N/A,FALSE,"Monthly CAIDI";#N/A,#N/A,FALSE,"Yearly CAIDI";#N/A,#N/A,FALSE,"Monthly SAIDI";#N/A,#N/A,FALSE,"Yearly SAIDI";#N/A,#N/A,FALSE,"Monthly MAIFI";#N/A,#N/A,FALSE,"Yearly MAIFI";#N/A,#N/A,FALSE,"Monthly Cust &gt;=4 Int"}</definedName>
    <definedName name="Alternatives">[48]O7!$AS$4:$AZ$4</definedName>
    <definedName name="âme">[49]DIM!$E$75</definedName>
    <definedName name="AMI_Cap_ID_1">#REF!</definedName>
    <definedName name="AMI_Org">'[50]D7 - DropDownTab'!$A$3:$A$15</definedName>
    <definedName name="AMNT">'[51]CORE OM 3.4'!$I$2:$I$2000</definedName>
    <definedName name="AMNT_CAP">'[51]CORE Capital 3.4'!$I$2:$I$2000</definedName>
    <definedName name="Amount">#REF!</definedName>
    <definedName name="annual_benefit_end">#REF!</definedName>
    <definedName name="annual_benefit_fix">#REF!</definedName>
    <definedName name="annual_benefit_start">#REF!</definedName>
    <definedName name="Annual_Cash_Flow">'[42]Cash Flow'!$A$33:$M$92</definedName>
    <definedName name="annual_expense_end">#REF!</definedName>
    <definedName name="annual_expense_fix">#REF!</definedName>
    <definedName name="annual_expense_start">#REF!</definedName>
    <definedName name="AnnualCashFlow">'[42]Cash Flow'!$A$33:$M$154</definedName>
    <definedName name="Antelope_Breakdown_Hours">'[52]North Coast'!$C$69</definedName>
    <definedName name="Antelope_Breakdown_Throughput">'[52]North Coast'!$C$59</definedName>
    <definedName name="Antelope_CAD">'[52]North Coast'!$C$32</definedName>
    <definedName name="Antelope_Cap_Hours">'[52]North Coast'!$C$63</definedName>
    <definedName name="Antelope_Cap_Maint_Hours">'[52]North Coast'!$C$64</definedName>
    <definedName name="Antelope_Cap_Maint_Throughput">'[52]North Coast'!$C$54</definedName>
    <definedName name="Antelope_CHO">'[52]North Coast'!$C$27</definedName>
    <definedName name="Antelope_CostMetric">'[52]North Coast'!$C$97</definedName>
    <definedName name="Antelope_DART">'[52]North Coast'!$C$8</definedName>
    <definedName name="Antelope_DART_Injuries">'[52]North Coast'!$C$13</definedName>
    <definedName name="Antelope_DARTSeverity">'[52]North Coast'!$C$12</definedName>
    <definedName name="Antelope_EHS">'[52]North Coast'!$C$28</definedName>
    <definedName name="Antelope_Fatigue_Emergent">'[52]North Coast'!$C$106</definedName>
    <definedName name="Antelope_FatigueTime">'[52]North Coast'!$C$99</definedName>
    <definedName name="Antelope_FOP">[52]Safety!$I$14</definedName>
    <definedName name="Antelope_FPND">'[52]North Coast'!$C$36</definedName>
    <definedName name="Antelope_JPA">'[52]North Coast'!$C$35</definedName>
    <definedName name="Antelope_Maint_Hours">'[52]North Coast'!$C$67</definedName>
    <definedName name="Antelope_Maint_Throughput">'[52]North Coast'!$C$57</definedName>
    <definedName name="Antelope_MeetingTime">'[52]North Coast'!$C$102</definedName>
    <definedName name="Antelope_Newbus_Hours">'[52]North Coast'!$C$66</definedName>
    <definedName name="Antelope_NewBus_Throughput">'[52]North Coast'!$C$56</definedName>
    <definedName name="Antelope_Non_Conformance">'[52]North Coast'!$C$80</definedName>
    <definedName name="Antelope_OM">'[52]North Coast'!$C$26</definedName>
    <definedName name="Antelope_OM_Hours">'[52]North Coast'!$C$68</definedName>
    <definedName name="Antelope_OM_Throughput">'[52]North Coast'!$C$58</definedName>
    <definedName name="Antelope_OnTime">'[52]North Coast'!$C$11</definedName>
    <definedName name="Antelope_OSHA">'[52]North Coast'!$C$14</definedName>
    <definedName name="Antelope_PreFab_Time">'[52]North Coast'!$C$103</definedName>
    <definedName name="Antelope_PremiumTime">'[52]North Coast'!$C$100</definedName>
    <definedName name="Antelope_Public_Accuracy">'[52]North Coast'!$C$33</definedName>
    <definedName name="Antelope_Public_OnTime">'[52]North Coast'!$C$34</definedName>
    <definedName name="Antelope_SCE_Cap_Hours">'[52]North Coast'!$C$65</definedName>
    <definedName name="Antelope_SCE_Cap_Throughput">'[52]North Coast'!$C$55</definedName>
    <definedName name="Antelope_Scheduling_30Day">'[52]North Coast'!$C$31</definedName>
    <definedName name="Antelope_Scheduling_Filled">'[52]North Coast'!$C$61</definedName>
    <definedName name="Antelope_Throughput">'[52]North Coast'!$C$51</definedName>
    <definedName name="Antelope_TrainingTime">'[52]North Coast'!$C$104</definedName>
    <definedName name="AOR">#REF!</definedName>
    <definedName name="Apple">'[53]CH2M HILL Staff'!#REF!</definedName>
    <definedName name="Arrowhead_Breakdown_Hours">[52]Rurals!$C$69</definedName>
    <definedName name="Arrowhead_Breakdown_Throughput">[52]Rurals!$C$59</definedName>
    <definedName name="Arrowhead_CAD">[52]Rurals!$C$32</definedName>
    <definedName name="Arrowhead_Cap_Hours">[52]Rurals!$C$63</definedName>
    <definedName name="Arrowhead_Cap_Maint_Hours">[52]Rurals!$C$64</definedName>
    <definedName name="Arrowhead_Cap_Maint_Throughput">[52]Rurals!$C$54</definedName>
    <definedName name="Arrowhead_Cap_Throughput">[52]Rurals!$C$53</definedName>
    <definedName name="Arrowhead_CHO">[52]Rurals!$C$27</definedName>
    <definedName name="Arrowhead_CostMetric">[52]Rurals!$C$97</definedName>
    <definedName name="Arrowhead_DART">[52]Rurals!$C$8</definedName>
    <definedName name="Arrowhead_DART_Injuries">[52]Rurals!$C$13</definedName>
    <definedName name="Arrowhead_DART_Severity">[52]Rurals!$C$12</definedName>
    <definedName name="Arrowhead_EHS">[52]Rurals!$C$28</definedName>
    <definedName name="Arrowhead_Fatigue_Emergent">[52]Rurals!$C$106</definedName>
    <definedName name="Arrowhead_FatigueTime">[52]Rurals!$C$99</definedName>
    <definedName name="Arrowhead_FOP">[52]Safety!$I$20</definedName>
    <definedName name="Arrowhead_FPND">[52]Rurals!$C$36</definedName>
    <definedName name="Arrowhead_JPA">[52]Rurals!$C$35</definedName>
    <definedName name="Arrowhead_Maint_Hours">[52]Rurals!$C$67</definedName>
    <definedName name="Arrowhead_Maint_Throughput">[52]Rurals!$C$57</definedName>
    <definedName name="Arrowhead_MeetingTime">[52]Rurals!$C$102</definedName>
    <definedName name="Arrowhead_NewBus_Hours">[52]Rurals!$C$66</definedName>
    <definedName name="Arrowhead_NewBus_Throughput">[52]Rurals!$C$56</definedName>
    <definedName name="Arrowhead_Non_Conformance">[52]Rurals!$C$80</definedName>
    <definedName name="Arrowhead_OM">[52]Rurals!$C$26</definedName>
    <definedName name="Arrowhead_OM_Hours">[52]Rurals!$C$68</definedName>
    <definedName name="Arrowhead_OM_Throughput">[52]Rurals!$C$58</definedName>
    <definedName name="Arrowhead_OnTime">[52]Rurals!$C$11</definedName>
    <definedName name="Arrowhead_OSHA">[52]Rurals!$C$14</definedName>
    <definedName name="Arrowhead_PreFab_Time">[52]Rurals!$C$103</definedName>
    <definedName name="Arrowhead_PremiumTime">[52]Rurals!$C$100</definedName>
    <definedName name="Arrowhead_Public_Accuracy">[52]Rurals!$C$33</definedName>
    <definedName name="Arrowhead_Public_OnTime">[52]Rurals!$C$34</definedName>
    <definedName name="Arrowhead_SCE_Cap_Hours">[52]Rurals!$C$65</definedName>
    <definedName name="Arrowhead_SCE_Cap_Throughput">[52]Rurals!$C$55</definedName>
    <definedName name="Arrowhead_Scheduling_30Day">[52]Rurals!$C$31</definedName>
    <definedName name="Arrowhead_Scheduling_Filled">[52]Rurals!$C$61</definedName>
    <definedName name="Arrowhead_Throughput">[52]Rurals!$C$51</definedName>
    <definedName name="Arrowhead_Training_Time">[52]Rurals!$C$104</definedName>
    <definedName name="AS_IN_01_102">#REF!</definedName>
    <definedName name="AS_IN_01_72_15">#REF!</definedName>
    <definedName name="AS_IN_01_72_30">#REF!</definedName>
    <definedName name="AS_IN_02_102">#REF!</definedName>
    <definedName name="AS_IN_02_72_15">#REF!</definedName>
    <definedName name="AS_IN_02_72_30">#REF!</definedName>
    <definedName name="AS_IN_03_102">#REF!</definedName>
    <definedName name="AS_IN_03_72_15">#REF!</definedName>
    <definedName name="AS_IN_03_72_30">#REF!</definedName>
    <definedName name="AS_OUT_01_102">#REF!</definedName>
    <definedName name="AS_OUT_01_72_15">#REF!</definedName>
    <definedName name="AS_OUT_01_72_30">#REF!</definedName>
    <definedName name="AS_OUT_02_102">#REF!</definedName>
    <definedName name="AS_OUT_02_72_15">#REF!</definedName>
    <definedName name="AS_OUT_02_72_30">#REF!</definedName>
    <definedName name="AS_OUT_03_102">#REF!</definedName>
    <definedName name="AS_OUT_03_72_15">#REF!</definedName>
    <definedName name="AS_OUT_03_72_30">#REF!</definedName>
    <definedName name="asasa">#REF!</definedName>
    <definedName name="asdasda">'[54]Capital Drop Downs'!$D$2:$D$4</definedName>
    <definedName name="asdf" localSheetId="4" hidden="1">{#N/A,#N/A,FALSE,"Monthly SAIFI";#N/A,#N/A,FALSE,"Yearly SAIFI";#N/A,#N/A,FALSE,"Monthly CAIDI";#N/A,#N/A,FALSE,"Yearly CAIDI";#N/A,#N/A,FALSE,"Monthly SAIDI";#N/A,#N/A,FALSE,"Yearly SAIDI";#N/A,#N/A,FALSE,"Monthly MAIFI";#N/A,#N/A,FALSE,"Yearly MAIFI";#N/A,#N/A,FALSE,"Monthly Cust &gt;=4 Int"}</definedName>
    <definedName name="asdf" hidden="1">{#N/A,#N/A,FALSE,"Monthly SAIFI";#N/A,#N/A,FALSE,"Yearly SAIFI";#N/A,#N/A,FALSE,"Monthly CAIDI";#N/A,#N/A,FALSE,"Yearly CAIDI";#N/A,#N/A,FALSE,"Monthly SAIDI";#N/A,#N/A,FALSE,"Yearly SAIDI";#N/A,#N/A,FALSE,"Monthly MAIFI";#N/A,#N/A,FALSE,"Yearly MAIFI";#N/A,#N/A,FALSE,"Monthly Cust &gt;=4 Int"}</definedName>
    <definedName name="asdfasdfasdfasdfsdfa" localSheetId="4" hidden="1">{#N/A,#N/A,FALSE,"Monthly SAIFI";#N/A,#N/A,FALSE,"Yearly SAIFI";#N/A,#N/A,FALSE,"Monthly CAIDI";#N/A,#N/A,FALSE,"Yearly CAIDI";#N/A,#N/A,FALSE,"Monthly SAIDI";#N/A,#N/A,FALSE,"Yearly SAIDI";#N/A,#N/A,FALSE,"Monthly MAIFI";#N/A,#N/A,FALSE,"Yearly MAIFI";#N/A,#N/A,FALSE,"Monthly Cust &gt;=4 Int"}</definedName>
    <definedName name="asdfasdfasdfasdfsdfa" hidden="1">{#N/A,#N/A,FALSE,"Monthly SAIFI";#N/A,#N/A,FALSE,"Yearly SAIFI";#N/A,#N/A,FALSE,"Monthly CAIDI";#N/A,#N/A,FALSE,"Yearly CAIDI";#N/A,#N/A,FALSE,"Monthly SAIDI";#N/A,#N/A,FALSE,"Yearly SAIDI";#N/A,#N/A,FALSE,"Monthly MAIFI";#N/A,#N/A,FALSE,"Yearly MAIFI";#N/A,#N/A,FALSE,"Monthly Cust &gt;=4 Int"}</definedName>
    <definedName name="ashaita" localSheetId="4" hidden="1">{#N/A,#N/A,FALSE,"Monthly SAIFI";#N/A,#N/A,FALSE,"Yearly SAIFI";#N/A,#N/A,FALSE,"Monthly CAIDI";#N/A,#N/A,FALSE,"Yearly CAIDI";#N/A,#N/A,FALSE,"Monthly SAIDI";#N/A,#N/A,FALSE,"Yearly SAIDI";#N/A,#N/A,FALSE,"Monthly MAIFI";#N/A,#N/A,FALSE,"Yearly MAIFI";#N/A,#N/A,FALSE,"Monthly Cust &gt;=4 Int"}</definedName>
    <definedName name="ashaita" hidden="1">{#N/A,#N/A,FALSE,"Monthly SAIFI";#N/A,#N/A,FALSE,"Yearly SAIFI";#N/A,#N/A,FALSE,"Monthly CAIDI";#N/A,#N/A,FALSE,"Yearly CAIDI";#N/A,#N/A,FALSE,"Monthly SAIDI";#N/A,#N/A,FALSE,"Yearly SAIDI";#N/A,#N/A,FALSE,"Monthly MAIFI";#N/A,#N/A,FALSE,"Yearly MAIFI";#N/A,#N/A,FALSE,"Monthly Cust &gt;=4 Int"}</definedName>
    <definedName name="Asia">#REF!</definedName>
    <definedName name="Asia1">#REF!</definedName>
    <definedName name="Asia2">#REF!</definedName>
    <definedName name="Asia3">#REF!</definedName>
    <definedName name="assd" localSheetId="4" hidden="1">{#N/A,#N/A,FALSE,"Monthly SAIFI";#N/A,#N/A,FALSE,"Yearly SAIFI";#N/A,#N/A,FALSE,"Monthly CAIDI";#N/A,#N/A,FALSE,"Yearly CAIDI";#N/A,#N/A,FALSE,"Monthly SAIDI";#N/A,#N/A,FALSE,"Yearly SAIDI";#N/A,#N/A,FALSE,"Monthly MAIFI";#N/A,#N/A,FALSE,"Yearly MAIFI";#N/A,#N/A,FALSE,"Monthly Cust &gt;=4 Int"}</definedName>
    <definedName name="assd" hidden="1">{#N/A,#N/A,FALSE,"Monthly SAIFI";#N/A,#N/A,FALSE,"Yearly SAIFI";#N/A,#N/A,FALSE,"Monthly CAIDI";#N/A,#N/A,FALSE,"Yearly CAIDI";#N/A,#N/A,FALSE,"Monthly SAIDI";#N/A,#N/A,FALSE,"Yearly SAIDI";#N/A,#N/A,FALSE,"Monthly MAIFI";#N/A,#N/A,FALSE,"Yearly MAIFI";#N/A,#N/A,FALSE,"Monthly Cust &gt;=4 Int"}</definedName>
    <definedName name="Asseced_Value">100%</definedName>
    <definedName name="Asset">[55]Data!$X$2:$X$5</definedName>
    <definedName name="Asset_CPUC_Cap">'[56]CPUC_FERC Capital Spend '!$Q$2</definedName>
    <definedName name="Asset_DART">'[56]DART Injury Rate'!$O$18</definedName>
    <definedName name="Asset_FERC_CAP">'[56]CPUC_FERC Capital Spend '!$U$2</definedName>
    <definedName name="Asset_Ldrshp">'[56]Leadership Training '!$AC$1</definedName>
    <definedName name="Asset_OnTimeRpt">'[56]On-Time Reporting '!$AC$3</definedName>
    <definedName name="Asset_SafeMindsTraining">'[56]Safe Minds Training'!$C$10</definedName>
    <definedName name="Asset_Type_Short__Description">#REF!</definedName>
    <definedName name="AssetClass">[57]Setup!$B$33:$B$101</definedName>
    <definedName name="ASSETMGMT_DART">'[56]DART Injury Rate'!$O$18</definedName>
    <definedName name="ASSETMGMT_SERIOUSINJURIES">'[56]Serious Injuries '!$K$7</definedName>
    <definedName name="AssetMgmt_VehicleInc">'[56]Vehicle Incidents'!$B$26</definedName>
    <definedName name="AssetShort">#REF!</definedName>
    <definedName name="AssetType">[58]Lookup!$J$3:$K$52</definedName>
    <definedName name="AssetTypeLong">[58]Lookup!$J$3:$J$52</definedName>
    <definedName name="AssetTypeLong1">[59]Lookup!$J$3:$J$52</definedName>
    <definedName name="AssetTypeShort">#REF!</definedName>
    <definedName name="AtlasMo1">[60]Atlas!#REF!</definedName>
    <definedName name="AtlasMo101">[60]Atlas!#REF!</definedName>
    <definedName name="AtlasMo2">[60]Atlas!#REF!</definedName>
    <definedName name="AtlasMo3">[60]Atlas!#REF!</definedName>
    <definedName name="AtlasMo4">[60]Atlas!#REF!</definedName>
    <definedName name="AtlasMo5">[60]Atlas!#REF!</definedName>
    <definedName name="AtlasMo6">[60]Atlas!#REF!</definedName>
    <definedName name="AtlasMo7">[60]Atlas!#REF!</definedName>
    <definedName name="AtlasMo8">[60]Atlas!#REF!</definedName>
    <definedName name="AtlasYTD1">[60]Atlas!#REF!</definedName>
    <definedName name="AtlasYTD101">[60]Atlas!#REF!</definedName>
    <definedName name="AtlasYTD2">[60]Atlas!#REF!</definedName>
    <definedName name="AtlasYTD3">[60]Atlas!#REF!</definedName>
    <definedName name="AtlasYTD4">[60]Atlas!#REF!</definedName>
    <definedName name="AtlasYTD5">[60]Atlas!#REF!</definedName>
    <definedName name="AtlasYTD6">[60]Atlas!#REF!</definedName>
    <definedName name="AtlasYTD7">[60]Atlas!#REF!</definedName>
    <definedName name="AtlasYTD8">[60]Atlas!#REF!</definedName>
    <definedName name="August">#REF!</definedName>
    <definedName name="Auto.Type">[61]Schedule!$A:$A</definedName>
    <definedName name="AUTO_RATE">[31]Setup!$D$66</definedName>
    <definedName name="AutoExpenseRate">#REF!</definedName>
    <definedName name="AVG_CALLS_PER_CSR">'[20]Global Parameters'!#REF!</definedName>
    <definedName name="avg_cost_per_OEFTE">#REF!</definedName>
    <definedName name="AVG_METER_PRICE">'[20]Global Parameters'!#REF!</definedName>
    <definedName name="Avg_min_entry">#REF!</definedName>
    <definedName name="b" localSheetId="4" hidden="1">{#N/A,#N/A,FALSE,"Edison";#N/A,#N/A,FALSE," EIX"}</definedName>
    <definedName name="b" hidden="1">{#N/A,#N/A,FALSE,"Edison";#N/A,#N/A,FALSE," EIX"}</definedName>
    <definedName name="b_1" localSheetId="4" hidden="1">{#N/A,#N/A,FALSE,"Edison";#N/A,#N/A,FALSE," EIX"}</definedName>
    <definedName name="b_1" hidden="1">{#N/A,#N/A,FALSE,"Edison";#N/A,#N/A,FALSE," EIX"}</definedName>
    <definedName name="b_1_1" localSheetId="4" hidden="1">{#N/A,#N/A,FALSE,"Edison";#N/A,#N/A,FALSE," EIX"}</definedName>
    <definedName name="b_1_1" hidden="1">{#N/A,#N/A,FALSE,"Edison";#N/A,#N/A,FALSE," EIX"}</definedName>
    <definedName name="b_1_1_1" localSheetId="4" hidden="1">{#N/A,#N/A,FALSE,"Edison";#N/A,#N/A,FALSE," EIX"}</definedName>
    <definedName name="b_1_1_1" hidden="1">{#N/A,#N/A,FALSE,"Edison";#N/A,#N/A,FALSE," EIX"}</definedName>
    <definedName name="b_1_2" localSheetId="4" hidden="1">{#N/A,#N/A,FALSE,"Edison";#N/A,#N/A,FALSE," EIX"}</definedName>
    <definedName name="b_1_2" hidden="1">{#N/A,#N/A,FALSE,"Edison";#N/A,#N/A,FALSE," EIX"}</definedName>
    <definedName name="b_1_2_1" localSheetId="4" hidden="1">{#N/A,#N/A,FALSE,"Edison";#N/A,#N/A,FALSE," EIX"}</definedName>
    <definedName name="b_1_2_1" hidden="1">{#N/A,#N/A,FALSE,"Edison";#N/A,#N/A,FALSE," EIX"}</definedName>
    <definedName name="b_1_3" localSheetId="4" hidden="1">{#N/A,#N/A,FALSE,"Edison";#N/A,#N/A,FALSE," EIX"}</definedName>
    <definedName name="b_1_3" hidden="1">{#N/A,#N/A,FALSE,"Edison";#N/A,#N/A,FALSE," EIX"}</definedName>
    <definedName name="b_1_3_1" localSheetId="4" hidden="1">{#N/A,#N/A,FALSE,"Edison";#N/A,#N/A,FALSE," EIX"}</definedName>
    <definedName name="b_1_3_1" hidden="1">{#N/A,#N/A,FALSE,"Edison";#N/A,#N/A,FALSE," EIX"}</definedName>
    <definedName name="b_1_4" localSheetId="4" hidden="1">{#N/A,#N/A,FALSE,"Edison";#N/A,#N/A,FALSE," EIX"}</definedName>
    <definedName name="b_1_4" hidden="1">{#N/A,#N/A,FALSE,"Edison";#N/A,#N/A,FALSE," EIX"}</definedName>
    <definedName name="b_1_4_1" localSheetId="4" hidden="1">{#N/A,#N/A,FALSE,"Edison";#N/A,#N/A,FALSE," EIX"}</definedName>
    <definedName name="b_1_4_1" hidden="1">{#N/A,#N/A,FALSE,"Edison";#N/A,#N/A,FALSE," EIX"}</definedName>
    <definedName name="b_1_5" localSheetId="4" hidden="1">{#N/A,#N/A,FALSE,"Edison";#N/A,#N/A,FALSE," EIX"}</definedName>
    <definedName name="b_1_5" hidden="1">{#N/A,#N/A,FALSE,"Edison";#N/A,#N/A,FALSE," EIX"}</definedName>
    <definedName name="b_1_5_1" localSheetId="4" hidden="1">{#N/A,#N/A,FALSE,"Edison";#N/A,#N/A,FALSE," EIX"}</definedName>
    <definedName name="b_1_5_1" hidden="1">{#N/A,#N/A,FALSE,"Edison";#N/A,#N/A,FALSE," EIX"}</definedName>
    <definedName name="b_2" localSheetId="4" hidden="1">{#N/A,#N/A,FALSE,"Edison";#N/A,#N/A,FALSE," EIX"}</definedName>
    <definedName name="b_2" hidden="1">{#N/A,#N/A,FALSE,"Edison";#N/A,#N/A,FALSE," EIX"}</definedName>
    <definedName name="b_2_1" localSheetId="4" hidden="1">{#N/A,#N/A,FALSE,"Edison";#N/A,#N/A,FALSE," EIX"}</definedName>
    <definedName name="b_2_1" hidden="1">{#N/A,#N/A,FALSE,"Edison";#N/A,#N/A,FALSE," EIX"}</definedName>
    <definedName name="b_2_1_1" localSheetId="4" hidden="1">{#N/A,#N/A,FALSE,"Edison";#N/A,#N/A,FALSE," EIX"}</definedName>
    <definedName name="b_2_1_1" hidden="1">{#N/A,#N/A,FALSE,"Edison";#N/A,#N/A,FALSE," EIX"}</definedName>
    <definedName name="b_2_2" localSheetId="4" hidden="1">{#N/A,#N/A,FALSE,"Edison";#N/A,#N/A,FALSE," EIX"}</definedName>
    <definedName name="b_2_2" hidden="1">{#N/A,#N/A,FALSE,"Edison";#N/A,#N/A,FALSE," EIX"}</definedName>
    <definedName name="b_2_2_1" localSheetId="4" hidden="1">{#N/A,#N/A,FALSE,"Edison";#N/A,#N/A,FALSE," EIX"}</definedName>
    <definedName name="b_2_2_1" hidden="1">{#N/A,#N/A,FALSE,"Edison";#N/A,#N/A,FALSE," EIX"}</definedName>
    <definedName name="b_2_3" localSheetId="4" hidden="1">{#N/A,#N/A,FALSE,"Edison";#N/A,#N/A,FALSE," EIX"}</definedName>
    <definedName name="b_2_3" hidden="1">{#N/A,#N/A,FALSE,"Edison";#N/A,#N/A,FALSE," EIX"}</definedName>
    <definedName name="b_2_3_1" localSheetId="4" hidden="1">{#N/A,#N/A,FALSE,"Edison";#N/A,#N/A,FALSE," EIX"}</definedName>
    <definedName name="b_2_3_1" hidden="1">{#N/A,#N/A,FALSE,"Edison";#N/A,#N/A,FALSE," EIX"}</definedName>
    <definedName name="b_2_4" localSheetId="4" hidden="1">{#N/A,#N/A,FALSE,"Edison";#N/A,#N/A,FALSE," EIX"}</definedName>
    <definedName name="b_2_4" hidden="1">{#N/A,#N/A,FALSE,"Edison";#N/A,#N/A,FALSE," EIX"}</definedName>
    <definedName name="b_2_4_1" localSheetId="4" hidden="1">{#N/A,#N/A,FALSE,"Edison";#N/A,#N/A,FALSE," EIX"}</definedName>
    <definedName name="b_2_4_1" hidden="1">{#N/A,#N/A,FALSE,"Edison";#N/A,#N/A,FALSE," EIX"}</definedName>
    <definedName name="b_2_5" localSheetId="4" hidden="1">{#N/A,#N/A,FALSE,"Edison";#N/A,#N/A,FALSE," EIX"}</definedName>
    <definedName name="b_2_5" hidden="1">{#N/A,#N/A,FALSE,"Edison";#N/A,#N/A,FALSE," EIX"}</definedName>
    <definedName name="b_2_5_1" localSheetId="4" hidden="1">{#N/A,#N/A,FALSE,"Edison";#N/A,#N/A,FALSE," EIX"}</definedName>
    <definedName name="b_2_5_1" hidden="1">{#N/A,#N/A,FALSE,"Edison";#N/A,#N/A,FALSE," EIX"}</definedName>
    <definedName name="b_3" localSheetId="4" hidden="1">{#N/A,#N/A,FALSE,"Edison";#N/A,#N/A,FALSE," EIX"}</definedName>
    <definedName name="b_3" hidden="1">{#N/A,#N/A,FALSE,"Edison";#N/A,#N/A,FALSE," EIX"}</definedName>
    <definedName name="b_3_1" localSheetId="4" hidden="1">{#N/A,#N/A,FALSE,"Edison";#N/A,#N/A,FALSE," EIX"}</definedName>
    <definedName name="b_3_1" hidden="1">{#N/A,#N/A,FALSE,"Edison";#N/A,#N/A,FALSE," EIX"}</definedName>
    <definedName name="b_3_1_1" localSheetId="4" hidden="1">{#N/A,#N/A,FALSE,"Edison";#N/A,#N/A,FALSE," EIX"}</definedName>
    <definedName name="b_3_1_1" hidden="1">{#N/A,#N/A,FALSE,"Edison";#N/A,#N/A,FALSE," EIX"}</definedName>
    <definedName name="b_3_2" localSheetId="4" hidden="1">{#N/A,#N/A,FALSE,"Edison";#N/A,#N/A,FALSE," EIX"}</definedName>
    <definedName name="b_3_2" hidden="1">{#N/A,#N/A,FALSE,"Edison";#N/A,#N/A,FALSE," EIX"}</definedName>
    <definedName name="b_3_2_1" localSheetId="4" hidden="1">{#N/A,#N/A,FALSE,"Edison";#N/A,#N/A,FALSE," EIX"}</definedName>
    <definedName name="b_3_2_1" hidden="1">{#N/A,#N/A,FALSE,"Edison";#N/A,#N/A,FALSE," EIX"}</definedName>
    <definedName name="b_3_3" localSheetId="4" hidden="1">{#N/A,#N/A,FALSE,"Edison";#N/A,#N/A,FALSE," EIX"}</definedName>
    <definedName name="b_3_3" hidden="1">{#N/A,#N/A,FALSE,"Edison";#N/A,#N/A,FALSE," EIX"}</definedName>
    <definedName name="b_3_3_1" localSheetId="4" hidden="1">{#N/A,#N/A,FALSE,"Edison";#N/A,#N/A,FALSE," EIX"}</definedName>
    <definedName name="b_3_3_1" hidden="1">{#N/A,#N/A,FALSE,"Edison";#N/A,#N/A,FALSE," EIX"}</definedName>
    <definedName name="b_3_4" localSheetId="4" hidden="1">{#N/A,#N/A,FALSE,"Edison";#N/A,#N/A,FALSE," EIX"}</definedName>
    <definedName name="b_3_4" hidden="1">{#N/A,#N/A,FALSE,"Edison";#N/A,#N/A,FALSE," EIX"}</definedName>
    <definedName name="b_3_4_1" localSheetId="4" hidden="1">{#N/A,#N/A,FALSE,"Edison";#N/A,#N/A,FALSE," EIX"}</definedName>
    <definedName name="b_3_4_1" hidden="1">{#N/A,#N/A,FALSE,"Edison";#N/A,#N/A,FALSE," EIX"}</definedName>
    <definedName name="b_3_5" localSheetId="4" hidden="1">{#N/A,#N/A,FALSE,"Edison";#N/A,#N/A,FALSE," EIX"}</definedName>
    <definedName name="b_3_5" hidden="1">{#N/A,#N/A,FALSE,"Edison";#N/A,#N/A,FALSE," EIX"}</definedName>
    <definedName name="b_3_5_1" localSheetId="4" hidden="1">{#N/A,#N/A,FALSE,"Edison";#N/A,#N/A,FALSE," EIX"}</definedName>
    <definedName name="b_3_5_1" hidden="1">{#N/A,#N/A,FALSE,"Edison";#N/A,#N/A,FALSE," EIX"}</definedName>
    <definedName name="b_4" localSheetId="4" hidden="1">{#N/A,#N/A,FALSE,"Edison";#N/A,#N/A,FALSE," EIX"}</definedName>
    <definedName name="b_4" hidden="1">{#N/A,#N/A,FALSE,"Edison";#N/A,#N/A,FALSE," EIX"}</definedName>
    <definedName name="b_4_1" localSheetId="4" hidden="1">{#N/A,#N/A,FALSE,"Edison";#N/A,#N/A,FALSE," EIX"}</definedName>
    <definedName name="b_4_1" hidden="1">{#N/A,#N/A,FALSE,"Edison";#N/A,#N/A,FALSE," EIX"}</definedName>
    <definedName name="b_4_1_1" localSheetId="4" hidden="1">{#N/A,#N/A,FALSE,"Edison";#N/A,#N/A,FALSE," EIX"}</definedName>
    <definedName name="b_4_1_1" hidden="1">{#N/A,#N/A,FALSE,"Edison";#N/A,#N/A,FALSE," EIX"}</definedName>
    <definedName name="b_4_2" localSheetId="4" hidden="1">{#N/A,#N/A,FALSE,"Edison";#N/A,#N/A,FALSE," EIX"}</definedName>
    <definedName name="b_4_2" hidden="1">{#N/A,#N/A,FALSE,"Edison";#N/A,#N/A,FALSE," EIX"}</definedName>
    <definedName name="b_4_2_1" localSheetId="4" hidden="1">{#N/A,#N/A,FALSE,"Edison";#N/A,#N/A,FALSE," EIX"}</definedName>
    <definedName name="b_4_2_1" hidden="1">{#N/A,#N/A,FALSE,"Edison";#N/A,#N/A,FALSE," EIX"}</definedName>
    <definedName name="b_4_3" localSheetId="4" hidden="1">{#N/A,#N/A,FALSE,"Edison";#N/A,#N/A,FALSE," EIX"}</definedName>
    <definedName name="b_4_3" hidden="1">{#N/A,#N/A,FALSE,"Edison";#N/A,#N/A,FALSE," EIX"}</definedName>
    <definedName name="b_4_3_1" localSheetId="4" hidden="1">{#N/A,#N/A,FALSE,"Edison";#N/A,#N/A,FALSE," EIX"}</definedName>
    <definedName name="b_4_3_1" hidden="1">{#N/A,#N/A,FALSE,"Edison";#N/A,#N/A,FALSE," EIX"}</definedName>
    <definedName name="b_4_4" localSheetId="4" hidden="1">{#N/A,#N/A,FALSE,"Edison";#N/A,#N/A,FALSE," EIX"}</definedName>
    <definedName name="b_4_4" hidden="1">{#N/A,#N/A,FALSE,"Edison";#N/A,#N/A,FALSE," EIX"}</definedName>
    <definedName name="b_4_4_1" localSheetId="4" hidden="1">{#N/A,#N/A,FALSE,"Edison";#N/A,#N/A,FALSE," EIX"}</definedName>
    <definedName name="b_4_4_1" hidden="1">{#N/A,#N/A,FALSE,"Edison";#N/A,#N/A,FALSE," EIX"}</definedName>
    <definedName name="b_4_5" localSheetId="4" hidden="1">{#N/A,#N/A,FALSE,"Edison";#N/A,#N/A,FALSE," EIX"}</definedName>
    <definedName name="b_4_5" hidden="1">{#N/A,#N/A,FALSE,"Edison";#N/A,#N/A,FALSE," EIX"}</definedName>
    <definedName name="b_4_5_1" localSheetId="4" hidden="1">{#N/A,#N/A,FALSE,"Edison";#N/A,#N/A,FALSE," EIX"}</definedName>
    <definedName name="b_4_5_1" hidden="1">{#N/A,#N/A,FALSE,"Edison";#N/A,#N/A,FALSE," EIX"}</definedName>
    <definedName name="b_5" localSheetId="4" hidden="1">{#N/A,#N/A,FALSE,"Edison";#N/A,#N/A,FALSE," EIX"}</definedName>
    <definedName name="b_5" hidden="1">{#N/A,#N/A,FALSE,"Edison";#N/A,#N/A,FALSE," EIX"}</definedName>
    <definedName name="b_5_1" localSheetId="4" hidden="1">{#N/A,#N/A,FALSE,"Edison";#N/A,#N/A,FALSE," EIX"}</definedName>
    <definedName name="b_5_1" hidden="1">{#N/A,#N/A,FALSE,"Edison";#N/A,#N/A,FALSE," EIX"}</definedName>
    <definedName name="b_5_1_1" localSheetId="4" hidden="1">{#N/A,#N/A,FALSE,"Edison";#N/A,#N/A,FALSE," EIX"}</definedName>
    <definedName name="b_5_1_1" hidden="1">{#N/A,#N/A,FALSE,"Edison";#N/A,#N/A,FALSE," EIX"}</definedName>
    <definedName name="b_5_2" localSheetId="4" hidden="1">{#N/A,#N/A,FALSE,"Edison";#N/A,#N/A,FALSE," EIX"}</definedName>
    <definedName name="b_5_2" hidden="1">{#N/A,#N/A,FALSE,"Edison";#N/A,#N/A,FALSE," EIX"}</definedName>
    <definedName name="b_5_2_1" localSheetId="4" hidden="1">{#N/A,#N/A,FALSE,"Edison";#N/A,#N/A,FALSE," EIX"}</definedName>
    <definedName name="b_5_2_1" hidden="1">{#N/A,#N/A,FALSE,"Edison";#N/A,#N/A,FALSE," EIX"}</definedName>
    <definedName name="b_5_3" localSheetId="4" hidden="1">{#N/A,#N/A,FALSE,"Edison";#N/A,#N/A,FALSE," EIX"}</definedName>
    <definedName name="b_5_3" hidden="1">{#N/A,#N/A,FALSE,"Edison";#N/A,#N/A,FALSE," EIX"}</definedName>
    <definedName name="b_5_3_1" localSheetId="4" hidden="1">{#N/A,#N/A,FALSE,"Edison";#N/A,#N/A,FALSE," EIX"}</definedName>
    <definedName name="b_5_3_1" hidden="1">{#N/A,#N/A,FALSE,"Edison";#N/A,#N/A,FALSE," EIX"}</definedName>
    <definedName name="b_5_4" localSheetId="4" hidden="1">{#N/A,#N/A,FALSE,"Edison";#N/A,#N/A,FALSE," EIX"}</definedName>
    <definedName name="b_5_4" hidden="1">{#N/A,#N/A,FALSE,"Edison";#N/A,#N/A,FALSE," EIX"}</definedName>
    <definedName name="b_5_4_1" localSheetId="4" hidden="1">{#N/A,#N/A,FALSE,"Edison";#N/A,#N/A,FALSE," EIX"}</definedName>
    <definedName name="b_5_4_1" hidden="1">{#N/A,#N/A,FALSE,"Edison";#N/A,#N/A,FALSE," EIX"}</definedName>
    <definedName name="b_5_5" localSheetId="4" hidden="1">{#N/A,#N/A,FALSE,"Edison";#N/A,#N/A,FALSE," EIX"}</definedName>
    <definedName name="b_5_5" hidden="1">{#N/A,#N/A,FALSE,"Edison";#N/A,#N/A,FALSE," EIX"}</definedName>
    <definedName name="b_5_5_1" localSheetId="4" hidden="1">{#N/A,#N/A,FALSE,"Edison";#N/A,#N/A,FALSE," EIX"}</definedName>
    <definedName name="b_5_5_1" hidden="1">{#N/A,#N/A,FALSE,"Edison";#N/A,#N/A,FALSE," EIX"}</definedName>
    <definedName name="B_Matl_9504_Sub">[37]UnitizeList!$F$391</definedName>
    <definedName name="B_Scenario">#REF!</definedName>
    <definedName name="BAHRAINCL000460">'[62]310350 BARHAIN'!#REF!</definedName>
    <definedName name="BAHRAINV08">#REF!</definedName>
    <definedName name="Ball">'[63]Pull Down'!$H$4:$H$12</definedName>
    <definedName name="BalSht_10Yrs">'[42]Balance Sheet'!$A$39:$O$83</definedName>
    <definedName name="BalSht_1996_2006">'[42]Balance Sheet'!$E$52:$O$84</definedName>
    <definedName name="BalSht2005_2025">'[42]Balance Sheet'!$P$39:$AJ$83</definedName>
    <definedName name="Bankers__Book_Output">'[42]Edison Funding'!$A$218:$H$264</definedName>
    <definedName name="BankLoan_Intr">'[14]Interest Rate Summary'!$17:$18</definedName>
    <definedName name="BankYr1">#REF!</definedName>
    <definedName name="Barstow_Breakdown_Hours">[52]Rurals!$D$69</definedName>
    <definedName name="Barstow_Breakdown_Throughput">[52]Rurals!$D$59</definedName>
    <definedName name="Barstow_CAD">[52]Rurals!$D$32</definedName>
    <definedName name="Barstow_Cap_Hours">[52]Rurals!$D$63</definedName>
    <definedName name="Barstow_Cap_Maint_Hours">[52]Rurals!$D$64</definedName>
    <definedName name="Barstow_Cap_Maint_Throughput">[52]Rurals!$D$54</definedName>
    <definedName name="Barstow_Cap_Throughput">[52]Rurals!$D$53</definedName>
    <definedName name="Barstow_CHO">[52]Rurals!$D$27</definedName>
    <definedName name="Barstow_CostMetric">[52]Rurals!$D$97</definedName>
    <definedName name="Barstow_DART">[52]Rurals!$D$8</definedName>
    <definedName name="Barstow_DART_Injuries">[52]Rurals!$D$13</definedName>
    <definedName name="Barstow_DART_Severit">[52]Rurals!$D$12</definedName>
    <definedName name="Barstow_EHS">[52]Rurals!$D$28</definedName>
    <definedName name="Barstow_Fatigue_Emergent">[52]Rurals!$D$106</definedName>
    <definedName name="Barstow_Fatigue_Time">[52]Rurals!$D$99</definedName>
    <definedName name="Barstow_FOP">[52]Safety!$I$21</definedName>
    <definedName name="Barstow_FPND">[52]Rurals!$D$36</definedName>
    <definedName name="Barstow_JPA">[52]Rurals!$D$35</definedName>
    <definedName name="Barstow_Maint_Hours">[52]Rurals!$D$67</definedName>
    <definedName name="Barstow_Maint_Throughput">[52]Rurals!$D$57</definedName>
    <definedName name="Barstow_MeetingTime">[52]Rurals!$D$102</definedName>
    <definedName name="Barstow_NewBus_Hours">[52]Rurals!$D$66</definedName>
    <definedName name="Barstow_NewBus_Throughput">[52]Rurals!$D$56</definedName>
    <definedName name="Barstow_NonConformance">[52]Rurals!$D$80</definedName>
    <definedName name="Barstow_OM">[52]Rurals!$D$26</definedName>
    <definedName name="Barstow_OM_Hours">[52]Rurals!$D$68</definedName>
    <definedName name="Barstow_OM_Throughput">[52]Rurals!$D$58</definedName>
    <definedName name="Barstow_OnTime">[52]Rurals!$D$11</definedName>
    <definedName name="Barstow_OSHA">[52]Rurals!$D$14</definedName>
    <definedName name="Barstow_PrefabTime">[52]Rurals!$D$103</definedName>
    <definedName name="Barstow_Premium_Time">[52]Rurals!$D$100</definedName>
    <definedName name="Barstow_Public_Accuracy">[52]Rurals!$D$33</definedName>
    <definedName name="Barstow_Public_OnTime">[52]Rurals!$D$34</definedName>
    <definedName name="Barstow_SCE_Cap_Hours">[52]Rurals!$D$65</definedName>
    <definedName name="Barstow_SCE_Cap_Throughput">[52]Rurals!$D$55</definedName>
    <definedName name="Barstow_Scheduling_30Day">[52]Rurals!$D$31</definedName>
    <definedName name="Barstow_Scheduling_Filled">[52]Rurals!$D$61</definedName>
    <definedName name="Barstow_Throughput">[52]Rurals!$D$51</definedName>
    <definedName name="Barstow_TrainingTime">[52]Rurals!$D$104</definedName>
    <definedName name="BASE">#REF!</definedName>
    <definedName name="BASE___ASSET_1">#REF!</definedName>
    <definedName name="BASE___ASSET_2">#REF!</definedName>
    <definedName name="BASE___ASSET_3">#REF!</definedName>
    <definedName name="baseline_grid">[64]Calculations!$BQ$12:$BQ$40</definedName>
    <definedName name="baseline_nongrid">[64]Calculations!$BR$12:$BR$40</definedName>
    <definedName name="Basis">'[65]Capital Register Refs'!$A$2:$A$17</definedName>
    <definedName name="bb" localSheetId="4" hidden="1">{#N/A,#N/A,FALSE,"Edison";#N/A,#N/A,FALSE," EIX"}</definedName>
    <definedName name="bb" hidden="1">{#N/A,#N/A,FALSE,"Edison";#N/A,#N/A,FALSE," EIX"}</definedName>
    <definedName name="bb_1" localSheetId="4" hidden="1">{#N/A,#N/A,FALSE,"Edison";#N/A,#N/A,FALSE," EIX"}</definedName>
    <definedName name="bb_1" hidden="1">{#N/A,#N/A,FALSE,"Edison";#N/A,#N/A,FALSE," EIX"}</definedName>
    <definedName name="bb_1_1" localSheetId="4" hidden="1">{#N/A,#N/A,FALSE,"Edison";#N/A,#N/A,FALSE," EIX"}</definedName>
    <definedName name="bb_1_1" hidden="1">{#N/A,#N/A,FALSE,"Edison";#N/A,#N/A,FALSE," EIX"}</definedName>
    <definedName name="bb_1_1_1" localSheetId="4" hidden="1">{#N/A,#N/A,FALSE,"Edison";#N/A,#N/A,FALSE," EIX"}</definedName>
    <definedName name="bb_1_1_1" hidden="1">{#N/A,#N/A,FALSE,"Edison";#N/A,#N/A,FALSE," EIX"}</definedName>
    <definedName name="bb_1_2" localSheetId="4" hidden="1">{#N/A,#N/A,FALSE,"Edison";#N/A,#N/A,FALSE," EIX"}</definedName>
    <definedName name="bb_1_2" hidden="1">{#N/A,#N/A,FALSE,"Edison";#N/A,#N/A,FALSE," EIX"}</definedName>
    <definedName name="bb_1_2_1" localSheetId="4" hidden="1">{#N/A,#N/A,FALSE,"Edison";#N/A,#N/A,FALSE," EIX"}</definedName>
    <definedName name="bb_1_2_1" hidden="1">{#N/A,#N/A,FALSE,"Edison";#N/A,#N/A,FALSE," EIX"}</definedName>
    <definedName name="bb_1_3" localSheetId="4" hidden="1">{#N/A,#N/A,FALSE,"Edison";#N/A,#N/A,FALSE," EIX"}</definedName>
    <definedName name="bb_1_3" hidden="1">{#N/A,#N/A,FALSE,"Edison";#N/A,#N/A,FALSE," EIX"}</definedName>
    <definedName name="bb_1_3_1" localSheetId="4" hidden="1">{#N/A,#N/A,FALSE,"Edison";#N/A,#N/A,FALSE," EIX"}</definedName>
    <definedName name="bb_1_3_1" hidden="1">{#N/A,#N/A,FALSE,"Edison";#N/A,#N/A,FALSE," EIX"}</definedName>
    <definedName name="bb_1_4" localSheetId="4" hidden="1">{#N/A,#N/A,FALSE,"Edison";#N/A,#N/A,FALSE," EIX"}</definedName>
    <definedName name="bb_1_4" hidden="1">{#N/A,#N/A,FALSE,"Edison";#N/A,#N/A,FALSE," EIX"}</definedName>
    <definedName name="bb_1_4_1" localSheetId="4" hidden="1">{#N/A,#N/A,FALSE,"Edison";#N/A,#N/A,FALSE," EIX"}</definedName>
    <definedName name="bb_1_4_1" hidden="1">{#N/A,#N/A,FALSE,"Edison";#N/A,#N/A,FALSE," EIX"}</definedName>
    <definedName name="bb_1_5" localSheetId="4" hidden="1">{#N/A,#N/A,FALSE,"Edison";#N/A,#N/A,FALSE," EIX"}</definedName>
    <definedName name="bb_1_5" hidden="1">{#N/A,#N/A,FALSE,"Edison";#N/A,#N/A,FALSE," EIX"}</definedName>
    <definedName name="bb_1_5_1" localSheetId="4" hidden="1">{#N/A,#N/A,FALSE,"Edison";#N/A,#N/A,FALSE," EIX"}</definedName>
    <definedName name="bb_1_5_1" hidden="1">{#N/A,#N/A,FALSE,"Edison";#N/A,#N/A,FALSE," EIX"}</definedName>
    <definedName name="bb_2" localSheetId="4" hidden="1">{#N/A,#N/A,FALSE,"Edison";#N/A,#N/A,FALSE," EIX"}</definedName>
    <definedName name="bb_2" hidden="1">{#N/A,#N/A,FALSE,"Edison";#N/A,#N/A,FALSE," EIX"}</definedName>
    <definedName name="bb_2_1" localSheetId="4" hidden="1">{#N/A,#N/A,FALSE,"Edison";#N/A,#N/A,FALSE," EIX"}</definedName>
    <definedName name="bb_2_1" hidden="1">{#N/A,#N/A,FALSE,"Edison";#N/A,#N/A,FALSE," EIX"}</definedName>
    <definedName name="bb_2_1_1" localSheetId="4" hidden="1">{#N/A,#N/A,FALSE,"Edison";#N/A,#N/A,FALSE," EIX"}</definedName>
    <definedName name="bb_2_1_1" hidden="1">{#N/A,#N/A,FALSE,"Edison";#N/A,#N/A,FALSE," EIX"}</definedName>
    <definedName name="bb_2_2" localSheetId="4" hidden="1">{#N/A,#N/A,FALSE,"Edison";#N/A,#N/A,FALSE," EIX"}</definedName>
    <definedName name="bb_2_2" hidden="1">{#N/A,#N/A,FALSE,"Edison";#N/A,#N/A,FALSE," EIX"}</definedName>
    <definedName name="bb_2_2_1" localSheetId="4" hidden="1">{#N/A,#N/A,FALSE,"Edison";#N/A,#N/A,FALSE," EIX"}</definedName>
    <definedName name="bb_2_2_1" hidden="1">{#N/A,#N/A,FALSE,"Edison";#N/A,#N/A,FALSE," EIX"}</definedName>
    <definedName name="bb_2_3" localSheetId="4" hidden="1">{#N/A,#N/A,FALSE,"Edison";#N/A,#N/A,FALSE," EIX"}</definedName>
    <definedName name="bb_2_3" hidden="1">{#N/A,#N/A,FALSE,"Edison";#N/A,#N/A,FALSE," EIX"}</definedName>
    <definedName name="bb_2_3_1" localSheetId="4" hidden="1">{#N/A,#N/A,FALSE,"Edison";#N/A,#N/A,FALSE," EIX"}</definedName>
    <definedName name="bb_2_3_1" hidden="1">{#N/A,#N/A,FALSE,"Edison";#N/A,#N/A,FALSE," EIX"}</definedName>
    <definedName name="bb_2_4" localSheetId="4" hidden="1">{#N/A,#N/A,FALSE,"Edison";#N/A,#N/A,FALSE," EIX"}</definedName>
    <definedName name="bb_2_4" hidden="1">{#N/A,#N/A,FALSE,"Edison";#N/A,#N/A,FALSE," EIX"}</definedName>
    <definedName name="bb_2_4_1" localSheetId="4" hidden="1">{#N/A,#N/A,FALSE,"Edison";#N/A,#N/A,FALSE," EIX"}</definedName>
    <definedName name="bb_2_4_1" hidden="1">{#N/A,#N/A,FALSE,"Edison";#N/A,#N/A,FALSE," EIX"}</definedName>
    <definedName name="bb_2_5" localSheetId="4" hidden="1">{#N/A,#N/A,FALSE,"Edison";#N/A,#N/A,FALSE," EIX"}</definedName>
    <definedName name="bb_2_5" hidden="1">{#N/A,#N/A,FALSE,"Edison";#N/A,#N/A,FALSE," EIX"}</definedName>
    <definedName name="bb_2_5_1" localSheetId="4" hidden="1">{#N/A,#N/A,FALSE,"Edison";#N/A,#N/A,FALSE," EIX"}</definedName>
    <definedName name="bb_2_5_1" hidden="1">{#N/A,#N/A,FALSE,"Edison";#N/A,#N/A,FALSE," EIX"}</definedName>
    <definedName name="bb_3" localSheetId="4" hidden="1">{#N/A,#N/A,FALSE,"Edison";#N/A,#N/A,FALSE," EIX"}</definedName>
    <definedName name="bb_3" hidden="1">{#N/A,#N/A,FALSE,"Edison";#N/A,#N/A,FALSE," EIX"}</definedName>
    <definedName name="bb_3_1" localSheetId="4" hidden="1">{#N/A,#N/A,FALSE,"Edison";#N/A,#N/A,FALSE," EIX"}</definedName>
    <definedName name="bb_3_1" hidden="1">{#N/A,#N/A,FALSE,"Edison";#N/A,#N/A,FALSE," EIX"}</definedName>
    <definedName name="bb_3_1_1" localSheetId="4" hidden="1">{#N/A,#N/A,FALSE,"Edison";#N/A,#N/A,FALSE," EIX"}</definedName>
    <definedName name="bb_3_1_1" hidden="1">{#N/A,#N/A,FALSE,"Edison";#N/A,#N/A,FALSE," EIX"}</definedName>
    <definedName name="bb_3_2" localSheetId="4" hidden="1">{#N/A,#N/A,FALSE,"Edison";#N/A,#N/A,FALSE," EIX"}</definedName>
    <definedName name="bb_3_2" hidden="1">{#N/A,#N/A,FALSE,"Edison";#N/A,#N/A,FALSE," EIX"}</definedName>
    <definedName name="bb_3_2_1" localSheetId="4" hidden="1">{#N/A,#N/A,FALSE,"Edison";#N/A,#N/A,FALSE," EIX"}</definedName>
    <definedName name="bb_3_2_1" hidden="1">{#N/A,#N/A,FALSE,"Edison";#N/A,#N/A,FALSE," EIX"}</definedName>
    <definedName name="bb_3_3" localSheetId="4" hidden="1">{#N/A,#N/A,FALSE,"Edison";#N/A,#N/A,FALSE," EIX"}</definedName>
    <definedName name="bb_3_3" hidden="1">{#N/A,#N/A,FALSE,"Edison";#N/A,#N/A,FALSE," EIX"}</definedName>
    <definedName name="bb_3_3_1" localSheetId="4" hidden="1">{#N/A,#N/A,FALSE,"Edison";#N/A,#N/A,FALSE," EIX"}</definedName>
    <definedName name="bb_3_3_1" hidden="1">{#N/A,#N/A,FALSE,"Edison";#N/A,#N/A,FALSE," EIX"}</definedName>
    <definedName name="bb_3_4" localSheetId="4" hidden="1">{#N/A,#N/A,FALSE,"Edison";#N/A,#N/A,FALSE," EIX"}</definedName>
    <definedName name="bb_3_4" hidden="1">{#N/A,#N/A,FALSE,"Edison";#N/A,#N/A,FALSE," EIX"}</definedName>
    <definedName name="bb_3_4_1" localSheetId="4" hidden="1">{#N/A,#N/A,FALSE,"Edison";#N/A,#N/A,FALSE," EIX"}</definedName>
    <definedName name="bb_3_4_1" hidden="1">{#N/A,#N/A,FALSE,"Edison";#N/A,#N/A,FALSE," EIX"}</definedName>
    <definedName name="bb_3_5" localSheetId="4" hidden="1">{#N/A,#N/A,FALSE,"Edison";#N/A,#N/A,FALSE," EIX"}</definedName>
    <definedName name="bb_3_5" hidden="1">{#N/A,#N/A,FALSE,"Edison";#N/A,#N/A,FALSE," EIX"}</definedName>
    <definedName name="bb_3_5_1" localSheetId="4" hidden="1">{#N/A,#N/A,FALSE,"Edison";#N/A,#N/A,FALSE," EIX"}</definedName>
    <definedName name="bb_3_5_1" hidden="1">{#N/A,#N/A,FALSE,"Edison";#N/A,#N/A,FALSE," EIX"}</definedName>
    <definedName name="bb_4" localSheetId="4" hidden="1">{#N/A,#N/A,FALSE,"Edison";#N/A,#N/A,FALSE," EIX"}</definedName>
    <definedName name="bb_4" hidden="1">{#N/A,#N/A,FALSE,"Edison";#N/A,#N/A,FALSE," EIX"}</definedName>
    <definedName name="bb_4_1" localSheetId="4" hidden="1">{#N/A,#N/A,FALSE,"Edison";#N/A,#N/A,FALSE," EIX"}</definedName>
    <definedName name="bb_4_1" hidden="1">{#N/A,#N/A,FALSE,"Edison";#N/A,#N/A,FALSE," EIX"}</definedName>
    <definedName name="bb_4_1_1" localSheetId="4" hidden="1">{#N/A,#N/A,FALSE,"Edison";#N/A,#N/A,FALSE," EIX"}</definedName>
    <definedName name="bb_4_1_1" hidden="1">{#N/A,#N/A,FALSE,"Edison";#N/A,#N/A,FALSE," EIX"}</definedName>
    <definedName name="bb_4_2" localSheetId="4" hidden="1">{#N/A,#N/A,FALSE,"Edison";#N/A,#N/A,FALSE," EIX"}</definedName>
    <definedName name="bb_4_2" hidden="1">{#N/A,#N/A,FALSE,"Edison";#N/A,#N/A,FALSE," EIX"}</definedName>
    <definedName name="bb_4_2_1" localSheetId="4" hidden="1">{#N/A,#N/A,FALSE,"Edison";#N/A,#N/A,FALSE," EIX"}</definedName>
    <definedName name="bb_4_2_1" hidden="1">{#N/A,#N/A,FALSE,"Edison";#N/A,#N/A,FALSE," EIX"}</definedName>
    <definedName name="bb_4_3" localSheetId="4" hidden="1">{#N/A,#N/A,FALSE,"Edison";#N/A,#N/A,FALSE," EIX"}</definedName>
    <definedName name="bb_4_3" hidden="1">{#N/A,#N/A,FALSE,"Edison";#N/A,#N/A,FALSE," EIX"}</definedName>
    <definedName name="bb_4_3_1" localSheetId="4" hidden="1">{#N/A,#N/A,FALSE,"Edison";#N/A,#N/A,FALSE," EIX"}</definedName>
    <definedName name="bb_4_3_1" hidden="1">{#N/A,#N/A,FALSE,"Edison";#N/A,#N/A,FALSE," EIX"}</definedName>
    <definedName name="bb_4_4" localSheetId="4" hidden="1">{#N/A,#N/A,FALSE,"Edison";#N/A,#N/A,FALSE," EIX"}</definedName>
    <definedName name="bb_4_4" hidden="1">{#N/A,#N/A,FALSE,"Edison";#N/A,#N/A,FALSE," EIX"}</definedName>
    <definedName name="bb_4_4_1" localSheetId="4" hidden="1">{#N/A,#N/A,FALSE,"Edison";#N/A,#N/A,FALSE," EIX"}</definedName>
    <definedName name="bb_4_4_1" hidden="1">{#N/A,#N/A,FALSE,"Edison";#N/A,#N/A,FALSE," EIX"}</definedName>
    <definedName name="bb_4_5" localSheetId="4" hidden="1">{#N/A,#N/A,FALSE,"Edison";#N/A,#N/A,FALSE," EIX"}</definedName>
    <definedName name="bb_4_5" hidden="1">{#N/A,#N/A,FALSE,"Edison";#N/A,#N/A,FALSE," EIX"}</definedName>
    <definedName name="bb_4_5_1" localSheetId="4" hidden="1">{#N/A,#N/A,FALSE,"Edison";#N/A,#N/A,FALSE," EIX"}</definedName>
    <definedName name="bb_4_5_1" hidden="1">{#N/A,#N/A,FALSE,"Edison";#N/A,#N/A,FALSE," EIX"}</definedName>
    <definedName name="bb_5" localSheetId="4" hidden="1">{#N/A,#N/A,FALSE,"Edison";#N/A,#N/A,FALSE," EIX"}</definedName>
    <definedName name="bb_5" hidden="1">{#N/A,#N/A,FALSE,"Edison";#N/A,#N/A,FALSE," EIX"}</definedName>
    <definedName name="bb_5_1" localSheetId="4" hidden="1">{#N/A,#N/A,FALSE,"Edison";#N/A,#N/A,FALSE," EIX"}</definedName>
    <definedName name="bb_5_1" hidden="1">{#N/A,#N/A,FALSE,"Edison";#N/A,#N/A,FALSE," EIX"}</definedName>
    <definedName name="bb_5_1_1" localSheetId="4" hidden="1">{#N/A,#N/A,FALSE,"Edison";#N/A,#N/A,FALSE," EIX"}</definedName>
    <definedName name="bb_5_1_1" hidden="1">{#N/A,#N/A,FALSE,"Edison";#N/A,#N/A,FALSE," EIX"}</definedName>
    <definedName name="bb_5_2" localSheetId="4" hidden="1">{#N/A,#N/A,FALSE,"Edison";#N/A,#N/A,FALSE," EIX"}</definedName>
    <definedName name="bb_5_2" hidden="1">{#N/A,#N/A,FALSE,"Edison";#N/A,#N/A,FALSE," EIX"}</definedName>
    <definedName name="bb_5_2_1" localSheetId="4" hidden="1">{#N/A,#N/A,FALSE,"Edison";#N/A,#N/A,FALSE," EIX"}</definedName>
    <definedName name="bb_5_2_1" hidden="1">{#N/A,#N/A,FALSE,"Edison";#N/A,#N/A,FALSE," EIX"}</definedName>
    <definedName name="bb_5_3" localSheetId="4" hidden="1">{#N/A,#N/A,FALSE,"Edison";#N/A,#N/A,FALSE," EIX"}</definedName>
    <definedName name="bb_5_3" hidden="1">{#N/A,#N/A,FALSE,"Edison";#N/A,#N/A,FALSE," EIX"}</definedName>
    <definedName name="bb_5_3_1" localSheetId="4" hidden="1">{#N/A,#N/A,FALSE,"Edison";#N/A,#N/A,FALSE," EIX"}</definedName>
    <definedName name="bb_5_3_1" hidden="1">{#N/A,#N/A,FALSE,"Edison";#N/A,#N/A,FALSE," EIX"}</definedName>
    <definedName name="bb_5_4" localSheetId="4" hidden="1">{#N/A,#N/A,FALSE,"Edison";#N/A,#N/A,FALSE," EIX"}</definedName>
    <definedName name="bb_5_4" hidden="1">{#N/A,#N/A,FALSE,"Edison";#N/A,#N/A,FALSE," EIX"}</definedName>
    <definedName name="bb_5_4_1" localSheetId="4" hidden="1">{#N/A,#N/A,FALSE,"Edison";#N/A,#N/A,FALSE," EIX"}</definedName>
    <definedName name="bb_5_4_1" hidden="1">{#N/A,#N/A,FALSE,"Edison";#N/A,#N/A,FALSE," EIX"}</definedName>
    <definedName name="bb_5_5" localSheetId="4" hidden="1">{#N/A,#N/A,FALSE,"Edison";#N/A,#N/A,FALSE," EIX"}</definedName>
    <definedName name="bb_5_5" hidden="1">{#N/A,#N/A,FALSE,"Edison";#N/A,#N/A,FALSE," EIX"}</definedName>
    <definedName name="bb_5_5_1" localSheetId="4" hidden="1">{#N/A,#N/A,FALSE,"Edison";#N/A,#N/A,FALSE," EIX"}</definedName>
    <definedName name="bb_5_5_1" hidden="1">{#N/A,#N/A,FALSE,"Edison";#N/A,#N/A,FALSE," EIX"}</definedName>
    <definedName name="BENEFIT_CAT">#REF!</definedName>
    <definedName name="BENEFIT_CATEGORY">#REF!</definedName>
    <definedName name="Benefit_ID">#REF!</definedName>
    <definedName name="Benefit_Lag_Adj">#REF!</definedName>
    <definedName name="Benefit_List">#REF!</definedName>
    <definedName name="BENEFIT_SCHEDULE">#REF!</definedName>
    <definedName name="BENEFIT_SUB_CAT">#REF!</definedName>
    <definedName name="BenefitsRate">[66]Factors!$E$3</definedName>
    <definedName name="BenefitsRate2">[67]Factors!$E$3</definedName>
    <definedName name="beny" localSheetId="4" hidden="1">{#N/A,#N/A,FALSE,"Monthly SAIFI";#N/A,#N/A,FALSE,"Yearly SAIFI";#N/A,#N/A,FALSE,"Monthly CAIDI";#N/A,#N/A,FALSE,"Yearly CAIDI";#N/A,#N/A,FALSE,"Monthly SAIDI";#N/A,#N/A,FALSE,"Yearly SAIDI";#N/A,#N/A,FALSE,"Monthly MAIFI";#N/A,#N/A,FALSE,"Yearly MAIFI";#N/A,#N/A,FALSE,"Monthly Cust &gt;=4 Int"}</definedName>
    <definedName name="beny" hidden="1">{#N/A,#N/A,FALSE,"Monthly SAIFI";#N/A,#N/A,FALSE,"Yearly SAIFI";#N/A,#N/A,FALSE,"Monthly CAIDI";#N/A,#N/A,FALSE,"Yearly CAIDI";#N/A,#N/A,FALSE,"Monthly SAIDI";#N/A,#N/A,FALSE,"Yearly SAIDI";#N/A,#N/A,FALSE,"Monthly MAIFI";#N/A,#N/A,FALSE,"Yearly MAIFI";#N/A,#N/A,FALSE,"Monthly Cust &gt;=4 Int"}</definedName>
    <definedName name="Betterment_New">[37]Setup!$D$124</definedName>
    <definedName name="Betterment_Other">[37]Setup!$F$124</definedName>
    <definedName name="Betterment_Removal">[37]Setup!$E$124</definedName>
    <definedName name="bex_2015_all">[68]BEX_output!$C$2:$C$42441</definedName>
    <definedName name="bex_2015_all_ITD">[68]BEX_output!$F$2:$F$42441</definedName>
    <definedName name="BEX_ITD_no_IRDP_match">'[69]4a_BEX_WO_not_mached_In_IRDP'!$J$16:$J$915</definedName>
    <definedName name="BEX_L_naPPWBS">'[70]3a_BEX_WO_LMCOO_NAPPWBS'!$K$18:$K$4495</definedName>
    <definedName name="BEX_lmco_region_data">'[71]Table (3)'!$G$3183:$Q$6361</definedName>
    <definedName name="BEX_LMCOOIA">'[70]3_BEX_ZRFS_WO_LMCOO'!$K$18:$Q$3785</definedName>
    <definedName name="BEX_OH_naPPWBS">'[70]3a_BEX_WO_LMCOO_NAPPWBS'!$L$18:$L$4495</definedName>
    <definedName name="BEX_query_WO">'[72]3_BEX_query_ZRFS_WO'!$I$16:$I$809</definedName>
    <definedName name="BEX_WO_LMCOO">'[70]3_BEX_ZRFS_WO_LMCOO'!$I$18:$I$3785</definedName>
    <definedName name="BEX_WO_naPPWBS">'[70]3a_BEX_WO_LMCOO_NAPPWBS'!$I$18:$I$4495</definedName>
    <definedName name="BEX_WO_no_IRDP">'[69]4a_BEX_WO_not_mached_In_IRDP'!$G$16:$G$915</definedName>
    <definedName name="BEx0017DGUEDPCFJUPUZOOLJCS2B" hidden="1">[73]Gross!#REF!</definedName>
    <definedName name="BEx001CNWHJ5RULCSFM36ZCGJ1UH" hidden="1">[73]Gross!#REF!</definedName>
    <definedName name="BEx0041RNVGGN8SKGQTWHTVAGKBV" hidden="1">[73]Graph!$I$6:$J$6</definedName>
    <definedName name="BEx004791UAJIJSN57OT7YBLNP82" hidden="1">[73]Gross!#REF!</definedName>
    <definedName name="BEx006AS6DFSBFE5HMBK3XRBP8Z7" hidden="1">[74]data!#REF!</definedName>
    <definedName name="BEx006G4TTDRMCSX88G1OR6JVMTJ" localSheetId="4" hidden="1">Query [75]Comparative!$A$3:$B$20</definedName>
    <definedName name="BEx006G4TTDRMCSX88G1OR6JVMTJ" localSheetId="3" hidden="1">Query [75]Comparative!$A$3:$B$20</definedName>
    <definedName name="BEx006G4TTDRMCSX88G1OR6JVMTJ" hidden="1">Query [75]Comparative!$A$3:$B$20</definedName>
    <definedName name="BEx008P2NVFDLBHL7IZ5WTMVOQ1F" localSheetId="4" hidden="1">[73]Gross!#REF!</definedName>
    <definedName name="BEx008P2NVFDLBHL7IZ5WTMVOQ1F" hidden="1">[73]Gross!#REF!</definedName>
    <definedName name="BEx008ZW2O0EL5VHUXSY2IKD7KJ5" localSheetId="4" hidden="1">#REF!</definedName>
    <definedName name="BEx008ZW2O0EL5VHUXSY2IKD7KJ5" hidden="1">#REF!</definedName>
    <definedName name="BEx009G00IN0JUIAQ4WE9NHTMQE2" localSheetId="4" hidden="1">[73]Gross!#REF!</definedName>
    <definedName name="BEx009G00IN0JUIAQ4WE9NHTMQE2" hidden="1">[73]Gross!#REF!</definedName>
    <definedName name="BEx009G07RTWH0WDCM927R85D236" localSheetId="4" hidden="1">#REF!</definedName>
    <definedName name="BEx009G07RTWH0WDCM927R85D236" hidden="1">#REF!</definedName>
    <definedName name="BEx00DXTY2JDVGWQKV8H7FG4SV30" localSheetId="4" hidden="1">[73]Gross!#REF!</definedName>
    <definedName name="BEx00DXTY2JDVGWQKV8H7FG4SV30" hidden="1">[73]Gross!#REF!</definedName>
    <definedName name="BEx00GHLTYRH5N2S6P78YW1CD30N" localSheetId="4" hidden="1">[73]Gross!#REF!</definedName>
    <definedName name="BEx00GHLTYRH5N2S6P78YW1CD30N" hidden="1">[73]Gross!#REF!</definedName>
    <definedName name="BEx00J6L4N3WDFUWI1GNCD89U2A5" hidden="1">[73]Graph!$I$10:$J$10</definedName>
    <definedName name="BEx00JC31DY11L45SEU4B10BIN6W" hidden="1">[73]Gross!#REF!</definedName>
    <definedName name="BEx00KZHZBHP3TDV1YMX4B19B95O" hidden="1">[73]Gross!#REF!</definedName>
    <definedName name="BEx00MBY8XXUOHIZ4LHXHPD7WYD5" hidden="1">[73]Gross!#REF!</definedName>
    <definedName name="BEx00NZD5DQC38LLWM8K3OK1BO6J" hidden="1">#REF!</definedName>
    <definedName name="BEx00U9SHQ0NHO9GPJITAMG5T4E9" hidden="1">[73]Graph!$F$10:$G$10</definedName>
    <definedName name="BEx01049R9ZE3WM0TJWIDL7I2AO5" hidden="1">[73]Graph!$F$6:$G$6</definedName>
    <definedName name="BEx015NTA0TBWLAF1T997ELEL8GT" hidden="1">#REF!</definedName>
    <definedName name="BEx019UU55O65QKFYE8EH62A9K8W" hidden="1">#REF!</definedName>
    <definedName name="BEx01HY6E3GJ66ABU5ABN26V6Q13" hidden="1">[73]Gross!#REF!</definedName>
    <definedName name="BEx01JQYAS2EPY74HDM1K46SWQ9K" hidden="1">#REF!</definedName>
    <definedName name="BEx01PW5YQKEGAR8JDDI5OARYXDF" hidden="1">[73]Gross!#REF!</definedName>
    <definedName name="BEx01QCAM6YAY6RZHG3BHBJVZOAO" hidden="1">#REF!</definedName>
    <definedName name="BEx01T1EVAEW9BLAP4L6II4G6OC4" hidden="1">[73]Graph!$F$9:$G$9</definedName>
    <definedName name="BEx01X35DZBL50I19K4ZSW4F1ESH" hidden="1">[73]Graph!$I$10:$J$10</definedName>
    <definedName name="BEx01XJ94SHJ1YQ7ORPW0RQGKI2H" hidden="1">[73]Gross!#REF!</definedName>
    <definedName name="BEx01YQFKJ9DSGAGJ60XN8K3Z6WZ" hidden="1">[76]Original!#REF!</definedName>
    <definedName name="BEx0262TTS9LPE4KF6VUW72201AB" hidden="1">'[77]Customer Service Detail'!#REF!</definedName>
    <definedName name="BEx027Q3NQZO3NDOR57P11WFQCI3" localSheetId="4" hidden="1">Query [78]!p V [79]A!$D$4:$O$158</definedName>
    <definedName name="BEx027Q3NQZO3NDOR57P11WFQCI3" localSheetId="3" hidden="1">Query [78]!p [0]!V [79]A!$D$4:$O$158</definedName>
    <definedName name="BEx027Q3NQZO3NDOR57P11WFQCI3" hidden="1">Query [78]!p V [79]A!$D$4:$O$158</definedName>
    <definedName name="BEx028MGE8RK17MWV7TI31556SWX" localSheetId="4" hidden="1">'[80]Planning Template'!#REF!</definedName>
    <definedName name="BEx028MGE8RK17MWV7TI31556SWX" hidden="1">'[80]Planning Template'!#REF!</definedName>
    <definedName name="BEx029Z3HHYGBPM9JBRTPARNACDV" localSheetId="4" hidden="1">#REF!</definedName>
    <definedName name="BEx029Z3HHYGBPM9JBRTPARNACDV" hidden="1">#REF!</definedName>
    <definedName name="BEx02Q08R9G839Q4RFGG9026C7PX" localSheetId="4" hidden="1">[73]Gross!#REF!</definedName>
    <definedName name="BEx02Q08R9G839Q4RFGG9026C7PX" hidden="1">[73]Gross!#REF!</definedName>
    <definedName name="BEx02SEL3Z1QWGAHXDPUA9WLTTPS" localSheetId="4" hidden="1">[73]Gross!#REF!</definedName>
    <definedName name="BEx02SEL3Z1QWGAHXDPUA9WLTTPS" hidden="1">[73]Gross!#REF!</definedName>
    <definedName name="BEx02Y3KJZH5BGDM9QEZ1PVVI114" localSheetId="4" hidden="1">[73]Gross!#REF!</definedName>
    <definedName name="BEx02Y3KJZH5BGDM9QEZ1PVVI114" hidden="1">[73]Gross!#REF!</definedName>
    <definedName name="BEx0313GRLLASDTVPW5DHTXHE74M" localSheetId="4" hidden="1">[73]Gross!#REF!</definedName>
    <definedName name="BEx0313GRLLASDTVPW5DHTXHE74M" hidden="1">[73]Gross!#REF!</definedName>
    <definedName name="BEx040GNGACOQI5MY5X2NE42ZWDU" hidden="1">[73]Graph!$I$8:$J$8</definedName>
    <definedName name="BEx1F0SOZ3H5XUHXD7O01TCR8T6J" hidden="1">[73]Gross!#REF!</definedName>
    <definedName name="BEx1F9HL824UCNCVZ2U62J4KZCX8" hidden="1">[73]Gross!#REF!</definedName>
    <definedName name="BEx1FCS9U71QTYO01ZBUS3NVRID3" hidden="1">#REF!</definedName>
    <definedName name="BEx1FEVSJKTI1Q1Z874QZVFSJSVA" hidden="1">[73]Gross!#REF!</definedName>
    <definedName name="BEx1FF6L7P7JKRYPHV02RMJJ9HLX" hidden="1">#REF!</definedName>
    <definedName name="BEx1FGDRUHHLI1GBHELT4PK0LY4V" hidden="1">[73]Gross!#REF!</definedName>
    <definedName name="BEx1FJZ7GKO99IYTP6GGGF7EUL3Z" hidden="1">[73]Gross!#REF!</definedName>
    <definedName name="BEx1FZV2CM77TBH1R6YYV9P06KA2" hidden="1">[73]Gross!#REF!</definedName>
    <definedName name="BEx1G59AY8195JTUM6P18VXUFJ3E" hidden="1">[73]Gross!#REF!</definedName>
    <definedName name="BEx1GACQL91IG43LSU6M1F2TWPZN" hidden="1">[73]Graph!$I$9:$J$9</definedName>
    <definedName name="BEx1GB92OWY6P3B3Z6EYFUUWMITG" hidden="1">[73]Graph!$I$6:$J$6</definedName>
    <definedName name="BEx1GFW8YLO0I7ZF7E8DCRVV5K4Q" hidden="1">#REF!</definedName>
    <definedName name="BEx1GRFPRSO5UT952RBFGUHDUZN5" hidden="1">#REF!</definedName>
    <definedName name="BEx1GU4TAFNQWW89FB3T9M6SMDBK" hidden="1">#REF!</definedName>
    <definedName name="BEx1GVMRHFXUP6XYYY9NR12PV5TF" hidden="1">[73]Gross!#REF!</definedName>
    <definedName name="BEx1H6KIT7BHUH6MDDWC935V9N47" hidden="1">[73]Gross!#REF!</definedName>
    <definedName name="BEx1H8TI8FWX9KCYN2WWJF7U9S39" hidden="1">#REF!</definedName>
    <definedName name="BEx1HDGOOJ3SKHYMWUZJ1P0RQZ9N" hidden="1">[73]Gross!#REF!</definedName>
    <definedName name="BEx1HDM5ZXSJG6JQEMSFV52PZ10V" hidden="1">[73]Gross!#REF!</definedName>
    <definedName name="BEx1HETBBZVN5F43LKOFMC4QB0CR" hidden="1">[73]Gross!#REF!</definedName>
    <definedName name="BEx1HGM2TBFL6UBVA6E4PKNSPI96" hidden="1">[73]Graph!$F$11:$G$11</definedName>
    <definedName name="BEx1HGWNWPLNXICOTP90TKQVVE4E" hidden="1">[73]Gross!#REF!</definedName>
    <definedName name="BEx1HIK4N2XFHM52J99U7FXDTHS5" hidden="1">#REF!</definedName>
    <definedName name="BEx1HIPLJZABY0EMUOTZN0EQMDPU" hidden="1">[73]Gross!#REF!</definedName>
    <definedName name="BEx1HKNMNA9N062B33A3C8FA99VH" localSheetId="4" hidden="1">Planning [81]Template!$A$10:$H$21</definedName>
    <definedName name="BEx1HKNMNA9N062B33A3C8FA99VH" localSheetId="3" hidden="1">Planning [81]Template!$A$10:$H$21</definedName>
    <definedName name="BEx1HKNMNA9N062B33A3C8FA99VH" hidden="1">Planning [81]Template!$A$10:$H$21</definedName>
    <definedName name="BEx1HM5LZOQN8JSR11AV4QXHDEKR" localSheetId="4" hidden="1">[74]data!#REF!</definedName>
    <definedName name="BEx1HM5LZOQN8JSR11AV4QXHDEKR" hidden="1">[74]data!#REF!</definedName>
    <definedName name="BEx1HO94JIRX219MPWMB5E5XZ04X" localSheetId="4" hidden="1">[73]Gross!#REF!</definedName>
    <definedName name="BEx1HO94JIRX219MPWMB5E5XZ04X" hidden="1">[73]Gross!#REF!</definedName>
    <definedName name="BEx1HQNF6KHM21E3XLW0NMSSEI9S" localSheetId="4" hidden="1">[73]Gross!#REF!</definedName>
    <definedName name="BEx1HQNF6KHM21E3XLW0NMSSEI9S" hidden="1">[73]Gross!#REF!</definedName>
    <definedName name="BEx1HSLNWIW4S97ZBYY7I7M5YVH4" localSheetId="4" hidden="1">[73]Gross!#REF!</definedName>
    <definedName name="BEx1HSLNWIW4S97ZBYY7I7M5YVH4" hidden="1">[73]Gross!#REF!</definedName>
    <definedName name="BEx1HUJP4Y9GA4B2UBRCXED6134H" localSheetId="4" hidden="1">#REF!</definedName>
    <definedName name="BEx1HUJP4Y9GA4B2UBRCXED6134H" hidden="1">#REF!</definedName>
    <definedName name="BEx1HX8SQD3C8MEIYCS5X2W34JX1" localSheetId="4" hidden="1">#REF!</definedName>
    <definedName name="BEx1HX8SQD3C8MEIYCS5X2W34JX1" hidden="1">#REF!</definedName>
    <definedName name="BEx1I1L5EN4OJPGDH2C8AX0E0W6B" localSheetId="4" hidden="1">#REF!</definedName>
    <definedName name="BEx1I1L5EN4OJPGDH2C8AX0E0W6B" hidden="1">#REF!</definedName>
    <definedName name="BEx1I38LBZSH2UZJIZXAE5XOUU55" hidden="1">[73]Graph!$I$9:$J$9</definedName>
    <definedName name="BEx1I4QKTILCKZUSOJCVZN7SNHL5" hidden="1">[73]Gross!#REF!</definedName>
    <definedName name="BEx1I56S0C4YSWJ5D84MEU7YRR8C" hidden="1">#REF!</definedName>
    <definedName name="BEx1IE0ZP7RIFM9FI24S9I6AAJ14" hidden="1">[73]Gross!#REF!</definedName>
    <definedName name="BEx1IGQ5B697MNDOE06MVSR0H58E" hidden="1">[73]Gross!#REF!</definedName>
    <definedName name="BEx1IIO6M5SSU4M64BTOO5S223HY" hidden="1">'[80]Planning Template'!#REF!</definedName>
    <definedName name="BEx1IKRPW8MLB9Y485M1TL2IT9SH" hidden="1">[73]Gross!#REF!</definedName>
    <definedName name="BEx1IMV8S0TOT2AVU4E18J9L5E7F" hidden="1">#REF!</definedName>
    <definedName name="BEx1IWGHQMKCQZHB5YN2NQO2MGSQ" hidden="1">#REF!</definedName>
    <definedName name="BEx1J0CSSHDJGBJUHVOEMCF2P4DL" hidden="1">[73]Gross!#REF!</definedName>
    <definedName name="BEx1J61RRF9LJ3V3R5OY3WJ6VBWR" hidden="1">[73]Gross!#REF!</definedName>
    <definedName name="BEx1J7E8VCGLPYU82QXVUG5N3ZAI" hidden="1">[73]Gross!#REF!</definedName>
    <definedName name="BEx1J7JOORSH38R5DB33HU5T687J" hidden="1">#REF!</definedName>
    <definedName name="BEx1JGE2YQWH8S25USOY08XVGO0D" hidden="1">[73]Gross!#REF!</definedName>
    <definedName name="BEx1JJJC9T1W7HY4V7HP1S1W4JO1" hidden="1">[73]Gross!#REF!</definedName>
    <definedName name="BEx1JKKZSJ7DI4PTFVI9VVFMB1X2" hidden="1">[73]Gross!#REF!</definedName>
    <definedName name="BEx1JUBQFRVMASSFK4B3V0AD7YP9" hidden="1">[73]Gross!#REF!</definedName>
    <definedName name="BEx1JWKL5ZCV30LHAK75XFPBCGZK" hidden="1">#REF!</definedName>
    <definedName name="BEx1JXBM5W4YRWNQ0P95QQS6JWD6" hidden="1">[73]Gross!#REF!</definedName>
    <definedName name="BEx1K95QRKBCQOHKAK00IAOF748I" hidden="1">#REF!</definedName>
    <definedName name="BEx1KB3X9AJCFTJ42WTWUGP7BCSC" hidden="1">#REF!</definedName>
    <definedName name="BEx1KCWQ445PDI0YUBIXZBK5EWCP" hidden="1">[73]Graph!$I$7:$J$7</definedName>
    <definedName name="BEx1KF5JAUIXIIS52DG4N0IXGT2B" hidden="1">#REF!</definedName>
    <definedName name="BEx1KGY9QEHZ9QSARMQUTQKRK4UX" hidden="1">[73]Gross!#REF!</definedName>
    <definedName name="BEx1KKP1ELIF2UII2FWVGL7M1X7J" hidden="1">[73]Gross!#REF!</definedName>
    <definedName name="BEx1KOAPG52CWKJ94EZQCA8ZEDVE" hidden="1">#REF!</definedName>
    <definedName name="BEx1KTU8UELOM90UOD64HKKZJ7MB" hidden="1">#REF!</definedName>
    <definedName name="BEx1KU50O89IX92PLAPIV5BGW2EC" hidden="1">[73]Gross!#REF!</definedName>
    <definedName name="BEx1KUVWMB0QCWA3RBE4CADFVRIS" hidden="1">[73]Gross!#REF!</definedName>
    <definedName name="BEx1KXQHWKGKIEV8Z62KEBCI14QW" localSheetId="4" hidden="1">Planning [81]Template!$E$5:$E$8</definedName>
    <definedName name="BEx1KXQHWKGKIEV8Z62KEBCI14QW" localSheetId="3" hidden="1">Planning [81]Template!$E$5:$E$8</definedName>
    <definedName name="BEx1KXQHWKGKIEV8Z62KEBCI14QW" hidden="1">Planning [81]Template!$E$5:$E$8</definedName>
    <definedName name="BEx1L2OG1SDFK2TPXELJ77YP4NI2" localSheetId="4" hidden="1">[73]Gross!#REF!</definedName>
    <definedName name="BEx1L2OG1SDFK2TPXELJ77YP4NI2" hidden="1">[73]Gross!#REF!</definedName>
    <definedName name="BEx1L5TTWYZLYM90IARB3WE3PUBX" localSheetId="4" hidden="1">'[82]CET-ET-IR-ME BEx'!#REF!</definedName>
    <definedName name="BEx1L5TTWYZLYM90IARB3WE3PUBX" hidden="1">'[82]CET-ET-IR-ME BEx'!#REF!</definedName>
    <definedName name="BEx1L6Q60MWRDJB4L20LK0XPA0Z2" localSheetId="4" hidden="1">[73]Gross!#REF!</definedName>
    <definedName name="BEx1L6Q60MWRDJB4L20LK0XPA0Z2" hidden="1">[73]Gross!#REF!</definedName>
    <definedName name="BEx1L99TEYT1DVWICQVHN44S6S6N" localSheetId="4" hidden="1">#REF!</definedName>
    <definedName name="BEx1L99TEYT1DVWICQVHN44S6S6N" hidden="1">#REF!</definedName>
    <definedName name="BEx1LA0UYXO4WCDEZ3FLNW1DG2AT" localSheetId="4" hidden="1">#REF!</definedName>
    <definedName name="BEx1LA0UYXO4WCDEZ3FLNW1DG2AT" hidden="1">#REF!</definedName>
    <definedName name="BEx1LAX8UE95OMEMCKW7PJJO7FX5" localSheetId="4" hidden="1">'[77]Customer Service Detail'!#REF!</definedName>
    <definedName name="BEx1LAX8UE95OMEMCKW7PJJO7FX5" hidden="1">'[77]Customer Service Detail'!#REF!</definedName>
    <definedName name="BEx1LD63FP2Z4BR9TKSHOZW9KKZ5" localSheetId="4" hidden="1">[73]Gross!#REF!</definedName>
    <definedName name="BEx1LD63FP2Z4BR9TKSHOZW9KKZ5" hidden="1">[73]Gross!#REF!</definedName>
    <definedName name="BEx1LDMB9RW982DUILM2WPT5VWQ3" localSheetId="4" hidden="1">[73]Gross!#REF!</definedName>
    <definedName name="BEx1LDMB9RW982DUILM2WPT5VWQ3" hidden="1">[73]Gross!#REF!</definedName>
    <definedName name="BEx1LFKF3NNORESQMMFH1YMXYSYX" localSheetId="4" hidden="1">#REF!</definedName>
    <definedName name="BEx1LFKF3NNORESQMMFH1YMXYSYX" hidden="1">#REF!</definedName>
    <definedName name="BEx1LK2917KI17VNMXML00HT182N" localSheetId="4" hidden="1">'[80]Planning Template'!#REF!</definedName>
    <definedName name="BEx1LK2917KI17VNMXML00HT182N" hidden="1">'[80]Planning Template'!#REF!</definedName>
    <definedName name="BEx1LLK5MLW5HIY2P36SEL4UOY35" localSheetId="4" hidden="1">#REF!</definedName>
    <definedName name="BEx1LLK5MLW5HIY2P36SEL4UOY35" hidden="1">#REF!</definedName>
    <definedName name="BEx1LRK05SPOL6BK2XGUMPG5ZVSF" localSheetId="4" hidden="1">#REF!</definedName>
    <definedName name="BEx1LRK05SPOL6BK2XGUMPG5ZVSF" hidden="1">#REF!</definedName>
    <definedName name="BEx1LRPGDQCOEMW8YT80J1XCDCIV" localSheetId="4" hidden="1">[73]Gross!#REF!</definedName>
    <definedName name="BEx1LRPGDQCOEMW8YT80J1XCDCIV" hidden="1">[73]Gross!#REF!</definedName>
    <definedName name="BEx1LRUSJW4JG54X07QWD9R27WV9" localSheetId="4" hidden="1">[73]Gross!#REF!</definedName>
    <definedName name="BEx1LRUSJW4JG54X07QWD9R27WV9" hidden="1">[73]Gross!#REF!</definedName>
    <definedName name="BEx1M0E73SHWMLC0DZBSPG8PRYL5" hidden="1">[73]Graph!$I$11:$J$11</definedName>
    <definedName name="BEx1M1WBK5T0LP1AK2JYV6W87ID6" hidden="1">[73]Gross!#REF!</definedName>
    <definedName name="BEx1M3JJGKF1YALMTNWMK99YH9FT" hidden="1">[73]Graph!$F$8:$G$8</definedName>
    <definedName name="BEx1M51HHDYGIT8PON7U8ICL2S95" hidden="1">[73]Gross!#REF!</definedName>
    <definedName name="BEx1MEBZTWO6XAWNC9Z6T7VUC26Q" hidden="1">[73]Graph!$I$8:$J$8</definedName>
    <definedName name="BEx1MMQ3H3E9MBH330J6MD3EP8AD" hidden="1">[73]Graph!$F$11:$G$11</definedName>
    <definedName name="BEx1MR2HS9HLUN1DN98NAJOPLDEL" hidden="1">#REF!</definedName>
    <definedName name="BEx1MTRKKVCHOZ0YGID6HZ49LJTO" hidden="1">[73]Gross!#REF!</definedName>
    <definedName name="BEx1N0IFWPSL686RSLZTZA4KIY2A" hidden="1">[73]Graph!$F$8:$G$8</definedName>
    <definedName name="BEx1N1UWLHKBOAK8T0QSXPYPQ8TS" hidden="1">#REF!</definedName>
    <definedName name="BEx1N3CUJ3UX61X38ZAJVPEN4KMC" hidden="1">[73]Gross!#REF!</definedName>
    <definedName name="BEx1NFCG8AI9NXWO5ROKI6DYZP77" hidden="1">[73]Graph!$I$6:$J$6</definedName>
    <definedName name="BEx1NFY0DNFAJCADWK0GX5OE7DYN" hidden="1">#REF!</definedName>
    <definedName name="BEx1NM34KQTO1LDNSAFD1L82UZFG" hidden="1">[73]Gross!#REF!</definedName>
    <definedName name="BEx1NM8LRVV8M0L9LS0SZEAOGOJI" hidden="1">#REF!</definedName>
    <definedName name="BEx1NO6TXZVOGCUWCCRTXRXWW0XL" hidden="1">[73]Gross!#REF!</definedName>
    <definedName name="BEx1NS8EU5P9FQV3S0WRTXI5L361" hidden="1">[73]Gross!#REF!</definedName>
    <definedName name="BEx1NT4RIIP1DMELF4Z1FL5857FC" hidden="1">[73]Graph!$I$8:$J$8</definedName>
    <definedName name="BEx1NUBX5VUYZFKQH69FN6BTLWCR" hidden="1">[73]Gross!#REF!</definedName>
    <definedName name="BEx1NVTV6X2KO0KD2DXDE02KEY45" localSheetId="4" hidden="1">Query [75]Comparative!$D$4:$Q$164</definedName>
    <definedName name="BEx1NVTV6X2KO0KD2DXDE02KEY45" localSheetId="3" hidden="1">Query [75]Comparative!$D$4:$Q$164</definedName>
    <definedName name="BEx1NVTV6X2KO0KD2DXDE02KEY45" hidden="1">Query [75]Comparative!$D$4:$Q$164</definedName>
    <definedName name="BEx1NYIZJ02WYAADRYS5FCJLL8OF" localSheetId="4" hidden="1">#REF!</definedName>
    <definedName name="BEx1NYIZJ02WYAADRYS5FCJLL8OF" hidden="1">#REF!</definedName>
    <definedName name="BEx1NZ4K1L8UON80Y2A4RASKWGNP" hidden="1">[73]Gross!$A$1:$L$1</definedName>
    <definedName name="BEx1O0XA02OXBEY6AAS94L6P1KSR" hidden="1">[73]Graph!$I$7:$J$7</definedName>
    <definedName name="BEx1OLAZ915OGYWP0QP1QQWDLCRX" hidden="1">[73]Gross!#REF!</definedName>
    <definedName name="BEx1OO5ER042IS6IC4TLDI75JNVH" hidden="1">[73]Gross!#REF!</definedName>
    <definedName name="BEx1OTE54CBSUT8FWKRALEDCUWN4" hidden="1">[73]Gross!#REF!</definedName>
    <definedName name="BEx1OVSMPADTX95QUOX34KZQ8EDY" hidden="1">[73]Gross!#REF!</definedName>
    <definedName name="BEx1OX544IO9FQJI7YYQGZCEHB3O" hidden="1">[73]Gross!#REF!</definedName>
    <definedName name="BEx1OY6SVEUT2EQ26P7EKEND342G" hidden="1">[73]Gross!#REF!</definedName>
    <definedName name="BEx1OYN1LPIPI12O9G6F7QAOS9T4" hidden="1">[73]Gross!#REF!</definedName>
    <definedName name="BEx1P11DM1LISFR2ZSA8HGEOM1BS" hidden="1">#REF!</definedName>
    <definedName name="BEx1P1HHKJA799O3YZXQAX6KFH58" hidden="1">[73]Gross!#REF!</definedName>
    <definedName name="BEx1P34W467WGPOXPK292QFJIPHJ" hidden="1">[73]Gross!#REF!</definedName>
    <definedName name="BEx1P3ACQ6TOBUJ5X4GPMIHLBMQS" hidden="1">[76]Original!#REF!</definedName>
    <definedName name="BEx1P4S5Y4X1AG5YL9DS164978PB" hidden="1">[73]Graph!$F$11:$G$11</definedName>
    <definedName name="BEx1P58EB7DAA5Y346WUQVQR9QEO" hidden="1">#REF!</definedName>
    <definedName name="BEx1P7H96J76W72XPQIIN4ENUAPR" hidden="1">[73]Gross!#REF!</definedName>
    <definedName name="BEx1P7S1J4TKGVJ43C2Q2R3M9WRB" hidden="1">[73]Gross!#REF!</definedName>
    <definedName name="BEx1P9KYXNLRXNW1CXDA8JJMAYR9" hidden="1">#REF!</definedName>
    <definedName name="BEx1PA11BLPVZM8RC5BL46WX8YB5" hidden="1">[73]Gross!#REF!</definedName>
    <definedName name="BEx1PBJ02GDWL1OTJAS8VQ3WKHB2" hidden="1">#REF!</definedName>
    <definedName name="BEx1PBZ4BEFIPGMQXT9T8S4PZ2IM" hidden="1">[73]Gross!#REF!</definedName>
    <definedName name="BEx1PKINWPH6BLUM5BTUM1OMO78L" hidden="1">#REF!</definedName>
    <definedName name="BEx1PLF2CFSXBZPVI6CJ534EIJDN" hidden="1">[73]Gross!#REF!</definedName>
    <definedName name="BEx1PMWZB2DO6EM9BKLUICZJ65HD" hidden="1">[73]Gross!#REF!</definedName>
    <definedName name="BEx1PR415U01RF514LC24LSXZ46E" hidden="1">[73]Graph!$I$11:$J$11</definedName>
    <definedName name="BEx1PRUX27ANZJTOR5D3YT2W7F4Z" hidden="1">#REF!</definedName>
    <definedName name="BEx1PUK290DX9LHEN2RS5E5L92YR" hidden="1">'[77]Customer Service Detail'!#REF!</definedName>
    <definedName name="BEx1PXUPD5XRUU2SPVGZCRNTWS98" hidden="1">[73]Graph!$F$8:$G$8</definedName>
    <definedName name="BEx1Q3P238I4BNIRTMX8581HW6YO" hidden="1">'[80]Planning Template'!#REF!</definedName>
    <definedName name="BEx1QA54J2A4I7IBQR19BTY28ZMR" hidden="1">[73]Gross!#REF!</definedName>
    <definedName name="BEx1QC3BMRPDNVQI9ISVAUMSXLQ8" localSheetId="4" hidden="1">Planning [81]Template!$A$10:$G$31</definedName>
    <definedName name="BEx1QC3BMRPDNVQI9ISVAUMSXLQ8" localSheetId="3" hidden="1">Planning [81]Template!$A$10:$G$31</definedName>
    <definedName name="BEx1QC3BMRPDNVQI9ISVAUMSXLQ8" hidden="1">Planning [81]Template!$A$10:$G$31</definedName>
    <definedName name="BEx1QG4WNET5ZUAME2TRPI3N7CX2" localSheetId="4" hidden="1">[73]Gross!#REF!</definedName>
    <definedName name="BEx1QG4WNET5ZUAME2TRPI3N7CX2" hidden="1">[73]Gross!#REF!</definedName>
    <definedName name="BEx1QIU02UKQDRQO4JFJQTQPA9M2" hidden="1">[73]Graph!$I$7:$J$7</definedName>
    <definedName name="BEx1QKXJUF9L4B6AY4G2MAYMEEVR" hidden="1">#REF!</definedName>
    <definedName name="BEx1QL8D1JCQURITE02ZZHJHOC32" hidden="1">#REF!</definedName>
    <definedName name="BEx1QMQAHG3KQUK59DVM68SWKZIZ" hidden="1">[73]Gross!#REF!</definedName>
    <definedName name="BEx1QOTTD8A7ZISZKTC3BOOVKWEN" hidden="1">[73]Graph!$C$15:$D$29</definedName>
    <definedName name="BEx1QP4LX343T8FBIZQXAXK7R05I" hidden="1">[76]Original!#REF!</definedName>
    <definedName name="BEx1QPFDWO6MBN1YVEIGLHN2YOZE" hidden="1">#REF!</definedName>
    <definedName name="BEx1QVVG299BGFY0EOQVTAMG5KUR" hidden="1">#REF!</definedName>
    <definedName name="BEx1R02C8KNH9YXA8P430NC2J4P0" hidden="1">[73]Graph!$F$11:$G$11</definedName>
    <definedName name="BEx1R9YFKJCMSEST8OVCAO5E47FO" hidden="1">[73]Gross!#REF!</definedName>
    <definedName name="BEx1RBGC06B3T52OIC0EQ1KGVP1I" hidden="1">[73]Gross!#REF!</definedName>
    <definedName name="BEx1RG3NJLA83JCT26IM1NH7FHA3" hidden="1">'[77]Customer Service Detail'!#REF!</definedName>
    <definedName name="BEx1RHAOIKCP9O2IQLEWNDTDKMO2" hidden="1">#REF!</definedName>
    <definedName name="BEx1RHQX8FMSAAO1SZ7YO8F2J5H5" hidden="1">#REF!</definedName>
    <definedName name="BEx1RPJGA9DKDGRAYU2BHE6FRJ0N" hidden="1">#REF!</definedName>
    <definedName name="BEx1RPZKYKH5ZBN0JWTSZW366EEK" hidden="1">#REF!</definedName>
    <definedName name="BEx1RRC7X4NI1CU4EO5XYE2GVARJ" hidden="1">[73]Gross!#REF!</definedName>
    <definedName name="BEx1RS8JXLCEFCFXIJIJJ0F4CTL2" hidden="1">[76]Original!#REF!</definedName>
    <definedName name="BEx1RZA1NCGT832L7EMR7GMF588W" hidden="1">[73]Gross!#REF!</definedName>
    <definedName name="BEx1S0MOOGSSYT24R5GZFG5GMGFR" hidden="1">[73]Graph!$I$10:$J$10</definedName>
    <definedName name="BEx1S0XGIPUSZQUCSGWSK10GKW7Y" hidden="1">[73]Gross!#REF!</definedName>
    <definedName name="BEx1S5VFNKIXHTTCWSV60UC50EZ8" hidden="1">[73]Gross!#REF!</definedName>
    <definedName name="BEx1SG7QD6KT91LWY132M97G0JSR" hidden="1">#REF!</definedName>
    <definedName name="BEx1SK3U02H0RGKEYXW7ZMCEOF3V" hidden="1">[73]Gross!#REF!</definedName>
    <definedName name="BEx1SL5OXJSYW90X7ZWHGA23MRL1" hidden="1">#REF!</definedName>
    <definedName name="BEx1SO5L68CL3H1IC2HQ6TPY8U6F" hidden="1">'[77]Customer Service Detail'!#REF!</definedName>
    <definedName name="BEx1SSNEZINBJT29QVS62VS1THT4" hidden="1">[73]Gross!#REF!</definedName>
    <definedName name="BEx1SVNCHNANBJIDIQVB8AFK4HAN" hidden="1">[73]Gross!#REF!</definedName>
    <definedName name="BEx1T7SCX7KK0ROG334AKM67Y8WU" hidden="1">[73]Graph!$F$10:$G$10</definedName>
    <definedName name="BEx1T8ORVI76H962PZWEY5R7LREB" hidden="1">[76]Original!#REF!</definedName>
    <definedName name="BEx1TCKVCUEEIOSMRUPIMJX97QUV" hidden="1">[76]Original!#REF!</definedName>
    <definedName name="BEx1TDXHOD04XZ6JU21RE0UYP569" hidden="1">#REF!</definedName>
    <definedName name="BEx1THTR80R07NIQU4UCOR2TRSWT" hidden="1">#REF!</definedName>
    <definedName name="BEx1TJ0WLS9O7KNSGIPWTYHDYI1D" hidden="1">[73]Gross!#REF!</definedName>
    <definedName name="BEx1TKOD8QO419780GQ9VRG04NOP" hidden="1">#REF!</definedName>
    <definedName name="BEx1TNTKITTEKOJ5Q0RUF0799ZGD" hidden="1">[73]Graph!$F$10:$G$10</definedName>
    <definedName name="BEx1U15M7LVVFZENH830B2BGWC04" hidden="1">[73]Gross!#REF!</definedName>
    <definedName name="BEx1U7WFO8OZKB1EBF4H386JW91L" hidden="1">[73]Gross!#REF!</definedName>
    <definedName name="BEx1U87938YR9N6HYI24KVBKLOS3" hidden="1">[73]Gross!#REF!</definedName>
    <definedName name="BEx1UESH4KDWHYESQU2IE55RS3LI" hidden="1">[73]Gross!#REF!</definedName>
    <definedName name="BEx1UFZM4VZBYSPNK43H7Y6HNB2B" hidden="1">#REF!</definedName>
    <definedName name="BEx1UI8N9KTCPSOJ7RDW0T8UEBNP" hidden="1">[73]Gross!#REF!</definedName>
    <definedName name="BEx1UML0HHJFHA5TBOYQ24I3RV1W" hidden="1">[73]Gross!#REF!</definedName>
    <definedName name="BEx1UP4SG5MS578593D547BOK9F2" hidden="1">[76]Original!#REF!</definedName>
    <definedName name="BEx1US4NQ9SSRA5MAQHRTJ08ESKC" hidden="1">#REF!</definedName>
    <definedName name="BEx1UUDIQPZ23XQ79GUL0RAWRSCK" hidden="1">[73]Gross!#REF!</definedName>
    <definedName name="BEx1V67SEV778NVW68J8W5SND1J7" hidden="1">[73]Gross!#REF!</definedName>
    <definedName name="BEx1VAK6RBDZVE57N471WHPORUOE" hidden="1">'[77]Customer Service Detail'!#REF!</definedName>
    <definedName name="BEx1VFIAHZXORNR4WPRSBGZODOEU" hidden="1">#REF!</definedName>
    <definedName name="BEx1VIY9SQLRESD11CC4PHYT0XSG" hidden="1">[73]Gross!#REF!</definedName>
    <definedName name="BEx1VQQSB5BKTBE7EAFXSN31CNVX" hidden="1">[73]Graph!$F$9:$G$9</definedName>
    <definedName name="BEx1VWFSTS25W2E4BSNJXMVJ0SPQ" hidden="1">#REF!</definedName>
    <definedName name="BEx1W3XJMF20ZXJ540GSP113793S" hidden="1">#REF!</definedName>
    <definedName name="BEx1W7J0YDUCMETQVMQR2MCDA78P" hidden="1">[83]Data!#REF!</definedName>
    <definedName name="BEx1W7TUBON2EPFXBAAJJ0YL36EC" hidden="1">'[80]Planning Template'!#REF!</definedName>
    <definedName name="BEx1W8FDLOFGE28JXY6J54MICRMP" hidden="1">[73]Graph!$I$11:$J$11</definedName>
    <definedName name="BEx1WAIWLQ8GXIP98COLZPUD4MP8" hidden="1">#REF!</definedName>
    <definedName name="BEx1WC67EH10SC38QWX3WEA5KH3A" hidden="1">[73]Gross!#REF!</definedName>
    <definedName name="BEx1WCX8XDEZ9J493YRGAQ4OH5ZI" hidden="1">[76]Original!#REF!</definedName>
    <definedName name="BEx1WDO53ZG95BCDDJH20QVTZIEM" hidden="1">[73]Graph!$I$7:$J$7</definedName>
    <definedName name="BEx1WEPZJR7SW690W6MOAK29WQSJ" hidden="1">#REF!</definedName>
    <definedName name="BEx1WGYTKZZIPM1577W5FEYKFH3V" hidden="1">[73]Gross!$A$1:$O$107</definedName>
    <definedName name="BEx1WHPURIV3D3PTJJ359H1OP7ZV" hidden="1">[73]Gross!#REF!</definedName>
    <definedName name="BEx1WJYQ02YMCSK1ZOLBS3353V12" hidden="1">#REF!</definedName>
    <definedName name="BEx1WLWY2CR1WRD694JJSWSDFAIR" hidden="1">[73]Gross!#REF!</definedName>
    <definedName name="BEx1WMD1LWPWRIK6GGAJRJAHJM8I" hidden="1">[73]Gross!#REF!</definedName>
    <definedName name="BEx1WR0D41MR174LBF3P9E3K0J51" hidden="1">[73]Gross!#REF!</definedName>
    <definedName name="BEx1WS7HQHWXPVZA7JW8DVU7SD8F" hidden="1">#REF!</definedName>
    <definedName name="BEx1WU09CIHOI0L84XXCKC501H1F" hidden="1">[73]Graph!$F$9:$G$9</definedName>
    <definedName name="BEx1WUB1FAS5PHU33TJ60SUHR618" hidden="1">[73]Gross!#REF!</definedName>
    <definedName name="BEx1WUB1YXG5FG4B8DFOG2IE0R9P" hidden="1">#REF!</definedName>
    <definedName name="BEx1WX04G0INSPPG9NTNR3DYR6PZ" hidden="1">[73]Gross!#REF!</definedName>
    <definedName name="BEx1WYY80XOLG27VRK0B4FE2KUEX" hidden="1">#REF!</definedName>
    <definedName name="BEx1X358N3W5UZZDQ30U7N4NJD9E" hidden="1">[76]Original!#REF!</definedName>
    <definedName name="BEx1X3LHU9DPG01VWX2IF65TRATF" hidden="1">[73]Gross!#REF!</definedName>
    <definedName name="BEx1X3QU07GK7I7KLROCFBELK7NH" hidden="1">[73]Graph!$F$11:$G$11</definedName>
    <definedName name="BEx1XAMZRHD4P0PGCL1LSSEO5VX0" hidden="1">#REF!</definedName>
    <definedName name="BEx1XHJ5LJ35P9LDB8MCIBGIILSE" hidden="1">#REF!</definedName>
    <definedName name="BEx1XK8AAMO0AH0Z1OUKW30CA7EQ" hidden="1">[73]Gross!#REF!</definedName>
    <definedName name="BEx1XL4MZ7C80495GHQRWOBS16PQ" hidden="1">[73]Gross!#REF!</definedName>
    <definedName name="BEx1XN86QZPXEC2550TP8XT6SWZX" hidden="1">[73]Graph!$F$9:$G$9</definedName>
    <definedName name="BEx1Y2IGS2K95E1M51PEF9KJZ0KB" hidden="1">[73]Gross!#REF!</definedName>
    <definedName name="BEx1Y3PKK83X2FN9SAALFHOWKMRQ" hidden="1">[73]Gross!#REF!</definedName>
    <definedName name="BEx1YKHSW5HDSZLEI6ETN0XC509V" hidden="1">[73]Graph!$I$8:$J$8</definedName>
    <definedName name="BEx1YL3DJ7Y4AZ01ERCOGW0FJ26T" hidden="1">[73]Gross!#REF!</definedName>
    <definedName name="BEx1Z2RYHSVD1H37817SN93VMURZ" hidden="1">[73]Gross!#REF!</definedName>
    <definedName name="BEx3AMAKWI6458B67VKZO56MCNJW" hidden="1">[73]Gross!#REF!</definedName>
    <definedName name="BEx3AOOVM42G82TNF53W0EKXLUSI" hidden="1">[73]Gross!#REF!</definedName>
    <definedName name="BEx3APL8X39KFJASOCX3MVH2K8Z7" hidden="1">#REF!</definedName>
    <definedName name="BEx3AZH9W4SUFCAHNDOQ728R9V4L" hidden="1">[73]Gross!#REF!</definedName>
    <definedName name="BEx3B3OD51ISAN2LLIBMULN0U4ZC" hidden="1">#REF!</definedName>
    <definedName name="BEx3BAKI5N8MFGVWZWCRJQZ879OO" hidden="1">#REF!</definedName>
    <definedName name="BEx3BEM4GL72EKKMBM7YUJWOAUEX" hidden="1">#REF!</definedName>
    <definedName name="BEx3BNR9ES4KY7Q1DK83KC5NDGL8" hidden="1">[73]Gross!#REF!</definedName>
    <definedName name="BEx3BOCVD06JCC8A4YNK2NYLJRSW" hidden="1">[76]Original!#REF!</definedName>
    <definedName name="BEx3BQR5VZXNQ4H949ORM8ESU3B3" hidden="1">[73]Gross!#REF!</definedName>
    <definedName name="BEx3BS948ZB4G857SUZXKUWQZI6B" hidden="1">#REF!</definedName>
    <definedName name="BEx3BTLL3ASJN134DLEQTQM70VZM" hidden="1">[73]Gross!#REF!</definedName>
    <definedName name="BEx3BW5CTV0DJU5AQS3ZQFK2VLF3" hidden="1">[73]Gross!#REF!</definedName>
    <definedName name="BEx3BYP0FG369M7G3JEFLMMXAKTS" hidden="1">[73]Gross!#REF!</definedName>
    <definedName name="BEx3BZW6D1XJXMBWJU4FNV09OSTM" hidden="1">[76]Original!#REF!</definedName>
    <definedName name="BEx3C2QR0WUD19QSVO8EMIPNQJKH" hidden="1">[73]Gross!#REF!</definedName>
    <definedName name="BEx3C5ACPKV4XIAY0LO077TCRNLJ" hidden="1">[73]Graph!$F$6:$G$6</definedName>
    <definedName name="BEx3C5FTCNV1DG5P677BJYNKT8GU" hidden="1">#REF!</definedName>
    <definedName name="BEx3C8AAGO4EJFEL0JJN2VY0HYIB" hidden="1">'[77]Customer Service Detail'!#REF!</definedName>
    <definedName name="BEx3CBKXPIN2XM7QJNI7O0MB70AR" hidden="1">[73]Graph!$F$8:$G$8</definedName>
    <definedName name="BEx3CCS3VNR1KW2R7DKSQFZ17QW0" hidden="1">[73]Gross!#REF!</definedName>
    <definedName name="BEx3CHFF34MCCHGK659VORJYQCO2" hidden="1">#REF!</definedName>
    <definedName name="BEx3CKFCCPZZ6ROLAT5C1DZNIC1U" hidden="1">[73]Gross!#REF!</definedName>
    <definedName name="BEx3CN4AESXZTH159TR8B9DJG12Z" hidden="1">'[77]Customer Service Detail'!#REF!</definedName>
    <definedName name="BEx3CO0SVO4WLH0DO43DCHYDTH1P" hidden="1">[73]Gross!#REF!</definedName>
    <definedName name="BEx3CWV0YF1XIJVFBUBVZJ42EDXN" hidden="1">[73]Graph!$F$10:$G$10</definedName>
    <definedName name="BEx3CZENM2TF1P366ZBLSJTDE4OF" hidden="1">#REF!</definedName>
    <definedName name="BEx3D2K0O14O9VBGF1LD4XLU7W28" hidden="1">#REF!</definedName>
    <definedName name="BEx3D35KVB55GTY44YX4O9YGEVQI" hidden="1">[73]Graph!$I$10:$J$10</definedName>
    <definedName name="BEx3D7CO2IFBWFCE1MQ07CMW0EDF" hidden="1">#REF!</definedName>
    <definedName name="BEx3D9G6QTSPF9UYI4X0XY0VE896" hidden="1">[73]Gross!#REF!</definedName>
    <definedName name="BEx3DB8WYWY1IHVXRDEK9YY8CDRM" hidden="1">#REF!</definedName>
    <definedName name="BEx3DBP123KLRCMBJWBAL93I451V" hidden="1">#REF!</definedName>
    <definedName name="BEx3DCQU9PBRXIMLO62KS5RLH447" hidden="1">[73]Gross!#REF!</definedName>
    <definedName name="BEx3DUA0DFAW1SYM5XYMJAZ0O62L" hidden="1">#REF!</definedName>
    <definedName name="BEx3DVH562CN3B38LC8WK2UVMP87" localSheetId="4" hidden="1">Query [78]!p V [79]A!$A$3:$B$20</definedName>
    <definedName name="BEx3DVH562CN3B38LC8WK2UVMP87" localSheetId="3" hidden="1">Query [78]!p [0]!V [79]A!$A$3:$B$20</definedName>
    <definedName name="BEx3DVH562CN3B38LC8WK2UVMP87" hidden="1">Query [78]!p V [79]A!$A$3:$B$20</definedName>
    <definedName name="BEx3E22INXU2VKWET4AVSBR8WAD6" hidden="1">[73]Graph!$F$7:$G$7</definedName>
    <definedName name="BEx3E5D8PX9F6IQ6D4ZUJ3QMDG3F" hidden="1">#REF!</definedName>
    <definedName name="BEx3E9K8R6R3TVXS3UM0127D8DNP" hidden="1">'[77]Customer Service Detail'!#REF!</definedName>
    <definedName name="BEx3EA0DWKCUSE8BWVEJE1VB558P" hidden="1">[76]Original!#REF!</definedName>
    <definedName name="BEx3ECEUBOVE1LJMD5ZHGW7PGKFS" hidden="1">#REF!</definedName>
    <definedName name="BEx3EE23XC21IEMZ81C84ZBTBZA8" hidden="1">'[77]Customer Service Detail'!#REF!</definedName>
    <definedName name="BEx3EECWUF3MAPLNDE8CWN4P7F0D" hidden="1">[76]Original!#REF!</definedName>
    <definedName name="BEx3EEYGV30RUGNIAX4SD5ZL3Y75" hidden="1">#REF!</definedName>
    <definedName name="BEx3EF99FD6QNNCNOKDEE67JHTUJ" hidden="1">[73]Gross!#REF!</definedName>
    <definedName name="BEx3EGLWJ1OH9WGDZH5NUJHMEVG0" hidden="1">[84]Detail!#REF!</definedName>
    <definedName name="BEx3EHCSERZ2O2OAG8Y95UPG2IY9" hidden="1">[73]Gross!#REF!</definedName>
    <definedName name="BEx3EJR3TCJDYS7ZXNDS5N9KTGIK" hidden="1">[73]Gross!#REF!</definedName>
    <definedName name="BEx3ELJTTBS6P05CNISMGOJOA60V" hidden="1">[73]Gross!#REF!</definedName>
    <definedName name="BEx3EQSLJBDDJRHNX19PBFCKNY2I" hidden="1">[73]Gross!#REF!</definedName>
    <definedName name="BEx3EQY1DLE7G1BN4GY27QI7C7L8" hidden="1">[73]Graph!$F$10:$G$10</definedName>
    <definedName name="BEx3EUUAX947Q5N6MY6W0KSNY78Y" hidden="1">[73]Gross!#REF!</definedName>
    <definedName name="BEx3FG4DPAPTA9PM2Q6BMWI6BIHV" hidden="1">[73]Graph!$F$10:$G$10</definedName>
    <definedName name="BEx3FHMD1P5XBCH23ZKIFO6ZTCNB" hidden="1">[73]Gross!#REF!</definedName>
    <definedName name="BEx3FI2G3YYIACQHXNXEA15M8ZK5" hidden="1">[73]Gross!#REF!</definedName>
    <definedName name="BEx3FJ9LXB7932MSIBQ7RIQ9CDII" hidden="1">#REF!</definedName>
    <definedName name="BEx3FJ9MHSLDK8W91GO85FX1GX57" hidden="1">[73]Gross!#REF!</definedName>
    <definedName name="BEx3FJF1YF1Y72KBEV88H9JE0ASX" hidden="1">#REF!</definedName>
    <definedName name="BEx3FR251HFU7A33PU01SJUENL2B" hidden="1">[73]Gross!#REF!</definedName>
    <definedName name="BEx3FRNP5K90JPJT1JUHJ4CW32S7" hidden="1">#REF!</definedName>
    <definedName name="BEx3FW08H2LVE8VBBMQOMN32B2NO" localSheetId="4" hidden="1">Planning [81]Template!$E$5:$E$8</definedName>
    <definedName name="BEx3FW08H2LVE8VBBMQOMN32B2NO" localSheetId="3" hidden="1">Planning [81]Template!$E$5:$E$8</definedName>
    <definedName name="BEx3FW08H2LVE8VBBMQOMN32B2NO" hidden="1">Planning [81]Template!$E$5:$E$8</definedName>
    <definedName name="BEx3FW5JJJM7ASZ98IHOA3XAMBA9" localSheetId="4" hidden="1">#REF!</definedName>
    <definedName name="BEx3FW5JJJM7ASZ98IHOA3XAMBA9" hidden="1">#REF!</definedName>
    <definedName name="BEx3FWR48J75B73BOVYNKR87DQWU" localSheetId="4" hidden="1">#REF!</definedName>
    <definedName name="BEx3FWR48J75B73BOVYNKR87DQWU" hidden="1">#REF!</definedName>
    <definedName name="BEx3FX7EJL47JSLSWP3EOC265WAE" localSheetId="4" hidden="1">[73]Gross!#REF!</definedName>
    <definedName name="BEx3FX7EJL47JSLSWP3EOC265WAE" hidden="1">[73]Gross!#REF!</definedName>
    <definedName name="BEx3G201R8NLJ6FIHO2QS0SW9QVV" localSheetId="4" hidden="1">[73]Gross!#REF!</definedName>
    <definedName name="BEx3G201R8NLJ6FIHO2QS0SW9QVV" hidden="1">[73]Gross!#REF!</definedName>
    <definedName name="BEx3G2LL2II66XY5YCDPG4JE13A3" localSheetId="4" hidden="1">[73]Gross!#REF!</definedName>
    <definedName name="BEx3G2LL2II66XY5YCDPG4JE13A3" hidden="1">[73]Gross!#REF!</definedName>
    <definedName name="BEx3G2WA0DTYY9D8AGHHOBTPE2B2" localSheetId="4" hidden="1">[73]Gross!#REF!</definedName>
    <definedName name="BEx3G2WA0DTYY9D8AGHHOBTPE2B2" hidden="1">[73]Gross!#REF!</definedName>
    <definedName name="BEx3G8FY85SUKO01ZJQZYO51EA75" hidden="1">[73]Graph!$I$9:$J$9</definedName>
    <definedName name="BEx3GCXR6IAS0B6WJ03GJVH7CO52" hidden="1">[73]Gross!#REF!</definedName>
    <definedName name="BEx3GDZH5KHUU0C7RY1PDVGKTH8E" hidden="1">[73]Graph!$C$15:$D$29</definedName>
    <definedName name="BEx3GEVV18SEQDI1JGY7EN6D1GT1" hidden="1">[73]Gross!#REF!</definedName>
    <definedName name="BEx3GFMUK8L4UV5YUZ3D1SJ8JDRO" hidden="1">#REF!</definedName>
    <definedName name="BEx3GJZ9755XVMLJMVT5RJYEWZBG" hidden="1">'[80]Planning Template'!#REF!</definedName>
    <definedName name="BEx3GKFH64MKQX61S7DYTZ15JCPY" hidden="1">[73]Gross!#REF!</definedName>
    <definedName name="BEx3GMJ1Y6UU02DLRL0QXCEKDA6C" hidden="1">[73]Gross!#REF!</definedName>
    <definedName name="BEx3GN4LY0135CBDIN1TU2UEODGF" hidden="1">[73]Gross!#REF!</definedName>
    <definedName name="BEx3GPDH2AH4QKT4OOSN563XUHBD" hidden="1">[73]Gross!#REF!</definedName>
    <definedName name="BEx3GQ9V1DONRHIKU8HGIPUP1EGT" hidden="1">[73]Graph!$I$7:$J$7</definedName>
    <definedName name="BEx3GU0RMPR59JGL8HE0HAP1AIAX" hidden="1">#REF!</definedName>
    <definedName name="BEx3GV2GQU67S34JNZMNHU2AK3FD" hidden="1">'[80]Planning Template'!#REF!</definedName>
    <definedName name="BEx3GVD97A24S6H24BSXJFP4JCW6" hidden="1">'[77]Customer Service Detail'!#REF!</definedName>
    <definedName name="BEx3GWPWQJBQLUHA1B48VNA9VYE9" hidden="1">#REF!</definedName>
    <definedName name="BEx3H1YMRAB59N88ANLMI3CN8NLC" hidden="1">#REF!</definedName>
    <definedName name="BEx3H5UX2GZFZZT657YR76RHW5I6" hidden="1">[73]Gross!#REF!</definedName>
    <definedName name="BEx3H8PBAZS5UH8TYDHWMP22D7AV" hidden="1">#REF!</definedName>
    <definedName name="BEx3HMSEFOP6DBM4R97XA6B7NFG6" hidden="1">[73]Gross!#REF!</definedName>
    <definedName name="BEx3HRW07LF0WO67QRMQ0UOIG21S" hidden="1">#REF!</definedName>
    <definedName name="BEx3HWJ5SQSD2CVCQNR183X44FR8" hidden="1">[73]Gross!#REF!</definedName>
    <definedName name="BEx3HZZ72R13HC3J16KF2ETV97EK" hidden="1">#REF!</definedName>
    <definedName name="BEx3I09YVXO0G4X7KGSA4WGORM35" hidden="1">[73]Gross!#REF!</definedName>
    <definedName name="BEx3I7BLM11AXCZ8E4JU8ZIAXPAS" hidden="1">'[77]Customer Service Detail'!#REF!</definedName>
    <definedName name="BEx3ICF1GY8HQEBIU9S43PDJ90BX" hidden="1">[73]Gross!#REF!</definedName>
    <definedName name="BEx3IJGILSLFHYW94ANS5ZC4MZAW" hidden="1">#REF!</definedName>
    <definedName name="BEx3IMLPLFDY04Z6ON69TCWA33TL" hidden="1">[73]Graph!$F$8:$G$8</definedName>
    <definedName name="BEx3IWN8YPN2XHSCISQB9608ZLOD" hidden="1">[73]Graph!$F$6:$G$6</definedName>
    <definedName name="BEx3IYAH2DEBFWO8F94H4MXE3RLY" hidden="1">[73]Gross!#REF!</definedName>
    <definedName name="BEx3IYQRA83FW8QB9F4Z2RUSB7UE" hidden="1">#REF!</definedName>
    <definedName name="BEx3IZXXSYEW50379N2EAFWO8DZV" hidden="1">[73]Gross!#REF!</definedName>
    <definedName name="BEx3J1VZVGTKT4ATPO9O5JCSFTTR" hidden="1">[73]Gross!#REF!</definedName>
    <definedName name="BEx3J2XTVG76N44HCS5M4A4Z2J2F" hidden="1">#REF!</definedName>
    <definedName name="BEx3J2XUDDF0SSPYVBJC3N2BVRNR" hidden="1">[73]Graph!$F$6:$G$6</definedName>
    <definedName name="BEx3J4AFQJB504OQAC6OPUWZWTFU" hidden="1">[76]Original!#REF!</definedName>
    <definedName name="BEx3J5S85GS0ENQ8FOQC4EXNKE9T" hidden="1">#REF!</definedName>
    <definedName name="BEx3JC2TY7JNAAC3L7QHVPQXLGQ8" hidden="1">[73]Gross!#REF!</definedName>
    <definedName name="BEx3JFDJVXDQE3GKAD7FL6ABZ6X3" hidden="1">#REF!</definedName>
    <definedName name="BEx3JHMINP1THWDI6C83QR21FBGR" hidden="1">'[77]Customer Service Detail'!#REF!</definedName>
    <definedName name="BEx3JLO2TTRI4J6JY95WKFBZ711C" hidden="1">#REF!</definedName>
    <definedName name="BEx3JO2FGZQ2OY7NIXGPC356RV6B" hidden="1">#REF!</definedName>
    <definedName name="BEx3JQWTHEO7IBEFWA7ETRD6TFYH" hidden="1">#REF!</definedName>
    <definedName name="BEx3JSV2BEZQSWKVZ9ISBIP2I1W3" hidden="1">[73]Gross!#REF!</definedName>
    <definedName name="BEx3JWB8EIB42E4QPNP0F6ZKJHSM" hidden="1">[73]Graph!$F$11:$G$11</definedName>
    <definedName name="BEx3JX23SYDIGOGM4Y0CQFBW8ZBV" hidden="1">[73]Gross!#REF!</definedName>
    <definedName name="BEx3JXCXCVBZJGV5VEG9MJEI01AL" hidden="1">[73]Gross!#REF!</definedName>
    <definedName name="BEx3JXIDSWUN9YNZ0IL3T1L692U3" hidden="1">#REF!</definedName>
    <definedName name="BEx3JY98ZGQOIJAD31AKR12C64LP" hidden="1">#REF!</definedName>
    <definedName name="BEx3JYK2N7X59TPJSKYZ77ENY8SS" hidden="1">[73]Gross!#REF!</definedName>
    <definedName name="BEx3JZAXL8KNT6BS2DKSBQW8WFTT" hidden="1">[73]Graph!$I$10:$J$10</definedName>
    <definedName name="BEx3K4915B0VAFPTM5DQNZAPCJSH" hidden="1">[73]Graph!$I$8:$J$8</definedName>
    <definedName name="BEx3K4EII7GU1CG0BN7UL15M6J8Z" hidden="1">[73]Gross!#REF!</definedName>
    <definedName name="BEx3K4ZXQUQ2KYZF74B84SO48XMW" hidden="1">[73]Gross!#REF!</definedName>
    <definedName name="BEx3KC6WKRCQX6L4P34ZM7CCJFBT" hidden="1">'[77]Customer Service Detail'!#REF!</definedName>
    <definedName name="BEx3KEFXUCVNVPH7KSEGAZYX13B5" hidden="1">[73]Gross!#REF!</definedName>
    <definedName name="BEx3KFXUAF6YXAA47B7Q6X9B3VGB" hidden="1">[73]Gross!#REF!</definedName>
    <definedName name="BEx3KIMYZQEZPQHEJCXOFFTJGK02" hidden="1">#REF!</definedName>
    <definedName name="BEx3KIXQYOGMPK4WJJAVBRX4NR28" hidden="1">[73]Gross!#REF!</definedName>
    <definedName name="BEx3KJOMVOSFZVJUL3GKCNP6DQDS" hidden="1">[73]Gross!#REF!</definedName>
    <definedName name="BEx3KP2VRBMORK0QEAZUYCXL3DHJ" hidden="1">[73]Gross!#REF!</definedName>
    <definedName name="BEx3KPTX53P6PFTC39Z51C964V73" hidden="1">#REF!</definedName>
    <definedName name="BEx3KQVLQG5EV3Z851XQRQD8FTP0" hidden="1">#REF!</definedName>
    <definedName name="BEx3L4IN3LI4C26SITKTGAH27CDU" hidden="1">[73]Gross!#REF!</definedName>
    <definedName name="BEx3L4YQ0J7ZU0M5QM6YIPCEYC9K" hidden="1">[73]Gross!#REF!</definedName>
    <definedName name="BEx3L54681IHBP28SIQUUPSFC1AA" hidden="1">#REF!</definedName>
    <definedName name="BEx3L60DJOR7NQN42G7YSAODP1EX" hidden="1">[73]Gross!#REF!</definedName>
    <definedName name="BEx3L6RGYFT5PZ2T1P4RIUKJQHXY" hidden="1">[76]Original!#REF!</definedName>
    <definedName name="BEx3L7D0PI38HWZ7VADU16C9E33D" hidden="1">[73]Gross!#REF!</definedName>
    <definedName name="BEx3L8PN8WV0OSBB9VVM7AHUGOAD" localSheetId="4" hidden="1">Query [75]Comparative!$D$4:$Q$165</definedName>
    <definedName name="BEx3L8PN8WV0OSBB9VVM7AHUGOAD" localSheetId="3" hidden="1">Query [75]Comparative!$D$4:$Q$165</definedName>
    <definedName name="BEx3L8PN8WV0OSBB9VVM7AHUGOAD" hidden="1">Query [75]Comparative!$D$4:$Q$165</definedName>
    <definedName name="BEx3L9WT886UPC0M8AH5Y82YAB1H" hidden="1">[73]Graph!$I$6:$J$6</definedName>
    <definedName name="BEx3LACX5NGFYKB9RXYXV2FV2U5M" hidden="1">#REF!</definedName>
    <definedName name="BEx3LM1PR4Y7KINKMTMKR984GX8Q" hidden="1">[73]Gross!#REF!</definedName>
    <definedName name="BEx3LPCEZ1C0XEKNCM3YT09JWCUO" hidden="1">[73]Gross!#REF!</definedName>
    <definedName name="BEx3LRQPBEYUQ8NMLL8AOZ2SXLOI" hidden="1">[73]Graph!$F$9:$G$9</definedName>
    <definedName name="BEx3LY6LJL6LJUASBLDIXI2UHIZY" hidden="1">#REF!</definedName>
    <definedName name="BEx3M0ABD230ZK5A8L3OAM2STTU3" hidden="1">[73]Gross!#REF!</definedName>
    <definedName name="BEx3M0FN0NJNZ34QS2Q41HJI4HQN" localSheetId="4" hidden="1">Query [75]Comparative!$A$3:$B$20</definedName>
    <definedName name="BEx3M0FN0NJNZ34QS2Q41HJI4HQN" localSheetId="3" hidden="1">Query [75]Comparative!$A$3:$B$20</definedName>
    <definedName name="BEx3M0FN0NJNZ34QS2Q41HJI4HQN" hidden="1">Query [75]Comparative!$A$3:$B$20</definedName>
    <definedName name="BEx3M1MR1K1NQD03H74BFWOK4MWQ" localSheetId="4" hidden="1">[73]Gross!#REF!</definedName>
    <definedName name="BEx3M1MR1K1NQD03H74BFWOK4MWQ" hidden="1">[73]Gross!#REF!</definedName>
    <definedName name="BEx3M3VLR4IAPZ21U9S17RPT7GHE" localSheetId="4" hidden="1">[76]Original!#REF!</definedName>
    <definedName name="BEx3M3VLR4IAPZ21U9S17RPT7GHE" hidden="1">[76]Original!#REF!</definedName>
    <definedName name="BEx3M4H77MYUKOOD31H9F80NMVK8" localSheetId="4" hidden="1">[73]Gross!#REF!</definedName>
    <definedName name="BEx3M4H77MYUKOOD31H9F80NMVK8" hidden="1">[73]Gross!#REF!</definedName>
    <definedName name="BEx3M7H3SP0ZX074WKIBEBRW665O" localSheetId="4" hidden="1">Query [78]!p V [79]A!$A$3:$B$20</definedName>
    <definedName name="BEx3M7H3SP0ZX074WKIBEBRW665O" localSheetId="3" hidden="1">Query [78]!p [0]!V [79]A!$A$3:$B$20</definedName>
    <definedName name="BEx3M7H3SP0ZX074WKIBEBRW665O" hidden="1">Query [78]!p V [79]A!$A$3:$B$20</definedName>
    <definedName name="BEx3M7MJDL2U7D0FNM5V0OF3711C" localSheetId="4" hidden="1">#REF!</definedName>
    <definedName name="BEx3M7MJDL2U7D0FNM5V0OF3711C" hidden="1">#REF!</definedName>
    <definedName name="BEx3M9VFX329PZWYC4DMZ6P3W9R2" localSheetId="4" hidden="1">[73]Gross!#REF!</definedName>
    <definedName name="BEx3M9VFX329PZWYC4DMZ6P3W9R2" hidden="1">[73]Gross!#REF!</definedName>
    <definedName name="BEx3MBIUW31QD201Z6ALY1OA5AZD" localSheetId="4" hidden="1">[76]Original!#REF!</definedName>
    <definedName name="BEx3MBIUW31QD201Z6ALY1OA5AZD" hidden="1">[76]Original!#REF!</definedName>
    <definedName name="BEx3MBO5XPCDRIH8CH7B9ECKNBWS" localSheetId="4" hidden="1">#REF!</definedName>
    <definedName name="BEx3MBO5XPCDRIH8CH7B9ECKNBWS" hidden="1">#REF!</definedName>
    <definedName name="BEx3MCQ0VEBV0CZXDS505L38EQ8N" localSheetId="4" hidden="1">[73]Gross!#REF!</definedName>
    <definedName name="BEx3MCQ0VEBV0CZXDS505L38EQ8N" hidden="1">[73]Gross!#REF!</definedName>
    <definedName name="BEx3MEYV5LQY0BAL7V3CFAFVOM3T" localSheetId="4" hidden="1">[73]Gross!#REF!</definedName>
    <definedName name="BEx3MEYV5LQY0BAL7V3CFAFVOM3T" hidden="1">[73]Gross!#REF!</definedName>
    <definedName name="BEx3MLPOP0F3WYHTW72SEC3PS8R6" localSheetId="4" hidden="1">#REF!</definedName>
    <definedName name="BEx3MLPOP0F3WYHTW72SEC3PS8R6" hidden="1">#REF!</definedName>
    <definedName name="BEx3MREOFWJQEYMCMBL7ZE06NBN6" localSheetId="4" hidden="1">[73]Gross!#REF!</definedName>
    <definedName name="BEx3MREOFWJQEYMCMBL7ZE06NBN6" hidden="1">[73]Gross!#REF!</definedName>
    <definedName name="BEx3MRPHDEYR919ZKPYTH3O7DQTY" localSheetId="4" hidden="1">'[77]Customer Service Detail'!#REF!</definedName>
    <definedName name="BEx3MRPHDEYR919ZKPYTH3O7DQTY" hidden="1">'[77]Customer Service Detail'!#REF!</definedName>
    <definedName name="BEx3MW1VHR8JIAS5J58XQ0CC4L8U" hidden="1">[73]Graph!$F$7:$G$7</definedName>
    <definedName name="BEx3N51IHA88UXRPEENI44P0KP7U" hidden="1">[73]Graph!$I$6:$J$6</definedName>
    <definedName name="BEx3N7FW0O3BI5FG5H3TN8ESSC61" hidden="1">[73]Graph!$F$8:$G$8</definedName>
    <definedName name="BEx3N7VYL8CCBFTRFOA6W3BWAQJ0" hidden="1">[73]Graph!$I$8:$J$8</definedName>
    <definedName name="BEx3N81G1C0P9769QM0BOLGW8V9Z" hidden="1">#REF!</definedName>
    <definedName name="BEx3NIOKL3QF41N9GJV3FYPMA7YG" hidden="1">#REF!</definedName>
    <definedName name="BEx3NK10B3H31H66RKHT0IPFVI72" hidden="1">#REF!</definedName>
    <definedName name="BEx3NKXF7GYXHBK75UI6MDRUSU0J" hidden="1">[73]Gross!#REF!</definedName>
    <definedName name="BEx3NLIZ7PHF2XE59ECZ3MD04ZG1" hidden="1">[73]Gross!#REF!</definedName>
    <definedName name="BEx3NMQ4BVC94728AUM7CCX7UHTU" hidden="1">[73]Gross!#REF!</definedName>
    <definedName name="BEx3NR2I4OUFP3Z2QZEDU2PIFIDI" hidden="1">[73]Gross!#REF!</definedName>
    <definedName name="BEx3O19B8FTTAPVT5DZXQGQXWFR8" hidden="1">[73]Gross!#REF!</definedName>
    <definedName name="BEx3O20E6RF8ESSQR439YR07905Y" localSheetId="4" hidden="1">Query [78]!p V [79]A!$D$4:$O$158</definedName>
    <definedName name="BEx3O20E6RF8ESSQR439YR07905Y" localSheetId="3" hidden="1">Query [78]!p [0]!V [79]A!$D$4:$O$158</definedName>
    <definedName name="BEx3O20E6RF8ESSQR439YR07905Y" hidden="1">Query [78]!p V [79]A!$D$4:$O$158</definedName>
    <definedName name="BEx3O3CUU1G6JF2N3OW0ZK1IUYKS" localSheetId="4" hidden="1">Planning [81]Template!$E$5:$E$8</definedName>
    <definedName name="BEx3O3CUU1G6JF2N3OW0ZK1IUYKS" localSheetId="3" hidden="1">Planning [81]Template!$E$5:$E$8</definedName>
    <definedName name="BEx3O3CUU1G6JF2N3OW0ZK1IUYKS" hidden="1">Planning [81]Template!$E$5:$E$8</definedName>
    <definedName name="BEx3O4K1DMI95QIHNZIEKK7YJI68" localSheetId="4" hidden="1">[76]Original!#REF!</definedName>
    <definedName name="BEx3O4K1DMI95QIHNZIEKK7YJI68" hidden="1">[76]Original!#REF!</definedName>
    <definedName name="BEx3O6YCUJLZ7HJLMVNGOTPH3HK1" localSheetId="4" hidden="1">[76]Original!#REF!</definedName>
    <definedName name="BEx3O6YCUJLZ7HJLMVNGOTPH3HK1" hidden="1">[76]Original!#REF!</definedName>
    <definedName name="BEx3O85IKWARA6NCJOLRBRJFMEWW" localSheetId="4" hidden="1">[85]Table!#REF!</definedName>
    <definedName name="BEx3O85IKWARA6NCJOLRBRJFMEWW" hidden="1">[85]Table!#REF!</definedName>
    <definedName name="BEx3O8R3E5IR1SABY4LE4T5SVFKL" localSheetId="4" hidden="1">Query [75]Comparative!$D$4:$Q$165</definedName>
    <definedName name="BEx3O8R3E5IR1SABY4LE4T5SVFKL" localSheetId="3" hidden="1">Query [75]Comparative!$D$4:$Q$165</definedName>
    <definedName name="BEx3O8R3E5IR1SABY4LE4T5SVFKL" hidden="1">Query [75]Comparative!$D$4:$Q$165</definedName>
    <definedName name="BEx3OC1RTOAX5FS7SH8M6753JMMF" localSheetId="4" hidden="1">#REF!</definedName>
    <definedName name="BEx3OC1RTOAX5FS7SH8M6753JMMF" hidden="1">#REF!</definedName>
    <definedName name="BEx3OFCGQH8N5QT3C8M44CX5CLHX" localSheetId="4" hidden="1">'[77]Customer Service Detail'!#REF!</definedName>
    <definedName name="BEx3OFCGQH8N5QT3C8M44CX5CLHX" hidden="1">'[77]Customer Service Detail'!#REF!</definedName>
    <definedName name="BEx3OGE562B5QTAQW2ZK34CGBLB9" localSheetId="4" hidden="1">[76]Original!#REF!</definedName>
    <definedName name="BEx3OGE562B5QTAQW2ZK34CGBLB9" hidden="1">[76]Original!#REF!</definedName>
    <definedName name="BEx3OJZSCGFRW7SVGBFI0X9DNVMM" localSheetId="4" hidden="1">[73]Gross!#REF!</definedName>
    <definedName name="BEx3OJZSCGFRW7SVGBFI0X9DNVMM" hidden="1">[73]Gross!#REF!</definedName>
    <definedName name="BEx3OK5349EJ2XRYXV7W13YG9FSL" hidden="1">[73]Graph!$C$15:$D$29</definedName>
    <definedName name="BEx3ORSBUXAF21MKEY90YJV9AY9A" hidden="1">[73]Gross!#REF!</definedName>
    <definedName name="BEx3OSDPC76YELEXOE4HPHR08Z63" hidden="1">[73]Graph!$F$6:$G$6</definedName>
    <definedName name="BEx3OV8BH6PYNZT7C246LOAU9SVX" hidden="1">[73]Gross!#REF!</definedName>
    <definedName name="BEx3OXRYJZUEY6E72UJU0PHLMYAR" hidden="1">[73]Gross!#REF!</definedName>
    <definedName name="BEx3OY88GJGKC0B6LJ46HPWYA9JS" hidden="1">#REF!</definedName>
    <definedName name="BEx3P54EFPJ9XERKXPZGLNSLQXCN" hidden="1">[73]Graph!$I$7:$J$7</definedName>
    <definedName name="BEx3P59TTRSGQY888P5C1O7M2PQT" hidden="1">[73]Gross!#REF!</definedName>
    <definedName name="BEx3PBV1VAWI05HSIPUQ7ZIIH5J8" hidden="1">#REF!</definedName>
    <definedName name="BEx3PDNRRNKD5GOUBUQFXAHIXLD9" hidden="1">[73]Gross!#REF!</definedName>
    <definedName name="BEx3PDT8GNPWLLN02IH1XPV90XYK" hidden="1">[73]Gross!#REF!</definedName>
    <definedName name="BEx3PH99MLZU1LB38QDL3NELDJBG" hidden="1">[73]Graph!$I$8:$J$8</definedName>
    <definedName name="BEx3PKEMDW8KZEP11IL927C5O7I2" hidden="1">[73]Gross!#REF!</definedName>
    <definedName name="BEx3PKJZ1Z7L9S6KV8KXVS6B2FX4" hidden="1">[73]Gross!#REF!</definedName>
    <definedName name="BEx3PMNG53Z5HY138H99QOMTX8W3" hidden="1">[73]Gross!#REF!</definedName>
    <definedName name="BEx3PP1RRSFZ8UC0JC9R91W6LNKW" hidden="1">[73]Gross!#REF!</definedName>
    <definedName name="BEx3PPNDD7L6SUISGSI2D375NSCH" hidden="1">[73]Graph!$I$10:$J$10</definedName>
    <definedName name="BEx3PQ8Z0RKHFR48UCKOM345HPGN" hidden="1">[76]Original!#REF!</definedName>
    <definedName name="BEx3PQZZ6L9TOCDKNGIDPO8Y2G54" hidden="1">[73]Graph!$F$10:$G$10</definedName>
    <definedName name="BEx3PRG3488J5R4EAJOXVAM24LQ7" localSheetId="4" hidden="1">Planning [81]Template!$E$5:$E$8</definedName>
    <definedName name="BEx3PRG3488J5R4EAJOXVAM24LQ7" localSheetId="3" hidden="1">Planning [81]Template!$E$5:$E$8</definedName>
    <definedName name="BEx3PRG3488J5R4EAJOXVAM24LQ7" hidden="1">Planning [81]Template!$E$5:$E$8</definedName>
    <definedName name="BEx3PVXYZC8WB9ZJE7OCKUXZ46EA" localSheetId="4" hidden="1">[73]Gross!#REF!</definedName>
    <definedName name="BEx3PVXYZC8WB9ZJE7OCKUXZ46EA" hidden="1">[73]Gross!#REF!</definedName>
    <definedName name="BEx3PXAFBQITHVBQ6L9CT3UBYB6Q" hidden="1">[73]Graph!$F$6:$G$6</definedName>
    <definedName name="BEx3Q0VWPU5EQECK7MQ47TYJ3SWW" hidden="1">[73]Gross!#REF!</definedName>
    <definedName name="BEx3Q34WC48L34ZSQV294RAY6CSS" hidden="1">#REF!</definedName>
    <definedName name="BEx3Q3QHHJB3PUJIXDIL8G6EHCRE" hidden="1">[73]Graph!$F$7:$G$7</definedName>
    <definedName name="BEx3Q7BZ9PUXK2RLIOFSIS9AHU1B" hidden="1">[73]Gross!#REF!</definedName>
    <definedName name="BEx3Q8J42S9VU6EAN2Y28MR6DF88" hidden="1">[73]Gross!#REF!</definedName>
    <definedName name="BEx3Q9QA35ZVN9VVHN81BBIVN881" hidden="1">[73]Graph!$I$10:$J$10</definedName>
    <definedName name="BEx3QD0XYUEL1G6J200V2STCORG5" hidden="1">[73]Graph!$I$11:$J$11</definedName>
    <definedName name="BEx3QEDFOYFY5NBTININ5W4RLD4Q" hidden="1">[73]Gross!#REF!</definedName>
    <definedName name="BEx3QH2K40ZZFYJES4QCRY78Q560" hidden="1">[73]Graph!$C$15:$D$29</definedName>
    <definedName name="BEx3QIKJ3U962US1Q564NZDLU8LD" hidden="1">[73]Gross!#REF!</definedName>
    <definedName name="BEx3QK7Y02DLOXKB1WZ02SC43KY2" hidden="1">#REF!</definedName>
    <definedName name="BEx3QL9LGG0BS4U7FLZWK9028OLS" localSheetId="4" hidden="1">Query [75]Comparative!$D$4:$Q$165</definedName>
    <definedName name="BEx3QL9LGG0BS4U7FLZWK9028OLS" localSheetId="3" hidden="1">Query [75]Comparative!$D$4:$Q$165</definedName>
    <definedName name="BEx3QL9LGG0BS4U7FLZWK9028OLS" hidden="1">Query [75]Comparative!$D$4:$Q$165</definedName>
    <definedName name="BEx3QQNSJFENGK7JH267L60BPXFN" hidden="1">[73]Graph!$F$11:$G$11</definedName>
    <definedName name="BEx3QR9D45DHW50VQ7Y3Q1AXPOB9" hidden="1">[73]Gross!#REF!</definedName>
    <definedName name="BEx3QSWT2S5KWG6U2V9711IYDQBM" hidden="1">[73]Gross!#REF!</definedName>
    <definedName name="BEx3QVGG7Q2X4HZHJAM35A8T3VR7" hidden="1">[73]Gross!#REF!</definedName>
    <definedName name="BEx3QZ7E94DNL6F35TPT9L42OR1J" hidden="1">#REF!</definedName>
    <definedName name="BEx3R0JUB9YN8PHPPQTAMIT1IHWK" hidden="1">[73]Gross!#REF!</definedName>
    <definedName name="BEx3R0UOGYDUNXAKF0RRMUH1H07K" hidden="1">[76]Original!#REF!</definedName>
    <definedName name="BEx3R1058QDQU3EEJQWYUZVPYQM9" hidden="1">#REF!</definedName>
    <definedName name="BEx3R81NFRO7M81VHVKOBFT0QBIL" hidden="1">[73]Gross!#REF!</definedName>
    <definedName name="BEx3REHND4M76UBIBKHYF2B6D2KV" localSheetId="4" hidden="1">Query [78]!p V [79]A!$D$4:$O$158</definedName>
    <definedName name="BEx3REHND4M76UBIBKHYF2B6D2KV" localSheetId="3" hidden="1">Query [78]!p [0]!V [79]A!$D$4:$O$158</definedName>
    <definedName name="BEx3REHND4M76UBIBKHYF2B6D2KV" hidden="1">Query [78]!p V [79]A!$D$4:$O$158</definedName>
    <definedName name="BEx3RHC2ZD5UFS6QD4OPFCNNMWH1" localSheetId="4" hidden="1">[73]Gross!#REF!</definedName>
    <definedName name="BEx3RHC2ZD5UFS6QD4OPFCNNMWH1" hidden="1">[73]Gross!#REF!</definedName>
    <definedName name="BEx3RHMVYSP3UJFE4JFGYN439AJK" localSheetId="4" hidden="1">'[77]Customer Service Detail'!#REF!</definedName>
    <definedName name="BEx3RHMVYSP3UJFE4JFGYN439AJK" hidden="1">'[77]Customer Service Detail'!#REF!</definedName>
    <definedName name="BEx3RNXG1G6PODC8L8VEGZPVOB1M" hidden="1">[73]Graph!$F$10:$G$10</definedName>
    <definedName name="BEx3RQ10QIWBAPHALAA91BUUCM2X" hidden="1">[73]Gross!#REF!</definedName>
    <definedName name="BEx3RSFBB83TAKX7N3F394TT3RW4" hidden="1">[73]Graph!$I$11:$J$11</definedName>
    <definedName name="BEx3RTMHBLU6RU4WCUTMNYZLYEW2" hidden="1">#REF!</definedName>
    <definedName name="BEx3RV4E1WT43SZBUN09RTB8EK1O" hidden="1">[73]Gross!#REF!</definedName>
    <definedName name="BEx3RXYU0QLFXSFTM5EB20GD03W5" hidden="1">[73]Gross!#REF!</definedName>
    <definedName name="BEx3RYKLC3QQO3XTUN7BEW2AQL98" hidden="1">[73]Gross!#REF!</definedName>
    <definedName name="BEx3S0D6JUMB108LOCZDSMZJEEJ5" hidden="1">#REF!</definedName>
    <definedName name="BEx3S2WXUEQA8PLX4U6G9LJB63ZN" hidden="1">[73]Graph!$F$9:$G$9</definedName>
    <definedName name="BEx3SICJ45BYT6FHBER86PJT25FC" hidden="1">[73]Gross!#REF!</definedName>
    <definedName name="BEx3SKG1B6I8IZWI2E3I2MGYWZZ2" hidden="1">#REF!</definedName>
    <definedName name="BEx3SL1NUYCLQWKW8EFSFZGONHKE" hidden="1">[73]Graph!$I$10:$J$10</definedName>
    <definedName name="BEx3SMUCMJVGQ2H4EHQI5ZFHEF0P" hidden="1">[73]Gross!#REF!</definedName>
    <definedName name="BEx3SN56F03CPDRDA7LZ763V0N4I" hidden="1">[73]Gross!#REF!</definedName>
    <definedName name="BEx3SP3CGQ85JYLXS6OAEW7DB0KS" hidden="1">#REF!</definedName>
    <definedName name="BEx3SPE6N1ORXPRCDL3JPZD73Z9F" hidden="1">[73]Gross!#REF!</definedName>
    <definedName name="BEx3SRXSAFMIRV186S6SFUEKRUOC" hidden="1">[73]Gross!#REF!</definedName>
    <definedName name="BEx3ST4Y5OZXSIK7V846SMFT5B23" hidden="1">[73]Graph!$I$7:$J$7</definedName>
    <definedName name="BEx3SWQG9ED1M1Q5D63K0HZ15GQG" hidden="1">[73]Graph!$C$15:$D$29</definedName>
    <definedName name="BEx3T1DLN2WUSC8CQHU27A60JD2B" hidden="1">#REF!</definedName>
    <definedName name="BEx3T29ZTULQE0OMSMWUMZDU9ZZ0" hidden="1">[73]Gross!#REF!</definedName>
    <definedName name="BEx3T6MJ1QDJ929WMUDVZ0O3UW0Y" hidden="1">[73]Gross!#REF!</definedName>
    <definedName name="BEx3T9MEF9FR1HZS0PMQSVDXI8G7" hidden="1">#REF!</definedName>
    <definedName name="BEx3TEPSM88IET8PDLKKCHMFEMFM" hidden="1">[73]Graph!$F$9:$G$9</definedName>
    <definedName name="BEx3TMNO7NM03FQTML6ZEBRQXY0M" hidden="1">'[77]Customer Service Detail'!#REF!</definedName>
    <definedName name="BEx3TN99S81QACUH0ZCWML6ZK4X5" hidden="1">[74]data!#REF!</definedName>
    <definedName name="BEx3TO09F9SV99SJXCUC1B49RVCJ" hidden="1">[73]Graph!$F$8:$G$8</definedName>
    <definedName name="BEx3TPCSI16OAB2L9M9IULQMQ9J9" hidden="1">[73]Gross!#REF!</definedName>
    <definedName name="BEx3U64YUOZ419BAJS2W78UMATAW" hidden="1">[73]Gross!#REF!</definedName>
    <definedName name="BEx3U94WCEA5DKMWBEX1GU0LKYG2" hidden="1">[73]Gross!#REF!</definedName>
    <definedName name="BEx3U9VZ8SQVYS6ZA038J7AP7ZGW" hidden="1">[73]Gross!#REF!</definedName>
    <definedName name="BEx3UB8EF5TWH7EUNO2DZBUFURYK" hidden="1">#REF!</definedName>
    <definedName name="BEx3UD15UK9BB5O208ME4EGPWIRV" hidden="1">#REF!</definedName>
    <definedName name="BEx3UIQ5B7PL8QJ6RI0LF7QJWLLO" hidden="1">'[77]Customer Service Detail'!#REF!</definedName>
    <definedName name="BEx3UIQ5WRJBGNTFCCLOR4N7B1OQ" hidden="1">[73]Gross!#REF!</definedName>
    <definedName name="BEx3UJBQWUJW9KX0PXKZ4TRHMR71" hidden="1">[73]Graph!$F$10:$G$10</definedName>
    <definedName name="BEx3UJMIX2NUSSWGMSI25A5DM4CH" hidden="1">[73]Gross!#REF!</definedName>
    <definedName name="BEx3UKOCOQG7S1YQ436S997K1KWV" hidden="1">[73]Gross!#REF!</definedName>
    <definedName name="BEx3UYM19VIXLA0EU7LB9NHA77PB" hidden="1">[73]Gross!#REF!</definedName>
    <definedName name="BEx3V6EJO8BG91O9M5DVBLNPDBKG" hidden="1">[73]Graph!$I$10:$J$10</definedName>
    <definedName name="BEx3VML7CG70HPISMVYIUEN3711Q" hidden="1">[73]Gross!#REF!</definedName>
    <definedName name="BEx56VBARXFOEMTGSW00DYHE446Q" localSheetId="3" hidden="1">[86]!____________bb2 [87]Sheet!$A$12:$U$3672</definedName>
    <definedName name="BEx56VBARXFOEMTGSW00DYHE446Q" hidden="1">[86]!____________bb2 [87]Sheet!$A$12:$U$3672</definedName>
    <definedName name="BEx56ZID5H04P9AIYLP1OASFGV56" hidden="1">[73]Gross!#REF!</definedName>
    <definedName name="BEx57RZEDZBHB63EOL254M0VJUHO" localSheetId="4" hidden="1">Query [78]!p V [79]A!$D$4:$O$158</definedName>
    <definedName name="BEx57RZEDZBHB63EOL254M0VJUHO" localSheetId="3" hidden="1">Query [78]!p [0]!V [79]A!$D$4:$O$158</definedName>
    <definedName name="BEx57RZEDZBHB63EOL254M0VJUHO" hidden="1">Query [78]!p V [79]A!$D$4:$O$158</definedName>
    <definedName name="BEx5802QAJKNHFBFPTR0PSRHQPJE" hidden="1">[73]Graph!$F$7:$G$7</definedName>
    <definedName name="BEx587EYSS57E3PI8DT973HLJM9E" hidden="1">[73]Gross!#REF!</definedName>
    <definedName name="BEx587KFQ3VKCOCY1SA5F24PQGUI" hidden="1">[73]Gross!#REF!</definedName>
    <definedName name="BEx589YSF6Z3BES2WDO9VJF6J7RD" hidden="1">#REF!</definedName>
    <definedName name="BEx58G9COOB0B502XH9V3Z8DHXEB" hidden="1">[76]Original!#REF!</definedName>
    <definedName name="BEx58MEHEYZNM4KID809TBIBVRJA" hidden="1">#REF!</definedName>
    <definedName name="BEx58O1WGJ5ARYSTQ7E7Z9CZ70FW" hidden="1">'[77]Customer Service Detail'!#REF!</definedName>
    <definedName name="BEx58O780PQ05NF0Z1SKKRB3N099" hidden="1">[73]Gross!#REF!</definedName>
    <definedName name="BEx58ONFVUXV8S2R1YEQ3I9TL8TY" hidden="1">#REF!</definedName>
    <definedName name="BEx58P3JMGFEWNFA6QPX8Z1JY0YD" hidden="1">#REF!</definedName>
    <definedName name="BEx58XHO7ZULLF2EUD7YIS0MGQJ5" hidden="1">[73]Gross!#REF!</definedName>
    <definedName name="BEx58ZW0HAIGIPEX9CVA1PQQTR6X" hidden="1">[73]Gross!#REF!</definedName>
    <definedName name="BEx591ZJ14LAJI4Q8DU3CQQBHZDV" hidden="1">[73]Graph!$I$10:$J$10</definedName>
    <definedName name="BEx59AJ3SW88AN8B02PGV7WKOWYJ" hidden="1">[73]Gross!#REF!</definedName>
    <definedName name="BEx59BA1KH3RG6K1LHL7YS2VB79N" hidden="1">[73]Gross!#REF!</definedName>
    <definedName name="BEx59E9WABJP2TN71QAIKK79HPK9" hidden="1">[73]Gross!#REF!</definedName>
    <definedName name="BEx59MO1EF96EIM2YDSUHW8G97US" hidden="1">#REF!</definedName>
    <definedName name="BEx59P7MAPNU129ZTC5H3EH892G1" hidden="1">[73]Gross!#REF!</definedName>
    <definedName name="BEx59QKAIALL86R5B897OJ3AGAR1" hidden="1">#REF!</definedName>
    <definedName name="BEx59WPJZYWUOEGJHPOVM5ETCM6G" hidden="1">[73]Graph!$I$6:$J$6</definedName>
    <definedName name="BEx59Y7HXL8IAQHW9S5FNP8EUKCG" hidden="1">#REF!</definedName>
    <definedName name="BEx5A11WZRQSIE089QE119AOX9ZG" hidden="1">[73]Gross!#REF!</definedName>
    <definedName name="BEx5A3R1DZKP6Y0YLDCSKLHKJZ0T" hidden="1">#REF!</definedName>
    <definedName name="BEx5A53I4OI80LV9DRIR9EFD2XUD" hidden="1">[73]Graph!$F$8:$G$8</definedName>
    <definedName name="BEx5A7CIGCOTHJKHGUBDZG91JGPZ" hidden="1">[73]Gross!#REF!</definedName>
    <definedName name="BEx5A7HT4QR6TAZDD443SKWGLC37" localSheetId="3" hidden="1">[86]!____________bb2 [87]Sheet!$A$12:$U$25</definedName>
    <definedName name="BEx5A7HT4QR6TAZDD443SKWGLC37" hidden="1">[86]!____________bb2 [87]Sheet!$A$12:$U$25</definedName>
    <definedName name="BEx5A83ET5GEB2URMDPC46R368SD" hidden="1">#REF!</definedName>
    <definedName name="BEx5A8UFLT2SWVSG5COFA9B8P376" hidden="1">[73]Gross!#REF!</definedName>
    <definedName name="BEx5AAHQDWSGHQOTH0AUFI8DRUK0" hidden="1">'[80]Planning Template'!#REF!</definedName>
    <definedName name="BEx5ACAHJPLAS35SPSXQ88PJYGPI" hidden="1">[73]Graph!$F$8:$G$8</definedName>
    <definedName name="BEx5ADN38LY75Z4MTUJAA0JLZAC4" hidden="1">#REF!</definedName>
    <definedName name="BEx5AFFTN3IXIBHDKM0FYC4OFL1S" hidden="1">[73]Gross!#REF!</definedName>
    <definedName name="BEx5AFVW6LDBYZV65KTNXU8MTDN5" hidden="1">#REF!</definedName>
    <definedName name="BEx5AJ6L9DEAYX6Y5K6LNQ22JSB0" hidden="1">[73]Graph!$F$10:$G$10</definedName>
    <definedName name="BEx5ANDOOW91YBCYUL4H4JOJKCSS" hidden="1">[73]Graph!$I$6:$J$6</definedName>
    <definedName name="BEx5AOFIO8KVRHIZ1RII337AA8ML" hidden="1">[73]Gross!#REF!</definedName>
    <definedName name="BEx5APRZ66L5BWHFE8E4YYNEDTI4" hidden="1">[73]Gross!#REF!</definedName>
    <definedName name="BEx5ARQ6V82KDMN77WT0B1AK7B5S" hidden="1">[73]Graph!$F$8:$G$8</definedName>
    <definedName name="BEx5AUVDSQ35VO4BD9AKKGBM5S7D" hidden="1">[73]Gross!#REF!</definedName>
    <definedName name="BEx5AX9QJQAJQXH6DFTLWT4XYXTK" hidden="1">#REF!</definedName>
    <definedName name="BEx5B1BBACEWAOZKSSGGWKLY6WNQ" hidden="1">'[82]CET-ET-IR-ME BEx'!#REF!</definedName>
    <definedName name="BEx5B4RHHX0J1BF2FZKEA0SPP29O" hidden="1">[73]Gross!#REF!</definedName>
    <definedName name="BEx5B5YMSWP0OVI5CIQRP5V18D0C" hidden="1">[73]Gross!#REF!</definedName>
    <definedName name="BEx5B825RW35M5H0UB2IZGGRS4ER" hidden="1">[73]Gross!#REF!</definedName>
    <definedName name="BEx5B9K3T4ZUGMXZHLOEBPZZV9HL" hidden="1">#REF!</definedName>
    <definedName name="BEx5BAWPMY0TL684WDXX6KKJLRCN" hidden="1">[73]Gross!#REF!</definedName>
    <definedName name="BEx5BBI61U4Y65GD0ARMTALPP7SJ" hidden="1">[73]Gross!#REF!</definedName>
    <definedName name="BEx5BCJYMTP23NHY8PZ0ZYZ6TEJQ" hidden="1">#REF!</definedName>
    <definedName name="BEx5BDR56MEV4IHY6CIH2SVNG1UB" hidden="1">[73]Gross!#REF!</definedName>
    <definedName name="BEx5BDR59LXWQF245SBMW81PWHZN" hidden="1">#REF!</definedName>
    <definedName name="BEx5BESZC5H329SKHGJOHZFILYJJ" hidden="1">[73]Gross!#REF!</definedName>
    <definedName name="BEx5BFEEPPE9SHYK63ITFW88XUIZ" hidden="1">[76]Original!#REF!</definedName>
    <definedName name="BEx5BHNEFTR1P7K4LJKP372L0GIK" hidden="1">#REF!</definedName>
    <definedName name="BEx5BHSQ42B50IU1TEQFUXFX9XQD" hidden="1">[73]Gross!#REF!</definedName>
    <definedName name="BEx5BHY6EK4NNP8J3JMOA0Y8DM21" hidden="1">#REF!</definedName>
    <definedName name="BEx5BKHUCQEM4FA2DEQUKKC2QEYR" hidden="1">'[77]Customer Service Detail'!#REF!</definedName>
    <definedName name="BEx5BKSM4UN4C1DM3EYKM79MRC5K" hidden="1">[73]Gross!#REF!</definedName>
    <definedName name="BEx5BKY4F922XCFKAGA82RSMJPYT" hidden="1">#REF!</definedName>
    <definedName name="BEx5BNN8NPH9KVOBARB9CDD9WLB6" hidden="1">[73]Gross!#REF!</definedName>
    <definedName name="BEx5BQN48A0P0HALA6YWGQLFIY7R" hidden="1">[73]Graph!$F$9:$G$9</definedName>
    <definedName name="BEx5BWC3RHNNZZNXQ3IJ1GNNZW7M" hidden="1">'[77]Customer Service Detail'!#REF!</definedName>
    <definedName name="BEx5BXJATFA4GZNILN2UJ1D2AOGO" hidden="1">#REF!</definedName>
    <definedName name="BEx5BYFMZ80TDDN2EZO8CF39AIAC" hidden="1">[73]Gross!#REF!</definedName>
    <definedName name="BEx5C2BWFW6SHZBFDEISKGXHZCQW" hidden="1">[73]Gross!#REF!</definedName>
    <definedName name="BEx5C32SWBJA52RVA8NMJUY19S94" hidden="1">#REF!</definedName>
    <definedName name="BEx5C49ZFH8TO9ZU55729C3F7XG7" hidden="1">[73]Gross!#REF!</definedName>
    <definedName name="BEx5C8GZQK13G60ZM70P63I5OS0L" hidden="1">[73]Gross!#REF!</definedName>
    <definedName name="BEx5CAPTVN2NBT3UOMA1UFAL1C2R" hidden="1">[73]Gross!#REF!</definedName>
    <definedName name="BEx5CDKF228RZ695JW4QN4ZWKB1M" hidden="1">#REF!</definedName>
    <definedName name="BEx5CEM3SYF9XP0ZZVE0GEPCLV3F" hidden="1">[73]Gross!#REF!</definedName>
    <definedName name="BEx5CFYQ0F1Z6P8SCVJ0I3UPVFE4" hidden="1">[73]Gross!#REF!</definedName>
    <definedName name="BEx5CINUDCSDCAJSNNV7XVNU8Q79" hidden="1">[73]Gross!#REF!</definedName>
    <definedName name="BEx5CNLUIOYU8EODGA03Z3547I9T" hidden="1">[73]Gross!#REF!</definedName>
    <definedName name="BEx5CNR9ZYFH7VDST1YKR6JOAOVD" hidden="1">[73]Graph!$I$8:$J$8</definedName>
    <definedName name="BEx5CPEKNSJORIPFQC2E1LTRYY8L" hidden="1">[73]Gross!#REF!</definedName>
    <definedName name="BEx5CQR6PPHZ1S1UI8J4XM1TRDYC" hidden="1">[73]Graph!$I$6:$J$6</definedName>
    <definedName name="BEx5CSUOL05D8PAM2TRDA9VRJT1O" hidden="1">[73]Gross!#REF!</definedName>
    <definedName name="BEx5CUNFOO4YDFJ22HCMI2QKIGKM" hidden="1">[73]Gross!#REF!</definedName>
    <definedName name="BEx5D2W3OTZO7F8Q91CV254Q4LKE" hidden="1">'[77]Customer Service Detail'!#REF!</definedName>
    <definedName name="BEx5D5W0OED6788ZKXNBW6BMYRB4" hidden="1">'[77]Customer Service Detail'!#REF!</definedName>
    <definedName name="BEx5D8L47OF0WHBPFWXGZINZWUBZ" hidden="1">[73]Gross!#REF!</definedName>
    <definedName name="BEx5DAJAHQ2SKUPCKSCR3PYML67L" hidden="1">[73]Gross!#REF!</definedName>
    <definedName name="BEx5DC18JM1KJCV44PF18E0LNRKA" hidden="1">[73]Gross!#REF!</definedName>
    <definedName name="BEx5DJIZBTNS011R9IIG2OQ2L6ZX" hidden="1">[73]Gross!#REF!</definedName>
    <definedName name="BEx5DMDDPW75BIZR4FWMRCD3VB27" hidden="1">#REF!</definedName>
    <definedName name="BEx5DW9HO9FZ9Z6ABLWRT3Z4LYA9" hidden="1">#REF!</definedName>
    <definedName name="BEx5DWV2MUPIW9WDX25BUEEBJAV2" hidden="1">[73]Graph!$F$7:$G$7</definedName>
    <definedName name="BEx5DXM34U9T1CNE6VCPB8RTPL42" hidden="1">[76]Original!#REF!</definedName>
    <definedName name="BEx5E123OLO9WQUOIRIDJ967KAGK" hidden="1">[73]Gross!#REF!</definedName>
    <definedName name="BEx5E17LLK4NTHDCFCUTHTTFZ0MI" hidden="1">#REF!</definedName>
    <definedName name="BEx5E2UU5NES6W779W2OZTZOB4O7" hidden="1">[73]Gross!#REF!</definedName>
    <definedName name="BEx5E4CSE5G83J5K32WENF7BXL82" hidden="1">[73]Gross!#REF!</definedName>
    <definedName name="BEx5E4NLLH70W84D7SC0977IG61Z" hidden="1">#REF!</definedName>
    <definedName name="BEx5EJHKJC7KZYPBWZX9C5SFSJJX" hidden="1">#REF!</definedName>
    <definedName name="BEx5ELQL9B0VR6UT18KP11DHOTFX" hidden="1">[73]Gross!#REF!</definedName>
    <definedName name="BEx5ER4TJTFPN7IB1MNEB1ZFR5M6" hidden="1">[73]Gross!#REF!</definedName>
    <definedName name="BEx5EVH576LZ6NTE2506OQSQV0VI" hidden="1">#REF!</definedName>
    <definedName name="BEx5EZ2ORDJQSTT4KQMZALOFR80B" hidden="1">[73]Graph!$F$10:$G$10</definedName>
    <definedName name="BEx5F5TIVWOJMZCBBY6URB4MMPKH" hidden="1">#REF!</definedName>
    <definedName name="BEx5F6V72QTCK7O39Y59R0EVM6CW" hidden="1">[73]Gross!#REF!</definedName>
    <definedName name="BEx5FGLQVACD5F5YZG4DGSCHCGO2" hidden="1">[73]Gross!#REF!</definedName>
    <definedName name="BEx5FGR7YST9UWW32VFER0W4LEF2" hidden="1">[73]Graph!$F$11:$G$11</definedName>
    <definedName name="BEx5FIEN9YMQ82JHS7ND1384NRR3" hidden="1">#REF!</definedName>
    <definedName name="BEx5FIPG4P6LMKOKM6RA9UM8HWSH" hidden="1">#REF!</definedName>
    <definedName name="BEx5FJLNPY1R6TRPEDFE8VD1E77I" hidden="1">#REF!</definedName>
    <definedName name="BEx5FLJWHLW3BTZILDPN5NMA449V" hidden="1">[73]Gross!#REF!</definedName>
    <definedName name="BEx5FM5FMWON1T70HSKABQ80VLXZ" hidden="1">[73]Graph!$C$15:$D$25</definedName>
    <definedName name="BEx5FMG8LWUR727JMB4MQWJHLYSL" hidden="1">#REF!</definedName>
    <definedName name="BEx5FNI2O10YN2SI1NO4X5GP3GTF" hidden="1">[73]Gross!#REF!</definedName>
    <definedName name="BEx5FO8YRFSZCG3L608EHIHIHFY4" hidden="1">[73]Gross!#REF!</definedName>
    <definedName name="BEx5FQNA6V4CNYSH013K45RI4BCV" hidden="1">[73]Gross!#REF!</definedName>
    <definedName name="BEx5FSW55LVAZI956T9XU4KIBELE" hidden="1">[73]Graph!$F$8:$G$8</definedName>
    <definedName name="BEx5FTCEIIRM9OOPXK6PB2KJSLTA" hidden="1">[73]Graph!$C$15:$D$29</definedName>
    <definedName name="BEx5FVQPPEU32CPNV9RRQ9MNLLVE" hidden="1">[73]Gross!#REF!</definedName>
    <definedName name="BEx5FZC6RK92TU32WZ4N099LWYKZ" hidden="1">#REF!</definedName>
    <definedName name="BEx5G08KGMG5X2AQKDGPFYG5GH94" hidden="1">[73]Gross!#REF!</definedName>
    <definedName name="BEx5G1A8TFN4C4QII35U9DKYNIS8" hidden="1">[73]Gross!#REF!</definedName>
    <definedName name="BEx5G1L0QO91KEPDMV1D8OT4BT73" hidden="1">[73]Gross!#REF!</definedName>
    <definedName name="BEx5G86DZL1VYUX6KWODAP3WFAWP" hidden="1">[73]Gross!#REF!</definedName>
    <definedName name="BEx5G8BV2GIOCM3C7IUFK8L04A6M" hidden="1">[73]Gross!#REF!</definedName>
    <definedName name="BEx5G8H70AOIQNK90C2VU5BAF8TV" hidden="1">[73]Graph!$I$10:$J$10</definedName>
    <definedName name="BEx5GE66YNPSS5MSPTBXLYLNUHSJ" hidden="1">[73]Graph!$I$6:$J$6</definedName>
    <definedName name="BEx5GID9MVBUPFFT9M8K8B5MO9NV" hidden="1">[73]Gross!$A$1:$L$1</definedName>
    <definedName name="BEx5GL2CVWMY3S947ALVPBQG1W21" hidden="1">[73]Graph!$F$8:$G$8</definedName>
    <definedName name="BEx5GMPSW15TXY658PXM60GTNWAO" hidden="1">#REF!</definedName>
    <definedName name="BEx5GN0EWA9SCQDPQ7NTUQH82QVK" hidden="1">[73]Gross!#REF!</definedName>
    <definedName name="BEx5GNBCU4WZ74I0UXFL9ZG2XSGJ" hidden="1">[73]Gross!#REF!</definedName>
    <definedName name="BEx5GNRHL088N6HYEVVF7MZHF4BX" hidden="1">[73]Graph!$I$6:$J$6</definedName>
    <definedName name="BEx5GR266I288NZ5A8AGEJZLHTJE" hidden="1">#REF!</definedName>
    <definedName name="BEx5GS9BKOYF0SBCPK6EQX691BB5" hidden="1">#REF!</definedName>
    <definedName name="BEx5GT5PB17R2GKX3F4H7WWN4M94" hidden="1">[73]Graph!$I$7:$J$7</definedName>
    <definedName name="BEx5GTR98PL4Q9PNY2FRK7FOW42H" hidden="1">#REF!</definedName>
    <definedName name="BEx5GUCTYC7QCWGWU5BTO7Y7HDZX" hidden="1">[73]Gross!#REF!</definedName>
    <definedName name="BEx5GV3WAGYTWUULWKRO6M8CKB0S" hidden="1">#REF!</definedName>
    <definedName name="BEx5GYUPJULJQ624TEESYFG1NFOH" hidden="1">[73]Gross!#REF!</definedName>
    <definedName name="BEx5GZR2KDETMC7ZPNE1YU6YELWI" hidden="1">[73]Graph!$I$9:$J$9</definedName>
    <definedName name="BEx5H0NEE0AIN5E2UHJ9J9ISU9N1" hidden="1">[73]Gross!#REF!</definedName>
    <definedName name="BEx5H1UJSEUQM2K8QHQXO5THVHSO" hidden="1">[73]Gross!#REF!</definedName>
    <definedName name="BEx5H2WFSII73OJ41QGRAZ28JO53" hidden="1">[73]Graph!$I$11:$J$11</definedName>
    <definedName name="BEx5H4UGMFIJM715NCI3TGCVEUH1" localSheetId="4" hidden="1">Query [75]Comparative!$D$4:$Q$165</definedName>
    <definedName name="BEx5H4UGMFIJM715NCI3TGCVEUH1" localSheetId="3" hidden="1">Query [75]Comparative!$D$4:$Q$165</definedName>
    <definedName name="BEx5H4UGMFIJM715NCI3TGCVEUH1" hidden="1">Query [75]Comparative!$D$4:$Q$165</definedName>
    <definedName name="BEx5HAOT9XWUF7XIFRZZS8B9F5TZ" localSheetId="4" hidden="1">[73]Gross!#REF!</definedName>
    <definedName name="BEx5HAOT9XWUF7XIFRZZS8B9F5TZ" hidden="1">[73]Gross!#REF!</definedName>
    <definedName name="BEx5HE4XRF9BUY04MENWY9CHHN5H" localSheetId="4" hidden="1">[73]Gross!#REF!</definedName>
    <definedName name="BEx5HE4XRF9BUY04MENWY9CHHN5H" hidden="1">[73]Gross!#REF!</definedName>
    <definedName name="BEx5HFHF8CZMLUCR34LEFOEJ3Z7P" localSheetId="4" hidden="1">#REF!</definedName>
    <definedName name="BEx5HFHF8CZMLUCR34LEFOEJ3Z7P" hidden="1">#REF!</definedName>
    <definedName name="BEx5HFHMABAT0H9KKS754X4T304E" localSheetId="4" hidden="1">[73]Gross!#REF!</definedName>
    <definedName name="BEx5HFHMABAT0H9KKS754X4T304E" hidden="1">[73]Gross!#REF!</definedName>
    <definedName name="BEx5HGDZ7MX1S3KNXLRL9WU565V4" localSheetId="4" hidden="1">[73]Gross!#REF!</definedName>
    <definedName name="BEx5HGDZ7MX1S3KNXLRL9WU565V4" hidden="1">[73]Gross!#REF!</definedName>
    <definedName name="BEx5HJ8DU0ZDRX2BY3TDR7LG7FYG" localSheetId="4" hidden="1">'[77]Customer Service Detail'!#REF!</definedName>
    <definedName name="BEx5HJ8DU0ZDRX2BY3TDR7LG7FYG" hidden="1">'[77]Customer Service Detail'!#REF!</definedName>
    <definedName name="BEx5HJ8EB3IOWDTKUJJ77T9NIK1L" localSheetId="4" hidden="1">#REF!</definedName>
    <definedName name="BEx5HJ8EB3IOWDTKUJJ77T9NIK1L" hidden="1">#REF!</definedName>
    <definedName name="BEx5HJZ9FAVNZSSBTAYRPZDYM9NU" localSheetId="4" hidden="1">[73]Gross!#REF!</definedName>
    <definedName name="BEx5HJZ9FAVNZSSBTAYRPZDYM9NU" hidden="1">[73]Gross!#REF!</definedName>
    <definedName name="BEx5HMDKAGHEFJ193YZUKU547LDS" localSheetId="4" hidden="1">#REF!</definedName>
    <definedName name="BEx5HMDKAGHEFJ193YZUKU547LDS" hidden="1">#REF!</definedName>
    <definedName name="BEx5HMJ3KPDDC8H67TX9J427SJEP" localSheetId="4" hidden="1">[76]Original!#REF!</definedName>
    <definedName name="BEx5HMJ3KPDDC8H67TX9J427SJEP" hidden="1">[76]Original!#REF!</definedName>
    <definedName name="BEx5HTKJD41NKL9MHFMQBZ6BTX7H" localSheetId="4" hidden="1">#REF!</definedName>
    <definedName name="BEx5HTKJD41NKL9MHFMQBZ6BTX7H" hidden="1">#REF!</definedName>
    <definedName name="BEx5HWKFP7HJU2G3GQTLV0EFCFJ9" localSheetId="4" hidden="1">[76]Original!#REF!</definedName>
    <definedName name="BEx5HWKFP7HJU2G3GQTLV0EFCFJ9" hidden="1">[76]Original!#REF!</definedName>
    <definedName name="BEx5HZ9JMKH64KHKSXPG9MCRM2GS" hidden="1">[73]Graph!$F$8:$G$8</definedName>
    <definedName name="BEx5HZ9JMKHNLFWLVUB1WP5B39BL" hidden="1">[73]Gross!#REF!</definedName>
    <definedName name="BEx5I244LQHZTF3XI66J8705R9XX" hidden="1">[73]Gross!#REF!</definedName>
    <definedName name="BEx5I3B4OHOD6SAPLK3PZDRO1GYC" hidden="1">[73]Graph!$F$9:$G$9</definedName>
    <definedName name="BEx5I4CZWURJPJZH95QO8E7MXFWV" hidden="1">[73]Graph!$I$9:$J$9</definedName>
    <definedName name="BEx5I8PBP4LIXDGID5BP0THLO0AQ" hidden="1">[73]Gross!#REF!</definedName>
    <definedName name="BEx5I8USVUB3JP4S9OXGMZVMOQXR" hidden="1">[73]Gross!#REF!</definedName>
    <definedName name="BEx5I9GDQSYIAL65UQNDMNFQCS9Y" hidden="1">[73]Gross!#REF!</definedName>
    <definedName name="BEx5IBUPG9AWNW5PK7JGRGEJ4OLM" hidden="1">[73]Gross!#REF!</definedName>
    <definedName name="BEx5IC06RVN8BSAEPREVKHKLCJ2L" hidden="1">[73]Gross!#REF!</definedName>
    <definedName name="BEx5IMN4F143KVYVDFOQYZVJG5X6" hidden="1">#REF!</definedName>
    <definedName name="BEx5IS6UBEJS2W338Y3LVVR5P3W2" hidden="1">#REF!</definedName>
    <definedName name="BEx5ITU42638OWOBF2BOWE37XFP9" hidden="1">'[77]Customer Service Detail'!#REF!</definedName>
    <definedName name="BEx5J0FFP1KS4NGY20AEJI8VREEA" hidden="1">[73]Gross!#REF!</definedName>
    <definedName name="BEx5J7GYI237QJIAG2ISBHV8LHPR" hidden="1">[73]Gross!#REF!</definedName>
    <definedName name="BEx5J7MF2KX8AHLWV50AK4A81UK4" hidden="1">#REF!</definedName>
    <definedName name="BEx5JA60Y2Q9ZDVQIVRPAA3162OO" hidden="1">[76]Original!#REF!</definedName>
    <definedName name="BEx5JENVO7X0TBQGRMGKRTMFB470" hidden="1">[73]Graph!$F$10:$G$10</definedName>
    <definedName name="BEx5JF3ZXLDIS8VNKDCY7ZI7H1CI" hidden="1">[73]Gross!#REF!</definedName>
    <definedName name="BEx5JHCZJ8G6OOOW6EF3GABXKH6F" hidden="1">[73]Gross!#REF!</definedName>
    <definedName name="BEx5JHIGB83JUCQ42YTRHU2SNV0B" hidden="1">[76]Original!#REF!</definedName>
    <definedName name="BEx5JJ5PFDEV0UPQJOORB71ACHAW" hidden="1">#REF!</definedName>
    <definedName name="BEx5JJB6W446THXQCRUKD3I7RKLP" hidden="1">[73]Gross!#REF!</definedName>
    <definedName name="BEx5JJWTMI37U3RDEJOYLO93RJ6Z" hidden="1">[73]Gross!#REF!</definedName>
    <definedName name="BEx5JNCT8Z7XSSPD5EMNAJELCU2V" hidden="1">[73]Gross!#REF!</definedName>
    <definedName name="BEx5JO96TRR1KAOE283MGWTB6BTR" hidden="1">#REF!</definedName>
    <definedName name="BEx5JP02DZ97IB62ITCKG1MMWBKN" hidden="1">[73]Graph!$F$11:$G$11</definedName>
    <definedName name="BEx5JQCNT9Y4RM306CHC8IPY3HBZ" hidden="1">[73]Gross!#REF!</definedName>
    <definedName name="BEx5JR91NO6ECBKQUI7KBAUHVWQY" hidden="1">[73]Graph!$F$7:$G$7</definedName>
    <definedName name="BEx5JTHW7OW4QTNV5XZ3NC20LDLF" hidden="1">[73]Graph!$I$8:$J$8</definedName>
    <definedName name="BEx5K08PYKE6JOKBYIB006TX619P" hidden="1">[73]Gross!#REF!</definedName>
    <definedName name="BEx5K1AKPNBF18M8BS3MHI13PF7R" hidden="1">[73]Graph!$I$9:$J$9</definedName>
    <definedName name="BEx5K21HQCDNYPG2QWFOVS99PE4A" hidden="1">[73]Graph!$C$15:$D$29</definedName>
    <definedName name="BEx5K51DSERT1TR7B4A29R41W4NX" hidden="1">[73]Gross!#REF!</definedName>
    <definedName name="BEx5K8S6VDY8EPKTX4DPGKOJIUZQ" hidden="1">#REF!</definedName>
    <definedName name="BEx5KBXJHZ7URBLIVFSQEZ6IA1NE" hidden="1">#REF!</definedName>
    <definedName name="BEx5KCJ4JCAHU2E4LCLVKFWL64CX" hidden="1">[73]Graph!$F$10:$G$10</definedName>
    <definedName name="BEx5KEBUX6TW98I0JJ7W62H234NW" hidden="1">#REF!</definedName>
    <definedName name="BEx5KEH62V3GFE4QPX0RXSZJ9BAC" hidden="1">#REF!</definedName>
    <definedName name="BEx5KM9PJMIQFJSBANJO5FVW3Z28" hidden="1">[73]Graph!$I$9:$J$9</definedName>
    <definedName name="BEx5KMVAY7UVXRQY7NI5EZYMNGC7" hidden="1">'[77]Customer Service Detail'!#REF!</definedName>
    <definedName name="BEx5KOO1FHA4BJJBZGOZKTK8PRRN" hidden="1">[73]Graph!$F$7:$G$7</definedName>
    <definedName name="BEx5KRIL3PFC9PIM7NQWA09TEQWG" hidden="1">[73]Graph!$F$11:$G$11</definedName>
    <definedName name="BEx5KS9HB65MI3YJPHIOQSMNMQRV" hidden="1">'[82]CET-ET-IR-ME BEx'!#REF!</definedName>
    <definedName name="BEx5KT5UM5D3RUWB1I28W9YQ4N91" hidden="1">'[80]Planning Template'!#REF!</definedName>
    <definedName name="BEx5KVK60PYUEW96NK5R0CM2URHK" hidden="1">#REF!</definedName>
    <definedName name="BEx5KYER580I4T7WTLMUN7NLNP5K" hidden="1">[73]Gross!#REF!</definedName>
    <definedName name="BEx5L0YDTY5BZMQP1C49PJ9HV1YQ" hidden="1">#REF!</definedName>
    <definedName name="BEx5L3I76JOBP7XX5WSQNRBEDN3V" hidden="1">#REF!</definedName>
    <definedName name="BEx5L7P373NMMQAN62GIE1INKAB2" hidden="1">#REF!</definedName>
    <definedName name="BEx5LAOYIHW5GU0UN405WK7LNYMN" hidden="1">'[80]Planning Template'!#REF!</definedName>
    <definedName name="BEx5LAUFQ2C0B8LE8L7NSSN42T5M" hidden="1">#REF!</definedName>
    <definedName name="BEx5LHLB3M6K4ZKY2F42QBZT30ZH" hidden="1">[73]Gross!#REF!</definedName>
    <definedName name="BEx5LI1EP3BPZYCYNTUXK8FBXO9R" hidden="1">[76]Original!#REF!</definedName>
    <definedName name="BEx5LLXOY54VITV5B8NPNOO0OEMR" hidden="1">#REF!</definedName>
    <definedName name="BEx5LRMNU3HXIE1BUMDHRU31F7JJ" hidden="1">[73]Gross!#REF!</definedName>
    <definedName name="BEx5LSJ1LPUAX3ENSPECWPG4J7D1" hidden="1">[73]Gross!#REF!</definedName>
    <definedName name="BEx5LTKQ8RQWJE4BC88OP928893U" hidden="1">[73]Gross!#REF!</definedName>
    <definedName name="BEx5LWQ2YRWKLHNPUOX7A77685LZ" hidden="1">[73]Graph!$I$6:$J$6</definedName>
    <definedName name="BEx5LYO5AGM9ICPKZBV7EN03XYO9" hidden="1">[73]Graph!$I$6:$J$6</definedName>
    <definedName name="BEx5LYTMKSWL6FZBCRIHG153DU3X" hidden="1">#REF!</definedName>
    <definedName name="BEx5M3BGHAFPO5SEIDIXF0MSALR2" hidden="1">[73]Graph!$I$7:$J$7</definedName>
    <definedName name="BEx5M7T5JER9G2MLDH3G50GCW8PO" hidden="1">[73]Graph!$F$7:$G$7</definedName>
    <definedName name="BEx5M95SFMESXGDAYPLA5YDV9K1H" hidden="1">#REF!</definedName>
    <definedName name="BEx5MAIGJD3C3AO0RGLKRTEZBVUE" hidden="1">[73]Graph!$I$6:$J$6</definedName>
    <definedName name="BEx5MAT6PNOOBPKW5CXWRET9IGCT" localSheetId="4" hidden="1">Planning [81]Template!$E$5:$E$8</definedName>
    <definedName name="BEx5MAT6PNOOBPKW5CXWRET9IGCT" localSheetId="3" hidden="1">Planning [81]Template!$E$5:$E$8</definedName>
    <definedName name="BEx5MAT6PNOOBPKW5CXWRET9IGCT" hidden="1">Planning [81]Template!$E$5:$E$8</definedName>
    <definedName name="BEx5MB9BR71LZDG7XXQ2EO58JC5F" localSheetId="4" hidden="1">[73]Gross!#REF!</definedName>
    <definedName name="BEx5MB9BR71LZDG7XXQ2EO58JC5F" hidden="1">[73]Gross!#REF!</definedName>
    <definedName name="BEx5MJSWQ04VS8WFHCZXYA7ZWU81" hidden="1">[73]Graph!$I$7:$J$7</definedName>
    <definedName name="BEx5MK3OAFU1VGHCHGNVAVRHNA6A" hidden="1">[73]Gross!#REF!</definedName>
    <definedName name="BEx5MLQZM68YQSKARVWTTPINFQ2C" hidden="1">[85]Table!#REF!</definedName>
    <definedName name="BEx5MVXTKNBXHNWTL43C670E4KXC" hidden="1">[73]Gross!#REF!</definedName>
    <definedName name="BEx5MWJD0EHO4T0OZMPIXKEVGWQG" hidden="1">[76]Original!#REF!</definedName>
    <definedName name="BEx5MXQIUDSZ7H3UR3J4IZTTKD7L" hidden="1">#REF!</definedName>
    <definedName name="BEx5MYC4PTZ8KM2Y7NFFR4OJ5609" hidden="1">#REF!</definedName>
    <definedName name="BEx5N4XI4PWB1W9PMZ4O5R0HWTYD" hidden="1">[73]Gross!#REF!</definedName>
    <definedName name="BEx5N8TQPT9Q7AMBG5SNEYKR98Y8" hidden="1">'[77]Customer Service Detail'!#REF!</definedName>
    <definedName name="BEx5NA68N6FJFX9UJXK4M14U487F" hidden="1">[73]Gross!#REF!</definedName>
    <definedName name="BEx5ND64XZTLSC6HF2CJ3WYIIH2F" hidden="1">'[77]Customer Service Detail'!#REF!</definedName>
    <definedName name="BEx5NHTGLW35S2ITT7VPUKDNZRF7" hidden="1">'[77]Customer Service Detail'!#REF!</definedName>
    <definedName name="BEx5NIKBG2GDJOYGE3WCXKU7YY51" hidden="1">[73]Gross!#REF!</definedName>
    <definedName name="BEx5NL9G43LI51CBH5AVJ7NE1SJZ" hidden="1">#REF!</definedName>
    <definedName name="BEx5NTNK4AWI0WDTKE883XG6BGUQ" hidden="1">#REF!</definedName>
    <definedName name="BEx5NUEM24ZED9VYADF1LHA31YNV" hidden="1">[73]Graph!$I$10:$J$10</definedName>
    <definedName name="BEx5NV06L5J5IMKGOMGKGJ4PBZCD" hidden="1">[73]Gross!#REF!</definedName>
    <definedName name="BEx5NW1VI8FY9FIQV7TTFH7526V8" hidden="1">#REF!</definedName>
    <definedName name="BEx5NY5F0MV890URKKSP1PPKJ3F3" hidden="1">#REF!</definedName>
    <definedName name="BEx5NZSSQ6PY99ZX2D7Q9IGOR34W" hidden="1">[73]Gross!#REF!</definedName>
    <definedName name="BEx5O2SJB9QK6NIIJ00A4HH85N2F" hidden="1">[76]Original!#REF!</definedName>
    <definedName name="BEx5O3ZUQ2OARA1CDOZ3NC4UE5AA" hidden="1">[73]Gross!#REF!</definedName>
    <definedName name="BEx5OAFS0NJ2CB86A02E1JYHMLQ1" hidden="1">[73]Gross!#REF!</definedName>
    <definedName name="BEx5OFOIMBC7RAJBTETNTOZYSPW2" hidden="1">#REF!</definedName>
    <definedName name="BEx5OG4RPU8W1ETWDWM234NYYYEN" hidden="1">[73]Gross!#REF!</definedName>
    <definedName name="BEx5OHXI4R617RH4NY6VKOI4ZRA2" hidden="1">[73]Graph!$I$11:$J$11</definedName>
    <definedName name="BEx5OL2Q0E5JFZARJK36O2HA9EOU" hidden="1">#REF!</definedName>
    <definedName name="BEx5OL87PVSZSDHUK8KZBXSXHK2L" hidden="1">[73]Graph!$I$11:$J$11</definedName>
    <definedName name="BEx5OODEONVCRZD6WGQDOQ6O0M74" hidden="1">#REF!</definedName>
    <definedName name="BEx5OP9Y43F99O2IT69MKCCXGL61" hidden="1">[73]Gross!#REF!</definedName>
    <definedName name="BEx5OSVA7M1SBZ1T46E08P6C8HS7" hidden="1">#REF!</definedName>
    <definedName name="BEx5OWM7713LS2AL6ABVXESWAZ8R" hidden="1">#REF!</definedName>
    <definedName name="BEx5OXIKDIYQDT89AL1I005KPLFQ" hidden="1">[73]Graph!$I$11:$J$11</definedName>
    <definedName name="BEx5P9Y9RDXNUAJ6CZ2LHMM8IM7T" hidden="1">[73]Gross!#REF!</definedName>
    <definedName name="BEx5PF76KPATYJ4N41VA1D7CDWY4" hidden="1">'[77]Customer Service Detail'!#REF!</definedName>
    <definedName name="BEx5PHG040UB6SAJGMT6H4JLV2O8" hidden="1">[73]Graph!$C$15:$D$29</definedName>
    <definedName name="BEx5PHWB2C0D5QLP3BZIP3UO7DIZ" hidden="1">[73]Gross!#REF!</definedName>
    <definedName name="BEx5PJP02W68K2E46L5C5YBSNU6T" hidden="1">[73]Gross!#REF!</definedName>
    <definedName name="BEx5PLCA8DOMAU315YCS5275L2HS" hidden="1">[73]Gross!#REF!</definedName>
    <definedName name="BEx5PRXMZ5M65Z732WNNGV564C2J" hidden="1">[73]Gross!#REF!</definedName>
    <definedName name="BEx5PYJ1M7KNW4566RAPKTK159HP" hidden="1">[73]Graph!$F$11:$G$11</definedName>
    <definedName name="BEx5QGIDLDUE409U0KTDZ41XOQAL" localSheetId="4" hidden="1">Query [78]!p V [79]A!$D$4:$O$158</definedName>
    <definedName name="BEx5QGIDLDUE409U0KTDZ41XOQAL" localSheetId="3" hidden="1">Query [78]!p [0]!V [79]A!$D$4:$O$158</definedName>
    <definedName name="BEx5QGIDLDUE409U0KTDZ41XOQAL" hidden="1">Query [78]!p V [79]A!$D$4:$O$158</definedName>
    <definedName name="BEx5QGT6ZJDVW73MNRC6IUML0GKF" hidden="1">[73]Graph!$F$11:$G$11</definedName>
    <definedName name="BEx5QPSW4IPLH50WSR87HRER05RF" hidden="1">[73]Gross!#REF!</definedName>
    <definedName name="BEx73V0EP8EMNRC3EZJJKKVKWQVB" hidden="1">[73]Gross!#REF!</definedName>
    <definedName name="BEx741WJHIJVXUX131SBXTVW8D71" hidden="1">[73]Gross!#REF!</definedName>
    <definedName name="BEx746ZZ73QHTXKD87X7R3HKC2KM" hidden="1">[73]Graph!$C$15:$D$29</definedName>
    <definedName name="BEx74ESIB9Y8KGETIERMKU5PLCQR" hidden="1">[73]Gross!#REF!</definedName>
    <definedName name="BEx74IZJLRUQ03RCK06W91H2260J" hidden="1">[73]Graph!$I$11:$J$11</definedName>
    <definedName name="BEx74Q6H3O7133AWQXWC21MI2UFT" hidden="1">[73]Gross!#REF!</definedName>
    <definedName name="BEx74W6BJ8ENO3J25WNM5H5APKA3" hidden="1">[73]Gross!#REF!</definedName>
    <definedName name="BEx755GRRD9BL27YHLH5QWIYLWB7" hidden="1">[73]Gross!#REF!</definedName>
    <definedName name="BEx757V4HY4OAGXYAJGM7RJQE3NM" hidden="1">[73]Graph!$I$7:$J$7</definedName>
    <definedName name="BEx758B6164ULA41LKMD7VTFBNU2" hidden="1">#REF!</definedName>
    <definedName name="BEx759D1D5SXS5ELLZVBI0SXYUNF" hidden="1">[73]Gross!#REF!</definedName>
    <definedName name="BEx75BGL4B587TM29E78APZYJUTT" hidden="1">[73]Graph!$I$8:$J$8</definedName>
    <definedName name="BEx75GJZSZHUDN6OOAGQYFUDA2LP" hidden="1">[73]Gross!#REF!</definedName>
    <definedName name="BEx75HGCCV5K4UCJWYV8EV9AG5YT" hidden="1">[73]Gross!#REF!</definedName>
    <definedName name="BEx75INJESRV4ZB7CMJ25ALYR3IF" hidden="1">#REF!</definedName>
    <definedName name="BEx75LHY9XTUZ1Z2O4FBXPWPS1QT" hidden="1">#REF!</definedName>
    <definedName name="BEx75LNFS6BVYCCGO3O1EUKBGPHG" hidden="1">#REF!</definedName>
    <definedName name="BEx75MJT47XEWZSLZAG6IUOQKXIX" hidden="1">[73]Graph!$F$7:$G$7</definedName>
    <definedName name="BEx75PZT8TY5P13U978NVBUXKHT4" hidden="1">[73]Gross!#REF!</definedName>
    <definedName name="BEx75RXZOFECY3C7A7VM4AHLLGL6" hidden="1">[76]Original!#REF!</definedName>
    <definedName name="BEx75SJKVJVL6VC21JWGDPSKM0MA" hidden="1">[76]Original!#REF!</definedName>
    <definedName name="BEx75T55F7GML8V1DMWL26WRT006" hidden="1">[73]Gross!#REF!</definedName>
    <definedName name="BEx75VJGR07JY6UUWURQ4PJ29UKC" hidden="1">[73]Gross!#REF!</definedName>
    <definedName name="BEx75XHIV0DEYUIYRHBRCWUCBKK3" hidden="1">#REF!</definedName>
    <definedName name="BEx764OHAU1GVPX39UIKOEOCA4EN" hidden="1">#REF!</definedName>
    <definedName name="BEx765A28KL05DU9PG2REPK40UX3" hidden="1">[73]Graph!$I$10:$J$10</definedName>
    <definedName name="BEx76QPFJO61IDMZ880UEO28DLYN" hidden="1">[73]Graph!$F$10:$G$10</definedName>
    <definedName name="BEx76SYFZEBVAM97UJ4B1ZUI8GLC" hidden="1">[76]Original!#REF!</definedName>
    <definedName name="BEx76V1XKGBEDZIV9DV1A2YV1JOI" hidden="1">[73]Graph!$I$7:$J$7</definedName>
    <definedName name="BEx7741OUGLA0WJQLQRUJSL4DE00" hidden="1">[73]Gross!#REF!</definedName>
    <definedName name="BEx774N83DXLJZ54Q42PWIJZ2DN1" hidden="1">[73]Gross!#REF!</definedName>
    <definedName name="BEx779QNIY3061ZV9BR462WKEGRW" hidden="1">[73]Gross!#REF!</definedName>
    <definedName name="BEx77G19QU9A95CNHE6QMVSQR2T3" hidden="1">[73]Gross!#REF!</definedName>
    <definedName name="BEx77OQ625E4LSEXLQEMAZHPDMMC" hidden="1">[73]Graph!$C$15:$D$29</definedName>
    <definedName name="BEx77P0S3GVMS7BJUL9OWUGJ1B02" hidden="1">[73]Gross!#REF!</definedName>
    <definedName name="BEx77P69SYJJ2S37W7MAD4IWKUO4" hidden="1">'[77]Customer Service Detail'!#REF!</definedName>
    <definedName name="BEx77QDESURI6WW5582YXSK3A972" hidden="1">[73]Gross!#REF!</definedName>
    <definedName name="BEx77UV9QW6SET06L99OC5LQ5GIG" hidden="1">#REF!</definedName>
    <definedName name="BEx77VBI9XOPFHKEWU5EHQ9J675Y" hidden="1">[73]Gross!#REF!</definedName>
    <definedName name="BEx77WTB52Y12P066XHAPAWRNDR1" hidden="1">#REF!</definedName>
    <definedName name="BEx7809GQOCLHSNH95VOYIX7P1TV" hidden="1">[73]Gross!#REF!</definedName>
    <definedName name="BEx780K8XAXUHGVZGZWQ74DK4CI3" hidden="1">[73]Gross!#REF!</definedName>
    <definedName name="BEx781M45VOG63XYTQ01Z6MCV8HF" hidden="1">#REF!</definedName>
    <definedName name="BEx78226TN58UE0CTY98YEDU0LSL" hidden="1">[73]Gross!#REF!</definedName>
    <definedName name="BEx7881ZZBWHRAX6W2GY19J8MGEQ" hidden="1">[73]Gross!#REF!</definedName>
    <definedName name="BEx78A5IYYCMR88AXOWEFKVY8371" hidden="1">[73]Graph!$I$9:$J$9</definedName>
    <definedName name="BEx78A5JAWI6EMCWJ7AJWGAH8AMJ" hidden="1">[73]Graph!$I$7:$J$7</definedName>
    <definedName name="BEx78EHVWEPWF6IABIRAPWFOL4Z1" hidden="1">#REF!</definedName>
    <definedName name="BEx78HHRIWDLHQX2LG0HWFRYEL1T" hidden="1">[73]Gross!#REF!</definedName>
    <definedName name="BEx78LE2GHJ4PVWT3ULLA2J3TY1V" hidden="1">'[77]Customer Service Detail'!#REF!</definedName>
    <definedName name="BEx78NSKC3OQCQ4WQAIZ6JURE7GW" hidden="1">[73]Graph!$I$9:$J$9</definedName>
    <definedName name="BEx78OOPYID4QYC9KQ8TPDG220E4" hidden="1">[73]Graph!$I$8:$J$8</definedName>
    <definedName name="BEx78QMXZ2P1ZB3HJ9O50DWHCMXR" hidden="1">[73]Gross!#REF!</definedName>
    <definedName name="BEx78SFO5VR28677DWZEMDN7G86X" hidden="1">[73]Gross!#REF!</definedName>
    <definedName name="BEx78SFOYH1Z0ZDTO47W2M60TW6K" hidden="1">[73]Gross!#REF!</definedName>
    <definedName name="BEx78UU0K33QMK3DFO5CL354GN0D" hidden="1">#REF!</definedName>
    <definedName name="BEx7914KL8U4L5NRXZYURX7HTIKX" hidden="1">[76]Original!#REF!</definedName>
    <definedName name="BEx79384Q1S3BO8PI58Z6CWHG8LM" hidden="1">[83]Data!#REF!</definedName>
    <definedName name="BEx79H0FEIHVFCYWTRZGZLFWMRDX" hidden="1">#REF!</definedName>
    <definedName name="BEx79HRD8NL9EMUOALME68ALFZYA" hidden="1">[73]Graph!$F$6:$G$6</definedName>
    <definedName name="BEx79JK3E6JO8MX4O35A5G8NZCC8" hidden="1">[73]Gross!#REF!</definedName>
    <definedName name="BEx79JPJL9G5H8TXX44851UQH0SS" hidden="1">#REF!</definedName>
    <definedName name="BEx79JUVJBBKYGPF6CRN8NGEQ00O" hidden="1">#REF!</definedName>
    <definedName name="BEx79O1X2ZJ3JO0HM1H11HIFNHO5" hidden="1">[76]Original!#REF!</definedName>
    <definedName name="BEx79OCP4HQ6XP8EWNGEUDLOZBBS" hidden="1">[73]Gross!#REF!</definedName>
    <definedName name="BEx79SEAYKUZB0H4LYBCD6WWJBG2" hidden="1">[73]Gross!#REF!</definedName>
    <definedName name="BEx79SJRHTLS9PYM69O9BWW1FMJK" hidden="1">[73]Gross!#REF!</definedName>
    <definedName name="BEx79VJN26HO4UZF4IV1CI9CVOY1" hidden="1">#REF!</definedName>
    <definedName name="BEx79YJJLBELICW9F9FRYSCQ101L" hidden="1">[73]Gross!#REF!</definedName>
    <definedName name="BEx79YOUHTDD16ZGGUBH3JDBW1VZ" hidden="1">[73]Graph!$I$11:$J$11</definedName>
    <definedName name="BEx79YUC7B0V77FSBGIRCY1BR4VK" hidden="1">[73]Gross!#REF!</definedName>
    <definedName name="BEx79ZL93Y540OS3FPHRU5L1S8SQ" hidden="1">[73]Graph!$F$9:$G$9</definedName>
    <definedName name="BEx7A06T3RC2891FUX05G3QPRAUE" hidden="1">[73]Gross!#REF!</definedName>
    <definedName name="BEx7A9S3JA1X7FH4CFSQLTZC4691" hidden="1">[73]Gross!#REF!</definedName>
    <definedName name="BEx7ABA2C9IWH5VSLVLLLCY62161" hidden="1">[73]Gross!#REF!</definedName>
    <definedName name="BEx7AE4LPLX8N85BYB0WCO5S7ZPV" hidden="1">[73]Gross!#REF!</definedName>
    <definedName name="BEx7AQV3PGI9EVX19Y61TNZWQD3Z" hidden="1">[73]Graph!$F$10:$G$10</definedName>
    <definedName name="BEx7ASD1I654MEDCO6GGWA95PXSC" hidden="1">[73]Gross!#REF!</definedName>
    <definedName name="BEx7ASD2HDJOWYG48IA5YWUU1ZKW" hidden="1">#REF!</definedName>
    <definedName name="BEx7ASYMO87QTI4OGS8RP4M3OLYE" hidden="1">[73]Graph!$F$8:$G$8</definedName>
    <definedName name="BEx7AVCX9S5RJP3NSZ4QM4E6ERDT" hidden="1">[73]Gross!#REF!</definedName>
    <definedName name="BEx7AVT704ZMAOMB9JGPZ6LXHSQG" hidden="1">#REF!</definedName>
    <definedName name="BEx7AVYIGP0930MV5JEBWRYCJN68" hidden="1">[73]Gross!#REF!</definedName>
    <definedName name="BEx7B11YDBMRZG7EYCKJUO3H1Y6F" hidden="1">[73]Graph!$I$9:$J$9</definedName>
    <definedName name="BEx7B2EFEGY03Y13933N104UEHZG" hidden="1">#REF!</definedName>
    <definedName name="BEx7B3LKPGMDIE1WTF5ZO95GA2PN" hidden="1">[73]Graph!$F$9:$G$9</definedName>
    <definedName name="BEx7B5EB4DK2A5Y5XJK108CKIL8X" hidden="1">[76]Original!#REF!</definedName>
    <definedName name="BEx7B6LH6917TXOSAAQ6U7HVF018" hidden="1">[73]Gross!#REF!</definedName>
    <definedName name="BEx7BASJH0QUUGXRGOO7R5PQDFZ1" hidden="1">#REF!</definedName>
    <definedName name="BEx7BBUDALO9VA4ZLFH3XL65929Y" localSheetId="4" hidden="1">Planning [81]Template!$E$5:$E$8</definedName>
    <definedName name="BEx7BBUDALO9VA4ZLFH3XL65929Y" localSheetId="3" hidden="1">Planning [81]Template!$E$5:$E$8</definedName>
    <definedName name="BEx7BBUDALO9VA4ZLFH3XL65929Y" hidden="1">Planning [81]Template!$E$5:$E$8</definedName>
    <definedName name="BEx7BIQJ5XHOJHZUAVG3KLP0T1HX" hidden="1">[73]Graph!$I$6:$J$6</definedName>
    <definedName name="BEx7BPXFZXJ79FQ0E8AQE21PGVHA" hidden="1">[73]Gross!#REF!</definedName>
    <definedName name="BEx7BRKQM2886JWL4E1H10NKWXC2" hidden="1">#REF!</definedName>
    <definedName name="BEx7BYROA5B0A18IU7MYQ3IZYSNU" hidden="1">[76]Original!#REF!</definedName>
    <definedName name="BEx7C04AM39DQMC1TIX7CFZ2ADHX" hidden="1">[73]Gross!#REF!</definedName>
    <definedName name="BEx7C40F0PQURHPI6YQ39NFIR86Z" hidden="1">[73]Gross!#REF!</definedName>
    <definedName name="BEx7C4WYSQHIF5L809ICQMX3CS22" localSheetId="4" hidden="1">Query [75]Comparative!$D$4:$Q$165</definedName>
    <definedName name="BEx7C4WYSQHIF5L809ICQMX3CS22" localSheetId="3" hidden="1">Query [75]Comparative!$D$4:$Q$165</definedName>
    <definedName name="BEx7C4WYSQHIF5L809ICQMX3CS22" hidden="1">Query [75]Comparative!$D$4:$Q$165</definedName>
    <definedName name="BEx7C93VR7SYRIJS1JO8YZKSFAW9" localSheetId="4" hidden="1">[73]Gross!#REF!</definedName>
    <definedName name="BEx7C93VR7SYRIJS1JO8YZKSFAW9" hidden="1">[73]Gross!#REF!</definedName>
    <definedName name="BEx7CCPC6R1KQQZ2JQU6EFI1G0RM" localSheetId="4" hidden="1">[73]Gross!#REF!</definedName>
    <definedName name="BEx7CCPC6R1KQQZ2JQU6EFI1G0RM" hidden="1">[73]Gross!#REF!</definedName>
    <definedName name="BEx7CDAXF5MHW62MV0JHIEM92MPI" localSheetId="4" hidden="1">#REF!</definedName>
    <definedName name="BEx7CDAXF5MHW62MV0JHIEM92MPI" hidden="1">#REF!</definedName>
    <definedName name="BEx7CIJST9GLS2QD383UK7VUDTGL" localSheetId="4" hidden="1">[73]Gross!#REF!</definedName>
    <definedName name="BEx7CIJST9GLS2QD383UK7VUDTGL" hidden="1">[73]Gross!#REF!</definedName>
    <definedName name="BEx7CKY554B79YYRUYO9T954IX7P" localSheetId="4" hidden="1">#REF!</definedName>
    <definedName name="BEx7CKY554B79YYRUYO9T954IX7P" hidden="1">#REF!</definedName>
    <definedName name="BEx7CMG3G6KLYJ3BECL0IB317E74" localSheetId="4" hidden="1">#REF!</definedName>
    <definedName name="BEx7CMG3G6KLYJ3BECL0IB317E74" hidden="1">#REF!</definedName>
    <definedName name="BEx7CN1OPV8F04BRSJJSWFTXJAD5" localSheetId="4" hidden="1">#REF!</definedName>
    <definedName name="BEx7CN1OPV8F04BRSJJSWFTXJAD5" hidden="1">#REF!</definedName>
    <definedName name="BEx7CO8T2XKC7GHDSYNAWTZ9L7YR" localSheetId="4" hidden="1">[73]Gross!#REF!</definedName>
    <definedName name="BEx7CO8T2XKC7GHDSYNAWTZ9L7YR" hidden="1">[73]Gross!#REF!</definedName>
    <definedName name="BEx7CVL37F4Q6WV07LDTD2DHOQG9" localSheetId="4" hidden="1">#REF!</definedName>
    <definedName name="BEx7CVL37F4Q6WV07LDTD2DHOQG9" hidden="1">#REF!</definedName>
    <definedName name="BEx7CW1CF00DO8A36UNC2X7K65C2" localSheetId="4" hidden="1">[73]Gross!#REF!</definedName>
    <definedName name="BEx7CW1CF00DO8A36UNC2X7K65C2" hidden="1">[73]Gross!#REF!</definedName>
    <definedName name="BEx7CW6NFRL2P4XWP0MWHIYA97KF" localSheetId="4" hidden="1">[73]Gross!#REF!</definedName>
    <definedName name="BEx7CW6NFRL2P4XWP0MWHIYA97KF" hidden="1">[73]Gross!#REF!</definedName>
    <definedName name="BEx7D32TQO4N7IUQIPK638LRWR2T" hidden="1">[73]Graph!$F$11:$G$11</definedName>
    <definedName name="BEx7D5RWKRS4W71J4NZ6ZSFHPKFT" hidden="1">[73]Gross!#REF!</definedName>
    <definedName name="BEx7D8H1TPOX1UN17QZYEV7Q58GA" hidden="1">[73]Gross!#REF!</definedName>
    <definedName name="BEx7DD4D7DAI5BN4L7AHWYB979CQ" hidden="1">[73]Graph!$I$10:$J$10</definedName>
    <definedName name="BEx7DGF13H2074LRWFZQ45PZ6JPX" hidden="1">[73]Gross!#REF!</definedName>
    <definedName name="BEx7DKWUXEDIISSX4GDD4YYT887F" hidden="1">[73]Gross!#REF!</definedName>
    <definedName name="BEx7DLCZAM2XAC3NZ9QXBT64IDG5" hidden="1">[73]Gross!$A$1:$Y$743</definedName>
    <definedName name="BEx7DMUYR2HC26WW7AOB1TULERMB" hidden="1">[73]Gross!#REF!</definedName>
    <definedName name="BEx7DT06NK83WT63IQZWCXVSLQBP" hidden="1">[73]Gross!#REF!</definedName>
    <definedName name="BEx7DVJTRV44IMJIBFXELE67SZ7S" hidden="1">[73]Gross!#REF!</definedName>
    <definedName name="BEx7DVUMFCI5INHMVFIJ44RTTSTT" hidden="1">[73]Gross!#REF!</definedName>
    <definedName name="BEx7DWG6YSDTVOG5FGWWSN6IAE9D" hidden="1">#REF!</definedName>
    <definedName name="BEx7DXHVQ3XRVZ2H7QO8TYMIA4P9" hidden="1">[73]Graph!$I$9:$J$9</definedName>
    <definedName name="BEx7E0Y1RX4F120OKCPVW99OANDK" hidden="1">#REF!</definedName>
    <definedName name="BEx7E2QT2U8THYOKBPXONB1B47WH" hidden="1">[73]Gross!#REF!</definedName>
    <definedName name="BEx7E5QP7W6UKO74F5Y0VJ741HS5" hidden="1">[73]Gross!#REF!</definedName>
    <definedName name="BEx7E6N29HGH3I47AFB2DCS6MVS6" hidden="1">[73]Gross!#REF!</definedName>
    <definedName name="BEx7EBA8IYHQKT7IQAOAML660SYA" hidden="1">[73]Gross!#REF!</definedName>
    <definedName name="BEx7EI6C8MCRZFEQYUBE5FSUTIHK" hidden="1">[73]Gross!#REF!</definedName>
    <definedName name="BEx7EI6DL1Z6UWLFBXAKVGZTKHWJ" hidden="1">[73]Gross!#REF!</definedName>
    <definedName name="BEx7EJOCH100WHCBLVBWAOBPMSQZ" hidden="1">'[80]Planning Template'!#REF!</definedName>
    <definedName name="BEx7EQKHX7GZYOLXRDU534TT4H64" hidden="1">[73]Gross!#REF!</definedName>
    <definedName name="BEx7ETV6L1TM7JSXJIGK3FC6RVZW" hidden="1">[73]Gross!#REF!</definedName>
    <definedName name="BEx7EV2C287ME9PQ0FIM5QWZ3O9K" hidden="1">'[77]Customer Service Detail'!#REF!</definedName>
    <definedName name="BEx7EWK9GUVV6FXWYIGH0TAI4V2O" hidden="1">[73]Gross!#REF!</definedName>
    <definedName name="BEx7EX5W07CXNZ1KKRU7CXCW1KYJ" hidden="1">#REF!</definedName>
    <definedName name="BEx7EYYLHMBYQTH6I377FCQS7CSX" hidden="1">[73]Gross!#REF!</definedName>
    <definedName name="BEx7EZK7B5DH5L88Z2UMD0DHQB6M" hidden="1">[73]Gross!#REF!</definedName>
    <definedName name="BEx7F3GG2FI10JUMINUOIYICFVD9" hidden="1">[73]Graph!$I$10:$J$10</definedName>
    <definedName name="BEx7F47CP1L1Y5XHHMAOWHUZF1L8" hidden="1">#REF!</definedName>
    <definedName name="BEx7F4NMGGTZWR8S7710RWGFG8W2" hidden="1">[73]Graph!$F$11:$G$11</definedName>
    <definedName name="BEx7FBJRLJUZKK1FVSCNP0F4GBYT" hidden="1">[73]Graph!$I$10:$J$10</definedName>
    <definedName name="BEx7FCLG1RYI2SNOU1Y2GQZNZSWA" hidden="1">[73]Gross!#REF!</definedName>
    <definedName name="BEx7FEJOQNYA7A6O7YB4SBB1KK73" hidden="1">[73]Graph!$I$11:$J$11</definedName>
    <definedName name="BEx7FH8QV5TLRBKM668KDJ9F3BKK" hidden="1">#REF!</definedName>
    <definedName name="BEx7FIL87TXQSUJ03S7NBB9S4HA5" hidden="1">[73]Graph!$I$7:$J$7</definedName>
    <definedName name="BEx7FN32ZGWOAA4TTH79KINTDWR9" hidden="1">[73]Gross!#REF!</definedName>
    <definedName name="BEx7FTOFOYQLDCCOJY1H3JHICFOI" hidden="1">[73]Graph!$C$15:$D$29</definedName>
    <definedName name="BEx7FVMORQ1N6SIECWJVJWT23E6Y" hidden="1">[73]Graph!$F$7:$G$7</definedName>
    <definedName name="BEx7FZ2NBD60FXGNYS120WYBTXA3" hidden="1">[73]Graph!$I$8:$J$8</definedName>
    <definedName name="BEx7G0F5491O5LOO00O1AXXAE24R" hidden="1">'[77]Customer Service Detail'!#REF!</definedName>
    <definedName name="BEx7G5D9WP8CTVMNBMRVFU6EXBU3" hidden="1">#REF!</definedName>
    <definedName name="BEx7G82CKM3NIY1PHNFK28M09PCH" hidden="1">[73]Gross!#REF!</definedName>
    <definedName name="BEx7GGWKWYOHYA3ENAWN9YV1FNB1" hidden="1">#REF!</definedName>
    <definedName name="BEx7GMG8RQ2YB3WVSLKZZZKKRMV0" hidden="1">[73]Graph!$I$7:$J$7</definedName>
    <definedName name="BEx7GN75N34FXXXQKZQUE2ER67XC" hidden="1">[73]Graph!$F$11:$G$11</definedName>
    <definedName name="BEx7GQCIM1W1OR8EP7JKRMYGFHW2" hidden="1">[73]Graph!$I$9:$J$9</definedName>
    <definedName name="BEx7GR3ENYWRXXS5IT0UMEGOLGUH" hidden="1">[73]Gross!#REF!</definedName>
    <definedName name="BEx7GSAL6P7TASL8MB63RFST1LJL" hidden="1">[73]Gross!#REF!</definedName>
    <definedName name="BEx7GSLEAEDT83F2LWWOC5ZLL5JW" hidden="1">[73]Graph!$I$10:$J$10</definedName>
    <definedName name="BEx7H0JCP7ZU8M0UWQXEBQ8U7WXG" hidden="1">#REF!</definedName>
    <definedName name="BEx7H0JD6I5I8WQLLWOYWY5YWPQE" hidden="1">[73]Gross!#REF!</definedName>
    <definedName name="BEx7H14XCXH7WEXEY1HVO53A6AGH" hidden="1">[73]Gross!#REF!</definedName>
    <definedName name="BEx7H14Z8ZT7LYU11KAX054HHGT1" hidden="1">#REF!</definedName>
    <definedName name="BEx7H6ZA84EDCYX9HQKE2VH03R77" hidden="1">[73]Graph!$I$6:$J$6</definedName>
    <definedName name="BEx7H7A3IND3XX895B1NI519TC8J" hidden="1">[73]Graph!$F$11:$G$11</definedName>
    <definedName name="BEx7HBMLAGWAS1YGLDLKLYLZH2YK" hidden="1">[76]Original!#REF!</definedName>
    <definedName name="BEx7HFTIA8AC8BR8HKIN81VE1SGW" hidden="1">[73]Gross!#REF!</definedName>
    <definedName name="BEx7HGVBEF4LEIF6RC14N3PSU461" hidden="1">[73]Gross!#REF!</definedName>
    <definedName name="BEx7HHRP6OIBN749NAR4JO512P36" hidden="1">[73]Graph!$F$9:$G$9</definedName>
    <definedName name="BEx7HID9UE0DLY9G63BYNGBUIQH4" hidden="1">[76]Original!#REF!</definedName>
    <definedName name="BEx7HK0PPTKAMP9E4V437XMIHY4C" hidden="1">#REF!</definedName>
    <definedName name="BEx7HNM5QUG90PN1J2VL176TH6KY" hidden="1">'[77]Customer Service Detail'!#REF!</definedName>
    <definedName name="BEx7HONV2V27845SVPTLLCR45VRR" hidden="1">#REF!</definedName>
    <definedName name="BEx7HQ5T9FZ42QWS09UO4DT42Y0R" hidden="1">[73]Gross!#REF!</definedName>
    <definedName name="BEx7HRCZE3CVGON1HV07MT5MNDZ3" hidden="1">[73]Gross!#REF!</definedName>
    <definedName name="BEx7HT5PZ70SAB42SN5CFBYLZXEM" hidden="1">#REF!</definedName>
    <definedName name="BEx7HU7DU2ZPPM48DL2AMBPJ406D" hidden="1">[73]Gross!#REF!</definedName>
    <definedName name="BEx7HWGE2CANG5M17X4C8YNC3N8F" hidden="1">[73]Gross!#REF!</definedName>
    <definedName name="BEx7I1EH1HZDADGNG1YE9PJP0EW7" hidden="1">#REF!</definedName>
    <definedName name="BEx7I8FZ96C5JAHXS18ZV0912LZP" hidden="1">[73]Gross!#REF!</definedName>
    <definedName name="BEx7I9SGESYNAEL21399P062GD4M" localSheetId="4" hidden="1">Planning [81]Template!$E$5:$E$8</definedName>
    <definedName name="BEx7I9SGESYNAEL21399P062GD4M" localSheetId="3" hidden="1">Planning [81]Template!$E$5:$E$8</definedName>
    <definedName name="BEx7I9SGESYNAEL21399P062GD4M" hidden="1">Planning [81]Template!$E$5:$E$8</definedName>
    <definedName name="BEx7IBVYN47SFZIA0K4MDKQZNN9V" localSheetId="4" hidden="1">[73]Gross!#REF!</definedName>
    <definedName name="BEx7IBVYN47SFZIA0K4MDKQZNN9V" hidden="1">[73]Gross!#REF!</definedName>
    <definedName name="BEx7IJTYZHWYWQ1TQVKRC67VVT77" hidden="1">[73]Graph!$C$15:$D$29</definedName>
    <definedName name="BEx7IQQ5O9QTEZP8QWZ5JRZ9AI9W" hidden="1">#REF!</definedName>
    <definedName name="BEx7IRRUY5JMPVVS2G8ZTVLVF9H8" hidden="1">'[77]Customer Service Detail'!#REF!</definedName>
    <definedName name="BEx7IV2IJ5WT7UC0UG7WP0WF2JZI" hidden="1">[73]Gross!#REF!</definedName>
    <definedName name="BEx7IWV99LM4FB1AXIXRNLT7DZJM" hidden="1">[73]Graph!$C$15:$D$29</definedName>
    <definedName name="BEx7IXGU74GE5E4S6W4Z13AR092Y" hidden="1">[73]Gross!#REF!</definedName>
    <definedName name="BEx7J00MJ8HISCKVF137JR49Y6UN" hidden="1">#REF!</definedName>
    <definedName name="BEx7J0B9CAIP25LA5CEMIMLCV2WD" hidden="1">#REF!</definedName>
    <definedName name="BEx7J2V0SLZLLC50XWEAFHQFJT2P" hidden="1">#REF!</definedName>
    <definedName name="BEx7J4YL8Q3BI1MLH16YYQ18IJRD" hidden="1">[73]Gross!#REF!</definedName>
    <definedName name="BEx7J9B4EOP8JPRQCUQJTYF4X0D6" hidden="1">[73]Graph!$F$10:$G$10</definedName>
    <definedName name="BEx7JC5K5TXHIV7BAB3F1IUCTAZP" hidden="1">#REF!</definedName>
    <definedName name="BEx7JFR08KACYXDJ7FOD5V3HO5UI" hidden="1">[73]Graph!$I$7:$J$7</definedName>
    <definedName name="BEx7JH3HGBPI07OHZ5LFYK0UFZQR" hidden="1">[73]Gross!#REF!</definedName>
    <definedName name="BEx7JU4WF8WUHKVR8KGTPSFTXXIK" hidden="1">#REF!</definedName>
    <definedName name="BEx7JV194190CNM6WWGQ3UBJ3CHH" hidden="1">[73]Gross!#REF!</definedName>
    <definedName name="BEx7K0VL25LF11UTEBHWBIQ4JLM9" hidden="1">[73]Graph!$I$10:$J$10</definedName>
    <definedName name="BEx7K469BHM1J8L2PEX3Z5HEMTCE" hidden="1">'[77]Customer Service Detail'!#REF!</definedName>
    <definedName name="BEx7K7GZ607XQOGB81A1HINBTGOZ" hidden="1">[73]Gross!#REF!</definedName>
    <definedName name="BEx7K8TL559ZEIR933X0ZQHKE9MI" hidden="1">#REF!</definedName>
    <definedName name="BEx7KEYPBDXSNROH8M6CDCBN6B50" hidden="1">[73]Gross!#REF!</definedName>
    <definedName name="BEx7KI9DY5VVFXCNP5R4H8CR3MRA" hidden="1">#REF!</definedName>
    <definedName name="BEx7KJRBIRMBJK1RUBBQTZI2JCNT" hidden="1">#REF!</definedName>
    <definedName name="BEx7KL9A3UVS18DUO5US2Q31SJWL" hidden="1">#REF!</definedName>
    <definedName name="BEx7KR92AZ8OH3I7N51J8AU9LRP3" hidden="1">'[77]Customer Service Detail'!#REF!</definedName>
    <definedName name="BEx7KSAS8BZT6H8OQCZ5DNSTMO07" hidden="1">[73]Gross!#REF!</definedName>
    <definedName name="BEx7KT7A25LILR8OS4QFMW15AU8A" hidden="1">#REF!</definedName>
    <definedName name="BEx7KWHTBD21COXVI4HNEQH0Z3L8" hidden="1">[73]Gross!#REF!</definedName>
    <definedName name="BEx7KWY24UYSDR57WCCVR4KEHE7U" hidden="1">'[77]Customer Service Detail'!#REF!</definedName>
    <definedName name="BEx7KXUGRMRSUXCM97Z7VRZQ9JH2" hidden="1">[73]Gross!#REF!</definedName>
    <definedName name="BEx7L21IQVP1N1TTQLRMANSSLSLE" hidden="1">[73]Gross!#REF!</definedName>
    <definedName name="BEx7L3DZH58ZUVXJY3QMJYM4KE2N" hidden="1">[73]Graph!$I$10:$J$10</definedName>
    <definedName name="BEx7L5C6U8MP6IZ67BD649WQYJEK" hidden="1">[73]Gross!#REF!</definedName>
    <definedName name="BEx7L8HEYEVTATR0OG5JJO647KNI" hidden="1">[73]Gross!#REF!</definedName>
    <definedName name="BEx7L8XOV64OMS15ZFURFEUXLMWF" hidden="1">[73]Gross!#REF!</definedName>
    <definedName name="BEx7LGFFCI0MSOJXEMMXHM4RW2LB" hidden="1">#REF!</definedName>
    <definedName name="BEx7LJVFQACL9F4DRS9YZQ9R2N30" hidden="1">[73]Gross!#REF!</definedName>
    <definedName name="BEx7LTRGMZESYMIHPWWPQ7MLCB5N" hidden="1">#REF!</definedName>
    <definedName name="BEx7LVV0P861KXRS6P7OQGHTZN4K" hidden="1">[83]Data!#REF!</definedName>
    <definedName name="BEx7MAUI1JJFDIJGDW4RWY5384LY" hidden="1">[73]Gross!#REF!</definedName>
    <definedName name="BEx7MB59B3I188EQNKQ64D1VWDP8" localSheetId="4" hidden="1">Query [78]!p V [79]A!$D$4:$O$158</definedName>
    <definedName name="BEx7MB59B3I188EQNKQ64D1VWDP8" localSheetId="3" hidden="1">Query [78]!p [0]!V [79]A!$D$4:$O$158</definedName>
    <definedName name="BEx7MB59B3I188EQNKQ64D1VWDP8" hidden="1">Query [78]!p V [79]A!$D$4:$O$158</definedName>
    <definedName name="BEx7MG3EEUT3EIYWEE97DKQ2G9ZT" localSheetId="4" hidden="1">#REF!</definedName>
    <definedName name="BEx7MG3EEUT3EIYWEE97DKQ2G9ZT" hidden="1">#REF!</definedName>
    <definedName name="BEx7MJZO3UKAMJ53UWOJ5ZD4GGMQ" localSheetId="4" hidden="1">[73]Gross!#REF!</definedName>
    <definedName name="BEx7MJZO3UKAMJ53UWOJ5ZD4GGMQ" hidden="1">[73]Gross!#REF!</definedName>
    <definedName name="BEx7MT4MFNXIVQGAT6D971GZW7CA" localSheetId="4" hidden="1">[73]Gross!#REF!</definedName>
    <definedName name="BEx7MT4MFNXIVQGAT6D971GZW7CA" hidden="1">[73]Gross!#REF!</definedName>
    <definedName name="BEx7NE3X8Z6J8PMTHDO51G0HICD5" localSheetId="4" hidden="1">#REF!</definedName>
    <definedName name="BEx7NE3X8Z6J8PMTHDO51G0HICD5" hidden="1">#REF!</definedName>
    <definedName name="BEx7NG7GV7TNLEQT9ZQU34E4LSLJ" localSheetId="4" hidden="1">[76]Original!#REF!</definedName>
    <definedName name="BEx7NG7GV7TNLEQT9ZQU34E4LSLJ" hidden="1">[76]Original!#REF!</definedName>
    <definedName name="BEx7NI062THZAM6I8AJWTFJL91CS" localSheetId="4" hidden="1">[73]Gross!#REF!</definedName>
    <definedName name="BEx7NI062THZAM6I8AJWTFJL91CS" hidden="1">[73]Gross!#REF!</definedName>
    <definedName name="BEx7NOWCCNM1K0ZPAQLRTJVKFMO6" localSheetId="4" hidden="1">[84]Detail!#REF!</definedName>
    <definedName name="BEx7NOWCCNM1K0ZPAQLRTJVKFMO6" hidden="1">[84]Detail!#REF!</definedName>
    <definedName name="BEx7NQ3IBJKTND5YYGQBTGWK7YYG" localSheetId="4" hidden="1">[76]Original!#REF!</definedName>
    <definedName name="BEx7NQ3IBJKTND5YYGQBTGWK7YYG" hidden="1">[76]Original!#REF!</definedName>
    <definedName name="BEx7NTOZU4HESIL4ZGQVMPN5JR1C" localSheetId="4" hidden="1">#REF!</definedName>
    <definedName name="BEx7NTOZU4HESIL4ZGQVMPN5JR1C" hidden="1">#REF!</definedName>
    <definedName name="BEx8YO19DPG3G5D9KLVCUJN7MQ52" localSheetId="4" hidden="1">[74]data!#REF!</definedName>
    <definedName name="BEx8YO19DPG3G5D9KLVCUJN7MQ52" hidden="1">[74]data!#REF!</definedName>
    <definedName name="BEx8YZQ1H213IBG3KV5CCQX38WZM" localSheetId="4" hidden="1">#REF!</definedName>
    <definedName name="BEx8YZQ1H213IBG3KV5CCQX38WZM" hidden="1">#REF!</definedName>
    <definedName name="BEx8ZN3MPQEVXPK7E0V4CA9H1AFX" localSheetId="4" hidden="1">[76]Original!#REF!</definedName>
    <definedName name="BEx8ZN3MPQEVXPK7E0V4CA9H1AFX" hidden="1">[76]Original!#REF!</definedName>
    <definedName name="BEx8ZNP7794T1F20XBKV0AH3Q4IR" localSheetId="4" hidden="1">#REF!</definedName>
    <definedName name="BEx8ZNP7794T1F20XBKV0AH3Q4IR" hidden="1">#REF!</definedName>
    <definedName name="BEx8ZRAOM7HF2ZJ6AH246HOEA768" localSheetId="4" hidden="1">[73]Gross!#REF!</definedName>
    <definedName name="BEx8ZRAOM7HF2ZJ6AH246HOEA768" hidden="1">[73]Gross!#REF!</definedName>
    <definedName name="BEx8ZY6UFM571XUE82FQZRNOKP90" hidden="1">[73]Graph!$C$15:$D$29</definedName>
    <definedName name="BEx904S75BPRYMHF0083JF7ES4NG" hidden="1">[73]Gross!#REF!</definedName>
    <definedName name="BEx90CVJHW2G83ZSI8F4ZSPTFSPI" hidden="1">[73]Graph!$F$8:$G$8</definedName>
    <definedName name="BEx90EZ2HAURBQ5I4V6WD6NYD0AQ" hidden="1">'[77]Customer Service Detail'!#REF!</definedName>
    <definedName name="BEx90HDD4RWF7JZGA8GCGG7D63MG" hidden="1">[73]Gross!#REF!</definedName>
    <definedName name="BEx90HYY8HIGFGN3F0YNXHJK2PZP" hidden="1">'[80]Planning Template'!#REF!</definedName>
    <definedName name="BEx90IKIPSLJXT7N3ANBTKFEV0XW" hidden="1">#REF!</definedName>
    <definedName name="BEx90QD3G04UG7FEFLLXWT949PBR" hidden="1">#REF!</definedName>
    <definedName name="BEx90VGH5H09ON2QXYC9WIIEU98T" hidden="1">[73]Gross!#REF!</definedName>
    <definedName name="BEx9175B70QXYAU5A8DJPGZQ46L9" hidden="1">[73]Gross!#REF!</definedName>
    <definedName name="BEx917QTZAYKMWFVDPZEDX8FH1J3" hidden="1">#REF!</definedName>
    <definedName name="BEx91AQQRTV87AO27VWHSFZAD4ZR" hidden="1">[73]Gross!#REF!</definedName>
    <definedName name="BEx91BXX2VMKTVELI4S14N1B1ETF" hidden="1">#REF!</definedName>
    <definedName name="BEx91FU57YXJK7RHMFDKKYY2JFS7" hidden="1">'[77]Customer Service Detail'!#REF!</definedName>
    <definedName name="BEx91GL3GEN0CGK4N9EHE44RROL5" hidden="1">#REF!</definedName>
    <definedName name="BEx91KXLTRYJVT47UU2JUUFNKFUT" hidden="1">'[77]Customer Service Detail'!#REF!</definedName>
    <definedName name="BEx91L8FLL5CWLA2CDHKCOMGVDZN" hidden="1">[73]Gross!#REF!</definedName>
    <definedName name="BEx91OTVH9ZDBC3QTORU8RZX4EOC" hidden="1">[73]Gross!#REF!</definedName>
    <definedName name="BEx91QH5JRZKQP1GPN2SQMR3CKAG" hidden="1">[73]Gross!#REF!</definedName>
    <definedName name="BEx91ROALDNHO7FI4X8L61RH4UJE" hidden="1">[73]Gross!#REF!</definedName>
    <definedName name="BEx91RTN8E7HHEDIOLGHZ3GNZLYY" hidden="1">#REF!</definedName>
    <definedName name="BEx91TMID71GVYH0U16QM1RV3PX0" hidden="1">[73]Gross!#REF!</definedName>
    <definedName name="BEx91VF2D78PAF337E3L2L81K9W2" hidden="1">[73]Gross!#REF!</definedName>
    <definedName name="BEx91XDAPADNDZAH8LK6M7VVNGXA" hidden="1">#REF!</definedName>
    <definedName name="BEx91YKG5M0ZZDVWNGF80SPL8GUP" hidden="1">[73]Graph!$F$11:$G$11</definedName>
    <definedName name="BEx920O0C4FBKNO2WASY82KSAGWC" hidden="1">'[77]Customer Service Detail'!#REF!</definedName>
    <definedName name="BEx921PNZ46VORG2VRMWREWIC0SE" hidden="1">[73]Gross!#REF!</definedName>
    <definedName name="BEx9220FU7ZCXBZ6VEJEPAR0RURJ" hidden="1">#REF!</definedName>
    <definedName name="BEx929YGVS1SWUVBOM0JDPJFRIAE" hidden="1">#REF!</definedName>
    <definedName name="BEx92C1ZTP3C8WFPSRIF3DTQU7PT" hidden="1">#REF!</definedName>
    <definedName name="BEx92DJXEXVC627QL1HYSV2VSHSS" hidden="1">[73]Graph!$F$6:$G$6</definedName>
    <definedName name="BEx92DPEKL5WM5A3CN8674JI0PR3" hidden="1">[73]Gross!#REF!</definedName>
    <definedName name="BEx92ER2RMY93TZK0D9L9T3H0GI5" hidden="1">[73]Gross!#REF!</definedName>
    <definedName name="BEx92FI04PJT4LI23KKIHRXWJDTT" hidden="1">[73]Gross!#REF!</definedName>
    <definedName name="BEx92HR14HQ9D5JXCSPA4SS4RT62" hidden="1">[73]Gross!#REF!</definedName>
    <definedName name="BEx92HWA2D6A5EX9MFG68G0NOMSN" hidden="1">[73]Gross!#REF!</definedName>
    <definedName name="BEx92PE1GJZSW8UHR164LR9JR6H4" hidden="1">[73]Gross!#REF!</definedName>
    <definedName name="BEx92PUBDIXAU1FW5ZAXECMAU0LN" hidden="1">[73]Gross!#REF!</definedName>
    <definedName name="BEx92S8MHFFIVRQ2YSHZNQGOFUHD" hidden="1">[73]Gross!#REF!</definedName>
    <definedName name="BEx92U6PIXKW4IB882WSJOA9GEUP" hidden="1">#REF!</definedName>
    <definedName name="BEx92WL00FKQYWSED0DHOS3XUB1R" hidden="1">#REF!</definedName>
    <definedName name="BEx935VHGQGAJAXJKSPCC6GC2KIE" hidden="1">[73]Graph!$F$9:$G$9</definedName>
    <definedName name="BEx936RV1BC4AUU8JYKFVWYVQNIM" hidden="1">#REF!</definedName>
    <definedName name="BEx93B9OULL2YGC896XXYAAJSTRK" hidden="1">[73]Gross!#REF!</definedName>
    <definedName name="BEx93EF2OPUY92WSYH0W2RMHNX2M" hidden="1">[73]Graph!$F$9:$G$9</definedName>
    <definedName name="BEx93FGPVA5O6D8Y6AQPUFL7C8AT" hidden="1">#REF!</definedName>
    <definedName name="BEx93FRKF99NRT3LH99UTIH7AAYF" hidden="1">[73]Gross!#REF!</definedName>
    <definedName name="BEx93M7FSHP50OG34A4W8W8DF12U" hidden="1">[73]Gross!#REF!</definedName>
    <definedName name="BEx93OLWY2O3PRA74U41VG5RXT4Q" hidden="1">[73]Gross!#REF!</definedName>
    <definedName name="BEx93OR7GPD9JNOQ32SJ79HSEBBX" hidden="1">#REF!</definedName>
    <definedName name="BEx93RGBYRGUIM3LMN3AFB7M5YO5" hidden="1">#REF!</definedName>
    <definedName name="BEx93RWFAF6YJGYUTITVM445C02U" hidden="1">[73]Gross!#REF!</definedName>
    <definedName name="BEx93SY9RWG3HUV4YXQKXJH9FH14" hidden="1">[73]Gross!#REF!</definedName>
    <definedName name="BEx93TJUX3U0FJDBG6DDSNQ91R5J" hidden="1">[73]Gross!#REF!</definedName>
    <definedName name="BEx942UCRHMI4B0US31HO95GSC2X" hidden="1">[73]Gross!#REF!</definedName>
    <definedName name="BEx944SDUSMOBHNE6J8XN1EOL90T" hidden="1">#REF!</definedName>
    <definedName name="BEx948ZFFQWVIDNG4AZAUGGGEB5U" hidden="1">[73]Gross!#REF!</definedName>
    <definedName name="BEx949A8H3LWSBX41CL3JLWHJBAL" hidden="1">#REF!</definedName>
    <definedName name="BEx94BU07VFVZJX4P7LID1GMHPAG" hidden="1">#REF!</definedName>
    <definedName name="BEx94CKXERAGM594AWJ8KT4S48L6" hidden="1">#REF!</definedName>
    <definedName name="BEx94CKXG92OMURH41SNU6IOHK4J" hidden="1">[73]Gross!#REF!</definedName>
    <definedName name="BEx94E8CBMGM9YP8Z0W8OWHAAZH1" hidden="1">[73]Graph!$F$9:$G$9</definedName>
    <definedName name="BEx94GRYJ2F6913VBXAIO97RGTJP" hidden="1">#REF!</definedName>
    <definedName name="BEx94GXG30CIVB6ZQN3X3IK6BZXQ" hidden="1">[73]Gross!#REF!</definedName>
    <definedName name="BEx94HZ5LURYM9ST744ALV6ZCKYP" hidden="1">[73]Gross!#REF!</definedName>
    <definedName name="BEx94IQ75E90YUMWJ9N591LR7DQQ" hidden="1">[73]Gross!#REF!</definedName>
    <definedName name="BEx94L9TBK45AUQSX1IUZ86U1GPQ" hidden="1">[73]Gross!#REF!</definedName>
    <definedName name="BEx94N7W5T3U7UOE97D6OVIBUCXS" hidden="1">[73]Gross!#REF!</definedName>
    <definedName name="BEx94NITLB7ALPAT92MYVATLF89A" hidden="1">#REF!</definedName>
    <definedName name="BEx94R4ANOANUXCXDDJH838PNTYP" hidden="1">'[80]Planning Template'!#REF!</definedName>
    <definedName name="BEx94UETMN1PSBAFTPUASKTU7GCU" hidden="1">#REF!</definedName>
    <definedName name="BEx94Z7GV5AIURE7F1KFARW9RLZ3" hidden="1">#REF!</definedName>
    <definedName name="BEx952NLNIDKZDVOMQI8B5NLE1JG" hidden="1">#REF!</definedName>
    <definedName name="BEx953PB6S6ECMD8N0JSW0CBG0DA" hidden="1">[73]Gross!#REF!</definedName>
    <definedName name="BEx955NIAWX5OLAHMTV6QFUZPR30" hidden="1">[73]Gross!#REF!</definedName>
    <definedName name="BEx9581TYVI2M5TT4ISDAJV4W7Z6" hidden="1">[73]Gross!#REF!</definedName>
    <definedName name="BEx95ML193K825E3THX56JPYNRH3" hidden="1">#REF!</definedName>
    <definedName name="BEx95NHF4RVUE0YDOAFZEIVBYJXD" hidden="1">[73]Gross!#REF!</definedName>
    <definedName name="BEx95QBZMG0E2KQ9BERJ861QLYN3" hidden="1">[73]Gross!#REF!</definedName>
    <definedName name="BEx95QHBVDN795UNQJLRXG3RDU49" hidden="1">[73]Gross!#REF!</definedName>
    <definedName name="BEx95TBVUWV7L7OMFMZDQEXGVHU6" hidden="1">[73]Gross!#REF!</definedName>
    <definedName name="BEx95U89DZZSVO39TGS62CX8G9N4" hidden="1">[73]Gross!#REF!</definedName>
    <definedName name="BEx95ZBPVBQBIU0LCXSH93UZK4VU" hidden="1">[73]Graph!$I$10:$J$10</definedName>
    <definedName name="BEx95ZH176QVE3E5B9LVYRT0TTW7" hidden="1">[73]Gross!#REF!</definedName>
    <definedName name="BEx9602K2GHNBUEUVT9ONRQU1GMD" hidden="1">[73]Gross!#REF!</definedName>
    <definedName name="BEx962BL3Y4LA53EBYI64ZYMZE8U" hidden="1">[73]Gross!#REF!</definedName>
    <definedName name="BEx9632GUCBUVEHWEL92JNSXE7X3" hidden="1">[76]Original!#REF!</definedName>
    <definedName name="BEx964KF2UFKCL0J7HPBK17X573X" hidden="1">[73]Gross!#REF!</definedName>
    <definedName name="BEx96B0HACMHG6YH92730X737TIE" hidden="1">#REF!</definedName>
    <definedName name="BEx96HR7MPIVTSMKLV3ZPLRF0ZW1" hidden="1">#REF!</definedName>
    <definedName name="BEx96KR21O7H9R29TN0S45Y3QPUK" hidden="1">[73]Gross!#REF!</definedName>
    <definedName name="BEx96NQZB1Y0SPB8YAKELLNGOS7F" localSheetId="4" hidden="1">Query [78]!p V [79]A!$A$3:$B$20</definedName>
    <definedName name="BEx96NQZB1Y0SPB8YAKELLNGOS7F" localSheetId="3" hidden="1">Query [78]!p [0]!V [79]A!$A$3:$B$20</definedName>
    <definedName name="BEx96NQZB1Y0SPB8YAKELLNGOS7F" hidden="1">Query [78]!p V [79]A!$A$3:$B$20</definedName>
    <definedName name="BEx96SUFKHHFE8XQ6UUO6ILDOXHO" localSheetId="4" hidden="1">[73]Gross!#REF!</definedName>
    <definedName name="BEx96SUFKHHFE8XQ6UUO6ILDOXHO" hidden="1">[73]Gross!#REF!</definedName>
    <definedName name="BEx96UN4YWXBDEZ1U1ZUIPP41Z7I" localSheetId="4" hidden="1">[73]Gross!#REF!</definedName>
    <definedName name="BEx96UN4YWXBDEZ1U1ZUIPP41Z7I" hidden="1">[73]Gross!#REF!</definedName>
    <definedName name="BEx9706NFOGJWDFFOFDUAFC8NNTP" hidden="1">[73]Graph!$C$15:$D$29</definedName>
    <definedName name="BEx970MYCPJ6DQ44TKLOIGZO5LHH" hidden="1">[73]Gross!#REF!</definedName>
    <definedName name="BEx975KVQTW7HCJ3TJOVTLVCE3FU" hidden="1">#REF!</definedName>
    <definedName name="BEx978KSD61YJH3S9DGO050R2EHA" hidden="1">[73]Gross!#REF!</definedName>
    <definedName name="BEx97BFCRMZ9I1V9T0CLIWUERD26" hidden="1">#REF!</definedName>
    <definedName name="BEx97CBOZZVIAFCLYWXO84QIM5RH" hidden="1">'[77]Customer Service Detail'!#REF!</definedName>
    <definedName name="BEx97H9O1NAKAPK4MX4PKO34ICL5" hidden="1">[73]Gross!#REF!</definedName>
    <definedName name="BEx97HVA5F2I0D6ID81KCUDEQOIH" hidden="1">[73]Gross!#REF!</definedName>
    <definedName name="BEx97IBIQDQ4B9W6YMJ7MJ9IFRRM" hidden="1">#REF!</definedName>
    <definedName name="BEx97MNUZQ1Z0AO2FL7XQYVNCPR7" hidden="1">[73]Gross!#REF!</definedName>
    <definedName name="BEx97MYN5X8QA11MGIOXYSKNIXAP" hidden="1">#REF!</definedName>
    <definedName name="BEx97NPQBACJVD9K1YXI08RTW9E2" hidden="1">[73]Gross!#REF!</definedName>
    <definedName name="BEx97RWQLXS0OORDCN69IGA58CWU" hidden="1">[73]Gross!#REF!</definedName>
    <definedName name="BEx97XR2TVFNFC1PSVPWZ8YJ0116" hidden="1">[76]Original!#REF!</definedName>
    <definedName name="BEx97YNGGDFIXHTMGFL2IHAQX9MI" hidden="1">[73]Gross!#REF!</definedName>
    <definedName name="BEx980QZQVMVK22H7FW8VJ1Y8HJR" hidden="1">'[77]Customer Service Detail'!#REF!</definedName>
    <definedName name="BEx981HW73BUZWT14TBTZHC0ZTJ4" hidden="1">[73]Gross!#REF!</definedName>
    <definedName name="BEx9853EGK21LS9VVKSCCC6V43AN" hidden="1">'[77]Customer Service Detail'!#REF!</definedName>
    <definedName name="BEx9871KU0N99P0900EAK69VFYT2" hidden="1">[73]Gross!#REF!</definedName>
    <definedName name="BEx98A6S6VO1UKBYLX05KBIT7SC0" hidden="1">#REF!</definedName>
    <definedName name="BEx98C50FZ8IZW6NVLJQQHIW2I4B" hidden="1">#REF!</definedName>
    <definedName name="BEx98IFKNJFGZFLID1YTRFEG1SXY" hidden="1">[73]Gross!#REF!</definedName>
    <definedName name="BEx98LKT1J09Q1OIFDM7DUIG60OH" hidden="1">#REF!</definedName>
    <definedName name="BEx98LVKHHEAL87X1YKBT2QQ3OJ6" localSheetId="4" hidden="1">Query [75]Comparative!$D$4:$Q$165</definedName>
    <definedName name="BEx98LVKHHEAL87X1YKBT2QQ3OJ6" localSheetId="3" hidden="1">Query [75]Comparative!$D$4:$Q$165</definedName>
    <definedName name="BEx98LVKHHEAL87X1YKBT2QQ3OJ6" hidden="1">Query [75]Comparative!$D$4:$Q$165</definedName>
    <definedName name="BEx98M12QTFQXL9J98CP0H6SU6FP" localSheetId="4" hidden="1">#REF!</definedName>
    <definedName name="BEx98M12QTFQXL9J98CP0H6SU6FP" hidden="1">#REF!</definedName>
    <definedName name="BEx98RKLEESP7EBVU34EFSWR48QO" localSheetId="4" hidden="1">#REF!</definedName>
    <definedName name="BEx98RKLEESP7EBVU34EFSWR48QO" hidden="1">#REF!</definedName>
    <definedName name="BEx9915UVD4G7RA3IMLFZ0LG3UA2" localSheetId="4" hidden="1">[73]Gross!#REF!</definedName>
    <definedName name="BEx9915UVD4G7RA3IMLFZ0LG3UA2" hidden="1">[73]Gross!#REF!</definedName>
    <definedName name="BEx992CZON8AO7U7V88VN1JBO0MG" localSheetId="4" hidden="1">[73]Gross!#REF!</definedName>
    <definedName name="BEx992CZON8AO7U7V88VN1JBO0MG" hidden="1">[73]Gross!#REF!</definedName>
    <definedName name="BEx9952469XMFGSPXL7CMXHPJF90" localSheetId="4" hidden="1">[73]Gross!#REF!</definedName>
    <definedName name="BEx9952469XMFGSPXL7CMXHPJF90" hidden="1">[73]Gross!#REF!</definedName>
    <definedName name="BEx995I8N47IISHUBVFEGNT1SLIZ" localSheetId="4" hidden="1">#REF!</definedName>
    <definedName name="BEx995I8N47IISHUBVFEGNT1SLIZ" hidden="1">#REF!</definedName>
    <definedName name="BEx99995OO0X4HC0IQDAISYRWAJG" hidden="1">[73]Graph!$C$15:$D$29</definedName>
    <definedName name="BEx99B77I7TUSHRR4HIZ9FU2EIUT" hidden="1">[73]Gross!#REF!</definedName>
    <definedName name="BEx99FEAQ9UK3VFQFX4EBNU380P7" hidden="1">#REF!</definedName>
    <definedName name="BEx99FZZUWM7ZB79QEWVSPBFXNKF" hidden="1">#REF!</definedName>
    <definedName name="BEx99M55RVJXCINQAB1OKL6DX8Z3" hidden="1">'[80]Planning Template'!#REF!</definedName>
    <definedName name="BEx99Q6PH5F3OQKCCAAO75PYDEFN" hidden="1">[73]Gross!#REF!</definedName>
    <definedName name="BEx99WBYT2D6UUC1PT7A40ENYID4" hidden="1">[73]Gross!#REF!</definedName>
    <definedName name="BEx99XOFVA26HV2TTJNU6L3INT2I" hidden="1">'[80]Planning Template'!#REF!</definedName>
    <definedName name="BEx99XOGHOM28CNCYKQWYGL56W2S" hidden="1">[73]Gross!#REF!</definedName>
    <definedName name="BEx99YFJ8JDPEEEQRABGIA0M020Y" hidden="1">[73]Graph!$I$10:$J$10</definedName>
    <definedName name="BEx99ZRZ4I7FHDPGRAT5VW7NVBPU" hidden="1">[73]Gross!#REF!</definedName>
    <definedName name="BEx9A2XD9XK4J45666WU2F5YQNO4" hidden="1">#REF!</definedName>
    <definedName name="BEx9AB0IN3SYZHL3DF4AQ9ZRYGV2" hidden="1">#REF!</definedName>
    <definedName name="BEx9ACD59PTTO5O0WFDDC4JRUC68" hidden="1">[73]Graph!$I$7:$J$7</definedName>
    <definedName name="BEx9ADPRQZSMQBC5ZVK9Y67PRZBV" hidden="1">[73]Graph!$F$8:$G$8</definedName>
    <definedName name="BEx9AHB4E53T7N8DFC8HNE1TX06F" hidden="1">#REF!</definedName>
    <definedName name="BEx9AIYI7BJSCEP4OA3F2RD5D4G3" hidden="1">#REF!</definedName>
    <definedName name="BEx9AKWPNM58M88D1ZL7PKKW6ES3" hidden="1">[73]Graph!$I$10:$J$10</definedName>
    <definedName name="BEx9ANGDRC4R26CW9HE4ZHW4WJSP" hidden="1">#REF!</definedName>
    <definedName name="BEx9ARHYAWRXSEHBV2BSZ2HB0G2V" hidden="1">#REF!</definedName>
    <definedName name="BEx9ARY7F2Q2JQT63RW0CEZQ1WDB" hidden="1">[73]Graph!$I$10:$J$10</definedName>
    <definedName name="BEx9AT5E3ZSHKSOL35O38L8HF9TH" hidden="1">[73]Gross!#REF!</definedName>
    <definedName name="BEx9AV8W1FAWF5BHATYEN47X12JN" hidden="1">[73]Gross!#REF!</definedName>
    <definedName name="BEx9AYUCWYMSAB3I6ER801K0H150" hidden="1">#REF!</definedName>
    <definedName name="BEx9B1ZJPZA5TUMP1QZDVJPZE3GN" hidden="1">#REF!</definedName>
    <definedName name="BEx9B5FQMAXRCX2MQXWDAJC9B6TE" hidden="1">#REF!</definedName>
    <definedName name="BEx9B66MDZ8BFBIDM0YMKAT3CIQX" hidden="1">[76]Original!#REF!</definedName>
    <definedName name="BEx9B8A5186FNTQQNLIO5LK02ABI" hidden="1">[73]Gross!#REF!</definedName>
    <definedName name="BEx9B8VR20E2CILU4CDQUQQ9ONXK" hidden="1">[73]Gross!#REF!</definedName>
    <definedName name="BEx9B917EUP13X6FQ3NPQL76XM5V" hidden="1">[73]Gross!#REF!</definedName>
    <definedName name="BEx9BAJ5WYEQ623HUT9NNCMP3RUG" hidden="1">[73]Gross!#REF!</definedName>
    <definedName name="BEx9BAOGUISRQKRB42IUZNSUS3RS" hidden="1">[73]Graph!$I$7:$J$7</definedName>
    <definedName name="BEx9BCBV86NAOTMCAYGOG2K426CC" hidden="1">[73]Graph!$C$15:$D$29</definedName>
    <definedName name="BEx9BYSYW7QCPXS2NAVLFAU5Y2Z2" hidden="1">[73]Gross!#REF!</definedName>
    <definedName name="BEx9C17AHM4NMY8G3WK6YQ0T0WDU" hidden="1">[73]Graph!$I$10:$J$10</definedName>
    <definedName name="BEx9C1YC2ND7F9KHZQC0O86UKRVQ" localSheetId="3" hidden="1">[86]!____________bb2 [87]Sheet!$A$12:$U$335</definedName>
    <definedName name="BEx9C1YC2ND7F9KHZQC0O86UKRVQ" hidden="1">[86]!____________bb2 [87]Sheet!$A$12:$U$335</definedName>
    <definedName name="BEx9C2EGD36XGQWMN1JQANAQFVS4" hidden="1">#REF!</definedName>
    <definedName name="BEx9C590HJ2O31IWJB73C1HR74AI" hidden="1">[73]Gross!#REF!</definedName>
    <definedName name="BEx9CASJ96DRBTZISXTRZ4ZIR1X4" hidden="1">#REF!</definedName>
    <definedName name="BEx9CCQRMYYOGIOYTOM73VKDIPS1" hidden="1">[73]Gross!#REF!</definedName>
    <definedName name="BEx9CJHG02ADUIJ0WCG5FYLWETIN" hidden="1">[73]Graph!$I$11:$J$11</definedName>
    <definedName name="BEx9CMMSQA4LXHX5RGGTAJ9WVHTY" hidden="1">[73]Graph!$F$9:$G$9</definedName>
    <definedName name="BEx9CPBXJFNKKVHJL6FVRJHM63D6" hidden="1">#REF!</definedName>
    <definedName name="BEx9CSH4PGVJB971U0BPU0GZR0X9" hidden="1">#REF!</definedName>
    <definedName name="BEx9CT874DGM2K1O05SDLCCCM5FD" localSheetId="4" hidden="1">Planning [81]Template!$A$10:$H$21</definedName>
    <definedName name="BEx9CT874DGM2K1O05SDLCCCM5FD" localSheetId="3" hidden="1">Planning [81]Template!$A$10:$H$21</definedName>
    <definedName name="BEx9CT874DGM2K1O05SDLCCCM5FD" hidden="1">Planning [81]Template!$A$10:$H$21</definedName>
    <definedName name="BEx9CTDJ6OYUCCHJVREB4QE71EVB" hidden="1">[73]Graph!$C$15:$D$29</definedName>
    <definedName name="BEx9CWDEF3P9QXPEESHFQZEY5KBH" hidden="1">'[80]Planning Template'!#REF!</definedName>
    <definedName name="BEx9CYM9YJIDKZ4OGFCR7CCWKMV8" hidden="1">#REF!</definedName>
    <definedName name="BEx9D1BC9FT19KY0INAABNDBAMR1" hidden="1">[73]Gross!#REF!</definedName>
    <definedName name="BEx9D3PUADZJIGFVND7UMM1FBB8G" hidden="1">'[82]CET-ET-IR-ME BEx'!#REF!</definedName>
    <definedName name="BEx9DGLRBAA81DUUOT35XR05XLKG" hidden="1">[73]Graph!$I$10:$J$10</definedName>
    <definedName name="BEx9DI912OU7K3RIUBT1JB73BIAJ" hidden="1">#REF!</definedName>
    <definedName name="BEx9DIZXF9X0GE90ROFYKV6K3PM9" hidden="1">[73]Graph!$I$11:$J$11</definedName>
    <definedName name="BEx9DJG6WO3VP10YVAUH5C83L206" hidden="1">#REF!</definedName>
    <definedName name="BEx9DM5C7YJIEF6R9AAZFL68PDJ6" hidden="1">[76]Original!#REF!</definedName>
    <definedName name="BEx9DN6ZMF18Q39MPMXSDJTZQNJ3" hidden="1">[73]Gross!#REF!</definedName>
    <definedName name="BEx9DUU8DALPSCW66GTMQRPXZ6GL" hidden="1">[73]Gross!#REF!</definedName>
    <definedName name="BEx9DZC2UOW2YHCZKVK5SF0SHHV0" hidden="1">#REF!</definedName>
    <definedName name="BEx9E08EK253W8SNA7NOGR32IG6U" hidden="1">[73]Graph!$F$6:$G$6</definedName>
    <definedName name="BEx9E14TDNSEMI784W0OTIEQMWN6" hidden="1">[73]Gross!#REF!</definedName>
    <definedName name="BEx9E2BZ2B1R41FMGJCJ7JLGLUAJ" hidden="1">[73]Gross!$A$1:$L$1</definedName>
    <definedName name="BEx9E2S1LDHWNY3YCSQ6AY2CX2VH" hidden="1">[73]Graph!$F$11:$G$11</definedName>
    <definedName name="BEx9E8RTRUUC0Q9585XNJ6VWB30L" hidden="1">#REF!</definedName>
    <definedName name="BEx9E985663ZKOL38UDDLTGRNGZO" hidden="1">#REF!</definedName>
    <definedName name="BEx9EA4H0G0GMAU9BTJQJ5N1YIRZ" hidden="1">#REF!</definedName>
    <definedName name="BEx9EEGVFGD9P2J88ICA4KVPXY9N" hidden="1">[73]Graph!$I$8:$J$8</definedName>
    <definedName name="BEx9EG9KBJ77M8LEOR9ITOKN5KXY" hidden="1">[73]Gross!#REF!</definedName>
    <definedName name="BEx9EGV74HCVK7KRZHZF66LAADD7" hidden="1">#REF!</definedName>
    <definedName name="BEx9EHGQHOBSWB60JAPUOVE46FK0" hidden="1">[73]Graph!$I$7:$J$7</definedName>
    <definedName name="BEx9EJET95HH8R3FIUF1Y5LY7IPZ" hidden="1">#REF!</definedName>
    <definedName name="BEx9EMK6HAJJMVYZTN5AUIV7O1E6" hidden="1">[73]Gross!#REF!</definedName>
    <definedName name="BEx9EQLVZHYQ1TPX7WH3SOWXCZLE" hidden="1">[73]Gross!#REF!</definedName>
    <definedName name="BEx9ETLU0EK5LGEM1QCNYN2S8O5F" hidden="1">[73]Gross!#REF!</definedName>
    <definedName name="BEx9F0Y2ESUNE3U7TQDLMPE9BO67" hidden="1">[73]Gross!#REF!</definedName>
    <definedName name="BEx9F4JJZQ9O731BP9YKC99KS84L" hidden="1">#REF!</definedName>
    <definedName name="BEx9F5W18ZGFOKGRE8PR6T1MO6GT" hidden="1">[73]Gross!#REF!</definedName>
    <definedName name="BEx9F78N4HY0XFGBQ4UJRD52L1EI" hidden="1">[73]Gross!#REF!</definedName>
    <definedName name="BEx9FF16LOQP5QIR4UHW5EIFGQB8" hidden="1">[73]Gross!#REF!</definedName>
    <definedName name="BEx9FG2UYPML4DEO2G9KMPDQSGK4" hidden="1">#REF!</definedName>
    <definedName name="BEx9FJTSRCZ3ZXT3QVBJT5NF8T7V" hidden="1">[73]Gross!#REF!</definedName>
    <definedName name="BEx9FLRVEKHKYUC14ZMVEXYYH8R8" hidden="1">[73]Graph!$I$11:$J$11</definedName>
    <definedName name="BEx9FLRVQAYSHPL165WHTHU37UET" hidden="1">#REF!</definedName>
    <definedName name="BEx9FRBEEYPS5HLS3XT34AKZN94G" hidden="1">[73]Gross!#REF!</definedName>
    <definedName name="BEx9FUGRGX20BECNV9PC1850WDJU" hidden="1">#REF!</definedName>
    <definedName name="BEx9G17GB2V3PQ50QQFW2NROEZT9" hidden="1">[73]Graph!$F$10:$G$10</definedName>
    <definedName name="BEx9G7YBT42GX0655YNLGPOMBK53" hidden="1">#REF!</definedName>
    <definedName name="BEx9G892CF6SM99J007LDYZPPYNL" hidden="1">[73]Graph!$F$9:$G$9</definedName>
    <definedName name="BEx9GD1Q3X2QNEWIFN2YPBFX6LMO" hidden="1">#REF!</definedName>
    <definedName name="BEx9GDY4D8ZPQJCYFIMYM0V0C51Y" hidden="1">[73]Gross!#REF!</definedName>
    <definedName name="BEx9GGY04V0ZWI6O9KZH4KSBB389" hidden="1">[73]Gross!#REF!</definedName>
    <definedName name="BEx9GJCC7BWX156MTPY59VC5JN0O" hidden="1">[73]Graph!$C$15:$D$29</definedName>
    <definedName name="BEx9GJXW9PB0JR9WJ5X1IQHFG899" hidden="1">#REF!</definedName>
    <definedName name="BEx9GNOPB6OZ2RH3FCDNJR38RJOS" hidden="1">[73]Gross!#REF!</definedName>
    <definedName name="BEx9GNU701BD7YSS9TFG6GMA2Z8A" hidden="1">[73]Graph!$F$11:$G$11</definedName>
    <definedName name="BEx9GUQALUWCD30UKUQGSWW8KBQ7" hidden="1">[73]Gross!#REF!</definedName>
    <definedName name="BEx9GY6BVFQGCLMOWVT6PIC9WP5X" hidden="1">[73]Gross!#REF!</definedName>
    <definedName name="BEx9GZ2P3FDHKXEBXX2VS0BG2NP2" hidden="1">[73]Gross!#REF!</definedName>
    <definedName name="BEx9H04IB14E1437FF2OIRRWBSD7" hidden="1">[73]Gross!#REF!</definedName>
    <definedName name="BEx9H5O1KDZJCW91Q29VRPY5YS6P" hidden="1">[73]Gross!#REF!</definedName>
    <definedName name="BEx9H645M2VLV3GR46GAUCXDZQ4K" hidden="1">'[77]Customer Service Detail'!#REF!</definedName>
    <definedName name="BEx9H6KFPG9J4B3P7ZAPPA1DIP1W" hidden="1">#REF!</definedName>
    <definedName name="BEx9H8YR0E906F1JXZMBX3LNT004" hidden="1">[73]Gross!#REF!</definedName>
    <definedName name="BEx9H9V5D52IFWEZD3I221Z2VYVD" hidden="1">[73]Graph!$F$8:$G$8</definedName>
    <definedName name="BEx9HFUWJK99T5RGRK0846FCEPJ9" hidden="1">#REF!</definedName>
    <definedName name="BEx9HNY8CHYJ0EHQTUDSAKOKWQ9J" hidden="1">#REF!</definedName>
    <definedName name="BEx9HQHV4N00R3PBTH3QTYPDU3WQ" hidden="1">[73]Graph!$F$9:$G$9</definedName>
    <definedName name="BEx9HU3C77TNPDUQCG49M9S94OWS" hidden="1">'[80]Planning Template'!#REF!</definedName>
    <definedName name="BEx9HU8UMQLU0VJ8BI4PGIUJ3SWH" hidden="1">#REF!</definedName>
    <definedName name="BEx9I1A9UG78GP1J89KMYE3TPXT3" hidden="1">[76]Original!#REF!</definedName>
    <definedName name="BEx9I8XIG7E5NB48QQHXP23FIN60" hidden="1">[73]Gross!#REF!</definedName>
    <definedName name="BEx9IEMIDI05C6OZNN6IB7L81VAB" hidden="1">#REF!</definedName>
    <definedName name="BEx9IQRF01ATLVK0YE60ARKQJ68L" hidden="1">[73]Gross!#REF!</definedName>
    <definedName name="BEx9IT0EJR9VVCZNQNFJS7AZ4F4T" hidden="1">'[80]Planning Template'!#REF!</definedName>
    <definedName name="BEx9IT5QNZWKM6YQ5WER0DC2PMMU" hidden="1">[73]Gross!#REF!</definedName>
    <definedName name="BEx9IUT43QETLJJ6TWZAOYL0D8J7" hidden="1">#REF!</definedName>
    <definedName name="BEx9IW5MFLXTVCJHVUZTUH93AXOS" hidden="1">[73]Gross!#REF!</definedName>
    <definedName name="BEx9IWR6VF7L9BHI0OQAS99Y37XG" hidden="1">#REF!</definedName>
    <definedName name="BEx9IX1ZRFUE85ATW4NGTSACFIOO" hidden="1">[73]Graph!$I$10:$J$10</definedName>
    <definedName name="BEx9IXCSPSZC80YZUPRCYTG326KV" hidden="1">[73]Gross!#REF!</definedName>
    <definedName name="BEx9IZR39NHDGOM97H4E6F81RTQW" hidden="1">[73]Gross!#REF!</definedName>
    <definedName name="BEx9J1EJIB9UVZKMZ7QHB9U6VVOO" hidden="1">[73]Graph!$F$8:$G$8</definedName>
    <definedName name="BEx9J3Y5B8WJ2K3HVJ6NEMOY650D" hidden="1">#REF!</definedName>
    <definedName name="BEx9J6CH5E7YZPER7HXEIOIKGPCA" hidden="1">[73]Gross!#REF!</definedName>
    <definedName name="BEx9JJTZKVUJAVPTRE0RAVTEH41G" hidden="1">[73]Gross!#REF!</definedName>
    <definedName name="BEx9JLBYK239B3F841C7YG1GT7ST" hidden="1">[73]Gross!#REF!</definedName>
    <definedName name="BEx9JOBTZXMD5XDXOGVBX0Y6QYQP" hidden="1">[73]Gross!#REF!</definedName>
    <definedName name="BExAVCXUUZO4IH6YK1JYPWUA35FW" hidden="1">#REF!</definedName>
    <definedName name="BExAVI19SUBFZBERWQTPWQSKQHSZ" hidden="1">'[80]Planning Template'!#REF!</definedName>
    <definedName name="BExAW4IIW5D0MDY6TJ3G4FOLPYIR" hidden="1">[73]Gross!#REF!</definedName>
    <definedName name="BExAW4TAPBZ18ES67GKFVYMS67N7" hidden="1">'[77]Customer Service Detail'!#REF!</definedName>
    <definedName name="BExAWOAN9I36Q6B2P1316PE3048X" hidden="1">'[77]Customer Service Detail'!#REF!</definedName>
    <definedName name="BExAWZOM1WC9VLT53YMH3KEM334M" hidden="1">#REF!</definedName>
    <definedName name="BExAX2TU15VIP65OGKSZD41PMO4N" hidden="1">[73]Graph!$I$6:$J$6</definedName>
    <definedName name="BExAX410NB4F2XOB84OR2197H8M5" hidden="1">[73]Gross!#REF!</definedName>
    <definedName name="BExAX70W4OH6R7K3QT3YA9PA2APO" hidden="1">'[77]Customer Service Detail'!#REF!</definedName>
    <definedName name="BExAX8TNG8LQ5Q4904SAYQIPGBSV" hidden="1">[73]Gross!#REF!</definedName>
    <definedName name="BExAXB2MJBEPR3J7Y9F7RPBZGC29" hidden="1">#REF!</definedName>
    <definedName name="BExAXEDC2IXZ6Z8R5OUFS8OGJR89" hidden="1">[73]Graph!$I$10:$J$10</definedName>
    <definedName name="BExAXF9P68YB9Z4FD2VAAPAV5O7R" hidden="1">#REF!</definedName>
    <definedName name="BExAXI9K2PJQH4QLETR7MGS2BNZZ" hidden="1">[73]Graph!$F$7:$G$7</definedName>
    <definedName name="BExAXL3ZT02BUZOGSRNS6WGCOV7K" hidden="1">[73]Graph!$F$7:$G$7</definedName>
    <definedName name="BExAXL40LDNIK611AYB1QPTYW9XW" hidden="1">[73]Graph!$F$7:$G$7</definedName>
    <definedName name="BExAXNYLP8NFH064QBH05TKF2DKX" hidden="1">#REF!</definedName>
    <definedName name="BExAXP09GI24J5K96AEMB7M89EA5" hidden="1">#REF!</definedName>
    <definedName name="BExAXPRBFTY6GRKMFRQZ3LW1JED3" hidden="1">[83]Data!#REF!</definedName>
    <definedName name="BExAXXEE9XOG0VX6FJ3WHL1D0VFV" hidden="1">#REF!</definedName>
    <definedName name="BExAXZ1SRNHEKWLR4M0FBOO7GTKG" hidden="1">#REF!</definedName>
    <definedName name="BExAY0EAT2LXR5MFGM0DLIB45PLO" hidden="1">[73]Gross!#REF!</definedName>
    <definedName name="BExAY9DZDS6RN4F7LPICOBGZ4AF5" hidden="1">[73]Graph!$F$11:$G$11</definedName>
    <definedName name="BExAY9ZJT64UBNSHPOGOXOER0FA5" hidden="1">[73]Graph!$F$9:$G$9</definedName>
    <definedName name="BExAYB1DPIWVHJP4U99Z11D3G48S" hidden="1">#REF!</definedName>
    <definedName name="BExAYE6LNIEBR9DSNI5JGNITGKIT" hidden="1">[73]Gross!#REF!</definedName>
    <definedName name="BExAYHMLXGGO25P8HYB2S75DEB4F" hidden="1">[73]Gross!#REF!</definedName>
    <definedName name="BExAYI8CM7E9M2SP85GC6V4OCIFY" hidden="1">#REF!</definedName>
    <definedName name="BExAYIDNIPD5UFEIP29AY11VWQF0" hidden="1">#REF!</definedName>
    <definedName name="BExAYJQ9G4ZXJFPWD4VIWQU6WUFT" hidden="1">'[77]Customer Service Detail'!#REF!</definedName>
    <definedName name="BExAYKXAUWGDOPG952TEJ2UKZKWN" hidden="1">[73]Gross!#REF!</definedName>
    <definedName name="BExAYOO9DKXP4BYOJNDXGK1R2ZSV" hidden="1">[73]Graph!$C$15:$D$29</definedName>
    <definedName name="BExAYP9TDTI2MBP6EYE0H39CPMXN" hidden="1">[73]Gross!#REF!</definedName>
    <definedName name="BExAYPPWJPWDKU59O051WMGB7O0J" hidden="1">[73]Gross!#REF!</definedName>
    <definedName name="BExAYR2JZCJBUH6F1LZC2A7JIVRJ" hidden="1">[73]Gross!#REF!</definedName>
    <definedName name="BExAYTGVRD3DLKO75RFPMBKCIWB8" hidden="1">[73]Gross!#REF!</definedName>
    <definedName name="BExAYVKDXJJ761HTFFUOH6P2CSF7" hidden="1">[73]Graph!$I$7:$J$7</definedName>
    <definedName name="BExAYWM1RKQPT6RMVSQ31PKFNSVG" hidden="1">#REF!</definedName>
    <definedName name="BExAYY9H9COOT46HJLPVDLTO12UL" hidden="1">[73]Gross!#REF!</definedName>
    <definedName name="BExAZ5RA9SI3LT93OFVOFFJ547I8" hidden="1">#REF!</definedName>
    <definedName name="BExAZ91Y3C2Z16K66G13TB6IGPQB" hidden="1">#REF!</definedName>
    <definedName name="BExAZCNEGB4JYHC8CZ51KTN890US" hidden="1">[73]Gross!#REF!</definedName>
    <definedName name="BExAZFCI302YFYRDJYQDWQQL0Q0O" hidden="1">[73]Gross!#REF!</definedName>
    <definedName name="BExAZFY28SCSQCG5CPGY0JEHBG98" hidden="1">#REF!</definedName>
    <definedName name="BExAZLHLST9OP89R1HJMC1POQG8H" hidden="1">[73]Gross!#REF!</definedName>
    <definedName name="BExAZMDYMIAA7RX1BMCKU1VLBRGY" hidden="1">[73]Gross!#REF!</definedName>
    <definedName name="BExAZNFTTSXASHLBAG5O0MNFU583" hidden="1">[73]Graph!$C$15:$D$29</definedName>
    <definedName name="BExAZNL6BHI8DCQWXOX4I2P839UX" hidden="1">[73]Gross!#REF!</definedName>
    <definedName name="BExAZRMWSONMCG9KDUM4KAQ7BONM" hidden="1">[73]Gross!#REF!</definedName>
    <definedName name="BExAZTFG4SJRG4TW6JXRF7N08JFI" hidden="1">[73]Gross!#REF!</definedName>
    <definedName name="BExAZTKXSD2OA44H1HFPBJ2AEQMQ" hidden="1">[76]Original!#REF!</definedName>
    <definedName name="BExAZUBZOPEF6R3LVMSVHTJP4A1E" hidden="1">[76]Original!#REF!</definedName>
    <definedName name="BExAZUS4A8OHDZK0MWAOCCCKTH73" hidden="1">[73]Gross!#REF!</definedName>
    <definedName name="BExAZX6FECVK3E07KXM2XPYKGM6U" hidden="1">[73]Gross!#REF!</definedName>
    <definedName name="BExB012NJ8GASTNNPBRRFTLHIOC9" hidden="1">[73]Gross!#REF!</definedName>
    <definedName name="BExB072HHXVMUC0VYNGG48GRSH5Q" hidden="1">[73]Gross!#REF!</definedName>
    <definedName name="BExB0E3YYB05ODEMK4MFT3LZV1KN" hidden="1">#REF!</definedName>
    <definedName name="BExB0FRDEYDEUEAB1W8KD6D965XA" hidden="1">[73]Gross!#REF!</definedName>
    <definedName name="BExB0KPCN7YJORQAYUCF4YKIKPMC" hidden="1">[73]Gross!#REF!</definedName>
    <definedName name="BExB0OASZZC08FMDYX9HRSM9OXEF" hidden="1">[73]Graph!$I$7:$J$7</definedName>
    <definedName name="BExB0WE4PI3NOBXXVO9CTEN4DIU2" hidden="1">[73]Gross!#REF!</definedName>
    <definedName name="BExB0XQQWBPTV5Z7ITQIC1P1TWWY" hidden="1">#REF!</definedName>
    <definedName name="BExB0YCBK8W7I1FU8U1LM8E6O8QY" hidden="1">'[80]Planning Template'!#REF!</definedName>
    <definedName name="BExB10QNIVITUYS55OAEKK3VLJFE" hidden="1">[73]Gross!#REF!</definedName>
    <definedName name="BExB12OPX4FIWY3UUQ7N9MXBTXY2" hidden="1">[73]Graph!$F$7:$G$7</definedName>
    <definedName name="BExB12ZHTPYICL0A8RA5MRDZPYAX" hidden="1">[73]Graph!$I$8:$J$8</definedName>
    <definedName name="BExB14HG3PSHTJ4S9G0Y803UWLWP" hidden="1">'[77]Customer Service Detail'!#REF!</definedName>
    <definedName name="BExB15ZDRY4CIJ911DONP0KCY9KU" hidden="1">[73]Gross!#REF!</definedName>
    <definedName name="BExB16VQY0O0RLZYJFU3OFEONVTE" hidden="1">[73]Gross!#REF!</definedName>
    <definedName name="BExB1D6DDDMV7AOB9S4XD45OPKJ3" hidden="1">[73]Graph!$F$11:$G$11</definedName>
    <definedName name="BExB1FKN9YUYJ7B8ZJSMRSJ6ONT6" hidden="1">[73]Graph!$I$9:$J$9</definedName>
    <definedName name="BExB1FKNY2UO4W5FUGFHJOA2WFGG" hidden="1">[73]Gross!#REF!</definedName>
    <definedName name="BExB1GMD0PIDGTFBGQOPRWQSP9I4" hidden="1">[73]Gross!#REF!</definedName>
    <definedName name="BExB1GMD31ZB7CZY2OGA5V95URNK" localSheetId="4" hidden="1">Query [75]Comparative!$D$4:$Q$165</definedName>
    <definedName name="BExB1GMD31ZB7CZY2OGA5V95URNK" localSheetId="3" hidden="1">Query [75]Comparative!$D$4:$Q$165</definedName>
    <definedName name="BExB1GMD31ZB7CZY2OGA5V95URNK" hidden="1">Query [75]Comparative!$D$4:$Q$165</definedName>
    <definedName name="BExB1HIQKUZGEBQ2MPH0TPTAZKIT" hidden="1">[73]Graph!$C$15:$D$29</definedName>
    <definedName name="BExB1I4BK3AB6GEEFY7ZAOON31BO" hidden="1">[73]Graph!$F$7:$G$7</definedName>
    <definedName name="BExB1Q29OO6LNFNT1EQLA3KYE7MX" hidden="1">[73]Gross!#REF!</definedName>
    <definedName name="BExB1S5THBAOWZ5ECTP642IKXDV6" hidden="1">#REF!</definedName>
    <definedName name="BExB1SRFCRHFQZC66TY7VQR6KG6H" hidden="1">[73]Gross!#REF!</definedName>
    <definedName name="BExB1TNRV5EBWZEHYLHI76T0FVA7" hidden="1">[73]Gross!#REF!</definedName>
    <definedName name="BExB1UENFKIO27UN311RA6Q7UZX5" hidden="1">[73]Graph!$F$9:$G$9</definedName>
    <definedName name="BExB1WI6M8I0EEP1ANUQZCFY24EV" hidden="1">[73]Gross!#REF!</definedName>
    <definedName name="BExB203OWC9QZA3BYOKQ18L4FUJE" hidden="1">[73]Gross!#REF!</definedName>
    <definedName name="BExB215I6XJMAXZ5JDHT0R7K0CS1" hidden="1">'[77]Customer Service Detail'!#REF!</definedName>
    <definedName name="BExB2CJHTU7C591BR4WRL5L2F2K6" hidden="1">[73]Gross!#REF!</definedName>
    <definedName name="BExB2GFSRFDY9AZRMY5Q2E4BA1AP" hidden="1">#REF!</definedName>
    <definedName name="BExB2K1AV4PGNS1O6C7D7AO411AX" hidden="1">[73]Gross!#REF!</definedName>
    <definedName name="BExB2O2UYHKI324YE324E1N7FVIB" hidden="1">[73]Gross!#REF!</definedName>
    <definedName name="BExB2Q0VJ0MU2URO3JOVUAVHEI3V" hidden="1">[73]Gross!#REF!</definedName>
    <definedName name="BExB2V4G4W3DIHZU05TOOTUR2SQF" hidden="1">[73]Graph!$F$7:$G$7</definedName>
    <definedName name="BExB2VKKJ687HN88QBMYV0UNVP8M" hidden="1">#REF!</definedName>
    <definedName name="BExB2VVC2JILGG5ZNP7FVM9VLXKB" hidden="1">[74]data!#REF!</definedName>
    <definedName name="BExB2ZRLRJ9VVABY26ALAAUNZDYH" hidden="1">#REF!</definedName>
    <definedName name="BExB30IP1DNKNQ6PZ5ERUGR5MK4Z" hidden="1">[73]Gross!#REF!</definedName>
    <definedName name="BExB35M4M9VQF0DHGYBEA3KV711P" hidden="1">[73]Graph!$I$8:$J$8</definedName>
    <definedName name="BExB3B5ODRMVHUU5S3ZNAA6YLZH4" hidden="1">#REF!</definedName>
    <definedName name="BExB3NW48L9XSYTULWR956B7GR6U" hidden="1">#REF!</definedName>
    <definedName name="BExB3OCEAGW2J8YC241B3E9J7Y9M" hidden="1">#REF!</definedName>
    <definedName name="BExB4016U17W1T4ZWNG5SJCGWE9P" hidden="1">'[77]Customer Service Detail'!#REF!</definedName>
    <definedName name="BExB406HXCZGNSDPPO8VOG1110ZG" hidden="1">[73]Graph!$I$8:$J$8</definedName>
    <definedName name="BExB442RX0T3L6HUL6X5T21CENW6" hidden="1">[73]Gross!#REF!</definedName>
    <definedName name="BExB4ADD0L7417CII901XTFKXD1J" hidden="1">[73]Gross!#REF!</definedName>
    <definedName name="BExB4B9PTN6T4CSKH6U5OZ3JFDD8" hidden="1">[73]Graph!$I$9:$J$9</definedName>
    <definedName name="BExB4DO1V1NL2AVK5YE1RSL5RYHL" hidden="1">[73]Gross!#REF!</definedName>
    <definedName name="BExB4DYU06HCGRIPBSWRCXK804UM" hidden="1">[73]Gross!#REF!</definedName>
    <definedName name="BExB4NK2DVGCZUEQA7OYFESLA5SW" hidden="1">#REF!</definedName>
    <definedName name="BExB4R5JZFW6A1CMY56N51JV2U9K" hidden="1">[73]Graph!$F$6:$G$6</definedName>
    <definedName name="BExB4Z3EZBGYYI33U0KQ8NEIH8PY" hidden="1">[73]Gross!#REF!</definedName>
    <definedName name="BExB541CBB1D8CTY30SOY75V64NO" hidden="1">[73]Graph!$C$15:$D$29</definedName>
    <definedName name="BExB55368XW7UX657ZSPC6BFE92S" hidden="1">[73]Gross!#REF!</definedName>
    <definedName name="BExB57MZEPL2SA2ONPK66YFLZWJU" hidden="1">[73]Gross!#REF!</definedName>
    <definedName name="BExB5833OAOJ22VK1YK47FHUSVK2" hidden="1">[73]Gross!#REF!</definedName>
    <definedName name="BExB58JDIHS42JZT9DJJMKA8QFCO" hidden="1">[73]Gross!#REF!</definedName>
    <definedName name="BExB58U5FQC5JWV9CGC83HLLZUZI" hidden="1">[73]Gross!#REF!</definedName>
    <definedName name="BExB5BU247BYMNXEL74LI5P008SQ" hidden="1">#REF!</definedName>
    <definedName name="BExB5EDO9XUKHF74X3HAU2WPPHZH" hidden="1">[73]Gross!#REF!</definedName>
    <definedName name="BExB5EZ9AG7UG79KVEB75Q5Z435T" hidden="1">#REF!</definedName>
    <definedName name="BExB5G6EH68AYEP1UT0GHUEL3SLN" hidden="1">[73]Gross!#REF!</definedName>
    <definedName name="BExB5IFAFRG56RCEOOXLOQHCNSLB" hidden="1">#REF!</definedName>
    <definedName name="BExB5QO30WI9WES28Y2RINNXRHWC" hidden="1">[73]Graph!$F$11:$G$11</definedName>
    <definedName name="BExB5QYVEZWFE5DQVHAM760EV05X" hidden="1">[73]Gross!#REF!</definedName>
    <definedName name="BExB5RKGJRX5E61IN851V2ZXMEMF" hidden="1">[76]Original!#REF!</definedName>
    <definedName name="BExB5U9IRH14EMOE0YGIE3WIVLFS" hidden="1">[73]Gross!#REF!</definedName>
    <definedName name="BExB5VWYMOV6BAIH7XUBBVPU7MMD" hidden="1">[73]Gross!#REF!</definedName>
    <definedName name="BExB5ZCY54292T6MNZ562DCBE5WD" hidden="1">#REF!</definedName>
    <definedName name="BExB610DZWIJP1B72U9QM42COH2B" hidden="1">[73]Gross!#REF!</definedName>
    <definedName name="BExB62NNFZZ7JDNI73XPW3GJC3NG" localSheetId="4" hidden="1">Query [75]Comparative!$D$4:$Q$164</definedName>
    <definedName name="BExB62NNFZZ7JDNI73XPW3GJC3NG" localSheetId="3" hidden="1">Query [75]Comparative!$D$4:$Q$164</definedName>
    <definedName name="BExB62NNFZZ7JDNI73XPW3GJC3NG" hidden="1">Query [75]Comparative!$D$4:$Q$164</definedName>
    <definedName name="BExB6692ZQP36NHHWV7TLSTYCP8G" hidden="1">[73]Graph!$F$10:$G$10</definedName>
    <definedName name="BExB69P48W5RQ9WUCGXA3NZJZQIR" hidden="1">[76]Original!#REF!</definedName>
    <definedName name="BExB6C3FUAKK9ML5T767NMWGA9YB" hidden="1">[73]Gross!#REF!</definedName>
    <definedName name="BExB6C8X6JYRLKZKK17VE3QUNL3D" hidden="1">[73]Gross!#REF!</definedName>
    <definedName name="BExB6CZTE0PWILZ6X0SQ2FCCSK0D" hidden="1">[73]Graph!$I$6:$J$6</definedName>
    <definedName name="BExB6DLDJDLII39U1088PI0HTEQX" hidden="1">#REF!</definedName>
    <definedName name="BExB6HN3QRFPXM71MDUK21BKM7PF" hidden="1">[73]Gross!#REF!</definedName>
    <definedName name="BExB6IZMHCZ3LB7N73KD90YB1HBZ" hidden="1">[73]Gross!#REF!</definedName>
    <definedName name="BExB6N6O6KVGC3UBI63935ZWLMDQ" hidden="1">[76]Original!#REF!</definedName>
    <definedName name="BExB6Q6JKBMO3M4WX8XUD0JET6HB" hidden="1">[73]Graph!$I$6:$J$6</definedName>
    <definedName name="BExB6SKVVBQPHZ4Y692I5525S418" hidden="1">'[77]Customer Service Detail'!#REF!</definedName>
    <definedName name="BExB6TH8MGLV86NOOBR5OLGF8FMT" localSheetId="4" hidden="1">Query [75]Comparative!$A$3:$B$20</definedName>
    <definedName name="BExB6TH8MGLV86NOOBR5OLGF8FMT" localSheetId="3" hidden="1">Query [75]Comparative!$A$3:$B$20</definedName>
    <definedName name="BExB6TH8MGLV86NOOBR5OLGF8FMT" hidden="1">Query [75]Comparative!$A$3:$B$20</definedName>
    <definedName name="BExB719SGNX4Y8NE6JEXC555K596" localSheetId="4" hidden="1">[73]Gross!#REF!</definedName>
    <definedName name="BExB719SGNX4Y8NE6JEXC555K596" hidden="1">[73]Gross!#REF!</definedName>
    <definedName name="BExB7265DCHKS7V2OWRBXCZTEIW9" localSheetId="4" hidden="1">[73]Gross!#REF!</definedName>
    <definedName name="BExB7265DCHKS7V2OWRBXCZTEIW9" hidden="1">[73]Gross!#REF!</definedName>
    <definedName name="BExB73DAG0L10ZK0L6HQWV9BISN7" localSheetId="4" hidden="1">'[77]Customer Service Detail'!#REF!</definedName>
    <definedName name="BExB73DAG0L10ZK0L6HQWV9BISN7" hidden="1">'[77]Customer Service Detail'!#REF!</definedName>
    <definedName name="BExB74F088Z5LM9SEUAESIZUQ3X8" hidden="1">[73]Graph!$C$15:$D$15</definedName>
    <definedName name="BExB74PS5P9G0P09Y6DZSCX0FLTJ" hidden="1">[73]Gross!#REF!</definedName>
    <definedName name="BExB76IOH6BJM0GSZA2GZPLJH9C2" hidden="1">#REF!</definedName>
    <definedName name="BExB77KDAUB9VYWBDJP50RIW7Y73" hidden="1">'[77]Customer Service Detail'!#REF!</definedName>
    <definedName name="BExB78RH79J0MIF7H8CAZ0CFE88Q" hidden="1">[73]Gross!#REF!</definedName>
    <definedName name="BExB7ELT09HGDVO5BJC1ZY9D09GZ" hidden="1">[73]Gross!#REF!</definedName>
    <definedName name="BExB7FT0PO1SRLDLZT63MV5QL32N" hidden="1">#REF!</definedName>
    <definedName name="BExB7MZYL80UVVKNEVZQFAXJDECK" hidden="1">#REF!</definedName>
    <definedName name="BExB7VJJBPKMVE879L2L6025V09N" hidden="1">#REF!</definedName>
    <definedName name="BExB7ZVW53XJD1M56LJOPILC2AAV" hidden="1">#REF!</definedName>
    <definedName name="BExB806PAXX70XUTA3ZI7OORD78R" hidden="1">[73]Gross!#REF!</definedName>
    <definedName name="BExB83MUEEFO1QAAZSNSQ7AJUHR1" hidden="1">[76]Original!#REF!</definedName>
    <definedName name="BExB84DQDYZLKTRTO9N5W21W1K82" hidden="1">#REF!</definedName>
    <definedName name="BExB84J75QZ16XYG3PK1HXM6JEX8" hidden="1">[73]Gross!#REF!</definedName>
    <definedName name="BExB88FBDZ0MSRCK5MB3E06QBO1N" hidden="1">'[77]Customer Service Detail'!#REF!</definedName>
    <definedName name="BExB8BVH5JJGCZ4SONPDVLZ0BYSI" hidden="1">#REF!</definedName>
    <definedName name="BExB8BVHN942SQFAJ128XCO1E1IH" hidden="1">[76]Original!#REF!</definedName>
    <definedName name="BExB8E4BN7S3ELFTIJZ7LWEDC36Z" hidden="1">#REF!</definedName>
    <definedName name="BExB8HF4UBVZKQCSRFRUQL2EE6VL" hidden="1">[73]Gross!#REF!</definedName>
    <definedName name="BExB8HKHKZ1ORJZUYGG2M4VSCC39" hidden="1">[73]Gross!#REF!</definedName>
    <definedName name="BExB8QPH8DC5BESEVPSMBCWVN6PO" hidden="1">[73]Gross!#REF!</definedName>
    <definedName name="BExB8RRBVLYH0BF6NMIA8V1JKC0W" hidden="1">#REF!</definedName>
    <definedName name="BExB8U5N0D85YR8APKN3PPKG0FWP" hidden="1">[73]Gross!#REF!</definedName>
    <definedName name="BExB8VSVOAQJL6O3HNIO7OSE71EU" hidden="1">[76]Original!#REF!</definedName>
    <definedName name="BExB96AKPB7CM8EREQP73R7PVEI3" hidden="1">[76]Original!#REF!</definedName>
    <definedName name="BExB9DHI5I2TJ2LXYPM98EE81L27" hidden="1">[73]Gross!#REF!</definedName>
    <definedName name="BExB9HZCJP4GIC6NU4NB52QBJQO1" hidden="1">#REF!</definedName>
    <definedName name="BExB9J17A4ZFYLQ8UDX0OMTKU5T7" hidden="1">[73]Gross!#REF!</definedName>
    <definedName name="BExB9JBZ7DKEV0KFVU9VMJKAFR1F" hidden="1">#REF!</definedName>
    <definedName name="BExB9Q2MZZHBGW8QQKVEYIMJBPIE" hidden="1">[73]Gross!#REF!</definedName>
    <definedName name="BExB9S66MFUL9J891R547MSVIVV1" hidden="1">[73]Graph!$F$11:$G$11</definedName>
    <definedName name="BExB9XKFII22XYUGNP343FE4KTXO" hidden="1">#REF!</definedName>
    <definedName name="BExBA1GON0EZRJ20UYPILAPLNQWM" hidden="1">[73]Gross!#REF!</definedName>
    <definedName name="BExBA69ASGYRZW1G1DYIS9QRRTBN" hidden="1">[73]Gross!#REF!</definedName>
    <definedName name="BExBA6K42582A14WFFWQ3Q8QQWB6" hidden="1">[73]Gross!#REF!</definedName>
    <definedName name="BExBA6PL9AA5J2L0KPL378AA2VZ4" hidden="1">'[77]Customer Service Detail'!#REF!</definedName>
    <definedName name="BExBA7R8R5PIDF0WYE84C8FH338S" hidden="1">#REF!</definedName>
    <definedName name="BExBA8I5D4R8R2PYQ1K16TWGTOEP" hidden="1">[73]Gross!#REF!</definedName>
    <definedName name="BExBA8NMWNC4ESE854DLVFP3K8UR" hidden="1">'[77]Customer Service Detail'!#REF!</definedName>
    <definedName name="BExBA93PE0DGUUTA7LLSIGBIXWE5" hidden="1">[73]Gross!#REF!</definedName>
    <definedName name="BExBACEE7TSVU8ALUKLQEVIWJJCF" hidden="1">#REF!</definedName>
    <definedName name="BExBACP7HPPYYENBXV7CHRC3IY7K" hidden="1">#REF!</definedName>
    <definedName name="BExBAD5FUCRLZ2KUDG9O6HPP0ZGN" hidden="1">#REF!</definedName>
    <definedName name="BExBADR0QT9CZTM4YJRAYU11ZMAU" hidden="1">#REF!</definedName>
    <definedName name="BExBAGQYIBV77JKN346FU4VT1MB4" hidden="1">[73]Graph!$F$11:$G$11</definedName>
    <definedName name="BExBAHY3NCFFKJ0L0RWLV9Q2XEA7" hidden="1">#REF!</definedName>
    <definedName name="BExBAI8X0FKDQJ6YZJQDTTG4ZCWY" hidden="1">[73]Gross!#REF!</definedName>
    <definedName name="BExBAKN7XIBAXCF9PCNVS038PCQO" hidden="1">[73]Gross!#REF!</definedName>
    <definedName name="BExBAKXZ7PBW3DDKKA5MWC1ZUC7O" hidden="1">[73]Gross!#REF!</definedName>
    <definedName name="BExBAO8NLXZXHO6KCIECSFCH3RR0" hidden="1">[73]Gross!#REF!</definedName>
    <definedName name="BExBAOOT1KBSIEISN1ADL4RMY879" hidden="1">[73]Gross!#REF!</definedName>
    <definedName name="BExBAOZKA9KLLWKMEZ17JA50RAAT" hidden="1">#REF!</definedName>
    <definedName name="BExBAPQMRQCO1X2G8SKLPT1719DD" hidden="1">#REF!</definedName>
    <definedName name="BExBATS6QTKFZ3S66DBSAAJJ1257" hidden="1">[73]Graph!$I$8:$J$8</definedName>
    <definedName name="BExBAVKX8Q09370X1GCZWJ4E91YJ" hidden="1">[73]Gross!#REF!</definedName>
    <definedName name="BExBAX2X2ENJYO4QTR5VAIQ86L7B" hidden="1">[73]Gross!#REF!</definedName>
    <definedName name="BExBAY4QPDGQ85R86J0B9NQ3QD4X" hidden="1">#REF!</definedName>
    <definedName name="BExBAZ13D3F1DVJQ6YJ8JGUYEYJE" hidden="1">[73]Gross!#REF!</definedName>
    <definedName name="BExBB08960A8N1Z7EXJMIOEGL12K" hidden="1">#REF!</definedName>
    <definedName name="BExBB1VJCCIK00Z2DDMPC8AFUFC2" hidden="1">#REF!</definedName>
    <definedName name="BExBB9D9GNURCRZN3NR6UY375OX5" hidden="1">[73]Graph!$I$6:$J$6</definedName>
    <definedName name="BExBB9TIXMOOBG1QZN8AMGE95FT9" hidden="1">#REF!</definedName>
    <definedName name="BExBBA9N9KA0YL80OUH4N2CGR7Y7" localSheetId="3" hidden="1">[86]!____________bb2 [87]Sheet!$A$12:$U$17</definedName>
    <definedName name="BExBBA9N9KA0YL80OUH4N2CGR7Y7" hidden="1">[86]!____________bb2 [87]Sheet!$A$12:$U$17</definedName>
    <definedName name="BExBBDV5092QFCVLQH1VO02C79MO" hidden="1">'[80]Planning Template'!#REF!</definedName>
    <definedName name="BExBBICYINLXEIX4936JUSCJV2EZ" hidden="1">[76]Original!#REF!</definedName>
    <definedName name="BExBBJ9BWME32GCDTD4GDSQBG1SE" hidden="1">[73]Graph!$I$8:$J$8</definedName>
    <definedName name="BExBBS91V9E66GZD4LNOWNXDO876" hidden="1">#REF!</definedName>
    <definedName name="BExBBT5DX7UPMJ131FNN9QGLT1BD" hidden="1">[73]Gross!#REF!</definedName>
    <definedName name="BExBBTG649R9I0CT042JLL8LXV18" hidden="1">[73]Gross!#REF!</definedName>
    <definedName name="BExBBTQZ39XEPJ8A0HVZ9MEDIL2D" hidden="1">[76]Original!#REF!</definedName>
    <definedName name="BExBBUCJQRR74Q7GPWDEZXYK2KJL" hidden="1">[73]Gross!#REF!</definedName>
    <definedName name="BExBBV8XD223VKETY4T1I7D293P5" localSheetId="4" hidden="1">Input [87]Sheet!$A$12:$U$449</definedName>
    <definedName name="BExBBV8XD223VKETY4T1I7D293P5" localSheetId="3" hidden="1">Input [87]Sheet!$A$12:$U$449</definedName>
    <definedName name="BExBBV8XD223VKETY4T1I7D293P5" hidden="1">Input [87]Sheet!$A$12:$U$449</definedName>
    <definedName name="BExBBV8XVMD9CKZY711T0BN7H3PM" localSheetId="4" hidden="1">[73]Gross!#REF!</definedName>
    <definedName name="BExBBV8XVMD9CKZY711T0BN7H3PM" hidden="1">[73]Gross!#REF!</definedName>
    <definedName name="BExBBWQUUO9XK4TQJDFPT6GAB0EN" localSheetId="4" hidden="1">#REF!</definedName>
    <definedName name="BExBBWQUUO9XK4TQJDFPT6GAB0EN" hidden="1">#REF!</definedName>
    <definedName name="BExBC6S9JZS9ZX6V7SBKDJ5R3CGN" hidden="1">[73]Graph!$I$9:$J$9</definedName>
    <definedName name="BExBC78HXWXHO3XAB6E8NVTBGLJS" hidden="1">[73]Gross!#REF!</definedName>
    <definedName name="BExBC9S4HB2VRWP9T6DWNQ2QB864" hidden="1">[76]Original!#REF!</definedName>
    <definedName name="BExBCCBX72NX2FS04S2MT094N4VR" hidden="1">#REF!</definedName>
    <definedName name="BExBCDTV7GTBOTIE9EFJ36EX4FKM" hidden="1">[73]Graph!$F$8:$G$8</definedName>
    <definedName name="BExBCFBSIWALXEKZUC9ZU1BF2R0P" hidden="1">#REF!</definedName>
    <definedName name="BExBCK4H2CF3XDL7AH3W254CWF4R" hidden="1">[73]Graph!$F$10:$G$10</definedName>
    <definedName name="BExBCKKJTIRKC1RZJRTK65HHLX4W" hidden="1">[73]Gross!#REF!</definedName>
    <definedName name="BExBCLMEPAN3XXX174TU8SS0627Q" hidden="1">[73]Gross!#REF!</definedName>
    <definedName name="BExBCMTEH63P6H1CKWQH2DGVNSVX" hidden="1">[73]Graph!$I$10:$J$10</definedName>
    <definedName name="BExBCRBEYR2KZ8FAQFZ2NHY13WIY" hidden="1">[73]Gross!#REF!</definedName>
    <definedName name="BExBCSNWUESYBR9V35FBZ3VZSD1V" hidden="1">#REF!</definedName>
    <definedName name="BExBCZUU1UR90PQUCOSYNFQQTXI1" hidden="1">[73]Graph!$I$10:$J$10</definedName>
    <definedName name="BExBD17AIQCG4V2QJOZTVUX7DTAF" hidden="1">#REF!</definedName>
    <definedName name="BExBD1CR31JE4TBZEMZ6ZNRFIDNP" hidden="1">[73]Graph!$I$9:$J$9</definedName>
    <definedName name="BExBD35IFO3YXBTPU8JADK9ARBBN" hidden="1">#REF!</definedName>
    <definedName name="BExBD4I559NXSV6J07Q343TKYMVJ" hidden="1">[73]Gross!#REF!</definedName>
    <definedName name="BExBD6G7RER31XGADY20NAZIDVR5" localSheetId="4" hidden="1">Query [75]Comparative!$A$3:$B$20</definedName>
    <definedName name="BExBD6G7RER31XGADY20NAZIDVR5" localSheetId="3" hidden="1">Query [75]Comparative!$A$3:$B$20</definedName>
    <definedName name="BExBD6G7RER31XGADY20NAZIDVR5" hidden="1">Query [75]Comparative!$A$3:$B$20</definedName>
    <definedName name="BExBD95ARP5HEC3M70CBJO07WSOX" localSheetId="4" hidden="1">#REF!</definedName>
    <definedName name="BExBD95ARP5HEC3M70CBJO07WSOX" hidden="1">#REF!</definedName>
    <definedName name="BExBDACHMLB22PJZ4OCDDI5208AU" localSheetId="4" hidden="1">#REF!</definedName>
    <definedName name="BExBDACHMLB22PJZ4OCDDI5208AU" hidden="1">#REF!</definedName>
    <definedName name="BExBDBZQLTX3OGFYGULQFK5WEZU5" localSheetId="4" hidden="1">[73]Gross!#REF!</definedName>
    <definedName name="BExBDBZQLTX3OGFYGULQFK5WEZU5" hidden="1">[73]Gross!#REF!</definedName>
    <definedName name="BExBDEJK6QZJZN9LO19AJT5TZ416" localSheetId="4" hidden="1">#REF!</definedName>
    <definedName name="BExBDEJK6QZJZN9LO19AJT5TZ416" hidden="1">#REF!</definedName>
    <definedName name="BExBDEUCD5VUTVIIXAVMDCK8A1Z6" localSheetId="3" hidden="1">[86]!____________bb2 [87]Sheet!$E$6:$E$8</definedName>
    <definedName name="BExBDEUCD5VUTVIIXAVMDCK8A1Z6" hidden="1">[86]!____________bb2 [87]Sheet!$E$6:$E$8</definedName>
    <definedName name="BExBDFFVFH3DJSJY31OLK35OYFU2" hidden="1">#REF!</definedName>
    <definedName name="BExBDJS9TUEU8Z84IV59E5V4T8K6" hidden="1">[73]Gross!#REF!</definedName>
    <definedName name="BExBDKOMSVH4XMH52CFJ3F028I9R" hidden="1">[73]Gross!#REF!</definedName>
    <definedName name="BExBDM6KWOJ5M9GLJADOSVIH5E7T" hidden="1">#REF!</definedName>
    <definedName name="BExBDOQD38T5RQUPVEEMCCHPUE81" hidden="1">#REF!</definedName>
    <definedName name="BExBDQJ2XW0SGVZFMNN23L1QFDL0" hidden="1">#REF!</definedName>
    <definedName name="BExBDSRXVZQ0W5WXQMP5XD00GRRL" hidden="1">[73]Gross!#REF!</definedName>
    <definedName name="BExBDTDIHS3IA85P49E3FM64KE4B" hidden="1">[73]Graph!$F$6:$G$6</definedName>
    <definedName name="BExBDTJ15U4N94E2RSXP45U9GLBX" hidden="1">[73]Graph!$F$8:$G$8</definedName>
    <definedName name="BExBDUVGK3E1J4JY9ZYTS7V14BLY" hidden="1">[73]Gross!#REF!</definedName>
    <definedName name="BExBDW8422L2PABAJV8NEUJMZZF3" hidden="1">#REF!</definedName>
    <definedName name="BExBDWDG2GXBTEGBOQMQLB38QUEV" hidden="1">[73]Graph!$F$6:$G$6</definedName>
    <definedName name="BExBDZITI2UCDSH0V24NITQG9SFA" hidden="1">[73]Graph!$I$7:$J$7</definedName>
    <definedName name="BExBDZYW32GA9AN9HP5L4LPM3ZKW" hidden="1">#REF!</definedName>
    <definedName name="BExBE162OSBKD30I7T1DKKPT3I9I" hidden="1">[73]Gross!#REF!</definedName>
    <definedName name="BExBE4M6YL512JJD7QCT5NHC893P" hidden="1">[73]Graph!$F$10:$G$10</definedName>
    <definedName name="BExBE5YPUY1T7N7DHMMIGGXK8TMP" hidden="1">[73]Gross!#REF!</definedName>
    <definedName name="BExBEC9ATLQZF86W1M3APSM4HEOH" hidden="1">[73]Gross!#REF!</definedName>
    <definedName name="BExBEHYADGG6OOF20GZN5GVFRC18" hidden="1">#REF!</definedName>
    <definedName name="BExBEYFQJE9YK12A6JBMRFKEC7RN" hidden="1">[73]Gross!#REF!</definedName>
    <definedName name="BExBF0U1PNBWLGLVVPNYEZHKB0ON" hidden="1">[73]Graph!$C$15:$D$29</definedName>
    <definedName name="BExBF3TXJTJ52WTH5JS1IEEUKRWA" hidden="1">[73]Graph!$I$11:$J$11</definedName>
    <definedName name="BExBFB0W27EI2MJYHMEZCIXJW09H" hidden="1">#REF!</definedName>
    <definedName name="BExBFK0KV8IMHGRFT3VS2JPD76Z7" hidden="1">#REF!</definedName>
    <definedName name="BExBFU7FCP9HDWB4NEBFW80WBRJC" hidden="1">#REF!</definedName>
    <definedName name="BExBG1ED81J2O4A2S5F5Y3BPHMCR" hidden="1">[73]Gross!#REF!</definedName>
    <definedName name="BExCRLIHS7466WFJ3RPIUGGXYESZ" hidden="1">[73]Gross!#REF!</definedName>
    <definedName name="BExCROIFDQP6GEN1GZNTC0JUNTOZ" hidden="1">[73]Graph!$C$15:$D$29</definedName>
    <definedName name="BExCRRIBGG57IJ1DUG0GCSPL72DO" hidden="1">[73]Graph!$F$10:$G$10</definedName>
    <definedName name="BExCRRT50SFY9E8XTSNJOR2HR60V" hidden="1">[73]Graph!$I$9:$J$9</definedName>
    <definedName name="BExCS078RE3CUATM8A8NCC0WWHGC" hidden="1">[73]Graph!$C$15:$D$29</definedName>
    <definedName name="BExCS1EDDUEAEWHVYXHIP9I1WCJH" hidden="1">[73]Gross!#REF!</definedName>
    <definedName name="BExCS2ARG4SCSK510C3HG1WL0BPW" hidden="1">#REF!</definedName>
    <definedName name="BExCS3HW67O7Y2O19R8DZF6W7I91" hidden="1">#REF!</definedName>
    <definedName name="BExCS6SLRCBH006GNRE27HFRHP40" hidden="1">[73]Gross!#REF!</definedName>
    <definedName name="BExCS7ZPMHFJ4UJDAL8CQOLSZ13B" hidden="1">[73]Gross!#REF!</definedName>
    <definedName name="BExCS8W4NJUZH9S1CYB6XSDLEPBW" hidden="1">[73]Gross!#REF!</definedName>
    <definedName name="BExCSAE1M6G20R41J0Y24YNN0YC1" hidden="1">[73]Gross!#REF!</definedName>
    <definedName name="BExCSAOUZOYKHN7HV511TO8VDJ02" hidden="1">[73]Gross!#REF!</definedName>
    <definedName name="BExCSAZM5ENGJA26XJ7Q0Z320W5E" hidden="1">#REF!</definedName>
    <definedName name="BExCSGZG9G2SOKYYBCQF48XUIYCJ" hidden="1">[73]Graph!$I$11:$J$11</definedName>
    <definedName name="BExCSMOFTXSUEC1T46LR1UPYRCX5" hidden="1">[73]Gross!#REF!</definedName>
    <definedName name="BExCSMTPZZ9RQU93PT4098LW6KAZ" hidden="1">'[77]Customer Service Detail'!#REF!</definedName>
    <definedName name="BExCSPZ4C0RJMNAG5MCLLYK6BAJ1" hidden="1">#REF!</definedName>
    <definedName name="BExCSSDG3TM6TPKS19E9QYJEELZ6" hidden="1">[73]Gross!#REF!</definedName>
    <definedName name="BExCSZV7U67UWXL2HKJNM5W1E4OO" hidden="1">[73]Gross!#REF!</definedName>
    <definedName name="BExCT428L95316O371X7S9GV7ZUM" hidden="1">'[80]Planning Template'!#REF!</definedName>
    <definedName name="BExCT4NSDT61OCH04Y2QIFIOP75H" hidden="1">[73]Gross!#REF!</definedName>
    <definedName name="BExCTDNIGAFFV0FMRGUS25TGONCJ" hidden="1">'[77]Customer Service Detail'!#REF!</definedName>
    <definedName name="BExCTRFOYX9Y7Q9R9Z5M0DC9CF0L" hidden="1">[73]Gross!#REF!</definedName>
    <definedName name="BExCTW8G3VCZ55S09HTUGXKB1P2M" hidden="1">[73]Gross!#REF!</definedName>
    <definedName name="BExCTWJ9A4QCQ9OZN28V6HYAACMI" hidden="1">#REF!</definedName>
    <definedName name="BExCTXVQ5INUDCY4S3LLLQDKECS1" hidden="1">#REF!</definedName>
    <definedName name="BExCTYS2KX0QANOLT8LGZ9WV3S3T" hidden="1">[73]Gross!#REF!</definedName>
    <definedName name="BExCTZZ9JNES4EDHW97NP0EGQALX" hidden="1">[73]Gross!#REF!</definedName>
    <definedName name="BExCU0A1V6NMZQ9ASYJ8QIVQ5UR2" hidden="1">[73]Gross!#REF!</definedName>
    <definedName name="BExCU16FAFHSYEENQXBNLERR7V3K" hidden="1">[73]Graph!$F$9:$G$9</definedName>
    <definedName name="BExCU2834920JBHSPCRC4UF80OLL" hidden="1">[73]Gross!#REF!</definedName>
    <definedName name="BExCU34N4DOR5E701EZM65KF6Y2F" hidden="1">#REF!</definedName>
    <definedName name="BExCU7X2ZU6NDFLRK8QIXFZC9M4K" hidden="1">#REF!</definedName>
    <definedName name="BExCU8O54I3P3WRYWY1CRP3S78QY" hidden="1">[73]Gross!#REF!</definedName>
    <definedName name="BExCUBILFA1EYYEOFEX37L275Z4P" hidden="1">'[77]Customer Service Detail'!#REF!</definedName>
    <definedName name="BExCUD60H1UMM2E28QIX022PMAO3" hidden="1">[73]Graph!$I$8:$J$8</definedName>
    <definedName name="BExCUDRJO23YOKT8GPWOVQ4XEHF5" hidden="1">[73]Gross!#REF!</definedName>
    <definedName name="BExCUEIH7BFI8YIDM13CJ25PA438" hidden="1">[83]Data!#REF!</definedName>
    <definedName name="BExCUPAWHM0P4BSKFZ5SJKV1ERM7" hidden="1">[73]Graph!$I$11:$J$11</definedName>
    <definedName name="BExCUPAXFR16YMWL30ME3F3BSRDZ" hidden="1">[73]Gross!#REF!</definedName>
    <definedName name="BExCUR94DHCE47PUUWEMT5QZOYR2" hidden="1">[73]Gross!#REF!</definedName>
    <definedName name="BExCUW1Q2AR1JX2Z1B9CGJ6H60GY" hidden="1">[73]Graph!$I$8:$J$8</definedName>
    <definedName name="BExCUW1RF5RHW7OK9J4GFUGR30IK" hidden="1">[73]Graph!$I$11:$J$11</definedName>
    <definedName name="BExCUYW5NOLW74O61NUB25N9RT0O" hidden="1">#REF!</definedName>
    <definedName name="BExCV5SBQ1WSZTX4USGPR5LGEN0U" hidden="1">#REF!</definedName>
    <definedName name="BExCV634L7SVHGB0UDDTRRQ2Q72H" hidden="1">[73]Gross!#REF!</definedName>
    <definedName name="BExCV9U1E8ECNI0C37TDKZ2GBW9W" hidden="1">#REF!</definedName>
    <definedName name="BExCVAFNSO76MKOQ68XWW8Q0QH1R" hidden="1">[73]Graph!$F$11:$G$11</definedName>
    <definedName name="BExCVBMRUN39FYTXYMM2N12EFLG1" hidden="1">'[77]Customer Service Detail'!#REF!</definedName>
    <definedName name="BExCVBXG4TTE2ERW52ZA09FBTDH2" hidden="1">[73]Graph!$F$9:$G$9</definedName>
    <definedName name="BExCVBXGSXT9FWJRG62PX9S1RK83" hidden="1">[73]Gross!#REF!</definedName>
    <definedName name="BExCVCZASX6L8ZFYTW6OEQ4XC0YV" hidden="1">#REF!</definedName>
    <definedName name="BExCVHBNLOHNFS0JAV3I1XGPNH9W" hidden="1">[73]Gross!#REF!</definedName>
    <definedName name="BExCVI86R31A2IOZIEBY1FJLVILD" hidden="1">[73]Gross!#REF!</definedName>
    <definedName name="BExCVKGZXE0I9EIXKBZVSGSEY2RR" hidden="1">[73]Gross!#REF!</definedName>
    <definedName name="BExCVKH0KFLY4D0IVRFGVTJYRXFX" hidden="1">[73]Graph!$F$7:$G$7</definedName>
    <definedName name="BExCVL7X79DLNTP4KMJU9JMNXPUE" localSheetId="4" hidden="1">Query [75]Comparative!$D$4:$Q$165</definedName>
    <definedName name="BExCVL7X79DLNTP4KMJU9JMNXPUE" localSheetId="3" hidden="1">Query [75]Comparative!$D$4:$Q$165</definedName>
    <definedName name="BExCVL7X79DLNTP4KMJU9JMNXPUE" hidden="1">Query [75]Comparative!$D$4:$Q$165</definedName>
    <definedName name="BExCVO7YIUDKJN6MDBSE4TP7DQ4T" localSheetId="4" hidden="1">[76]Original!#REF!</definedName>
    <definedName name="BExCVO7YIUDKJN6MDBSE4TP7DQ4T" hidden="1">[76]Original!#REF!</definedName>
    <definedName name="BExCVV44WY5807WGMTGKPW0GT256" localSheetId="4" hidden="1">[73]Gross!#REF!</definedName>
    <definedName name="BExCVV44WY5807WGMTGKPW0GT256" hidden="1">[73]Gross!#REF!</definedName>
    <definedName name="BExCVWLXVAKW0MGL9EAXK4DRRB6T" hidden="1">[73]Graph!$F$7:$G$7</definedName>
    <definedName name="BExCVZ5PN4V6MRBZ04PZJW3GEF8S" hidden="1">[73]Gross!#REF!</definedName>
    <definedName name="BExCW13R0GWJYGXZBNCPAHQN4NR2" hidden="1">[73]Gross!#REF!</definedName>
    <definedName name="BExCW4UQ3UH2Q8I8LIJ0O3QGE6J2" localSheetId="4" hidden="1">Planning [81]Template!$A$10:$G$44</definedName>
    <definedName name="BExCW4UQ3UH2Q8I8LIJ0O3QGE6J2" localSheetId="3" hidden="1">Planning [81]Template!$A$10:$G$44</definedName>
    <definedName name="BExCW4UQ3UH2Q8I8LIJ0O3QGE6J2" hidden="1">Planning [81]Template!$A$10:$G$44</definedName>
    <definedName name="BExCW9Y5HWU4RJTNX74O6L24VGCK" localSheetId="4" hidden="1">[73]Gross!#REF!</definedName>
    <definedName name="BExCW9Y5HWU4RJTNX74O6L24VGCK" hidden="1">[73]Gross!#REF!</definedName>
    <definedName name="BExCWKA9JV9TKU8XV980TCQKUKQ8" localSheetId="4" hidden="1">#REF!</definedName>
    <definedName name="BExCWKA9JV9TKU8XV980TCQKUKQ8" hidden="1">#REF!</definedName>
    <definedName name="BExCWM8JQB8SI9MNZVUOQN3547K8" localSheetId="4" hidden="1">#REF!</definedName>
    <definedName name="BExCWM8JQB8SI9MNZVUOQN3547K8" hidden="1">#REF!</definedName>
    <definedName name="BExCWOBVOESHXLNFULF3L3PHKV9U" localSheetId="4" hidden="1">'[77]Customer Service Detail'!#REF!</definedName>
    <definedName name="BExCWOBVOESHXLNFULF3L3PHKV9U" hidden="1">'[77]Customer Service Detail'!#REF!</definedName>
    <definedName name="BExCWP2YCA04PGYT4V2CKSHBG2N7" localSheetId="4" hidden="1">#REF!</definedName>
    <definedName name="BExCWP2YCA04PGYT4V2CKSHBG2N7" hidden="1">#REF!</definedName>
    <definedName name="BExCWPDPESGZS07QGBLSBWDNVJLZ" localSheetId="4" hidden="1">[73]Gross!#REF!</definedName>
    <definedName name="BExCWPDPESGZS07QGBLSBWDNVJLZ" hidden="1">[73]Gross!#REF!</definedName>
    <definedName name="BExCWQKW1KPFIV4UOSQCS5KCD3TY" localSheetId="4" hidden="1">#REF!</definedName>
    <definedName name="BExCWQKW1KPFIV4UOSQCS5KCD3TY" hidden="1">#REF!</definedName>
    <definedName name="BExCWRH8SPKI7PCV0YP4A938QO15" localSheetId="4" hidden="1">'[80]Planning Template'!#REF!</definedName>
    <definedName name="BExCWRH8SPKI7PCV0YP4A938QO15" hidden="1">'[80]Planning Template'!#REF!</definedName>
    <definedName name="BExCWTVKHIVCRHF8GC39KI58YM5K" localSheetId="4" hidden="1">[73]Gross!#REF!</definedName>
    <definedName name="BExCWTVKHIVCRHF8GC39KI58YM5K" hidden="1">[73]Gross!#REF!</definedName>
    <definedName name="BExCWX69ER7R6C6VGOZAPRGXJR2R" hidden="1">[73]Graph!$F$6:$G$6</definedName>
    <definedName name="BExCX2KGRZBRVLZNM8SUSIE6A0RL" hidden="1">[73]Gross!#REF!</definedName>
    <definedName name="BExCX30QEPK6YY3L5B9A865PM1XZ" hidden="1">'[77]Customer Service Detail'!#REF!</definedName>
    <definedName name="BExCX3X451T70LZ1VF95L7W4Y4TM" hidden="1">[73]Gross!#REF!</definedName>
    <definedName name="BExCX4NZ2N1OUGXM7EV0U7VULJMM" hidden="1">[73]Gross!#REF!</definedName>
    <definedName name="BExCX5KCKNR3QHCET9D7RK52DEJB" hidden="1">'[77]Customer Service Detail'!#REF!</definedName>
    <definedName name="BExCX7IKS9KQDT0OG8FEASEEJMS9" hidden="1">#REF!</definedName>
    <definedName name="BExCX8V1U9KN0DWRM7RHUYCTBVEN" hidden="1">'[77]Customer Service Detail'!#REF!</definedName>
    <definedName name="BExCXAYLA3TMOHIRCEXCXXUSNOKZ" hidden="1">[73]Graph!$I$11:$J$11</definedName>
    <definedName name="BExCXC0EIRZGKHGFWVH6BZGZKSL5" hidden="1">[73]Graph!$F$10:$G$10</definedName>
    <definedName name="BExCXCGIFCIU1476QTARIGF5OXEL" hidden="1">#REF!</definedName>
    <definedName name="BExCXILMURGYMAH6N5LF5DV6K3GM" hidden="1">[73]Gross!#REF!</definedName>
    <definedName name="BExCXQUFBMXQ1650735H48B1AZT3" hidden="1">[73]Gross!#REF!</definedName>
    <definedName name="BExCXQZQLKSB75QNY6V0PAMXR30C" hidden="1">#REF!</definedName>
    <definedName name="BExCXR58X9AWQ0NOCTKNLIS9PBMT" localSheetId="4" hidden="1">Query [75]Comparative!$D$4:$Q$165</definedName>
    <definedName name="BExCXR58X9AWQ0NOCTKNLIS9PBMT" localSheetId="3" hidden="1">Query [75]Comparative!$D$4:$Q$165</definedName>
    <definedName name="BExCXR58X9AWQ0NOCTKNLIS9PBMT" hidden="1">Query [75]Comparative!$D$4:$Q$165</definedName>
    <definedName name="BExCXUFX19ADNJAUPHJ62T1ZS5A4" localSheetId="4" hidden="1">#REF!</definedName>
    <definedName name="BExCXUFX19ADNJAUPHJ62T1ZS5A4" hidden="1">#REF!</definedName>
    <definedName name="BExCY2DQO9VLA77Q7EG3T0XNXX4F" localSheetId="4" hidden="1">[73]Gross!#REF!</definedName>
    <definedName name="BExCY2DQO9VLA77Q7EG3T0XNXX4F" hidden="1">[73]Gross!#REF!</definedName>
    <definedName name="BExCY4BZ22FWZU6GX4SY9CNS3QI4" localSheetId="4" hidden="1">#REF!</definedName>
    <definedName name="BExCY4BZ22FWZU6GX4SY9CNS3QI4" hidden="1">#REF!</definedName>
    <definedName name="BExCY4H9JMPB090TG2SILY28IPCR" hidden="1">[73]Graph!$F$9:$G$9</definedName>
    <definedName name="BExCY6VMJ68MX3C981R5Q0BX5791" hidden="1">[73]Gross!#REF!</definedName>
    <definedName name="BExCYAH2SAZCPW6XCB7V7PMMCAWO" hidden="1">[73]Gross!#REF!</definedName>
    <definedName name="BExCYJBB52X8B3AREHCC1L5QNPX7" hidden="1">[73]Gross!#REF!</definedName>
    <definedName name="BExCYK7MZ56O5XIV8T5XIE9VBQXN" hidden="1">[73]Graph!$I$6:$J$6</definedName>
    <definedName name="BExCYKD4HDNAERRADCLVOFZP2P5O" hidden="1">#REF!</definedName>
    <definedName name="BExCYMWYB9D7JPOGBVO2LO6J21VE" hidden="1">#REF!</definedName>
    <definedName name="BExCYN29EST44QU0KNWVSEPOS49L" hidden="1">#REF!</definedName>
    <definedName name="BExCYP0C3ADAM4KWHD9RLU0RXKAX" hidden="1">'[80]Planning Template'!#REF!</definedName>
    <definedName name="BExCYPRC5HJE6N2XQTHCT6NXGP8N" hidden="1">[73]Gross!#REF!</definedName>
    <definedName name="BExCYR9AMB5ESJM6271N5WKEIG7M" hidden="1">#REF!</definedName>
    <definedName name="BExCYUK0I3UEXZNFDW71G6Z6D8XR" hidden="1">[73]Gross!#REF!</definedName>
    <definedName name="BExCYYG7S1O0HAMZ737RJH45LQX5" hidden="1">#REF!</definedName>
    <definedName name="BExCZ8XVSCXCFQ3QXE0AGEZB6Q1N" hidden="1">#REF!</definedName>
    <definedName name="BExCZBHJ4ZDFD4N4ZS7VAL7FA7P7" hidden="1">[73]Graph!$F$9:$G$9</definedName>
    <definedName name="BExCZEMVD9Z5WACBRXQ6PO9YXUSB" hidden="1">#REF!</definedName>
    <definedName name="BExCZES8AQYSKUXMM19NKF7HDW3B" hidden="1">#REF!</definedName>
    <definedName name="BExCZFZCXMLY5DWESYJ9NGTJYQ8M" hidden="1">[73]Gross!#REF!</definedName>
    <definedName name="BExCZGVQK4NFTYDKIO45TSO56AQG" hidden="1">#REF!</definedName>
    <definedName name="BExCZIDO7XLA4F78ZRVDWZJOKFQI" hidden="1">#REF!</definedName>
    <definedName name="BExCZIJ0082EB1UPRKX9EHOOUV0U" hidden="1">#REF!</definedName>
    <definedName name="BExCZJ4P8WS0BDT31WDXI0ROE7D6" hidden="1">[73]Gross!#REF!</definedName>
    <definedName name="BExCZKH6NI0EE02L995IFVBD1J59" hidden="1">[73]Gross!#REF!</definedName>
    <definedName name="BExCZRYXRNS4W6WNSG1C4EFXT5ZT" hidden="1">#REF!</definedName>
    <definedName name="BExCZUD9FEOJBKDJ51Z3JON9LKJ8" hidden="1">[73]Gross!#REF!</definedName>
    <definedName name="BExD0508DAALLU00PHFPBC8SRRKT" hidden="1">[73]Gross!#REF!</definedName>
    <definedName name="BExD06SXR2OPV4282WTX6ARRQ4JS" hidden="1">[73]Graph!$I$9:$J$9</definedName>
    <definedName name="BExD0BAT3ER3NBREZM75FYDXWDA7" hidden="1">'[77]Customer Service Detail'!#REF!</definedName>
    <definedName name="BExD0BG9BZG0I2HQ6PWHGGVEMY6K" hidden="1">'[77]Customer Service Detail'!#REF!</definedName>
    <definedName name="BExD0HALIN0JR4JTPGDEVAEE5EX5" hidden="1">[73]Gross!#REF!</definedName>
    <definedName name="BExD0I1NEK06M0SRR8SP26JPIL2E" hidden="1">#REF!</definedName>
    <definedName name="BExD0LCCDPG16YLY5WQSZF1XI5DA" hidden="1">[73]Gross!#REF!</definedName>
    <definedName name="BExD0RMWSB4TRECEHTH6NN4K9DFZ" hidden="1">[73]Gross!#REF!</definedName>
    <definedName name="BExD0U6KG10QGVDI1XSHK0J10A2V" hidden="1">[73]Gross!#REF!</definedName>
    <definedName name="BExD0WQ71JYMUDXQTQEITA6DXV3F" hidden="1">[73]Graph!$I$7:$J$7</definedName>
    <definedName name="BExD11DH83X0B69BXZ16FGGJFJ05" hidden="1">#REF!</definedName>
    <definedName name="BExD13RUIBGRXDL4QDZ305UKUR12" hidden="1">[73]Gross!#REF!</definedName>
    <definedName name="BExD14DETV5R4OOTMAXD5NAKWRO3" hidden="1">[73]Gross!#REF!</definedName>
    <definedName name="BExD160UKTD6MG5W79IBIHP0ZPKQ" hidden="1">'[77]Customer Service Detail'!#REF!</definedName>
    <definedName name="BExD16BM4TPPOCZ5ARF5HM6XKRFF" hidden="1">'[77]Customer Service Detail'!#REF!</definedName>
    <definedName name="BExD189NLCZ0MV1E8GXPW23W160D" hidden="1">[73]Graph!$I$8:$J$8</definedName>
    <definedName name="BExD18F5F49CYNRZH4NHU3LPZBA9" localSheetId="4" hidden="1">Query [75]Comparative!$A$3:$B$20</definedName>
    <definedName name="BExD18F5F49CYNRZH4NHU3LPZBA9" localSheetId="3" hidden="1">Query [75]Comparative!$A$3:$B$20</definedName>
    <definedName name="BExD18F5F49CYNRZH4NHU3LPZBA9" hidden="1">Query [75]Comparative!$A$3:$B$20</definedName>
    <definedName name="BExD1961LAWB1RTSTWQM2RO50EYZ" localSheetId="4" hidden="1">#REF!</definedName>
    <definedName name="BExD1961LAWB1RTSTWQM2RO50EYZ" hidden="1">#REF!</definedName>
    <definedName name="BExD1OAU9OXQAZA4D70HP72CU6GB" localSheetId="4" hidden="1">[73]Gross!#REF!</definedName>
    <definedName name="BExD1OAU9OXQAZA4D70HP72CU6GB" hidden="1">[73]Gross!#REF!</definedName>
    <definedName name="BExD1Y1JV61416YA1XRQHKWPZIE7" localSheetId="4" hidden="1">[73]Gross!#REF!</definedName>
    <definedName name="BExD1Y1JV61416YA1XRQHKWPZIE7" hidden="1">[73]Gross!#REF!</definedName>
    <definedName name="BExD21SCQGP0L3ACX5HZSEE3Y3E9" localSheetId="4" hidden="1">#REF!</definedName>
    <definedName name="BExD21SCQGP0L3ACX5HZSEE3Y3E9" hidden="1">#REF!</definedName>
    <definedName name="BExD21SCWV4QDT99FLEP7O2KQJCX" localSheetId="4" hidden="1">#REF!</definedName>
    <definedName name="BExD21SCWV4QDT99FLEP7O2KQJCX" hidden="1">#REF!</definedName>
    <definedName name="BExD23AB0VV7AMGWOLBS9M7ZRX8G" localSheetId="4" hidden="1">#REF!</definedName>
    <definedName name="BExD23AB0VV7AMGWOLBS9M7ZRX8G" hidden="1">#REF!</definedName>
    <definedName name="BExD246ODZW6ZKK2ZPY468UPGXTZ" hidden="1">#REF!</definedName>
    <definedName name="BExD246PEHDBH85ITHLA6QZTIK93" hidden="1">#REF!</definedName>
    <definedName name="BExD25DU4ZMU9XFJZTH3WMVIKAK6" hidden="1">#REF!</definedName>
    <definedName name="BExD29KWT79MXN9CDC1COZ1EBR9V" hidden="1">'[80]Planning Template'!#REF!</definedName>
    <definedName name="BExD2AXK1SGAO8QKR6GIR0D466X4" hidden="1">#REF!</definedName>
    <definedName name="BExD2CFHIRMBKN5KXE5QP4XXEWFS" hidden="1">[73]Gross!#REF!</definedName>
    <definedName name="BExD2DMHH1HWXQ9W0YYMDP8AAX8Q" hidden="1">[73]Gross!#REF!</definedName>
    <definedName name="BExD2G6AQV5VX9VK8IZ3RZE60GAU" hidden="1">[76]Original!#REF!</definedName>
    <definedName name="BExD2H82WWZTSAFST4GTJA8PKRDW" hidden="1">#REF!</definedName>
    <definedName name="BExD2HTPC7IWBAU6OSQ67MQA8BYZ" hidden="1">[73]Gross!#REF!</definedName>
    <definedName name="BExD2I9RDS4BGCN1GXO7T9OCTVFP" hidden="1">#REF!</definedName>
    <definedName name="BExD2MRMSOCW29ZLJ226FVCE2K34" hidden="1">[73]Graph!$I$6:$J$6</definedName>
    <definedName name="BExD2O9JP64FF7WFAC5CXN0SJ91I" hidden="1">'[77]Customer Service Detail'!#REF!</definedName>
    <definedName name="BExD2RK9LE7I985N677G3WNH5DIV" hidden="1">[73]Graph!$I$10:$J$10</definedName>
    <definedName name="BExD2SM32T9ZJ0ON7RER1K7V3JKY" hidden="1">[73]Gross!$A$1:$O$19</definedName>
    <definedName name="BExD31AURFSRTFIH9HWLDOCJ3O7K" hidden="1">#REF!</definedName>
    <definedName name="BExD363H2VGFIQUCE6LS4AC5J0ZT" hidden="1">[73]Gross!#REF!</definedName>
    <definedName name="BExD37W7YUULHO5DGYRP7KYM65NC" hidden="1">[73]Graph!$I$11:$J$11</definedName>
    <definedName name="BExD3A588E939V61P1XEW0FI5Q0S" hidden="1">[73]Gross!#REF!</definedName>
    <definedName name="BExD3AW45TYK7DD3KNSP79Z58LP0" hidden="1">[76]Original!#REF!</definedName>
    <definedName name="BExD3BCD0TMXU39PTZ8I0W3VYJ3S" hidden="1">[76]Original!#REF!</definedName>
    <definedName name="BExD3BSI1AKCXUAI2UBD841PEL8T" hidden="1">[73]Graph!$F$9:$G$9</definedName>
    <definedName name="BExD3CJJDKVR9M18XI3WDZH80WL6" hidden="1">[73]Gross!#REF!</definedName>
    <definedName name="BExD3ESD9WYJIB3TRDPJ1CKXRAVL" hidden="1">[73]Gross!#REF!</definedName>
    <definedName name="BExD3F368X5S25MWSUNIV57RDB57" hidden="1">[73]Gross!#REF!</definedName>
    <definedName name="BExD3HHJ819N5UY1V4VB4VHWUYWI" hidden="1">#REF!</definedName>
    <definedName name="BExD3IJ5IT335SOSNV9L85WKAOSI" hidden="1">[73]Gross!#REF!</definedName>
    <definedName name="BExD3KBVUY57GMMQTOFEU6S6G1AY" hidden="1">[73]Gross!#REF!</definedName>
    <definedName name="BExD3NMR7AW2Z6V8SC79VQR37NA6" hidden="1">[73]Gross!#REF!</definedName>
    <definedName name="BExD3PKTT0MHJPK56ADYPFIYXKO7" hidden="1">[73]Graph!$I$9:$J$9</definedName>
    <definedName name="BExD3QXA2UQ2W4N7NYLUEOG40BZB" hidden="1">[73]Gross!#REF!</definedName>
    <definedName name="BExD3RZ6536VKQLZXEN1YT9SMWX6" hidden="1">#REF!</definedName>
    <definedName name="BExD3U2N041TEJ7GCN005UTPHNXY" hidden="1">[73]Gross!#REF!</definedName>
    <definedName name="BExD3ZGUHLSCF22XMCGLGJ6SWTEA" hidden="1">'[77]Customer Service Detail'!#REF!</definedName>
    <definedName name="BExD40O0CFTNJFOFMMM1KH0P7BUI" hidden="1">[73]Gross!#REF!</definedName>
    <definedName name="BExD42BBAQB3TV3UOW0FVKVQ5BS7" hidden="1">#REF!</definedName>
    <definedName name="BExD42RJL0VCUUXO7DR4VYN32487" hidden="1">#REF!</definedName>
    <definedName name="BExD47UZN79E7UZ1PF13H1AL03VT" hidden="1">[73]Graph!$I$9:$J$9</definedName>
    <definedName name="BExD4B5OJKUPJMFR7AZJGR6UVR3E" hidden="1">[73]Graph!$I$6:$J$6</definedName>
    <definedName name="BExD4BLQMUXM8YK0LA74EKZ65P4H" hidden="1">#REF!</definedName>
    <definedName name="BExD4BR9HJ3MWWZ5KLVZWX9FJAUS" hidden="1">[73]Gross!#REF!</definedName>
    <definedName name="BExD4F1WTKT3H0N9MF4H1LX7MBSY" hidden="1">[73]Gross!#REF!</definedName>
    <definedName name="BExD4H5GQWXBS6LUL3TSP36DVO38" hidden="1">[73]Gross!#REF!</definedName>
    <definedName name="BExD4JJSS3QDBLABCJCHD45SRNPI" hidden="1">[73]Gross!#REF!</definedName>
    <definedName name="BExD4PZOU36K8SCNZTEW3NW0ZK04" hidden="1">#REF!</definedName>
    <definedName name="BExD4R1I0MKF033I5LPUYIMTZ6E8" hidden="1">[73]Gross!#REF!</definedName>
    <definedName name="BExD4RHMHOHG2WM6HI950PSP13F8" hidden="1">[73]Graph!$I$8:$J$8</definedName>
    <definedName name="BExD50MT3M6XZLNUP9JL93EG6D9R" hidden="1">[73]Gross!#REF!</definedName>
    <definedName name="BExD51Z8XVK98QNNSKX5AH79K2SX" hidden="1">#REF!</definedName>
    <definedName name="BExD52QBNG8HZGY0MRG7H21PEEXA" localSheetId="3" hidden="1">[86]!____________bb2 [87]Sheet!$E$6:$E$8</definedName>
    <definedName name="BExD52QBNG8HZGY0MRG7H21PEEXA" hidden="1">[86]!____________bb2 [87]Sheet!$E$6:$E$8</definedName>
    <definedName name="BExD5BPTXIPDYUF57401LIVH9XUW" hidden="1">[73]Graph!$F$6:$G$6</definedName>
    <definedName name="BExD5D2HOO6ZQI5BM29X584P6Z8N" hidden="1">#REF!</definedName>
    <definedName name="BExD5EV7KDSVF1CJT38M4IBPFLPY" hidden="1">[73]Gross!#REF!</definedName>
    <definedName name="BExD5FRK547OESJRYAW574DZEZ7J" hidden="1">[73]Gross!#REF!</definedName>
    <definedName name="BExD5GTFVTWCFI12DJ1Q5IDVP09C" hidden="1">#REF!</definedName>
    <definedName name="BExD5GYRXPZX7JUDMEB2L3USF2XS" hidden="1">#REF!</definedName>
    <definedName name="BExD5I5X2YA2YNCTCDSMEL4CWF4N" hidden="1">[73]Gross!#REF!</definedName>
    <definedName name="BExD5KK75Q8QCEZ2HEEWVZQLLCOJ" hidden="1">#REF!</definedName>
    <definedName name="BExD5KPJN74E2RK9XLQVG82J8T45" hidden="1">#REF!</definedName>
    <definedName name="BExD5P7D7B3TCMJQY4TM56KCPB73" hidden="1">[73]Graph!$F$7:$G$7</definedName>
    <definedName name="BExD5QUSRFJWRQ1ZM50WYLCF74DF" hidden="1">[73]Gross!#REF!</definedName>
    <definedName name="BExD5SSUIF6AJQHBHK8PNMFBPRYB" hidden="1">[73]Gross!#REF!</definedName>
    <definedName name="BExD5UR3S7XQ8JD0UQ5P8QVZOL7N" hidden="1">#REF!</definedName>
    <definedName name="BExD5X5D2MAL758RR71HNM0IDFC9" hidden="1">#REF!</definedName>
    <definedName name="BExD5XG77VD7PM3MLJ3PSI33UZZW" localSheetId="4" hidden="1">Planning [81]Template!$E$5:$E$8</definedName>
    <definedName name="BExD5XG77VD7PM3MLJ3PSI33UZZW" localSheetId="3" hidden="1">Planning [81]Template!$E$5:$E$8</definedName>
    <definedName name="BExD5XG77VD7PM3MLJ3PSI33UZZW" hidden="1">Planning [81]Template!$E$5:$E$8</definedName>
    <definedName name="BExD60G2BDFJX59UJK1VBUAIAQVO" localSheetId="4" hidden="1">[73]Gross!#REF!</definedName>
    <definedName name="BExD60G2BDFJX59UJK1VBUAIAQVO" hidden="1">[73]Gross!#REF!</definedName>
    <definedName name="BExD623C9LRX18BE0W2V6SZLQUXX" localSheetId="4" hidden="1">[73]Gross!#REF!</definedName>
    <definedName name="BExD623C9LRX18BE0W2V6SZLQUXX" hidden="1">[73]Gross!#REF!</definedName>
    <definedName name="BExD6BZF6UGC8YXEZJ8URJDY0HUJ" hidden="1">[73]Graph!$F$11:$G$11</definedName>
    <definedName name="BExD6CQA7UMJBXV7AIFAIHUF2ICX" hidden="1">[73]Gross!#REF!</definedName>
    <definedName name="BExD6E2WOP811UL3ZT4XWS6HYPX5" hidden="1">#REF!</definedName>
    <definedName name="BExD6FKVK8WJWNYPVENR7Q8Q30PK" hidden="1">[73]Gross!#REF!</definedName>
    <definedName name="BExD6GMP0LK8WKVWMIT1NNH8CHLF" hidden="1">[73]Gross!#REF!</definedName>
    <definedName name="BExD6H2TE0WWAUIWVSSCLPZ6B88N" hidden="1">[73]Gross!#REF!</definedName>
    <definedName name="BExD6IKQHK6BAYQM4S5BEVL56Z8X" hidden="1">'[77]Customer Service Detail'!#REF!</definedName>
    <definedName name="BExD6PGX4MKCEFWQND31DSFLEB2I" hidden="1">#REF!</definedName>
    <definedName name="BExD6V0F09OEEHTM5JNARYDFIRSN" hidden="1">[83]Data!#REF!</definedName>
    <definedName name="BExD6XV0BDU8LPQPWSKHU0XX0UPR" hidden="1">[73]Graph!$C$15:$D$29</definedName>
    <definedName name="BExD71LTOE015TV5RSAHM8NT8GVW" hidden="1">[73]Gross!#REF!</definedName>
    <definedName name="BExD73USXVADC7EHGHVTQNCT06ZA" hidden="1">[73]Gross!#REF!</definedName>
    <definedName name="BExD7BHVRBZ6463MAK6KNCZQQAZL" hidden="1">'[77]Customer Service Detail'!#REF!</definedName>
    <definedName name="BExD7CE8ZR0EL3ZQP0AYQ5XQUH9L" hidden="1">[73]Graph!$C$15:$D$29</definedName>
    <definedName name="BExD7GAIGULTB3YHM1OS9RBQOTEC" hidden="1">[73]Gross!#REF!</definedName>
    <definedName name="BExD7GAIHX094KROB46WFTL2XBWL" hidden="1">[73]Graph!$F$6:$G$6</definedName>
    <definedName name="BExD7IE1DHIS52UFDCTSKPJQNRD5" hidden="1">[73]Gross!#REF!</definedName>
    <definedName name="BExD7IUBGUWHYC9UNZ1IY5XFYKQN" hidden="1">[73]Gross!#REF!</definedName>
    <definedName name="BExD7IZMKM0QIFE7EV1NYL6EZVJZ" hidden="1">[73]Graph!$F$8:$G$8</definedName>
    <definedName name="BExD7JQOJ35HGL8U2OCEI2P2JT7I" hidden="1">[73]Gross!#REF!</definedName>
    <definedName name="BExD7KSDKNDNH95NDT3S7GM3MUU2" hidden="1">[73]Gross!#REF!</definedName>
    <definedName name="BExD7RTZYSMJ0ME1TLRFYYSUNA06" hidden="1">#REF!</definedName>
    <definedName name="BExD7S4SQBXCDQHYH9CFFPG58UA3" hidden="1">#REF!</definedName>
    <definedName name="BExD7SA3MEJS9ED83E36W93KGRPV" hidden="1">[76]Original!#REF!</definedName>
    <definedName name="BExD7SVOH5J3ZVHK9KI2N1XE0CC3" hidden="1">[73]Graph!$F$7:$G$7</definedName>
    <definedName name="BExD7U2T4GJIMMIHBK5VJTAPR4FN" hidden="1">#REF!</definedName>
    <definedName name="BExD7UTPX9FMWM75FUX72AO0U781" hidden="1">#REF!</definedName>
    <definedName name="BExD7V4PCVR1ACVPOJXKJ4CSROIX" hidden="1">[73]Graph!$I$8:$J$8</definedName>
    <definedName name="BExD7VKSWNFVYQ73EFBW2A9K4YQU" hidden="1">[73]Gross!#REF!</definedName>
    <definedName name="BExD7XDJJGJYCM6TBGT0OL6IG6U6" hidden="1">#REF!</definedName>
    <definedName name="BExD819S39VUTMASCBMYI883THJ3" hidden="1">[73]Graph!$I$11:$J$11</definedName>
    <definedName name="BExD82X8BPY8MLECUVVPROOBYCUY" hidden="1">#REF!</definedName>
    <definedName name="BExD87EVTIE7IAHSBAD70MNJUTK8" hidden="1">'[77]Customer Service Detail'!#REF!</definedName>
    <definedName name="BExD89TDHNQ29DL0C9Z8B5JAOJS0" hidden="1">[73]Graph!$I$9:$J$9</definedName>
    <definedName name="BExD8CYKX2WGEDSW6KFP6MND1PM0" hidden="1">[73]Graph!$F$8:$G$8</definedName>
    <definedName name="BExD8H5MGJFMK4HK6DOAGTFYV6JT" hidden="1">[73]Graph!$C$15:$D$29</definedName>
    <definedName name="BExD8H5O087KQVWIVPUUID5VMGMS" hidden="1">[73]Gross!#REF!</definedName>
    <definedName name="BExD8KWFYVMYYY2YJ34JT4QNLLTE" hidden="1">[73]Graph!$F$9:$G$9</definedName>
    <definedName name="BExD8OCLZMFN5K3VZYI4Q4ITVKUA" hidden="1">[73]Gross!#REF!</definedName>
    <definedName name="BExD8PZU32JQDJIC5OPUD1O4YU05" hidden="1">[83]Data!#REF!</definedName>
    <definedName name="BExD8UY01RLLF0MGPUZLE6EXR9AC" hidden="1">'[77]Customer Service Detail'!#REF!</definedName>
    <definedName name="BExD8V3ARV557VE3BGGMX3UN2N2T" hidden="1">#REF!</definedName>
    <definedName name="BExD90MZC8CFEENJPJGQXGWBZL33" hidden="1">'[77]Customer Service Detail'!#REF!</definedName>
    <definedName name="BExD91ZHBY01O2NDLL2ORD63ATUF" hidden="1">#REF!</definedName>
    <definedName name="BExD93C1R6LC0631ECHVFYH0R0PD" hidden="1">[73]Gross!#REF!</definedName>
    <definedName name="BExD97TXIO0COVNN4OH3DEJ33YLM" hidden="1">[73]Gross!#REF!</definedName>
    <definedName name="BExD99RZ1RFIMK6O1ZHSPJ68X9Y5" hidden="1">[73]Gross!#REF!</definedName>
    <definedName name="BExD9AOBLN4DP672D1AGB4F4JHQO" hidden="1">#REF!</definedName>
    <definedName name="BExD9BKR47G739C2FFOISMRQMG3G" hidden="1">#REF!</definedName>
    <definedName name="BExD9IMBI0P6S6QRAXHE26HMK86D" hidden="1">[73]Graph!$I$8:$J$8</definedName>
    <definedName name="BExD9L0ID3VSOU609GKWYTA5BFMA" hidden="1">[73]Gross!#REF!</definedName>
    <definedName name="BExD9M7SEMG0JK2FUTTZXWIEBTKB" hidden="1">[73]Gross!#REF!</definedName>
    <definedName name="BExD9MNYBYB1AICQL5165G472IE2" hidden="1">[73]Gross!#REF!</definedName>
    <definedName name="BExD9NKB0BAM3DJIDLHYJNVV4UW5" hidden="1">#REF!</definedName>
    <definedName name="BExD9PNSYT7GASEGUVL48MUQ02WO" hidden="1">[73]Gross!#REF!</definedName>
    <definedName name="BExD9TK2MIWFH5SKUYU9ZKF4NPHQ" hidden="1">[73]Gross!#REF!</definedName>
    <definedName name="BExD9VCTRWASHZC60R3RP2TSG2GR" hidden="1">#REF!</definedName>
    <definedName name="BExDA4SMYKHY3SGOZY5U34RJ6OHR" hidden="1">#REF!</definedName>
    <definedName name="BExDA6591C6G6N678A27HLSJG858" hidden="1">#REF!</definedName>
    <definedName name="BExDA6LD9061UULVKUUI4QP8SK13" hidden="1">[73]Gross!#REF!</definedName>
    <definedName name="BExDAGMVMNLQ6QXASB9R6D8DIT12" hidden="1">[73]Gross!#REF!</definedName>
    <definedName name="BExDALA1VWZR1BPFQMAQCJDBOODJ" hidden="1">#REF!</definedName>
    <definedName name="BExDAPH3EIRZKUF8M0OLVO2BX30V" hidden="1">'[88]10-22'!#REF!</definedName>
    <definedName name="BExDASRSJUZI5U6CSNDE3A6DZYW0" hidden="1">#REF!</definedName>
    <definedName name="BExDAVGWKUKC7MSM41LAIS6QJ1J7" hidden="1">#REF!</definedName>
    <definedName name="BExDAYBHU9ADLXI8VRC7F608RVGM" hidden="1">[73]Gross!#REF!</definedName>
    <definedName name="BExDB39GNDHCPPB7U2PZQO5TJ1OI" hidden="1">[73]Graph!$C$15:$D$29</definedName>
    <definedName name="BExDB3K7USMHIFR1R1IYG56NN0F3" hidden="1">[76]Original!#REF!</definedName>
    <definedName name="BExDBBYBRL0U4AU0BBFOJ7Z6NCGH" hidden="1">#REF!</definedName>
    <definedName name="BExDBDR1XR0FV0CYUCB2OJ7CJCZU" hidden="1">[73]Gross!#REF!</definedName>
    <definedName name="BExDBECNFJKO0HIOIKTWDCSWP755" hidden="1">[73]Graph!$F$6:$G$6</definedName>
    <definedName name="BExDBI8WRY61SHXKAT4UFXLB15E8" hidden="1">[73]Graph!$F$11:$G$11</definedName>
    <definedName name="BExDBO8QK1FUFVLO07NZ0BZ9BKA0" hidden="1">'[77]Customer Service Detail'!#REF!</definedName>
    <definedName name="BExDBPFV3PVRLDK9OZOS88KIHDI2" hidden="1">#REF!</definedName>
    <definedName name="BExDBZBW3EHQF6J0XXIT3ZMXPL8C" hidden="1">[73]Graph!$C$15:$D$29</definedName>
    <definedName name="BExDC7F818VN0S18ID7XRCRVYPJ4" hidden="1">[73]Gross!#REF!</definedName>
    <definedName name="BExDC7F91QC6EBXP4IAZXQCU3M0G" hidden="1">'[80]Planning Template'!#REF!</definedName>
    <definedName name="BExDCL7K96PC9VZYB70ZW3QPVIJE" hidden="1">[73]Gross!#REF!</definedName>
    <definedName name="BExDCMPIHH27EAXTDLP095HYA29X" hidden="1">[73]Graph!$I$7:$J$7</definedName>
    <definedName name="BExDCP3UZ3C2O4C1F7KMU0Z9U32N" hidden="1">[73]Gross!#REF!</definedName>
    <definedName name="BExDD070TRGYH9PC1DP8G1KZPG1A" hidden="1">#REF!</definedName>
    <definedName name="BExENRJDC2MGQRJ6EHLAWX5I4SRS" hidden="1">[73]Graph!$F$6:$G$6</definedName>
    <definedName name="BExEO50W7KDAHHB2STRSWGUYZOIW" hidden="1">#REF!</definedName>
    <definedName name="BExEOBX3WECDMYCV9RLN49APTXMM" hidden="1">[73]Gross!#REF!</definedName>
    <definedName name="BExEOFIKLBJF0T3AIVZGCBEDWJK2" hidden="1">[83]Data!#REF!</definedName>
    <definedName name="BExEP4E4F36662JDI0TOD85OP7X9" hidden="1">[73]Gross!#REF!</definedName>
    <definedName name="BExEP5QL4ACOVE65IXAJ02AX2ERI" hidden="1">'[80]Planning Template'!#REF!</definedName>
    <definedName name="BExEP7388TKNL6FEJW00XN7FHEUG" hidden="1">[73]Graph!$F$7:$G$7</definedName>
    <definedName name="BExEP7ZLQUA9X54YQN9J353XEEXM" hidden="1">#REF!</definedName>
    <definedName name="BExEP9C2S791GMQC0F19LEYW9SGQ" hidden="1">[89]ALL!#REF!</definedName>
    <definedName name="BExEPDDT8C10ZHUJOIGCCMC1A9PR" hidden="1">#REF!</definedName>
    <definedName name="BExEPN9VIYI0FVL0HLZQXJFO6TT0" hidden="1">[73]Gross!#REF!</definedName>
    <definedName name="BExEPYT6VDSMR8MU2341Q5GM2Y9V" hidden="1">[73]Gross!#REF!</definedName>
    <definedName name="BExEPZK7N6NVZXMKIP2HF8USQKX7" hidden="1">#REF!</definedName>
    <definedName name="BExEQ2ENYLMY8K1796XBB31CJHNN" hidden="1">[73]Gross!#REF!</definedName>
    <definedName name="BExEQ2EOVVX7TVASATB5UPQSC6NG" hidden="1">#REF!</definedName>
    <definedName name="BExEQ2PFE4N40LEPGDPS90WDL6BN" hidden="1">[73]Gross!#REF!</definedName>
    <definedName name="BExEQ2PFURT24NQYGYVE8NKX1EGA" hidden="1">[73]Gross!#REF!</definedName>
    <definedName name="BExEQ3GHEIYS5D0NHQTNDA5TX9RV" hidden="1">#REF!</definedName>
    <definedName name="BExEQ4I76Z0VHAB5D5G5WMFSU2H7" hidden="1">#REF!</definedName>
    <definedName name="BExEQ9LKMMLGH3HIZ07KI3P87EEN" localSheetId="4" hidden="1">Query [78]!p V [79]A!$D$4:$O$158</definedName>
    <definedName name="BExEQ9LKMMLGH3HIZ07KI3P87EEN" localSheetId="3" hidden="1">Query [78]!p [0]!V [79]A!$D$4:$O$158</definedName>
    <definedName name="BExEQ9LKMMLGH3HIZ07KI3P87EEN" hidden="1">Query [78]!p V [79]A!$D$4:$O$158</definedName>
    <definedName name="BExEQB8ZWXO6IIGOEPWTLOJGE2NR" localSheetId="4" hidden="1">[73]Gross!#REF!</definedName>
    <definedName name="BExEQB8ZWXO6IIGOEPWTLOJGE2NR" hidden="1">[73]Gross!#REF!</definedName>
    <definedName name="BExEQBZX0EL6LIKPY01197ACK65H" localSheetId="4" hidden="1">[73]Gross!#REF!</definedName>
    <definedName name="BExEQBZX0EL6LIKPY01197ACK65H" hidden="1">[73]Gross!#REF!</definedName>
    <definedName name="BExEQD73QE34MW57L1HFXSTB7QEG" hidden="1">[73]Graph!$I$8:$J$8</definedName>
    <definedName name="BExEQDXZALJLD4OBF74IKZBR13SR" hidden="1">[73]Gross!#REF!</definedName>
    <definedName name="BExEQFLE2RPWGMWQAI4JMKUEFRPT" hidden="1">[73]Gross!#REF!</definedName>
    <definedName name="BExEQGSJS20P9X7YTRBIGFWQA4OO" localSheetId="4" hidden="1">Planning [81]Template!$E$5:$E$8</definedName>
    <definedName name="BExEQGSJS20P9X7YTRBIGFWQA4OO" localSheetId="3" hidden="1">Planning [81]Template!$E$5:$E$8</definedName>
    <definedName name="BExEQGSJS20P9X7YTRBIGFWQA4OO" hidden="1">Planning [81]Template!$E$5:$E$8</definedName>
    <definedName name="BExEQK38GYRBUH7XFJUH04UET47Q" localSheetId="4" hidden="1">#REF!</definedName>
    <definedName name="BExEQK38GYRBUH7XFJUH04UET47Q" hidden="1">#REF!</definedName>
    <definedName name="BExEQKE1O2TX2P7ZGJMB9VWDXWO4" localSheetId="4" hidden="1">'[77]Customer Service Detail'!#REF!</definedName>
    <definedName name="BExEQKE1O2TX2P7ZGJMB9VWDXWO4" hidden="1">'[77]Customer Service Detail'!#REF!</definedName>
    <definedName name="BExEQMC9XLSG58VWRMQWU2S5A8WQ" localSheetId="4" hidden="1">#REF!</definedName>
    <definedName name="BExEQMC9XLSG58VWRMQWU2S5A8WQ" hidden="1">#REF!</definedName>
    <definedName name="BExEQOAAEI88ZLNHI07B1OJP1WM9" localSheetId="4" hidden="1">#REF!</definedName>
    <definedName name="BExEQOAAEI88ZLNHI07B1OJP1WM9" hidden="1">#REF!</definedName>
    <definedName name="BExEQOL3EKTKWI5ECVSFNFHFFFR6" localSheetId="4" hidden="1">'[80]Planning Template'!#REF!</definedName>
    <definedName name="BExEQOL3EKTKWI5ECVSFNFHFFFR6" hidden="1">'[80]Planning Template'!#REF!</definedName>
    <definedName name="BExEQSXGYFPHSP9QTFSXPZ603TNQ" localSheetId="4" hidden="1">Query [78]!p V [79]A!$D$4:$O$158</definedName>
    <definedName name="BExEQSXGYFPHSP9QTFSXPZ603TNQ" localSheetId="3" hidden="1">Query [78]!p [0]!V [79]A!$D$4:$O$158</definedName>
    <definedName name="BExEQSXGYFPHSP9QTFSXPZ603TNQ" hidden="1">Query [78]!p V [79]A!$D$4:$O$158</definedName>
    <definedName name="BExEQTZAP8R69U31W4LKGTKKGKQE" localSheetId="4" hidden="1">[73]Gross!#REF!</definedName>
    <definedName name="BExEQTZAP8R69U31W4LKGTKKGKQE" hidden="1">[73]Gross!#REF!</definedName>
    <definedName name="BExEQU4RR1SZE5XJ90D8ZQ8KRZFG" localSheetId="4" hidden="1">'[77]Customer Service Detail'!#REF!</definedName>
    <definedName name="BExEQU4RR1SZE5XJ90D8ZQ8KRZFG" hidden="1">'[77]Customer Service Detail'!#REF!</definedName>
    <definedName name="BExER2O72H1F9WV6S1J04C15PXX7" localSheetId="4" hidden="1">[73]Gross!#REF!</definedName>
    <definedName name="BExER2O72H1F9WV6S1J04C15PXX7" hidden="1">[73]Gross!#REF!</definedName>
    <definedName name="BExERCETL5ZVXSS6EENB85QCSRYG" hidden="1">[73]Graph!$I$8:$J$8</definedName>
    <definedName name="BExERCV1TJFIPYDKK2XNRXCTLFY1" hidden="1">#REF!</definedName>
    <definedName name="BExERFUXWO9Q9CJLTTHLNR8QXU1I" hidden="1">#REF!</definedName>
    <definedName name="BExERIUTB21WQ9WVQXUCDCGSH23E" hidden="1">[73]Graph!$C$15:$D$29</definedName>
    <definedName name="BExERRUIKIOATPZ9U4HQ0V52RJAU" hidden="1">[73]Gross!#REF!</definedName>
    <definedName name="BExERS5B03U4W7QG5JL752DJR6JW" hidden="1">#REF!</definedName>
    <definedName name="BExERSANFNM1O7T65PC5MJ301YET" hidden="1">[73]Gross!#REF!</definedName>
    <definedName name="BExERSLFEDXNMOLAZ2VOI6VVJCBW" hidden="1">[73]Graph!$F$9:$G$9</definedName>
    <definedName name="BExERWCEBKQRYWRQLYJ4UCMMKTHG" hidden="1">[85]Table!#REF!</definedName>
    <definedName name="BExERWSHS5678NWP0NM8J09K2OGY" hidden="1">[73]Graph!$F$11:$G$11</definedName>
    <definedName name="BExES035F2O240VGY2LHCJIVYTE1" hidden="1">#REF!</definedName>
    <definedName name="BExES44RHHDL3V7FLV6M20834WF1" hidden="1">[73]Gross!#REF!</definedName>
    <definedName name="BExES4A7VE2X3RYYTVRLKZD4I7WU" hidden="1">[73]Gross!#REF!</definedName>
    <definedName name="BExES4QHP5U4SXH0ODABGZW0R4NG" hidden="1">#REF!</definedName>
    <definedName name="BExES6ZC8R7PHJ21OVJFLIR7DY30" hidden="1">[73]Gross!#REF!</definedName>
    <definedName name="BExESC8382KM387O7AIRPNTRCASP" hidden="1">[76]Original!#REF!</definedName>
    <definedName name="BExESK61UKOMGRWAY8R75HS1CTAU" hidden="1">#REF!</definedName>
    <definedName name="BExESMKD95A649M0WRSG6CXXP326" hidden="1">[73]Gross!#REF!</definedName>
    <definedName name="BExESP40YSAYY174639Q6Y8Y414A" hidden="1">#REF!</definedName>
    <definedName name="BExESR27ZXJG5VMY4PR9D940VS7T" hidden="1">[73]Gross!#REF!</definedName>
    <definedName name="BExESZ03KXL8DQ2591HLR56ZML94" hidden="1">[73]Gross!#REF!</definedName>
    <definedName name="BExESZAW5N443NRTKIP59OEI1CR6" hidden="1">[73]Gross!#REF!</definedName>
    <definedName name="BExET3HXQ60A4O2OLKX8QNXRI6LQ" hidden="1">[73]Gross!#REF!</definedName>
    <definedName name="BExETA3B1FCIOA80H94K90FWXQKE" hidden="1">[73]Gross!#REF!</definedName>
    <definedName name="BExETAZOYT4CJIT8RRKC9F2HJG1D" hidden="1">[73]Gross!#REF!</definedName>
    <definedName name="BExETDZKK8E89XXW4SLL9AY29YEZ" hidden="1">#REF!</definedName>
    <definedName name="BExETF18MSWE0XQCLN4Q5COKUYYD" hidden="1">#REF!</definedName>
    <definedName name="BExETF6QD5A9GEINE1KZRRC2LXWM" hidden="1">[73]Gross!#REF!</definedName>
    <definedName name="BExETQ9XRXLUACN82805SPSPNKHI" hidden="1">[73]Gross!#REF!</definedName>
    <definedName name="BExETQFFLH766OHX0PD3NEIK0DIF" hidden="1">[73]Graph!$I$7:$J$7</definedName>
    <definedName name="BExETR0YRMOR63E6DHLEHV9QVVON" hidden="1">[73]Gross!#REF!</definedName>
    <definedName name="BExETVDCXGPYA4OP2UI1URTJ60TK" hidden="1">[73]Graph!$I$7:$J$7</definedName>
    <definedName name="BExETVTGY38YXYYF7N73OYN6FYY3" hidden="1">[73]Gross!#REF!</definedName>
    <definedName name="BExEU2V3EKYC48GJS9I4O4FTNQTO" hidden="1">#REF!</definedName>
    <definedName name="BExEU5K6MZ7LD7CUQ52RSRETJTEL" hidden="1">[73]Gross!#REF!</definedName>
    <definedName name="BExEUBJZM1ULO9GVVN31KDT49YS8" hidden="1">#REF!</definedName>
    <definedName name="BExEUDNJEWMWI9RXI8YK1XVU8DG0" hidden="1">[74]data!#REF!</definedName>
    <definedName name="BExEUGHYMUK6BGJ456MYZNN4LV0U" hidden="1">'[80]Planning Template'!#REF!</definedName>
    <definedName name="BExEUJ72SQSBGNG5PNTSE5NUYJDT" hidden="1">#REF!</definedName>
    <definedName name="BExEUM6Y5MUDV2WYYY9ICV8796JQ" hidden="1">[73]Graph!$F$8:$G$8</definedName>
    <definedName name="BExEUNE4T242Y59C6MS28MXEUGCP" hidden="1">[73]Gross!#REF!</definedName>
    <definedName name="BExEUTOOSAR1CJ6S2O9NTTQMWXNZ" hidden="1">[73]Graph!$C$15:$D$29</definedName>
    <definedName name="BExEUZOIT4YSME1BO2XSJK23873D" hidden="1">#REF!</definedName>
    <definedName name="BExEV0FJQ26FYWZTY3LD7CDKX554" hidden="1">[84]Detail!#REF!</definedName>
    <definedName name="BExEV2IWRUFP51FB8JNW7F36ZZJC" hidden="1">#REF!</definedName>
    <definedName name="BExEV2TP7NA3ZR6RJGH5ER370OUM" hidden="1">[73]Gross!#REF!</definedName>
    <definedName name="BExEV69USLNYO2QRJRC0J92XUF00" hidden="1">[73]Gross!#REF!</definedName>
    <definedName name="BExEV6KNTQOCFD7GV726XQEVQ7R6" hidden="1">[73]Gross!#REF!</definedName>
    <definedName name="BExEV6VGM4POO9QT9KH3QA3VYCWM" hidden="1">[73]Gross!#REF!</definedName>
    <definedName name="BExEVAM8BLTWVS6IMVJWDOZBQK9R" hidden="1">[73]Graph!$I$7:$J$7</definedName>
    <definedName name="BExEVB2I7XQ2LGZ2M288FVLYOJWO" hidden="1">#REF!</definedName>
    <definedName name="BExEVET98G3FU6QBF9LHYWSAMV0O" hidden="1">[73]Gross!#REF!</definedName>
    <definedName name="BExEVHIEV1MH3V359IJF68Z7SCDL" hidden="1">#REF!</definedName>
    <definedName name="BExEVI3ZLYDABQXYLEPKIVJ5O85J" hidden="1">#REF!</definedName>
    <definedName name="BExEVI9GHSAZBFCANEZBVV9B3OXZ" hidden="1">[76]Original!#REF!</definedName>
    <definedName name="BExEVL3UZ22W55ZRF3F0J21PKQLX" hidden="1">[73]Graph!$F$6:$G$6</definedName>
    <definedName name="BExEVNCUT0PDUYNJH7G6BSEWZOT2" hidden="1">[73]Gross!#REF!</definedName>
    <definedName name="BExEVOPCGCV8MS3VJJV4NNOE6IG4" hidden="1">#REF!</definedName>
    <definedName name="BExEVPGF4V5J0WQRZKUM8F9TTKZJ" hidden="1">[73]Gross!#REF!</definedName>
    <definedName name="BExEVPWH8S9GER9M14SPIT6XZ8SG" hidden="1">[73]Gross!#REF!</definedName>
    <definedName name="BExEVS5DD4TTJ2ZB2T1CRTNQ643C" hidden="1">#REF!</definedName>
    <definedName name="BExEVSLKRULT27602UIM13PGVL2R" hidden="1">'[77]Customer Service Detail'!#REF!</definedName>
    <definedName name="BExEVVLIEVWYRF2UUC1H0H5QU1CP" hidden="1">[73]Gross!#REF!</definedName>
    <definedName name="BExEVWCKO8T84GW9Z3X47915XKSH" hidden="1">[73]Gross!#REF!</definedName>
    <definedName name="BExEVZSJWMZ5L2ZE7AZC57CXKW6T" hidden="1">[73]Gross!#REF!</definedName>
    <definedName name="BExEVZXVKNTKGWZ9XYNEV7A5R227" hidden="1">[76]Original!#REF!</definedName>
    <definedName name="BExEW0JL1GFFCXMDGW54CI7Y8FZN" hidden="1">[73]Gross!#REF!</definedName>
    <definedName name="BExEW6357VV6LVZCWOOM0R3T78QK" hidden="1">[73]Graph!$F$9:$G$9</definedName>
    <definedName name="BExEW68M9WL8214QH9C7VCK7BN08" hidden="1">[73]Gross!#REF!</definedName>
    <definedName name="BExEW8C5SY1NQL4BKYZVXQ6JPR0W" hidden="1">'[77]Customer Service Detail'!#REF!</definedName>
    <definedName name="BExEW8HFKH6F47KIHYBDRUEFZ2ZZ" hidden="1">[73]Gross!#REF!</definedName>
    <definedName name="BExEWAFO70P4N5U4YW0JNIZ8KM3Z" hidden="1">[76]Original!#REF!</definedName>
    <definedName name="BExEWAVS4FYTJMRLXKJOTENQ84UW" hidden="1">[83]Data!#REF!</definedName>
    <definedName name="BExEWHXF5F2E8FN7TRI5U2ZY0T0P" hidden="1">[73]Graph!$F$6:$G$6</definedName>
    <definedName name="BExEWLO75K95C6IRKHXSP7VP81T4" hidden="1">[73]Gross!#REF!</definedName>
    <definedName name="BExEWNBGQS1U2LW3W84T4LSJ9K00" hidden="1">[73]Gross!#REF!</definedName>
    <definedName name="BExEWO7STL7HNZSTY8VQBPTX1WK6" hidden="1">[73]Gross!#REF!</definedName>
    <definedName name="BExEWQ0M1N3KMKTDJ73H10QSG4W1" hidden="1">[73]Gross!#REF!</definedName>
    <definedName name="BExEWY3WYCWEMX9F15OWWUSC6ITZ" hidden="1">#REF!</definedName>
    <definedName name="BExEX85F3OSW8NSCYGYPS9372Z1Q" hidden="1">[73]Gross!#REF!</definedName>
    <definedName name="BExEX9HWY2G6928ZVVVQF77QCM2C" hidden="1">[73]Gross!#REF!</definedName>
    <definedName name="BExEXBQWAYKMVBRJRHB8PFCSYFVN" hidden="1">[73]Gross!#REF!</definedName>
    <definedName name="BExEXI6RSGNEJ3SHWQ0E0BIVY434" hidden="1">#REF!</definedName>
    <definedName name="BExEXOHEIHOHZKNEEJ1HLG46K92T" hidden="1">[76]Original!#REF!</definedName>
    <definedName name="BExEXRBZ0DI9E2UFLLKYWGN66B61" hidden="1">[73]Gross!#REF!</definedName>
    <definedName name="BExEY067KMBNYP9WMRGOH8ITDBLD" hidden="1">[73]Graph!$C$15:$D$29</definedName>
    <definedName name="BExEY2F1S9IWQSBC45ZA5Y8WAD1J" hidden="1">'[80]Planning Template'!#REF!</definedName>
    <definedName name="BExEY3GVGXSA8OTWWVC0OOM3N7EO" hidden="1">'[77]Customer Service Detail'!#REF!</definedName>
    <definedName name="BExEY9WWKJLH8SHE8V1Q4IFFI0XI" hidden="1">#REF!</definedName>
    <definedName name="BExEYGCSYH6XC1X89ZT8VJVQ6THP" hidden="1">[73]Graph!$I$10:$J$10</definedName>
    <definedName name="BExEYIAVMR4Y2MA8H6IRBWWBF7S9" hidden="1">[73]Gross!#REF!</definedName>
    <definedName name="BExEYLG9FL9V1JPPNZ3FUDNSEJ4V" hidden="1">[73]Gross!#REF!</definedName>
    <definedName name="BExEYOQWMY1K2QIQ83Y8SSB198LD" hidden="1">#REF!</definedName>
    <definedName name="BExEYOW8C1B3OUUCIGEC7L8OOW1Z" hidden="1">[73]Gross!#REF!</definedName>
    <definedName name="BExEYUQJXZT6N5HJH8ACJF6SRWEE" hidden="1">[73]Gross!#REF!</definedName>
    <definedName name="BExEYUW0AER62BDSHZQKXC9SGBZ1" hidden="1">#REF!</definedName>
    <definedName name="BExEYVHM7COM2XBAZH71USCAT6K9" hidden="1">[73]Graph!$I$8:$J$8</definedName>
    <definedName name="BExEYW8O56SE67A8CIT413PPQFWN" hidden="1">[73]Graph!$F$11:$G$11</definedName>
    <definedName name="BExEYXQGOT90CC2QXVUDAMIS2SD6" hidden="1">[73]Graph!$I$11:$J$11</definedName>
    <definedName name="BExEYY17N22FDMK6IA4HQRCTNPYL" hidden="1">[73]Graph!$I$10:$J$10</definedName>
    <definedName name="BExEZ1S6VZCG01ZPLBSS9Z1SBOJ2" hidden="1">[73]Gross!#REF!</definedName>
    <definedName name="BExEZ2OKADHBL6TR2CVTU6CU27JQ" hidden="1">#REF!</definedName>
    <definedName name="BExEZ4S37FRWE75WC9MUPSV7RQ97" hidden="1">#REF!</definedName>
    <definedName name="BExEZB2ONLC3HYLAV1DVL886ZM4D" localSheetId="4" hidden="1">Query [78]!p V [79]A!$A$3:$B$20</definedName>
    <definedName name="BExEZB2ONLC3HYLAV1DVL886ZM4D" localSheetId="3" hidden="1">Query [78]!p [0]!V [79]A!$A$3:$B$20</definedName>
    <definedName name="BExEZB2ONLC3HYLAV1DVL886ZM4D" hidden="1">Query [78]!p V [79]A!$A$3:$B$20</definedName>
    <definedName name="BExEZEO4KK9BCH4YHPDS85W6PV9B" localSheetId="4" hidden="1">'[80]Planning Template'!#REF!</definedName>
    <definedName name="BExEZEO4KK9BCH4YHPDS85W6PV9B" hidden="1">'[80]Planning Template'!#REF!</definedName>
    <definedName name="BExEZFPZKLS4GGKV39NX0GL8AK7B" hidden="1">[73]Graph!$F$8:$G$8</definedName>
    <definedName name="BExEZGBFNJR8DLPN0V11AU22L6WY" hidden="1">[73]Gross!#REF!</definedName>
    <definedName name="BExEZJBBXAP6LKVW7QURQY9B9EGA" hidden="1">#REF!</definedName>
    <definedName name="BExEZKNXQ1C60AYGTRMOFAUZITEK" hidden="1">#REF!</definedName>
    <definedName name="BExEZQYJW81F362CWKW5HLAAM45I" hidden="1">[73]Graph!$F$10:$G$10</definedName>
    <definedName name="BExEZSWLMZZ2RK34GSJ9Q3NPCFT2" hidden="1">[73]Graph!$F$9:$G$9</definedName>
    <definedName name="BExF00UGQPUJKZ0SRRB142FVUL15" hidden="1">#REF!</definedName>
    <definedName name="BExF02Y3V3QEPO2XLDSK47APK9XJ" hidden="1">[73]Gross!#REF!</definedName>
    <definedName name="BExF09OS91RT7N7IW8JLMZ121ZP3" hidden="1">[73]Gross!#REF!</definedName>
    <definedName name="BExF0B6R4T40SUFRAUBO3JNXRHX2" hidden="1">[76]Original!#REF!</definedName>
    <definedName name="BExF0CZHQRIJUK8CRDD76F3LVILT" hidden="1">#REF!</definedName>
    <definedName name="BExF0EHFTAI3OEFMXDCTVR41VFF3" hidden="1">#REF!</definedName>
    <definedName name="BExF0JFEW810O2BGAZTWL8J8MJJ4" hidden="1">#REF!</definedName>
    <definedName name="BExF0L2T4C5ZN3904L7HU4VLLBTA" hidden="1">#REF!</definedName>
    <definedName name="BExF0L2TP18E48BYIVEYR9BGX4HR" hidden="1">[73]Graph!$F$8:$G$8</definedName>
    <definedName name="BExF0LOEHV42P2DV7QL8O7HOQ3N9" hidden="1">[73]Gross!#REF!</definedName>
    <definedName name="BExF0QBKBRG47O6RC4K5RV39C9MI" hidden="1">#REF!</definedName>
    <definedName name="BExF0QH116YF95UAL83HSM0C2X7Y" hidden="1">[73]Graph!$C$15:$D$29</definedName>
    <definedName name="BExF0WRM9VO25RLSO03ZOCE8H7K5" hidden="1">[73]Gross!#REF!</definedName>
    <definedName name="BExF0WWXCKE3K33P3YDND0G62FB9" hidden="1">#REF!</definedName>
    <definedName name="BExF0ZRI7W4RSLIDLHTSM0AWXO3S" hidden="1">[73]Gross!#REF!</definedName>
    <definedName name="BExF19CT3MMZZ2T5EWMDNG3UOJ01" hidden="1">[73]Gross!#REF!</definedName>
    <definedName name="BExF1I6ZCNOTATBG3PZ1RGSJ7JEC" hidden="1">#REF!</definedName>
    <definedName name="BExF1M38U6NX17YJA8YU359B5Z4M" hidden="1">[73]Gross!#REF!</definedName>
    <definedName name="BExF1MU4W3NPEY0OHRDWP5IANCBB" hidden="1">[73]Gross!#REF!</definedName>
    <definedName name="BExF1MZN8MWMOKOARHJ1QAF9HPGT" hidden="1">[73]Gross!#REF!</definedName>
    <definedName name="BExF1RS9HAO4YB1WHBW82NBNX30C" hidden="1">#REF!</definedName>
    <definedName name="BExF1US4ZIQYSU5LBFYNRA9N0K2O" hidden="1">[73]Gross!#REF!</definedName>
    <definedName name="BExF1VZAHJVFFUI7L56JBGBO2YP7" hidden="1">#REF!</definedName>
    <definedName name="BExF200VK438ANZMJEAPZ2RQDB8U" hidden="1">[73]Graph!$F$6:$G$6</definedName>
    <definedName name="BExF21OBXGVA9D1CPMHVJHL599BC" hidden="1">[73]Graph!$I$11:$J$11</definedName>
    <definedName name="BExF24DF1LIMM4V2JIUGZRN3UTQ2" hidden="1">#REF!</definedName>
    <definedName name="BExF28PXA9VBW4OZ74OITX6LHR12" hidden="1">[73]Graph!$F$7:$G$7</definedName>
    <definedName name="BExF2CWZN6E87RGTBMD4YQI2QT7R" hidden="1">[73]Gross!#REF!</definedName>
    <definedName name="BExF2DYO1WQ7GMXSTAQRDBW1NSFG" hidden="1">[73]Gross!#REF!</definedName>
    <definedName name="BExF2LR83KWDOSK9ACAROCGMTQ8X" hidden="1">[73]Graph!$I$6:$J$6</definedName>
    <definedName name="BExF2MSVB7MZZMDR2SCNEYJX21AU" hidden="1">'[77]Customer Service Detail'!#REF!</definedName>
    <definedName name="BExF2MSWNUY9Z6BZJQZ538PPTION" hidden="1">[73]Gross!#REF!</definedName>
    <definedName name="BExF2Q93LW1YC2MSG1OM8849SHJ0" hidden="1">#REF!</definedName>
    <definedName name="BExF2QZYWHTYGUTTXR15CKCV3LS7" hidden="1">[73]Gross!#REF!</definedName>
    <definedName name="BExF2RAQD3B3TAH7Z2MDXP9PXALM" localSheetId="4" hidden="1">Query [78]!p V [79]A!$A$3:$B$20</definedName>
    <definedName name="BExF2RAQD3B3TAH7Z2MDXP9PXALM" localSheetId="3" hidden="1">Query [78]!p [0]!V [79]A!$A$3:$B$20</definedName>
    <definedName name="BExF2RAQD3B3TAH7Z2MDXP9PXALM" hidden="1">Query [78]!p V [79]A!$A$3:$B$20</definedName>
    <definedName name="BExF2T8Y6TSJ74RMSZOA9CEH4OZ6" localSheetId="4" hidden="1">[73]Gross!#REF!</definedName>
    <definedName name="BExF2T8Y6TSJ74RMSZOA9CEH4OZ6" hidden="1">[73]Gross!#REF!</definedName>
    <definedName name="BExF31N3YM4F37EOOY8M8VI1KXN8" localSheetId="4" hidden="1">[73]Gross!#REF!</definedName>
    <definedName name="BExF31N3YM4F37EOOY8M8VI1KXN8" hidden="1">[73]Gross!#REF!</definedName>
    <definedName name="BExF37C1YKBT79Z9SOJAG5MXQGTU" localSheetId="4" hidden="1">[73]Gross!#REF!</definedName>
    <definedName name="BExF37C1YKBT79Z9SOJAG5MXQGTU" hidden="1">[73]Gross!#REF!</definedName>
    <definedName name="BExF3A6HPA6DGYALZNHHJPMCUYZR" localSheetId="4" hidden="1">[73]Gross!#REF!</definedName>
    <definedName name="BExF3A6HPA6DGYALZNHHJPMCUYZR" hidden="1">[73]Gross!#REF!</definedName>
    <definedName name="BExF3AS2T7GFVNU9JPBXWUQH845Y" hidden="1">[73]Graph!$F$10:$G$10</definedName>
    <definedName name="BExF3G0XQGHWB9G8S1UK70PXHJ6A" hidden="1">#REF!</definedName>
    <definedName name="BExF3GBMLCA5ZT2251N0N3CRN11O" hidden="1">[73]Graph!$I$10:$J$10</definedName>
    <definedName name="BExF3I9T44X7DV9HHV51DVDDPPZG" hidden="1">[73]Gross!#REF!</definedName>
    <definedName name="BExF3JMFX5DILOIFUDIO1HZUK875" hidden="1">[73]Gross!#REF!</definedName>
    <definedName name="BExF3NTC4BGZEM6B87TCFX277QCS" hidden="1">[73]Gross!#REF!</definedName>
    <definedName name="BExF3Q7NI90WT31QHYSJDIG0LLLJ" hidden="1">[73]Gross!#REF!</definedName>
    <definedName name="BExF3QD55TIY1MSBSRK9TUJKBEWO" hidden="1">[73]Gross!#REF!</definedName>
    <definedName name="BExF3QT8J6RIF1L3R700MBSKIOKW" hidden="1">[73]Gross!#REF!</definedName>
    <definedName name="BExF3RET913530OJZJYWUA4LCSLF" hidden="1">[73]Graph!$F$9:$G$9</definedName>
    <definedName name="BExF3SLYN7Y8Z89QGJ1120T7LSTT" hidden="1">#REF!</definedName>
    <definedName name="BExF3WCX1F4D29L74LQEGOC2J1M7" hidden="1">#REF!</definedName>
    <definedName name="BExF40EJ1HBS8TBLD3XC65DORRJ9" hidden="1">#REF!</definedName>
    <definedName name="BExF42SSBVPMLK2UB3B7FPEIY9TU" hidden="1">[73]Gross!#REF!</definedName>
    <definedName name="BExF468ZNS2LPO1JCX66GG4G4QUI" hidden="1">#REF!</definedName>
    <definedName name="BExF46EAYCZJPNOHLDJS5XWT1C10" hidden="1">#REF!</definedName>
    <definedName name="BExF4BXZ18AMBDUYW85LIOD0UG33" localSheetId="4" hidden="1">Query [75]Comparative!$A$3:$B$20</definedName>
    <definedName name="BExF4BXZ18AMBDUYW85LIOD0UG33" localSheetId="3" hidden="1">Query [75]Comparative!$A$3:$B$20</definedName>
    <definedName name="BExF4BXZ18AMBDUYW85LIOD0UG33" hidden="1">Query [75]Comparative!$A$3:$B$20</definedName>
    <definedName name="BExF4GFU4TG8B7V8GJ7XXPRJ5JI4" localSheetId="4" hidden="1">#REF!</definedName>
    <definedName name="BExF4GFU4TG8B7V8GJ7XXPRJ5JI4" hidden="1">#REF!</definedName>
    <definedName name="BExF4HXSWB50BKYPWA0HTT8W56H6" localSheetId="4" hidden="1">[73]Gross!#REF!</definedName>
    <definedName name="BExF4HXSWB50BKYPWA0HTT8W56H6" hidden="1">[73]Gross!#REF!</definedName>
    <definedName name="BExF4KHF04IWW4LQ95FHQPFE4Y9K" localSheetId="4" hidden="1">[73]Gross!#REF!</definedName>
    <definedName name="BExF4KHF04IWW4LQ95FHQPFE4Y9K" hidden="1">[73]Gross!#REF!</definedName>
    <definedName name="BExF4LDSD8ILSSUIZ698C9PG4Q1A" localSheetId="4" hidden="1">#REF!</definedName>
    <definedName name="BExF4LDSD8ILSSUIZ698C9PG4Q1A" hidden="1">#REF!</definedName>
    <definedName name="BExF4LU2NV3A47BCWPM3EZXUEH37" localSheetId="4" hidden="1">[73]Gross!#REF!</definedName>
    <definedName name="BExF4LU2NV3A47BCWPM3EZXUEH37" hidden="1">[73]Gross!#REF!</definedName>
    <definedName name="BExF4MVQM5Y0QRDLDFSKWWTF709C" localSheetId="4" hidden="1">[73]Gross!#REF!</definedName>
    <definedName name="BExF4MVQM5Y0QRDLDFSKWWTF709C" hidden="1">[73]Gross!#REF!</definedName>
    <definedName name="BExF4PVMZYV36E8HOYY06J81AMBI" localSheetId="4" hidden="1">[73]Gross!#REF!</definedName>
    <definedName name="BExF4PVMZYV36E8HOYY06J81AMBI" hidden="1">[73]Gross!#REF!</definedName>
    <definedName name="BExF4Q6E9B4QQ750BPJ5S0LUNFJL" localSheetId="4" hidden="1">#REF!</definedName>
    <definedName name="BExF4Q6E9B4QQ750BPJ5S0LUNFJL" hidden="1">#REF!</definedName>
    <definedName name="BExF4RZ6DOAJ22UKB3277ZIOU46S" localSheetId="4" hidden="1">'[77]Customer Service Detail'!#REF!</definedName>
    <definedName name="BExF4RZ6DOAJ22UKB3277ZIOU46S" hidden="1">'[77]Customer Service Detail'!#REF!</definedName>
    <definedName name="BExF4SF9NEX1FZE9N8EXT89PM54D" localSheetId="4" hidden="1">[73]Gross!#REF!</definedName>
    <definedName name="BExF4SF9NEX1FZE9N8EXT89PM54D" hidden="1">[73]Gross!#REF!</definedName>
    <definedName name="BExF4TBSC6B81EP1T20BCOXBIVQS" localSheetId="4" hidden="1">[76]Original!#REF!</definedName>
    <definedName name="BExF4TBSC6B81EP1T20BCOXBIVQS" hidden="1">[76]Original!#REF!</definedName>
    <definedName name="BExF4X837EZQHMU6T1DYIJLYEPU2" localSheetId="4" hidden="1">#REF!</definedName>
    <definedName name="BExF4X837EZQHMU6T1DYIJLYEPU2" hidden="1">#REF!</definedName>
    <definedName name="BExF4XO4M5PFKFBID5MXL2SWLV0G" localSheetId="4" hidden="1">#REF!</definedName>
    <definedName name="BExF4XO4M5PFKFBID5MXL2SWLV0G" hidden="1">#REF!</definedName>
    <definedName name="BExF52GTGP8MHGII4KJ8TJGR8W8U" localSheetId="4" hidden="1">[73]Gross!#REF!</definedName>
    <definedName name="BExF52GTGP8MHGII4KJ8TJGR8W8U" hidden="1">[73]Gross!#REF!</definedName>
    <definedName name="BExF57K7L3UC1I2FSAWURR4SN0UN" localSheetId="4" hidden="1">[73]Gross!#REF!</definedName>
    <definedName name="BExF57K7L3UC1I2FSAWURR4SN0UN" hidden="1">[73]Gross!#REF!</definedName>
    <definedName name="BExF58WP8VDUWWYX83108371HUBX" localSheetId="4" hidden="1">#REF!</definedName>
    <definedName name="BExF58WP8VDUWWYX83108371HUBX" hidden="1">#REF!</definedName>
    <definedName name="BExF59NQHJ39J7AF8B91RVX0H3P6" hidden="1">[73]Graph!$F$7:$G$7</definedName>
    <definedName name="BExF5D96JEPDW6LV89G2REZJ1ES7" hidden="1">[73]Gross!#REF!</definedName>
    <definedName name="BExF5HR2GFV7O8LKG9SJ4BY78LYA" hidden="1">[73]Gross!#REF!</definedName>
    <definedName name="BExF5MJP839Y3IQ517SMFW2DUM6C" hidden="1">#REF!</definedName>
    <definedName name="BExF5VJE0214X40PLKD2M7TL3763" hidden="1">#REF!</definedName>
    <definedName name="BExF5ZFO2A29GHWR5ES64Z9OS16J" hidden="1">[73]Gross!#REF!</definedName>
    <definedName name="BExF60HDAO2M2Z7LSXKPCOLGNUY3" hidden="1">#REF!</definedName>
    <definedName name="BExF612XC6QJXK2WR617KVMVN52Z" hidden="1">#REF!</definedName>
    <definedName name="BExF63S045JO7H2ZJCBTBVH3SUIF" hidden="1">[73]Gross!#REF!</definedName>
    <definedName name="BExF642TEGTXCI9A61ZOONJCB0U1" hidden="1">[73]Gross!#REF!</definedName>
    <definedName name="BExF65FFOHNFLM63A7M0XSPHOAGY" hidden="1">[73]Graph!$F$6:$G$6</definedName>
    <definedName name="BExF6786I4LDI5XCLJEAUR1360PJ" hidden="1">'[77]Customer Service Detail'!#REF!</definedName>
    <definedName name="BExF67O951CF8UJF3KBDNR0E83C1" hidden="1">[73]Gross!#REF!</definedName>
    <definedName name="BExF68PZQXG4169V7A88JUEST7S5" hidden="1">#REF!</definedName>
    <definedName name="BExF6AO5FFBJ5SNY3SEWHU0G3Y8B" localSheetId="4" hidden="1">Query [78]!p V [79]A!$D$4:$O$158</definedName>
    <definedName name="BExF6AO5FFBJ5SNY3SEWHU0G3Y8B" localSheetId="3" hidden="1">Query [78]!p [0]!V [79]A!$D$4:$O$158</definedName>
    <definedName name="BExF6AO5FFBJ5SNY3SEWHU0G3Y8B" hidden="1">Query [78]!p V [79]A!$D$4:$O$158</definedName>
    <definedName name="BExF6BVBKI2CMEPEJ40H6O1M4YAV" localSheetId="4" hidden="1">#REF!</definedName>
    <definedName name="BExF6BVBKI2CMEPEJ40H6O1M4YAV" hidden="1">#REF!</definedName>
    <definedName name="BExF6EV7I35NVMIJGYTB6E24YVPA" localSheetId="4" hidden="1">[73]Gross!#REF!</definedName>
    <definedName name="BExF6EV7I35NVMIJGYTB6E24YVPA" hidden="1">[73]Gross!#REF!</definedName>
    <definedName name="BExF6FGUF393KTMBT40S5BYAFG00" localSheetId="4" hidden="1">[73]Gross!#REF!</definedName>
    <definedName name="BExF6FGUF393KTMBT40S5BYAFG00" hidden="1">[73]Gross!#REF!</definedName>
    <definedName name="BExF6GNYXWY8A0SY4PW1B6KJMMTM" localSheetId="4" hidden="1">[73]Gross!#REF!</definedName>
    <definedName name="BExF6GNYXWY8A0SY4PW1B6KJMMTM" hidden="1">[73]Gross!#REF!</definedName>
    <definedName name="BExF6IB8K74Z0AFT05GPOKKZW7C9" localSheetId="4" hidden="1">[73]Gross!#REF!</definedName>
    <definedName name="BExF6IB8K74Z0AFT05GPOKKZW7C9" hidden="1">[73]Gross!#REF!</definedName>
    <definedName name="BExF6JNWE4H8L694Y8Z1VCZ9EMVP" hidden="1">[73]Graph!$C$15:$D$29</definedName>
    <definedName name="BExF6NUXJI11W2IAZNAM1QWC0459" hidden="1">[73]Gross!#REF!</definedName>
    <definedName name="BExF6RR76KNVIXGJOVFO8GDILKGZ" hidden="1">[73]Gross!#REF!</definedName>
    <definedName name="BExF6ZE8D5CMPJPRWT6S4HM56LPF" hidden="1">[73]Gross!#REF!</definedName>
    <definedName name="BExF70LDRRL8XJQPYTF7OEF9UP6O" hidden="1">'[80]Planning Template'!#REF!</definedName>
    <definedName name="BExF71SL7S5BDGRZ694893ZZ2ZTI" hidden="1">[73]Graph!$F$10:$G$10</definedName>
    <definedName name="BExF76FV8SF7AJK7B35AL7VTZF6D" hidden="1">[73]Gross!#REF!</definedName>
    <definedName name="BExF79L3KUW5QI4DOQQ0WZRMDLHS" hidden="1">[76]Original!#REF!</definedName>
    <definedName name="BExF7CA7P1NV51N6MSVF3C710JQD" hidden="1">#REF!</definedName>
    <definedName name="BExF7EOIMC1OYL1N7835KGOI0FIZ" hidden="1">[73]Gross!#REF!</definedName>
    <definedName name="BExF7FVNFEHQQH5MIO6AIUWSERR7" hidden="1">[73]Graph!$F$10:$G$10</definedName>
    <definedName name="BExF7K88K7ASGV6RAOAGH52G04VR" hidden="1">[73]Gross!#REF!</definedName>
    <definedName name="BExF7O9SSGSI1TADSCK9Q0S99P3J" hidden="1">#REF!</definedName>
    <definedName name="BExF7OVDRP3LHNAF2CX4V84CKKIR" hidden="1">[73]Gross!#REF!</definedName>
    <definedName name="BExF7QO41X2A2SL8UXDNP99GY7U9" hidden="1">[73]Gross!#REF!</definedName>
    <definedName name="BExF7RV9JQHNUU59Z7TLWW2ARAN8" hidden="1">[73]Graph!$I$8:$J$8</definedName>
    <definedName name="BExF7T2GMY7T8H8CLIEX8S4ENPTY" hidden="1">#REF!</definedName>
    <definedName name="BExF7TYRMI1SBOVK982VB9VPFLQT" hidden="1">#REF!</definedName>
    <definedName name="BExF7WD56YB3STK93BIQP3486ZEI" hidden="1">'[77]Customer Service Detail'!#REF!</definedName>
    <definedName name="BExF7YBBHN2N741E7T3V74L9RXS6" hidden="1">#REF!</definedName>
    <definedName name="BExF80K6MCUWS9W99VRNYEN44QQZ" hidden="1">#REF!</definedName>
    <definedName name="BExF81GI8B8WBHXFTET68A9358BR" hidden="1">[73]Gross!#REF!</definedName>
    <definedName name="BExF84R8ZH2K4C0CYI1IVFH8WUYD" hidden="1">[73]Graph!$C$15:$D$29</definedName>
    <definedName name="BExF9CTA0UGH0U2JUPUJKMEEI1Z2" hidden="1">[73]Graph!$I$9:$J$9</definedName>
    <definedName name="BExF9F7LVUICSEJA00VM7910JQDV" hidden="1">#REF!</definedName>
    <definedName name="BExGKNC6UCNO0YTOPVJZMQ34IVMH" hidden="1">[73]Graph!$F$6:$G$6</definedName>
    <definedName name="BExGKT17Q7NLLXEVPD5JH5USNBZN" hidden="1">[73]Graph!$I$7:$J$7</definedName>
    <definedName name="BExGL97UC0VWKXDJGFF2M31SFJGN" hidden="1">[76]Original!#REF!</definedName>
    <definedName name="BExGL97US0Y3KXXASUTVR26XLT70" hidden="1">[73]Gross!#REF!</definedName>
    <definedName name="BExGLC7R4C33RO0PID97ZPPVCW4M" hidden="1">[73]Gross!#REF!</definedName>
    <definedName name="BExGLDPNSPXX8GRNQ1INEUKQIWRD" hidden="1">#REF!</definedName>
    <definedName name="BExGLFIF7HCFSHNQHKEV6RY0WCO3" hidden="1">[73]Gross!#REF!</definedName>
    <definedName name="BExGLTARRL0J772UD2TXEYAVPY6E" hidden="1">[73]Gross!#REF!</definedName>
    <definedName name="BExGLVP1IU8K5A8J1340XFMYPR88" hidden="1">[73]Gross!#REF!</definedName>
    <definedName name="BExGLYE6RZTAAWHJBG2QFJPTDS2Q" hidden="1">[73]Gross!#REF!</definedName>
    <definedName name="BExGM4DZ65OAQP7MA4LN6QMYZOFF" hidden="1">[73]Gross!#REF!</definedName>
    <definedName name="BExGM6XKUEBZSXET4KC3HTKUBLLN" hidden="1">[76]Original!#REF!</definedName>
    <definedName name="BExGMCXCWEC9XNUOEMZ61TMI6CUO" hidden="1">[73]Gross!#REF!</definedName>
    <definedName name="BExGMEFBL47KYW564WF1RQ6VY453" hidden="1">[73]Graph!$F$8:$G$8</definedName>
    <definedName name="BExGMF6CZBMBTIL4M0QORW50Z6M0" hidden="1">#REF!</definedName>
    <definedName name="BExGMIBKSM3RAPUY6VPTFIO26B6P" hidden="1">#REF!</definedName>
    <definedName name="BExGMJDGIH0MEPC2TUSFUCY2ROTB" hidden="1">[73]Gross!#REF!</definedName>
    <definedName name="BExGMKPW2HPKN0M0XKF3AZ8YP0D6" hidden="1">[73]Gross!#REF!</definedName>
    <definedName name="BExGMP2F175LGL6QVSJGP6GKYHHA" hidden="1">[73]Gross!#REF!</definedName>
    <definedName name="BExGMPIIP8GKML2VVA8OEFL43NCS" hidden="1">[73]Gross!#REF!</definedName>
    <definedName name="BExGMRM3HICSN1815JAB92B7CW6E" hidden="1">[76]Original!#REF!</definedName>
    <definedName name="BExGMZ3SRIXLXMWBVOXXV3M4U4YL" hidden="1">[73]Gross!#REF!</definedName>
    <definedName name="BExGMZ3UBN48IXU1ZEFYECEMZ1IM" hidden="1">[73]Gross!#REF!</definedName>
    <definedName name="BExGN0LRKAPMAKXJTDAKS7Q1MV6S" hidden="1">[73]Graph!$F$8:$G$8</definedName>
    <definedName name="BExGN4I0QATXNZCLZJM1KH1OIJQH" hidden="1">[73]Gross!#REF!</definedName>
    <definedName name="BExGN5P5KFOZGMZR9IXJX4G7P2LM" hidden="1">#REF!</definedName>
    <definedName name="BExGN7CG4N7CGQAX9PTK3S75JHK6" hidden="1">[76]Original!#REF!</definedName>
    <definedName name="BExGN7SOVSLKC6I1KE8PWWP0JN74" hidden="1">'[77]Customer Service Detail'!#REF!</definedName>
    <definedName name="BExGN9FZ2RWCMSY1YOBJKZMNIM9R" hidden="1">[73]Gross!#REF!</definedName>
    <definedName name="BExGNCFW1HJRE2CBZ65J7JB4DCF3" hidden="1">[73]Graph!$I$9:$J$9</definedName>
    <definedName name="BExGND1L4U8LSTR0MC00HMPC9KMC" hidden="1">[83]Data!#REF!</definedName>
    <definedName name="BExGNDSIMTHOCXXG6QOGR6DA8SGG" hidden="1">[73]Gross!#REF!</definedName>
    <definedName name="BExGNE3B1JX3SRDTQA84A1AF0U8E" hidden="1">[73]Graph!$I$11:$J$11</definedName>
    <definedName name="BExGNHDZJMWC63J8F7FQI6M4VMPD" hidden="1">#REF!</definedName>
    <definedName name="BExGNN2YQ9BDAZXT2GLCSAPXKIM7" hidden="1">[73]Gross!#REF!</definedName>
    <definedName name="BExGNPBUQ4MFVXFVD9LJPL5PZU68" hidden="1">[73]Graph!$I$6:$J$6</definedName>
    <definedName name="BExGNS6FCHQVNGT1L145MFJ1M569" hidden="1">#REF!</definedName>
    <definedName name="BExGNSS0CKRPKHO25R3TDBEL2NHX" hidden="1">[73]Gross!#REF!</definedName>
    <definedName name="BExGNU4FUVZ8TH1TNV06V1U6MR0E" hidden="1">#REF!</definedName>
    <definedName name="BExGNWO7WBWGL36NBH4UNXJD6SRE" hidden="1">#REF!</definedName>
    <definedName name="BExGNYH0MO8NOVS85L15G0RWX4GW" hidden="1">[73]Gross!#REF!</definedName>
    <definedName name="BExGNZO44DEG8CGIDYSEGDUQ531R" hidden="1">[73]Gross!#REF!</definedName>
    <definedName name="BExGO2O0V6UYDY26AX8OSN72F77N" hidden="1">[73]Gross!#REF!</definedName>
    <definedName name="BExGO2YUBOVLYHY1QSIHRE1KLAFV" hidden="1">[73]Gross!#REF!</definedName>
    <definedName name="BExGO70E2O70LF46V8T26YFPL4V8" hidden="1">[73]Gross!#REF!</definedName>
    <definedName name="BExGOB25QJMQCQE76MRW9X58OIOO" hidden="1">[73]Gross!#REF!</definedName>
    <definedName name="BExGODAZKJ9EXMQZNQR5YDBSS525" hidden="1">[73]Gross!#REF!</definedName>
    <definedName name="BExGODR8ZSMUC11I56QHSZ686XV5" hidden="1">[73]Gross!#REF!</definedName>
    <definedName name="BExGOE7C2HSW9M6L6R25H0Z4JEKM" hidden="1">[73]Graph!$F$8:$G$8</definedName>
    <definedName name="BExGOI3M84PCOV0FSX0APR834A9T" hidden="1">[73]Graph!$I$9:$J$9</definedName>
    <definedName name="BExGOL903YF63SRYHHD7UNE2B0E7" hidden="1">[73]Graph!$F$8:$G$8</definedName>
    <definedName name="BExGOPQUR42UF0XCU8X672PDW7UT" hidden="1">[76]Original!#REF!</definedName>
    <definedName name="BExGOROWSCEN1I6IXZVXWNFSY76K" hidden="1">[73]Graph!$F$6:$G$6</definedName>
    <definedName name="BExGOT6UXUX5FVTAYL9SOBZ1D0II" hidden="1">[73]Gross!#REF!</definedName>
    <definedName name="BExGOUOT3DFWSWG7NBUQUV3946TO" hidden="1">#REF!</definedName>
    <definedName name="BExGOWHJL9WZSGKG0BCZN1P0O4IK" hidden="1">#REF!</definedName>
    <definedName name="BExGOXJDHUDPDT8I8IVGVW9J0R5Q" hidden="1">[73]Gross!#REF!</definedName>
    <definedName name="BExGOZHG0S9Q60VHLRUM7IG7SRCE" hidden="1">#REF!</definedName>
    <definedName name="BExGP3TT3CY5VYQJQ82YO0NMENH1" hidden="1">'[77]Customer Service Detail'!#REF!</definedName>
    <definedName name="BExGP6TQ2XBATHFLMZQUL8N5BREX" hidden="1">#REF!</definedName>
    <definedName name="BExGPB0QWZQYZ4O1B28QZMIZK4R5" hidden="1">[73]Graph!$F$6:$G$6</definedName>
    <definedName name="BExGPHGT5KDOCMV2EFS4OVKTWBRD" hidden="1">[73]Gross!#REF!</definedName>
    <definedName name="BExGPID72Y4Y619LWASUQZKZHJNC" hidden="1">[73]Gross!#REF!</definedName>
    <definedName name="BExGPPENQIANVGLVQJ77DK5JPRTB" hidden="1">[73]Gross!#REF!</definedName>
    <definedName name="BExGPRSY460C78WFRDDQUECNVKJB" hidden="1">#REF!</definedName>
    <definedName name="BExGPUSVWJDBBOLLUCBDC15TAJ4I" hidden="1">#REF!</definedName>
    <definedName name="BExGPUY625I7NT541T1U40IAV5RJ" hidden="1">[76]Original!#REF!</definedName>
    <definedName name="BExGQ1ZU4967P72AHF4V1D0FOL5C" hidden="1">[73]Gross!#REF!</definedName>
    <definedName name="BExGQ36ZOMR9GV8T05M605MMOY3Y" hidden="1">[73]Gross!#REF!</definedName>
    <definedName name="BExGQ61DTJ0SBFMDFBAK3XZ9O0ZO" hidden="1">[73]Gross!#REF!</definedName>
    <definedName name="BExGQ6SG9XEOD0VMBAR22YPZWSTA" hidden="1">[73]Gross!#REF!</definedName>
    <definedName name="BExGQFMO4S2ZTEW8487WZZNRFXY0" hidden="1">#REF!</definedName>
    <definedName name="BExGQGJ1A7LNZUS8QSMOG8UNGLMK" hidden="1">[73]Gross!#REF!</definedName>
    <definedName name="BExGQO69AUDS698QS8DZ6HX9AQBB" hidden="1">#REF!</definedName>
    <definedName name="BExGQOX5SC3QE5GND2P8HAHC7ZN6" hidden="1">[73]Graph!$F$10:$G$10</definedName>
    <definedName name="BExGQP2M90PWKZU8RDMLC9SJN90J" hidden="1">[73]Graph!$I$10:$J$10</definedName>
    <definedName name="BExGQPO7ENFEQC0NC6MC9OZR2LHY" hidden="1">[73]Gross!#REF!</definedName>
    <definedName name="BExGQRM9NCME1AQA8RNH8GRKBEY8" hidden="1">[73]Graph!$I$7:$J$7</definedName>
    <definedName name="BExGQSTFIEBN05VCFGVA0UPULEYK" localSheetId="4" hidden="1">Planning [81]Template!$A$10:$H$21</definedName>
    <definedName name="BExGQSTFIEBN05VCFGVA0UPULEYK" localSheetId="3" hidden="1">Planning [81]Template!$A$10:$H$21</definedName>
    <definedName name="BExGQSTFIEBN05VCFGVA0UPULEYK" hidden="1">Planning [81]Template!$A$10:$H$21</definedName>
    <definedName name="BExGQX0H4EZMXBJTKJJE4ICJWN5O" localSheetId="4" hidden="1">[73]Gross!#REF!</definedName>
    <definedName name="BExGQX0H4EZMXBJTKJJE4ICJWN5O" hidden="1">[73]Gross!#REF!</definedName>
    <definedName name="BExGR23WEFG8G3CHQC5Q2M1VP9Q0" hidden="1">[73]Graph!$I$7:$J$7</definedName>
    <definedName name="BExGR4CW3WRIID17GGX4MI9ZDHFE" hidden="1">[73]Gross!#REF!</definedName>
    <definedName name="BExGR65GJX27MU2OL6NI5PB8XVB4" hidden="1">[73]Gross!#REF!</definedName>
    <definedName name="BExGR6LQ97HETGS3CT96L4IK0JSH" hidden="1">[73]Gross!#REF!</definedName>
    <definedName name="BExGR8PA0ZWVPH42QP0QR69G02HW" hidden="1">[74]data!#REF!</definedName>
    <definedName name="BExGR9ATP2LVT7B9OCPSLJ11H9SX" hidden="1">[73]Gross!#REF!</definedName>
    <definedName name="BExGRHZROC86IFGNDBDWZNBH5Q2V" hidden="1">[73]Graph!$I$8:$J$8</definedName>
    <definedName name="BExGrid1">[73]Gross!$A$1:$O$107</definedName>
    <definedName name="BExGROVWLBD4QI6L9PCKYMGA2887" hidden="1">#REF!</definedName>
    <definedName name="BExGRPHH4R8H8ZPRAUHHKSAX8JZ2" hidden="1">[84]Detail!#REF!</definedName>
    <definedName name="BExGRT8FSK3D655Y2RV1HNZ0FATY" hidden="1">#REF!</definedName>
    <definedName name="BExGRUKVVKDL8483WI70VN2QZDGD" hidden="1">[73]Gross!#REF!</definedName>
    <definedName name="BExGRWOG8H774BWL55XHDM510RIO" hidden="1">[73]Graph!$I$11:$J$11</definedName>
    <definedName name="BExGS2IWR5DUNJ1U9PAKIV8CMBNI" hidden="1">[73]Gross!#REF!</definedName>
    <definedName name="BExGS39T8N4AHRBUM19KNQMNBBXL" hidden="1">'[80]Planning Template'!#REF!</definedName>
    <definedName name="BExGS69P9FFTEOPDS0MWFKF45G47" hidden="1">[73]Gross!#REF!</definedName>
    <definedName name="BExGS6F1JFHM5MUJ1RFO50WP6D05" hidden="1">[73]Gross!#REF!</definedName>
    <definedName name="BExGSA5YB5ZGE4NHDVCZ55TQAJTL" hidden="1">[73]Gross!#REF!</definedName>
    <definedName name="BExGSCEUCQQVDEEKWJ677QTGUVTE" hidden="1">[73]Gross!#REF!</definedName>
    <definedName name="BExGSDRFX5SA2UGCYCDWQOPQORR9" hidden="1">[76]Original!#REF!</definedName>
    <definedName name="BExGSGGJBJ4YE6G1RCWLT8DGUPFG" hidden="1">#REF!</definedName>
    <definedName name="BExGSJWJN6NORKNRWIN4W0MANCAV" hidden="1">'[77]Customer Service Detail'!#REF!</definedName>
    <definedName name="BExGSM03LL64OX0J2FME4L0P5KJV" hidden="1">#REF!</definedName>
    <definedName name="BExGSMR4E13N4D452M3EE0IIGD76" hidden="1">#REF!</definedName>
    <definedName name="BExGSOZZLIRLFKWBM0M5F6UH2RFN" hidden="1">#REF!</definedName>
    <definedName name="BExGSQY65LH1PCKKM5WHDW83F35O" hidden="1">[73]Gross!#REF!</definedName>
    <definedName name="BExGSSQXFVL36TKWFBAKSNR6BXFV" hidden="1">#REF!</definedName>
    <definedName name="BExGSYAG0P25G3CIGEWE5TWC9OJF" hidden="1">#REF!</definedName>
    <definedName name="BExGSYW1GKISF0PMUAK3XJK9PEW9" hidden="1">[73]Gross!#REF!</definedName>
    <definedName name="BExGSZXPVIJGP8I8N1XAZQM3EYGN" hidden="1">#REF!</definedName>
    <definedName name="BExGT0DZJB6LSF6L693UUB9EY1VQ" hidden="1">[73]Gross!#REF!</definedName>
    <definedName name="BExGT14WB1MCTVKX0U59OCTMT9QJ" localSheetId="4" hidden="1">Planning [81]Template!$E$5:$E$8</definedName>
    <definedName name="BExGT14WB1MCTVKX0U59OCTMT9QJ" localSheetId="3" hidden="1">Planning [81]Template!$E$5:$E$8</definedName>
    <definedName name="BExGT14WB1MCTVKX0U59OCTMT9QJ" hidden="1">Planning [81]Template!$E$5:$E$8</definedName>
    <definedName name="BExGT6ZCPVJG6BMZQD2ZKNRQ5HZ8" localSheetId="4" hidden="1">[83]Data!#REF!</definedName>
    <definedName name="BExGT6ZCPVJG6BMZQD2ZKNRQ5HZ8" hidden="1">[83]Data!#REF!</definedName>
    <definedName name="BExGTGVFIF8HOQXR54SK065A8M4K" localSheetId="4" hidden="1">[73]Gross!#REF!</definedName>
    <definedName name="BExGTGVFIF8HOQXR54SK065A8M4K" hidden="1">[73]Gross!#REF!</definedName>
    <definedName name="BExGTHRSN7OEWMFAXSHGKS2ECVLO" localSheetId="4" hidden="1">'[77]Customer Service Detail'!#REF!</definedName>
    <definedName name="BExGTHRSN7OEWMFAXSHGKS2ECVLO" hidden="1">'[77]Customer Service Detail'!#REF!</definedName>
    <definedName name="BExGTIYX3OWPIINOGY1E4QQYSKHP" localSheetId="4" hidden="1">[73]Gross!#REF!</definedName>
    <definedName name="BExGTIYX3OWPIINOGY1E4QQYSKHP" hidden="1">[73]Gross!#REF!</definedName>
    <definedName name="BExGTKGUN0KUU3C0RL2LK98D8MEK" localSheetId="4" hidden="1">[73]Gross!#REF!</definedName>
    <definedName name="BExGTKGUN0KUU3C0RL2LK98D8MEK" hidden="1">[73]Gross!#REF!</definedName>
    <definedName name="BExGTKX59SZDEQ396YEO0UB4N9M8" hidden="1">[76]Original!#REF!</definedName>
    <definedName name="BExGTRNUO8IIKQQEEH6S77P6COBV" hidden="1">#REF!</definedName>
    <definedName name="BExGTTWOFVNMXRUNAMNODBN7I5RE" hidden="1">'[77]Customer Service Detail'!#REF!</definedName>
    <definedName name="BExGTZ046J7VMUG4YPKFN2K8TWB7" hidden="1">[73]Gross!#REF!</definedName>
    <definedName name="BExGU2G9OPRZRIU9YGF6NX9FUW0J" hidden="1">[73]Gross!#REF!</definedName>
    <definedName name="BExGU4ZWQGH3KIV1IV91B0MLKZZS" hidden="1">[76]Original!#REF!</definedName>
    <definedName name="BExGU6HTKLRZO8UOI3DTAM5RFDBA" hidden="1">[73]Gross!#REF!</definedName>
    <definedName name="BExGUAJLLX2T931XCICHLJKPNX3T" hidden="1">[76]Original!#REF!</definedName>
    <definedName name="BExGUDDZXFFQHAF4UZF8ZB1HO7H6" hidden="1">[73]Gross!#REF!</definedName>
    <definedName name="BExGUIBXBRHGM97ZX6GBA4ZDQ79C" hidden="1">[73]Gross!#REF!</definedName>
    <definedName name="BExGULMSXAI9HN4GOC3KOPGTS0UK" hidden="1">#REF!</definedName>
    <definedName name="BExGUM8D91UNPCOO4TKP9FGX85TF" hidden="1">[73]Gross!#REF!</definedName>
    <definedName name="BExGUPZ6NZ68L2EDDWJAMBIUVHKZ" hidden="1">'[77]Customer Service Detail'!#REF!</definedName>
    <definedName name="BExGUQF9N9FKI7S0H30WUAEB5LPD" hidden="1">[73]Gross!#REF!</definedName>
    <definedName name="BExGUQVJE1MV019H8EUN9O73RXA9" hidden="1">[73]Graph!$F$10:$G$10</definedName>
    <definedName name="BExGUR6BA03XPBK60SQUW197GJ5X" hidden="1">[73]Gross!#REF!</definedName>
    <definedName name="BExGURX8DOQAIQQMS5R1MTPB59WU" hidden="1">#REF!</definedName>
    <definedName name="BExGUTFBWRR6VM6V8Q0FZKW2K092" hidden="1">#REF!</definedName>
    <definedName name="BExGUVDEMBQHSCM1HTKG041LB3SF" hidden="1">#REF!</definedName>
    <definedName name="BExGUVIP5LHM0QYMXBU5F6XN5ZX7" hidden="1">#REF!</definedName>
    <definedName name="BExGUVIP60TA4B7X2PFGMBFUSKGX" hidden="1">[73]Gross!#REF!</definedName>
    <definedName name="BExGUYO1X3E8ZFQS83TP6MEYOYTJ" hidden="1">#REF!</definedName>
    <definedName name="BExGUZKF06F209XL1IZWVJEQ82EE" hidden="1">[73]Gross!#REF!</definedName>
    <definedName name="BExGV2EVT380QHD4AP2RL9MR8L5L" hidden="1">[73]Gross!#REF!</definedName>
    <definedName name="BExGV89DCVXAAU75QEW086OLNXWI" hidden="1">#REF!</definedName>
    <definedName name="BExGVFWDKW8LO48OL2ZZUGFJFDDA" hidden="1">[73]Graph!$I$11:$J$11</definedName>
    <definedName name="BExGVIAQFQQH56M2D602TDY79HL0" hidden="1">#REF!</definedName>
    <definedName name="BExGVV6OOLDQ3TXZK51TTF3YX0WN" hidden="1">[73]Gross!#REF!</definedName>
    <definedName name="BExGW0KVOL93Z29HD7AAKNQ59I24" hidden="1">[73]Graph!$F$8:$G$8</definedName>
    <definedName name="BExGW0KVS7U0C87XFZ78QW991IEV" hidden="1">[73]Gross!#REF!</definedName>
    <definedName name="BExGW2Z7AMPG6H9EXA9ML6EZVGGA" hidden="1">[73]Gross!#REF!</definedName>
    <definedName name="BExGWABG5VT5XO1A196RK61AXA8C" hidden="1">[73]Gross!#REF!</definedName>
    <definedName name="BExGWD0QGNS3RMMDB6ED9T9KGAG3" hidden="1">#REF!</definedName>
    <definedName name="BExGWE2ENPKKCYNRTQY1QKPWFLXM" hidden="1">'[77]Customer Service Detail'!#REF!</definedName>
    <definedName name="BExGWEO0JDG84NYLEAV5NSOAGMJZ" hidden="1">[73]Gross!#REF!</definedName>
    <definedName name="BExGWLEOC70Z8QAJTPT2PDHTNM4L" hidden="1">[73]Gross!#REF!</definedName>
    <definedName name="BExGWMGJGI5K8GH0RWFSDMR93EFZ" hidden="1">#REF!</definedName>
    <definedName name="BExGWNCXLCRTLBVMTXYJ5PHQI6SS" hidden="1">[73]Gross!#REF!</definedName>
    <definedName name="BExGWSR4VLCPSSXOL8JEWZFSYJU1" hidden="1">#REF!</definedName>
    <definedName name="BExGWSWG4W5AA9PE3HK6GRE7ME5E" hidden="1">#REF!</definedName>
    <definedName name="BExGWTI0YD2LF2C6MIF0OB6ZIWO7" hidden="1">#REF!</definedName>
    <definedName name="BExGWW74UVCMJROJB3HL7449VZUT" hidden="1">#REF!</definedName>
    <definedName name="BExGX453OMLZPGJF63K8PNB8EDJJ" hidden="1">[73]Graph!$I$11:$J$11</definedName>
    <definedName name="BExGX6U988MCFIGDA1282F92U9AA" hidden="1">[73]Gross!#REF!</definedName>
    <definedName name="BExGX7FTB1CKAT5HUW6H531FIY6I" hidden="1">[73]Gross!#REF!</definedName>
    <definedName name="BExGX7QESQ53TJCFCBCTGLI6K7FU" hidden="1">[73]Gross!#REF!</definedName>
    <definedName name="BExGX9DVACJQIZ4GH6YAD2A7F70O" hidden="1">[73]Gross!#REF!</definedName>
    <definedName name="BExGX9J6ZV5P4KP3N1UYRESJ0OV0" hidden="1">[76]Original!#REF!</definedName>
    <definedName name="BExGXBMUVZLH0D66YTEL154CSJYP" hidden="1">#REF!</definedName>
    <definedName name="BExGXDKXBQ935BAP8ORACIQJ8T5Z" hidden="1">#REF!</definedName>
    <definedName name="BExGXDVP2S2Y8Z8Q43I78RCIK3DD" hidden="1">[73]Gross!#REF!</definedName>
    <definedName name="BExGXDVPW0F3S4FSTZEZKWD4LAGR" hidden="1">#REF!</definedName>
    <definedName name="BExGXHMMRL7P1GQ7BBI4410RZ20Y" hidden="1">#REF!</definedName>
    <definedName name="BExGXJ9W5JU7TT9S0BKL5Y6VVB39" hidden="1">[73]Gross!#REF!</definedName>
    <definedName name="BExGXO2JC4XHU8HX1TS0QC6KEIBL" hidden="1">[76]Original!#REF!</definedName>
    <definedName name="BExGXQGVELUHEDSBNLEGTLOGNVS5" hidden="1">[73]Graph!$I$11:$J$11</definedName>
    <definedName name="BExGXWB73RJ4BASBQTQ8EY0EC1EB" hidden="1">[73]Gross!#REF!</definedName>
    <definedName name="BExGXZ0ABB43C7SMRKZHWOSU9EQX" hidden="1">[73]Gross!#REF!</definedName>
    <definedName name="BExGY0T0UPBWF73OV2QYIOSP1VVJ" hidden="1">[73]Graph!$I$10:$J$10</definedName>
    <definedName name="BExGY6SU3SYVCJ3AG2ITY59SAZ5A" hidden="1">[73]Gross!$A$1:$L$1</definedName>
    <definedName name="BExGY6YA4P5KMY2VHT0DYK3YTFAX" hidden="1">[73]Gross!#REF!</definedName>
    <definedName name="BExGY8G88PVVRYHPHRPJZFSX6HSC" hidden="1">[73]Gross!#REF!</definedName>
    <definedName name="BExGY8R0M68SDW42NYF07MQIUREX" hidden="1">#REF!</definedName>
    <definedName name="BExGYAZV2CPSDG5CLRSVIDNSD4NL" hidden="1">#REF!</definedName>
    <definedName name="BExGYC718HTZ80PNKYPVIYGRJVF6" hidden="1">[73]Gross!#REF!</definedName>
    <definedName name="BExGYCNATXZY2FID93B17YWIPPRD" hidden="1">[73]Gross!#REF!</definedName>
    <definedName name="BExGYGJJJ3BBCQAOA51WHP01HN73" hidden="1">[73]Gross!#REF!</definedName>
    <definedName name="BExGYHAGH0IZT9WAS43U752U84WI" hidden="1">[73]Graph!$I$6:$J$6</definedName>
    <definedName name="BExGYL6QUBZEJB913FTX29QHDH2R" hidden="1">#REF!</definedName>
    <definedName name="BExGYNA9GATUBL25ONXPOS2LYS97" localSheetId="3" hidden="1">[86]!____________bb2 [87]Sheet!$A$12:$U$3672</definedName>
    <definedName name="BExGYNA9GATUBL25ONXPOS2LYS97" hidden="1">[86]!____________bb2 [87]Sheet!$A$12:$U$3672</definedName>
    <definedName name="BExGYOS6TV2C72PLRFU8RP1I58GY" hidden="1">[73]Gross!#REF!</definedName>
    <definedName name="BExGYXXCM53K2H84S4WZTHTHZPHE" hidden="1">[73]Graph!$I$6:$J$6</definedName>
    <definedName name="BExGYY2PBI68I55GPNKXV5RYR1WF" hidden="1">[73]Graph!$F$6:$G$6</definedName>
    <definedName name="BExGZ0MC1XT4VWABFT1UK2UMI0CP" hidden="1">[73]Graph!$F$7:$G$7</definedName>
    <definedName name="BExGZ1TGGHWJDI1AOUUQA4XY6N34" hidden="1">#REF!</definedName>
    <definedName name="BExGZ7NXZ0IBS44C2NZ9VMD6T6K2" hidden="1">[73]Gross!#REF!</definedName>
    <definedName name="BExGZJ78ZWZCVHZ3BKEKFJZ6MAEO" hidden="1">[73]Gross!#REF!</definedName>
    <definedName name="BExGZOLH2QV73J3M9IWDDPA62TP4" hidden="1">[73]Gross!#REF!</definedName>
    <definedName name="BExGZP1PWGFKVVVN4YDIS22DZPCR" hidden="1">[73]Gross!#REF!</definedName>
    <definedName name="BExGZSN96MC2HMMYQ3BMZ50490SJ" hidden="1">[73]Graph!$C$15:$D$29</definedName>
    <definedName name="BExGZY1AV6JZ92V6HX0UAQQ2Z2D5" hidden="1">#REF!</definedName>
    <definedName name="BExGZYXS0GTA29TRAW6KAUBGG6D4" hidden="1">[73]Graph!$F$11:$G$11</definedName>
    <definedName name="BExH00L21GZX5YJJGVMOAWBERLP5" hidden="1">[73]Gross!#REF!</definedName>
    <definedName name="BExH02ZD6VAY1KQLAQYBBI6WWIZB" hidden="1">[73]Gross!#REF!</definedName>
    <definedName name="BExH03A6EU3EGI6B1TEX3RU8PQ5J" hidden="1">[74]data!#REF!</definedName>
    <definedName name="BExH07XC83E8WXF2O7EJTNS1DOZD" hidden="1">[73]Graph!$F$10:$G$10</definedName>
    <definedName name="BExH08Z6LQCGGSGSAILMHX4X7JMD" hidden="1">[73]Gross!#REF!</definedName>
    <definedName name="BExH0BTMHS9M9C5JSOE1DK83LRCJ" hidden="1">#REF!</definedName>
    <definedName name="BExH0KT9Z8HEVRRQRGQ8YHXRLIJA" hidden="1">[73]Gross!#REF!</definedName>
    <definedName name="BExH0KTA6PC3C1H961G6G3WB4ROD" hidden="1">[73]Graph!$I$9:$J$9</definedName>
    <definedName name="BExH0M0FDN12YBOCKL3XL2Z7T7Y8" hidden="1">[73]Gross!#REF!</definedName>
    <definedName name="BExH0MB7VCZRWEU6TGAY1JE2K4XW" hidden="1">[73]Graph!$I$6:$J$6</definedName>
    <definedName name="BExH0O9G06YPZ5TN9RYT326I1CP2" hidden="1">[73]Gross!#REF!</definedName>
    <definedName name="BExH0S08X72504C6N8YOR4UIVJUZ" hidden="1">#REF!</definedName>
    <definedName name="BExH0UPCDWW0H1N5TPN72C7U4RXW" hidden="1">#REF!</definedName>
    <definedName name="BExH0WNJAKTJRCKMTX8O4KNMIIJM" hidden="1">[73]Gross!#REF!</definedName>
    <definedName name="BExH0Y5JGUO7Z6TD8HXAB8MDIXSA" hidden="1">[73]Graph!$I$11:$J$11</definedName>
    <definedName name="BExH12Y4WX542WI3ZEM15AK4UM9J" hidden="1">[73]Gross!#REF!</definedName>
    <definedName name="BExH181KIGEHYN7U002O6RO1HZT7" hidden="1">'[77]Customer Service Detail'!#REF!</definedName>
    <definedName name="BExH1AFVY3DFB10LXJXXA05EU6X8" hidden="1">[73]Graph!$I$6:$J$6</definedName>
    <definedName name="BExH1E1D0GIFSXNZXFSD944OP2BQ" hidden="1">#REF!</definedName>
    <definedName name="BExH1FDTQXR9QQ31WDB7OPXU7MPT" hidden="1">[73]Gross!#REF!</definedName>
    <definedName name="BExH1FOMEUIJNIDJAUY0ZQFBJSY9" hidden="1">[73]Gross!#REF!</definedName>
    <definedName name="BExH1G4VNA3BFMF4QK35PGSBQJMB" hidden="1">'[77]Customer Service Detail'!#REF!</definedName>
    <definedName name="BExH1JFFHEBFX9BWJMNIA3N66R3Z" hidden="1">[73]Gross!#REF!</definedName>
    <definedName name="BExH1K14Y6WV0K3BX7LPIK3FI458" hidden="1">[76]Original!#REF!</definedName>
    <definedName name="BExH1NRXNXU0WLQASP81I62087ON" hidden="1">[73]Graph!$I$11:$J$11</definedName>
    <definedName name="BExH1QMD1UU8X5NZERDZ7OIP3IBI" hidden="1">[73]Graph!$I$10:$J$10</definedName>
    <definedName name="BExH1UO3GA49V9RBEIQMOJN9HG29" hidden="1">#REF!</definedName>
    <definedName name="BExH1UO4I1PH8NTL9OI713VTVK1Y" hidden="1">#REF!</definedName>
    <definedName name="BExH1Z0GIUSVTF2H1G1I3PDGBNK2" hidden="1">[73]Gross!#REF!</definedName>
    <definedName name="BExH225UTM6S9FW4MUDZS7F1PQSH" hidden="1">[73]Gross!#REF!</definedName>
    <definedName name="BExH23271RF7AYZ542KHQTH68GQ7" hidden="1">[73]Gross!#REF!</definedName>
    <definedName name="BExH2B02IHU6FB7GEZ2YUJHMVQ5H" localSheetId="4" hidden="1">Planning [81]Template!$E$5:$E$8</definedName>
    <definedName name="BExH2B02IHU6FB7GEZ2YUJHMVQ5H" localSheetId="3" hidden="1">Planning [81]Template!$E$5:$E$8</definedName>
    <definedName name="BExH2B02IHU6FB7GEZ2YUJHMVQ5H" hidden="1">Planning [81]Template!$E$5:$E$8</definedName>
    <definedName name="BExH2GJQR4JALNB314RY0LDI49VH" localSheetId="4" hidden="1">[73]Gross!#REF!</definedName>
    <definedName name="BExH2GJQR4JALNB314RY0LDI49VH" hidden="1">[73]Gross!#REF!</definedName>
    <definedName name="BExH2J8TVW8E7WIWMM4UQUIPBRDG" localSheetId="4" hidden="1">#REF!</definedName>
    <definedName name="BExH2J8TVW8E7WIWMM4UQUIPBRDG" hidden="1">#REF!</definedName>
    <definedName name="BExH2JZR49T7644JFVE7B3N7RZM9" localSheetId="4" hidden="1">[73]Gross!#REF!</definedName>
    <definedName name="BExH2JZR49T7644JFVE7B3N7RZM9" hidden="1">[73]Gross!#REF!</definedName>
    <definedName name="BExH2QAC6RSI2OQI3DMNWHLDFVX8" localSheetId="4" hidden="1">#REF!</definedName>
    <definedName name="BExH2QAC6RSI2OQI3DMNWHLDFVX8" hidden="1">#REF!</definedName>
    <definedName name="BExH2UHF0QTJG107MULYB16WBJM9" localSheetId="4" hidden="1">[73]Gross!#REF!</definedName>
    <definedName name="BExH2UHF0QTJG107MULYB16WBJM9" hidden="1">[73]Gross!#REF!</definedName>
    <definedName name="BExH2VU17ZSQ6UMFZ9FOP753TT9E" hidden="1">[73]Graph!$F$10:$G$10</definedName>
    <definedName name="BExH2WKXV8X5S2GSBBTWGI0NLNAH" hidden="1">[73]Gross!#REF!</definedName>
    <definedName name="BExH2XS1UFYFGU0S0EBXX90W2WE8" hidden="1">[73]Gross!#REF!</definedName>
    <definedName name="BExH2XS2TND9SB0GC295R4FP6K5Y" hidden="1">[73]Gross!#REF!</definedName>
    <definedName name="BExH2ZA0SZ4SSITL50NA8LZ3OEX6" hidden="1">[73]Gross!#REF!</definedName>
    <definedName name="BExH31Z3JNVJPESWKXHILGXZHP2M" hidden="1">[73]Gross!#REF!</definedName>
    <definedName name="BExH33H2L6KW7IFKJ4FHQNEBQXOS" hidden="1">#REF!</definedName>
    <definedName name="BExH3BPW245WVGA1K1DGTL1XWDCH" hidden="1">[73]Graph!$F$6:$G$6</definedName>
    <definedName name="BExH3C0O4H3C5PZFNIK7XWSL52E7" hidden="1">[90]Sheet1!#REF!</definedName>
    <definedName name="BExH3CGRA5SFJQTI0M94ANU1ECPQ" hidden="1">#REF!</definedName>
    <definedName name="BExH3E9HZ3QJCDZW7WI7YACFQCHE" hidden="1">[73]Gross!#REF!</definedName>
    <definedName name="BExH3I5RXHI2MQQWBDGNGX8FZNJS" hidden="1">[73]Gross!$A$1:$O$19</definedName>
    <definedName name="BExH3IRB6764RQ5HBYRLH6XCT29X" hidden="1">[73]Gross!#REF!</definedName>
    <definedName name="BExH3MCT7K1V202KOKPB3PDOH8EF" hidden="1">#REF!</definedName>
    <definedName name="BExH3OR481OCXU7W5TD56HQSH3IK" hidden="1">#REF!</definedName>
    <definedName name="BExH488H4LAC20EG5441TCNTB9ZE" hidden="1">#REF!</definedName>
    <definedName name="BExH4HTPYPQ91XIJ8IWIMHWOB0RA" hidden="1">[73]Graph!$F$8:$G$8</definedName>
    <definedName name="BExH4XPL57LXIEYWDDKCJ3NK3V7S" hidden="1">#REF!</definedName>
    <definedName name="BExIG2U8V6RSB47SXLCQG3Q68YRO" hidden="1">[73]Gross!#REF!</definedName>
    <definedName name="BExIG9FMY6OOSODNTWQJ2F28Y2FK" hidden="1">[73]Graph!$F$6:$G$6</definedName>
    <definedName name="BExIGHTQQA3RHXK08CNPZI42FVSA" hidden="1">'[77]Customer Service Detail'!#REF!</definedName>
    <definedName name="BExIGIQ3TD3C5ZOD10RHC8AUV82G" hidden="1">#REF!</definedName>
    <definedName name="BExIGJBO8R13LV7CZ7C1YCP974NN" hidden="1">[73]Gross!#REF!</definedName>
    <definedName name="BExIGWT86FPOEYTI8GXCGU5Y3KGK" hidden="1">[73]Gross!#REF!</definedName>
    <definedName name="BExIH3JW9PPMG832Y4UXHNU05R30" hidden="1">#REF!</definedName>
    <definedName name="BExIH51URLQJA6KNX5CJKIUIR5UQ" hidden="1">[73]Graph!$F$11:$G$11</definedName>
    <definedName name="BExIHBHXA7E7VUTBVHXXXCH3A5CL" hidden="1">[73]Gross!#REF!</definedName>
    <definedName name="BExIHFJHV23OXQMTM8YHDEWTWHZQ" localSheetId="4" hidden="1">Input [87]Sheet!$E$6:$E$9</definedName>
    <definedName name="BExIHFJHV23OXQMTM8YHDEWTWHZQ" localSheetId="3" hidden="1">Input [87]Sheet!$E$6:$E$9</definedName>
    <definedName name="BExIHFJHV23OXQMTM8YHDEWTWHZQ" hidden="1">Input [87]Sheet!$E$6:$E$9</definedName>
    <definedName name="BExIHN6PPI3OPI2DS49NCD30IMWI" localSheetId="4" hidden="1">#REF!</definedName>
    <definedName name="BExIHN6PPI3OPI2DS49NCD30IMWI" hidden="1">#REF!</definedName>
    <definedName name="BExIHNMT9P59WY619GEWB1XONTAE" hidden="1">[73]Graph!$C$15:$D$29</definedName>
    <definedName name="BExIHNMTY8HBM7KQDSTMXEM6MHL4" hidden="1">[73]Graph!$I$6:$J$6</definedName>
    <definedName name="BExIHPQCQTGEW8QOJVIQ4VX0P6DX" hidden="1">[73]Gross!#REF!</definedName>
    <definedName name="BExIHQHE2W23FBLBFSJPP31UJQS8" hidden="1">#REF!</definedName>
    <definedName name="BExIHU2VSXTKRMO3RHJI6RZ206Q5" hidden="1">[73]Graph!$F$7:$G$7</definedName>
    <definedName name="BExIHZ6ALVREAYK4T741OOLGXOZA" hidden="1">[73]Graph!$I$7:$J$7</definedName>
    <definedName name="BExII1KN91Q7DLW0UB7W2TJ5ACT9" hidden="1">[73]Gross!#REF!</definedName>
    <definedName name="BExII20QQ1K3GHOPL1ZQX5SL618M" hidden="1">[73]Graph!$F$9:$G$9</definedName>
    <definedName name="BExII50LI8I0CDOOZEMIVHVA2V95" hidden="1">[73]Gross!#REF!</definedName>
    <definedName name="BExIICID149NOEILJB7DFAAN3V9Q" hidden="1">#REF!</definedName>
    <definedName name="BExIIFCX8RFH3G7Q9DCH3HTE14VA" hidden="1">'[77]Customer Service Detail'!#REF!</definedName>
    <definedName name="BExIIRNBS1KA1AAU0NSS438G7WHW" hidden="1">#REF!</definedName>
    <definedName name="BExIIXMY38TQD12CVV4S57L3I809" hidden="1">[73]Gross!#REF!</definedName>
    <definedName name="BExIIY37NEVU2LGS1JE4VR9AN6W4" hidden="1">[73]Gross!#REF!</definedName>
    <definedName name="BExIIYJAGXR8TPZ1KCYM7EGJ79UW" hidden="1">[73]Gross!#REF!</definedName>
    <definedName name="BExIJ3160YCWGAVEU0208ZGXXG3P" hidden="1">[73]Gross!#REF!</definedName>
    <definedName name="BExIJ8Q4WWPTKVONF0FPLTD4L7CH" hidden="1">[73]Graph!$C$15:$D$29</definedName>
    <definedName name="BExIJ9MI8QNCVF6L1SK4ZWC4CPJ7" hidden="1">[73]Graph!$F$8:$G$8</definedName>
    <definedName name="BExIJEF630DTEEPGPH9B4NNP5RPI" hidden="1">'[80]Planning Template'!#REF!</definedName>
    <definedName name="BExIJFGZJ5ED9D6KAY4PGQYLELAX" hidden="1">[73]Gross!#REF!</definedName>
    <definedName name="BExIJPD1MQDMZU6OYJWF0752Z9EB" hidden="1">#REF!</definedName>
    <definedName name="BExIJQK80ZEKSTV62E59AYJYUNLI" hidden="1">[73]Gross!#REF!</definedName>
    <definedName name="BExIJRLX3M0YQLU1D5Y9V7HM5QNM" hidden="1">[73]Gross!#REF!</definedName>
    <definedName name="BExIJTEMY98J096XG8GSPAONA8F3" hidden="1">#REF!</definedName>
    <definedName name="BExIJUGH0SS3B7CGDGKNFL85OTFO" hidden="1">#REF!</definedName>
    <definedName name="BExIJV22J0QA7286KNPMHO1ZUCB3" hidden="1">[73]Gross!#REF!</definedName>
    <definedName name="BExIJVI6OC7B6ZE9V4PAOYZXKNER" hidden="1">[73]Gross!#REF!</definedName>
    <definedName name="BExIJWK0NGTGQ4X7D5VIVXD14JHI" hidden="1">[73]Gross!#REF!</definedName>
    <definedName name="BExIJWPCIYINEJUTXU74VK7WG031" hidden="1">[73]Gross!#REF!</definedName>
    <definedName name="BExIJWUNXLDHKCQ4RUNX5IU71EUT" hidden="1">#REF!</definedName>
    <definedName name="BExIJZP8AKK000EFDGK7KZ1YKRXT" hidden="1">[73]Graph!$F$9:$G$9</definedName>
    <definedName name="BExIK6LDQ3YR8OECFMT0138PAUB3" hidden="1">[76]Original!#REF!</definedName>
    <definedName name="BExIK8ZPN8TO41F4MK4SSKDCYXZB" hidden="1">#REF!</definedName>
    <definedName name="BExIKHTXPZR5A8OHB6HDP6QWDHAD" hidden="1">[73]Gross!#REF!</definedName>
    <definedName name="BExIKMMJOETSAXJYY1SIKM58LMA2" hidden="1">[73]Gross!#REF!</definedName>
    <definedName name="BExIKNODI7FF75HIAR2YO8RQXIBH" hidden="1">#REF!</definedName>
    <definedName name="BExIKOF9VUVOZ6AW47R0AQIYB6Q5" hidden="1">#REF!</definedName>
    <definedName name="BExIKRF6AQ6VOO9KCIWSM6FY8M7D" hidden="1">[73]Gross!#REF!</definedName>
    <definedName name="BExIKSX4MFH6HOWHEVPKVNFVGG6X" hidden="1">#REF!</definedName>
    <definedName name="BExIKTYZESFT3LC0ASFMFKSE0D1X" hidden="1">[73]Gross!#REF!</definedName>
    <definedName name="BExIKXVA6M8K0PTRYAGXS666L335" hidden="1">[73]Gross!#REF!</definedName>
    <definedName name="BExIL0PMZ2SXK9R6MLP43KBU1J2P" hidden="1">[73]Gross!#REF!</definedName>
    <definedName name="BExIL1WUROM23XAGY0ZJ61YC05OZ" hidden="1">#REF!</definedName>
    <definedName name="BExIL45UAJTQCLO0PRR3OAT4FUN0" hidden="1">[73]Graph!$F$6:$G$6</definedName>
    <definedName name="BExIL5T2MJ6DXYOSVERRYGMDV89B" hidden="1">'[77]Customer Service Detail'!#REF!</definedName>
    <definedName name="BExIL7LTFBEC97P458I8W6RT04Q8" hidden="1">#REF!</definedName>
    <definedName name="BExIL8I6WWQSEUSMGH0CXQLPB645" hidden="1">#REF!</definedName>
    <definedName name="BExIL8NPBSG4KXV4DODLK5K64CYF" hidden="1">[73]Graph!$F$10:$G$10</definedName>
    <definedName name="BExILAAXRTRAD18K74M6MGUEEPUM" hidden="1">[73]Gross!#REF!</definedName>
    <definedName name="BExILG5ERKFSX0VJ5Y8C7YKNGN8D" hidden="1">[73]Gross!#REF!</definedName>
    <definedName name="BExILG5F338C0FFLMVOKMKF8X5ZP" hidden="1">[73]Gross!#REF!</definedName>
    <definedName name="BExILGQTQM0HOD0BJI90YO7GOIN3" hidden="1">[73]Gross!#REF!</definedName>
    <definedName name="BExILH1M1I7DU9A66BA80T2IQ3Y7" hidden="1">#REF!</definedName>
    <definedName name="BExILI8Z41WP1I83L06KGRLKLGUL" hidden="1">[73]Graph!$F$9:$G$9</definedName>
    <definedName name="BExILJ558DU4VWYTKQGUZWNZN6KS" hidden="1">[73]Graph!$F$9:$G$9</definedName>
    <definedName name="BExILN1KHZLCLHDE981IN1ZAU63Y" hidden="1">#REF!</definedName>
    <definedName name="BExILNC7O26YQQFW3IY3EFM6XAE9" hidden="1">#REF!</definedName>
    <definedName name="BExILRJGNZCWBCYD06NJBDY4E8YW" hidden="1">#REF!</definedName>
    <definedName name="BExILUZF1815Y5F102JJR8WYW4IC" hidden="1">#REF!</definedName>
    <definedName name="BExILUZFMK6I2GQN4NJ6KV7P6TOR" hidden="1">[76]Original!#REF!</definedName>
    <definedName name="BExIM02UP3RCUWZ2RO86WO6595EZ" hidden="1">[73]Graph!$F$6:$G$6</definedName>
    <definedName name="BExIM2RXHXBO63HBPUTHF775IIRY" hidden="1">'[77]Customer Service Detail'!#REF!</definedName>
    <definedName name="BExIM67Z1J6EBI0UB3ETJCTD59M3" hidden="1">#REF!</definedName>
    <definedName name="BExIM97V3TAA44IBOL0KLZ57CL2Q" hidden="1">#REF!</definedName>
    <definedName name="BExIM9DBUB7ZGF4B20FVUO9QGOX2" hidden="1">[73]Gross!#REF!</definedName>
    <definedName name="BExIMGK9Z94TFPWWZFMD10HV0IF6" hidden="1">[73]Gross!#REF!</definedName>
    <definedName name="BExIMIT427CJSYOCFG8JGTIJC8EC" hidden="1">[73]Graph!$I$7:$J$7</definedName>
    <definedName name="BExIMNLRL5Z2S4DQOA7T2JQ39IHY" hidden="1">#REF!</definedName>
    <definedName name="BExIMPEGKG18TELVC33T4OQTNBWC" hidden="1">[73]Gross!#REF!</definedName>
    <definedName name="BExIMQAV94ZZC5ER70SDN5AF04YI" hidden="1">#REF!</definedName>
    <definedName name="BExIMTAR1TFV3DP2D7HWECJEOYUG" hidden="1">[73]Graph!$F$9:$G$9</definedName>
    <definedName name="BExIN3SELWXIGE9EWSK9QJ3RHFPD" hidden="1">[73]Graph!$I$7:$J$7</definedName>
    <definedName name="BExIN4OR435DL1US13JQPOQK8GD5" hidden="1">[73]Gross!#REF!</definedName>
    <definedName name="BExIN8FK0VJT3CRRWGRO3XE26YZS" hidden="1">[73]Graph!$I$7:$J$7</definedName>
    <definedName name="BExINEKTPLD9KVFGEYKLZBHBDPB4" hidden="1">#REF!</definedName>
    <definedName name="BExINF6ETAZGVIQA4ZQ32EAT701F" hidden="1">#REF!</definedName>
    <definedName name="BExINGOBGMFFHHFJP04QV8BTN4LW" hidden="1">#REF!</definedName>
    <definedName name="BExINI6A7H3KSFRFA6UBBDPKW37F" hidden="1">[73]Gross!#REF!</definedName>
    <definedName name="BExINIMK8XC3JOBT2EXYFHHH52H0" hidden="1">[73]Gross!#REF!</definedName>
    <definedName name="BExINLX401ZKEGWU168DS4JUM2J6" hidden="1">[73]Gross!#REF!</definedName>
    <definedName name="BExINM7VZFFGRGR4W1XMRXC5K60X" hidden="1">#REF!</definedName>
    <definedName name="BExINMYYJO1FTV1CZF6O5XCFAMQX" hidden="1">[73]Gross!#REF!</definedName>
    <definedName name="BExINO0MM0VFZGX84AO4LV2VTJSL" hidden="1">[73]Graph!$F$11:$G$11</definedName>
    <definedName name="BExINP2H4KI05FRFV5PKZFE00HKO" hidden="1">[73]Gross!#REF!</definedName>
    <definedName name="BExINV2A3N58IBEV9VEHEKMQ5CG8" hidden="1">#REF!</definedName>
    <definedName name="BExINVT50DNQFXWZEBLEC0HIJDBS" hidden="1">[73]Graph!$I$8:$J$8</definedName>
    <definedName name="BExINY24MNRQKHM3G1BKY1W70R8R" hidden="1">#REF!</definedName>
    <definedName name="BExINYT1S9HTKX12F6T1MBDFL53T" hidden="1">[73]Graph!$I$6:$J$6</definedName>
    <definedName name="BExINZELBUXH0OXC3SAGC2RI7DXI" hidden="1">'[77]Customer Service Detail'!#REF!</definedName>
    <definedName name="BExINZELVWYGU876QUUZCIMXPBQC" hidden="1">[73]Gross!#REF!</definedName>
    <definedName name="BExIO0LSFI1A1IPLFROECXOFPGW6" hidden="1">#REF!</definedName>
    <definedName name="BExIOAHUJIE2EQ7JH3OWJXNRSRE2" localSheetId="3" hidden="1">[86]!____________bb2 [87]Sheet!$A$12:$U$13</definedName>
    <definedName name="BExIOAHUJIE2EQ7JH3OWJXNRSRE2" hidden="1">[86]!____________bb2 [87]Sheet!$A$12:$U$13</definedName>
    <definedName name="BExIOB3GA9KFUC83D4CYCBUXBPTF" hidden="1">#REF!</definedName>
    <definedName name="BExIOCQUQHKUU1KONGSDOLQTQEIC" hidden="1">[73]Gross!#REF!</definedName>
    <definedName name="BExIOEUDLMQULYKSXV94CO63QD9I" hidden="1">[73]Graph!$C$15:$D$29</definedName>
    <definedName name="BExIOFL8Y5O61VLKTB4H20IJNWS1" hidden="1">[73]Gross!#REF!</definedName>
    <definedName name="BExIOMBXRW5NS4ZPYX9G5QREZ5J6" hidden="1">[73]Gross!#REF!</definedName>
    <definedName name="BExIORA3GK78T7C7SNBJJUONJ0LS" hidden="1">[73]Gross!#REF!</definedName>
    <definedName name="BExIORFDXP4AVIEBLSTZ8ETSXMNM" hidden="1">[73]Gross!#REF!</definedName>
    <definedName name="BExIOTZ5EFZ2NASVQ05RH15HRSW6" hidden="1">[73]Gross!#REF!</definedName>
    <definedName name="BExIOYBJLK30HKTMHBJ11TLWD5B6" hidden="1">#REF!</definedName>
    <definedName name="BExIP3EYMLXYSYD644AIULVB4SM4" hidden="1">[73]Graph!$I$11:$J$11</definedName>
    <definedName name="BExIP8YNN6UUE1GZ223SWH7DLGKO" hidden="1">[73]Gross!#REF!</definedName>
    <definedName name="BExIPAB4AOL592OJCC1CFAXTLF1A" hidden="1">[73]Gross!#REF!</definedName>
    <definedName name="BExIPB25DKX4S2ZCKQN7KWSC3JBF" hidden="1">[73]Gross!#REF!</definedName>
    <definedName name="BExIPDLT8JYAMGE5HTN4D1YHZF3V" hidden="1">[73]Gross!#REF!</definedName>
    <definedName name="BExIPG040Q08EWIWL6CAVR3GRI43" hidden="1">[73]Gross!#REF!</definedName>
    <definedName name="BExIPKCNG2M6L73ES2UQI5310WB7" hidden="1">[73]Graph!$F$9:$G$9</definedName>
    <definedName name="BExIPKNFUDPDKOSH5GHDVNA8D66S" hidden="1">[73]Gross!#REF!</definedName>
    <definedName name="BExIPLJTRJRKOL7VVP0PEP05W0QL" hidden="1">[73]Graph!$C$15:$D$29</definedName>
    <definedName name="BExIPOJKT29CNBLSIA90KGRAWW29" hidden="1">#REF!</definedName>
    <definedName name="BExIPYFR9Q89IRAL0HPOES7623H9" hidden="1">[73]Graph!$C$15:$D$29</definedName>
    <definedName name="BExIQ14Q597N3MES4Q8WI9PNSQN4" hidden="1">[76]Original!#REF!</definedName>
    <definedName name="BExIQ1VS9A2FHVD9TUHKG9K8EVVP" hidden="1">[73]Gross!#REF!</definedName>
    <definedName name="BExIQ3J19L30PSQ2CXNT6IHW0I7V" hidden="1">[73]Gross!#REF!</definedName>
    <definedName name="BExIQ3OJ7M04XCY276IO0LJA5XUK" hidden="1">[73]Gross!#REF!</definedName>
    <definedName name="BExIQ5S0B64L5GMYLCZ4S9NSXUIT" hidden="1">[76]Original!#REF!</definedName>
    <definedName name="BExIQ5S19ITB0NDRUN4XV7B905ED" hidden="1">[73]Gross!#REF!</definedName>
    <definedName name="BExIQ9TMQT2EIXSVQW7GVSOAW2VJ" hidden="1">[73]Gross!#REF!</definedName>
    <definedName name="BExIQBMD65DFEB0L9IMMF5X977SD" hidden="1">#REF!</definedName>
    <definedName name="BExIQBMDE1L6J4H27K1FMSHQKDSE" hidden="1">[73]Gross!#REF!</definedName>
    <definedName name="BExIQCDFFALELXAMMR1ZQBGNV1HO" hidden="1">[73]Graph!$I$7:$J$7</definedName>
    <definedName name="BExIQCTILU1D6OD8XR0K44Z9OTI8" hidden="1">[73]Graph!$F$9:$G$9</definedName>
    <definedName name="BExIQE65LVXUOF3UZFO7SDHFJH22" hidden="1">[73]Gross!#REF!</definedName>
    <definedName name="BExIQE65T547M1LZ3329A4RWGMAC" hidden="1">'[80]Planning Template'!#REF!</definedName>
    <definedName name="BExIQG9OO2KKBOWTMD1OXY36TEGA" hidden="1">[73]Gross!#REF!</definedName>
    <definedName name="BExIQHRMS3BPJG7OPFQ2Y6996LQP" hidden="1">#REF!</definedName>
    <definedName name="BExIQIII4MABGPDVFEBH294F5JBS" hidden="1">[73]Graph!$I$11:$J$11</definedName>
    <definedName name="BExIQK0FRCT7UYOFPF6HXKEUARNJ" hidden="1">'[77]Customer Service Detail'!#REF!</definedName>
    <definedName name="BExIQM9FN0YFY898QHZOUCEH75G8" hidden="1">'[82]CET-ET-IR-ME BEx'!#REF!</definedName>
    <definedName name="BExIQQ5QKTSQHQFXVKNTSRA7VM4J" hidden="1">#REF!</definedName>
    <definedName name="BExIQSUO86Q1FLPW6WAA6JM0TT32" hidden="1">#REF!</definedName>
    <definedName name="BExIQWATNT2XDC02Y47C77JNO4MS" hidden="1">#REF!</definedName>
    <definedName name="BExIQWGBMOPPML9PXHM53GPXOJYR" hidden="1">#REF!</definedName>
    <definedName name="BExIQWGCNDVR1Y06JUZRIWT7ZULI" hidden="1">#REF!</definedName>
    <definedName name="BExIQX1XBB31HZTYEEVOBSE3C5A6" hidden="1">[73]Gross!#REF!</definedName>
    <definedName name="BExIQY8VY7PMQS8M5UTSAF3MW1AA" hidden="1">#REF!</definedName>
    <definedName name="BExIQYP5T1TPAQYW7QU1Q98BKX7W" hidden="1">[73]Gross!#REF!</definedName>
    <definedName name="BExIR2ALYRP9FW99DK2084J7IIDC" hidden="1">[73]Gross!#REF!</definedName>
    <definedName name="BExIR8FQETPTQYW37DBVDWG3J4JW" hidden="1">[73]Gross!#REF!</definedName>
    <definedName name="BExIRAOQH3X7PMSBBYDXUGDMEISW" hidden="1">[73]Graph!$F$9:$G$9</definedName>
    <definedName name="BExIRPZ150NGIHRCBUKV8O34NZ0B" hidden="1">#REF!</definedName>
    <definedName name="BExIRRBGTY01OQOI3U5SW59RFDFI" hidden="1">[73]Gross!#REF!</definedName>
    <definedName name="BExIRXWTSEGK04JCKXVL2PZ9M9VZ" hidden="1">#REF!</definedName>
    <definedName name="BExIS3WN7H6FX2XT3YGZ8YSGDVJ7" hidden="1">#REF!</definedName>
    <definedName name="BExIS4T0DRF57HYO7OGG72KBOFOI" hidden="1">[73]Gross!$A$1:$L$18</definedName>
    <definedName name="BExIS4YIOL69O6CLNO4SB2GN7LLO" hidden="1">[83]Data!#REF!</definedName>
    <definedName name="BExIS77BJDDK18PGI9DSEYZPIL7P" hidden="1">[73]Gross!#REF!</definedName>
    <definedName name="BExIS8UME1A94FJH5YHFVEO8E03Z" hidden="1">#REF!</definedName>
    <definedName name="BExIS8USL1T3Z97CZ30HJ98E2GXQ" hidden="1">[73]Gross!#REF!</definedName>
    <definedName name="BExISC5B700MZUBFTQ9K4IKTF7HR" hidden="1">[73]Gross!#REF!</definedName>
    <definedName name="BExISCWCLF3D7N0V1ICUCE1QWHWR" hidden="1">#REF!</definedName>
    <definedName name="BExISCWD7LY5BTKG7Q1HK65XT170" hidden="1">'[88]10-22'!#REF!</definedName>
    <definedName name="BExISDHXS49S1H56ENBPRF1NLD5C" hidden="1">[73]Gross!#REF!</definedName>
    <definedName name="BExISGCICRX0F41MVIMKJ9JAV826" hidden="1">#REF!</definedName>
    <definedName name="BExISIAKMJIZAFRWPIQH23DSK717" hidden="1">#REF!</definedName>
    <definedName name="BExISJ6WFYQKE0RGTDWHAWUAE1AP" hidden="1">[73]Graph!$I$9:$J$9</definedName>
    <definedName name="BExISM1JLV54A21A164IURMPGUMU" hidden="1">[73]Gross!#REF!</definedName>
    <definedName name="BExISN8JC8SQB16BG5L6BI9NI46C" localSheetId="4" hidden="1">Query [78]!p V [79]A!$A$3:$B$20</definedName>
    <definedName name="BExISN8JC8SQB16BG5L6BI9NI46C" localSheetId="3" hidden="1">Query [78]!p [0]!V [79]A!$A$3:$B$20</definedName>
    <definedName name="BExISN8JC8SQB16BG5L6BI9NI46C" hidden="1">Query [78]!p V [79]A!$A$3:$B$20</definedName>
    <definedName name="BExISRFKJYUZ4AKW44IJF7RF9Y90" localSheetId="4" hidden="1">[73]Gross!#REF!</definedName>
    <definedName name="BExISRFKJYUZ4AKW44IJF7RF9Y90" hidden="1">[73]Gross!#REF!</definedName>
    <definedName name="BExISSS6O89SPLGJOUX4M8YR4JU5" localSheetId="4" hidden="1">[76]Original!#REF!</definedName>
    <definedName name="BExISSS6O89SPLGJOUX4M8YR4JU5" hidden="1">[76]Original!#REF!</definedName>
    <definedName name="BExIT1MK8TBAK3SNP36A8FKDQSOK" localSheetId="4" hidden="1">[73]Gross!#REF!</definedName>
    <definedName name="BExIT1MK8TBAK3SNP36A8FKDQSOK" hidden="1">[73]Gross!#REF!</definedName>
    <definedName name="BExIT2IT2V9GEHP8BOT7V4TQL64A" hidden="1">[73]Graph!$I$7:$J$7</definedName>
    <definedName name="BExITBNYANV2S8KD56GOGCKW393R" hidden="1">[73]Gross!#REF!</definedName>
    <definedName name="BExItemGrid">[73]Gross!$A$1:$O$107</definedName>
    <definedName name="BExITENTNC8AZE7V0WRWRYW8HP0C" hidden="1">#REF!</definedName>
    <definedName name="BExITQCMYUSBEHI9QKNP1UFTCOO4" hidden="1">#REF!</definedName>
    <definedName name="BExITTHTNTHTJK5WGCEURPLQDVR7" hidden="1">#REF!</definedName>
    <definedName name="BExITV59VU8P0RVPEIYF8GIHVZX2" hidden="1">'[80]Planning Template'!#REF!</definedName>
    <definedName name="BExITWN2OMZU9PX9HHRWRKXFIV18" hidden="1">#REF!</definedName>
    <definedName name="BExIU0JBLOHWV7C865Q09JXQ8J0P" hidden="1">#REF!</definedName>
    <definedName name="BExIU8S4A8HAKUL8BZBTT92LF14Y" hidden="1">#REF!</definedName>
    <definedName name="BExIUB6GMB0SK1G4X7OS9A0AYW30" hidden="1">[73]Graph!$C$15:$D$29</definedName>
    <definedName name="BExIUBMPJ04YU7L5D7OUTHS082SY" hidden="1">#REF!</definedName>
    <definedName name="BExIUD4OJGH65NFNQ4VMCE3R4J1X" hidden="1">[73]Gross!#REF!</definedName>
    <definedName name="BExIUFDHE8OMLG8ZU81IC1Z04XSI" hidden="1">#REF!</definedName>
    <definedName name="BExIULYTKJ6F74ZZ6GFR3H0502B9" hidden="1">[73]Graph!$F$7:$G$7</definedName>
    <definedName name="BExIUTB5OAAXYW0OFMP0PS40SPOB" hidden="1">[73]Gross!#REF!</definedName>
    <definedName name="BExIUUT2MHIOV6R3WHA0DPM1KBKY" hidden="1">[73]Gross!#REF!</definedName>
    <definedName name="BExIUXI7T2XUZCSZE9GKUIN8NC2X" hidden="1">[73]Graph!$F$10:$G$10</definedName>
    <definedName name="BExIUYPDT1AM6MWGWQS646PIZIWC" hidden="1">[73]Gross!#REF!</definedName>
    <definedName name="BExIV0I2O9F8D1UK1SI8AEYR6U0A" hidden="1">[73]Gross!#REF!</definedName>
    <definedName name="BExIV2LM38XPLRTWT0R44TMQ59E5" hidden="1">[73]Gross!#REF!</definedName>
    <definedName name="BExIV3HY4S0YRV1F7XEMF2YHAR2I" hidden="1">[73]Gross!#REF!</definedName>
    <definedName name="BExIV6HUZFRIFLXW2SICKGTAH1PV" hidden="1">[73]Gross!#REF!</definedName>
    <definedName name="BExIV8AM80CS6E5TN6IATF33GV1V" hidden="1">#REF!</definedName>
    <definedName name="BExIVBFYNRU691AQPVWWPH7PG4PX" hidden="1">#REF!</definedName>
    <definedName name="BExIVC6WZMHRBRGIBUVX0CO2RK05" hidden="1">[73]Gross!#REF!</definedName>
    <definedName name="BExIVCXWL6H5LD9DHDIA4F5U9TQL" hidden="1">[73]Gross!#REF!</definedName>
    <definedName name="BExIVEL6GUMOY062S9PFOGOGJ1UX" hidden="1">'[77]Customer Service Detail'!#REF!</definedName>
    <definedName name="BExIVHL2YA3ROYPNSIYXS48E5DAX" hidden="1">#REF!</definedName>
    <definedName name="BExIVHVWLE97GSYXI5MCGEPG5OPB" hidden="1">[73]Graph!$I$9:$J$9</definedName>
    <definedName name="BExIVMOIPSEWSIHIDDLOXESQ28A0" hidden="1">[73]Gross!#REF!</definedName>
    <definedName name="BExIVNVNJX9BYDLC88NG09YF5XQ6" hidden="1">[73]Gross!#REF!</definedName>
    <definedName name="BExIVPDLILZ45IFRC9LGIHNID6K9" hidden="1">#REF!</definedName>
    <definedName name="BExIVQVKLMGSRYT1LFZH0KUIA4OR" hidden="1">[73]Gross!#REF!</definedName>
    <definedName name="BExIVT9WBXIPKMZYJHKT4T7JKQ8A" hidden="1">#REF!</definedName>
    <definedName name="BExIVTVGGV2ZGK86BF0KRV60SR4D" localSheetId="3" hidden="1">[86]!____________bb2 [87]Sheet!$A$12:$S$77</definedName>
    <definedName name="BExIVTVGGV2ZGK86BF0KRV60SR4D" hidden="1">[86]!____________bb2 [87]Sheet!$A$12:$S$77</definedName>
    <definedName name="BExIVXBGIHL8U0106EE7MSNX7E5B" hidden="1">#REF!</definedName>
    <definedName name="BExIVYTFI35KNR2XSA6N8OJYUTUR" hidden="1">[73]Gross!#REF!</definedName>
    <definedName name="BExIW2V5E5V5S3CHIU63AWHA7H2O" hidden="1">#REF!</definedName>
    <definedName name="BExIW6RF1NV2UU9PX1S5O1DZEW0L" hidden="1">#REF!</definedName>
    <definedName name="BExIW95P2QDZV6MPE91XF6FVQD5H" hidden="1">#REF!</definedName>
    <definedName name="BExIWB3SY3WRIVIOF988DNNODBOA" hidden="1">[73]Gross!#REF!</definedName>
    <definedName name="BExIWB99CG0H52LRD6QWPN4L6DV2" hidden="1">[73]Gross!#REF!</definedName>
    <definedName name="BExIWBPDNIVZ1WQ8W2UK5N2K697E" hidden="1">#REF!</definedName>
    <definedName name="BExIWCGFM00Y1WAFPJT5KRD1K5XP" hidden="1">#REF!</definedName>
    <definedName name="BExIWDYCHFDUGCQREALSCJZQE3QW" hidden="1">#REF!</definedName>
    <definedName name="BExIWG1W7XP9DFYYSZAIOSHM0QLQ" hidden="1">[73]Gross!#REF!</definedName>
    <definedName name="BExIWH3KUK94B7833DD4TB0Y6KP9" hidden="1">[73]Gross!#REF!</definedName>
    <definedName name="BExIWJ73MAHHVD4W8FFZCKAKXDWK" hidden="1">#REF!</definedName>
    <definedName name="BExIWKE9MGIDWORBI43AWTUNYFAN" hidden="1">[73]Gross!#REF!</definedName>
    <definedName name="BExIWN3DRPQ6OBOGXGRZU2SMVR3C" hidden="1">[76]Original!#REF!</definedName>
    <definedName name="BExIWNZR6BI167OK1PHT0XMDHSMS" hidden="1">'[77]Customer Service Detail'!#REF!</definedName>
    <definedName name="BExIWOLB0KZJCQIGZKXHIZ7G3VW5" hidden="1">'[80]Planning Template'!#REF!</definedName>
    <definedName name="BExIWU50AZA4GZ4T82EW1E6UPILA" hidden="1">#REF!</definedName>
    <definedName name="BExIWXA7IALCM7XLD1ADKHJ4O8DB" hidden="1">#REF!</definedName>
    <definedName name="BExIX1H9RCVPNXA1CC44S948F8EM" hidden="1">#REF!</definedName>
    <definedName name="BExIX1H9XJMLPS7VTNZGLHIIXHCI" hidden="1">#REF!</definedName>
    <definedName name="BExIX2DMJCFY68X9XPKX7A9YBWQV" hidden="1">[73]Graph!$I$11:$J$11</definedName>
    <definedName name="BExIX34PM5DBTRHRQWP6PL6WIX88" hidden="1">[73]Gross!#REF!</definedName>
    <definedName name="BExIX4S01VKH0V2KWQZGAY2FUFFS" hidden="1">[73]Graph!$F$6:$G$6</definedName>
    <definedName name="BExIX5OAP9KSUE5SIZCW9P39Q4WE" hidden="1">[73]Gross!#REF!</definedName>
    <definedName name="BExIXCF02UEZBY3MAP0RP7BR60TF" hidden="1">#REF!</definedName>
    <definedName name="BExIXGRJPVJMUDGSG7IHPXPNO69B" hidden="1">[73]Gross!#REF!</definedName>
    <definedName name="BExIXK7PD6FMJQKHJV6FYCNQJ748" hidden="1">#REF!</definedName>
    <definedName name="BExIXM5R87ZL3FHALWZXYCPHGX3E" hidden="1">[73]Gross!#REF!</definedName>
    <definedName name="BExIXS036ZCKT2Z8XZKLZ8PFWQGL" hidden="1">[73]Gross!#REF!</definedName>
    <definedName name="BExIXW757AOY0KA5EC8WHL3JX3T1" hidden="1">#REF!</definedName>
    <definedName name="BExIXY5CF9PFM0P40AZ4U51TMWV0" hidden="1">[73]Gross!#REF!</definedName>
    <definedName name="BExIYEXJBK8JDWIRSVV4RJSKZVV1" hidden="1">[73]Gross!#REF!</definedName>
    <definedName name="BExIYI2RH0K4225XO970K2IQ1E79" hidden="1">[73]Gross!#REF!</definedName>
    <definedName name="BExIYMPZ0KS2KOJFQAUQJ77L7701" hidden="1">[73]Gross!#REF!</definedName>
    <definedName name="BExIYOO4P2NLI0GTES3GN8FDL0US" hidden="1">[73]Graph!$I$7:$J$7</definedName>
    <definedName name="BExIYP9Q6FV9T0R9G3UDKLS4TTYX" hidden="1">[73]Gross!#REF!</definedName>
    <definedName name="BExIYRTCCE2BA2SJTCVWZKOTBS49" hidden="1">#REF!</definedName>
    <definedName name="BExIYRTCOZA1OQ7D46XDWMCW6RFR" hidden="1">[73]Graph!$F$7:$G$7</definedName>
    <definedName name="BExIYV9IMIVVVSZNL48E412WN7ZF" hidden="1">#REF!</definedName>
    <definedName name="BExIYZGLDQ1TN7BIIN4RLDP31GIM" hidden="1">[73]Gross!#REF!</definedName>
    <definedName name="BExIZ4K0EZJK6PW3L8SVKTJFSWW9" hidden="1">[73]Gross!#REF!</definedName>
    <definedName name="BExIZAECOEZGBAO29QMV14E6XDIV" hidden="1">[73]Gross!#REF!</definedName>
    <definedName name="BExIZKVXYD5O2JBU81F2UFJZLLSI" hidden="1">[73]Gross!#REF!</definedName>
    <definedName name="BExIZPZDHC8HGER83WHCZAHOX7LK" hidden="1">[73]Gross!#REF!</definedName>
    <definedName name="BExIZR6JLZLOC40TCZ4BMZE3AH36" hidden="1">#REF!</definedName>
    <definedName name="BExIZY2PUZ0OF9YKK1B13IW0VS6G" hidden="1">[73]Gross!#REF!</definedName>
    <definedName name="BExIZZQ3NAQ4TQ4DJDWXREBCRSAT" hidden="1">#REF!</definedName>
    <definedName name="BExJ05V8HV1RAYBMKV1SSGL37Y8H" localSheetId="4" hidden="1">Planning [81]Template!$E$5:$E$8</definedName>
    <definedName name="BExJ05V8HV1RAYBMKV1SSGL37Y8H" localSheetId="3" hidden="1">Planning [81]Template!$E$5:$E$8</definedName>
    <definedName name="BExJ05V8HV1RAYBMKV1SSGL37Y8H" hidden="1">Planning [81]Template!$E$5:$E$8</definedName>
    <definedName name="BExJ08KB42GOUC2P92D8UI7KEHKL" hidden="1">[73]Graph!$I$6:$J$6</definedName>
    <definedName name="BExJ08KBRR2XMWW3VZMPSQKXHZUH" hidden="1">[73]Gross!#REF!</definedName>
    <definedName name="BExJ0DYJWXGE7DA39PYL3WM05U9O" hidden="1">[73]Gross!#REF!</definedName>
    <definedName name="BExJ0JCRE7HP1J5ICCTGR58SY007" hidden="1">[73]Graph!$I$9:$J$9</definedName>
    <definedName name="BExJ0M1VYEEIERVT7H2KL2XYXUX1" hidden="1">#REF!</definedName>
    <definedName name="BExJ0MY8SY5J5V50H3UKE78ODTVB" hidden="1">[73]Gross!#REF!</definedName>
    <definedName name="BExJ0YC98G37ML4N8FLP8D95EFRF" hidden="1">[73]Gross!#REF!</definedName>
    <definedName name="BExJ11MY9B0F7RFESFSORX1Z25QM" hidden="1">[73]Graph!$I$10:$J$10</definedName>
    <definedName name="BExKCCREBIWYDT3KYY47J6PKFUJC" hidden="1">[73]Graph!$I$9:$J$9</definedName>
    <definedName name="BExKCDYKAEV45AFXHVHZZ62E5BM3" hidden="1">[73]Gross!#REF!</definedName>
    <definedName name="BExKCJCRGT5SGXIHDQI24Z6J8GI4" hidden="1">#REF!</definedName>
    <definedName name="BExKDDMJ35YH2HEAFJHUKLF51BBC" hidden="1">[76]Original!#REF!</definedName>
    <definedName name="BExKDJBKAJPY1RL4WY6D99TGYHCW" hidden="1">[73]Graph!$F$11:$G$11</definedName>
    <definedName name="BExKDKO0W4AGQO1V7K6Q4VM750FT" hidden="1">[73]Gross!#REF!</definedName>
    <definedName name="BExKDLF10G7W77J87QWH3ZGLUCLW" hidden="1">[73]Gross!#REF!</definedName>
    <definedName name="BExKDO45GL6PAZQR3PAOWFVA6WLZ" hidden="1">[73]Graph!$I$9:$J$9</definedName>
    <definedName name="BExKDRPMSZCPHH236FDP6Z304RM5" hidden="1">#REF!</definedName>
    <definedName name="BExKDX3UPU53KUYC789Y8JGKE103" hidden="1">#REF!</definedName>
    <definedName name="BExKE400P7WOFSUK628BT91CWB4H" hidden="1">[73]Graph!$I$11:$J$11</definedName>
    <definedName name="BExKEDLA11VS87XLPVSV6DICGB6S" localSheetId="4" hidden="1">Query [75]Comparative!$A$3:$B$20</definedName>
    <definedName name="BExKEDLA11VS87XLPVSV6DICGB6S" localSheetId="3" hidden="1">Query [75]Comparative!$A$3:$B$20</definedName>
    <definedName name="BExKEDLA11VS87XLPVSV6DICGB6S" hidden="1">Query [75]Comparative!$A$3:$B$20</definedName>
    <definedName name="BExKEFE0I3MT6ZLC4T1L9465HKTN" localSheetId="4" hidden="1">[73]Gross!#REF!</definedName>
    <definedName name="BExKEFE0I3MT6ZLC4T1L9465HKTN" hidden="1">[73]Gross!#REF!</definedName>
    <definedName name="BExKEK6O5BVJP4VY02FY7JNAZ6BT" localSheetId="4" hidden="1">[73]Gross!#REF!</definedName>
    <definedName name="BExKEK6O5BVJP4VY02FY7JNAZ6BT" hidden="1">[73]Gross!#REF!</definedName>
    <definedName name="BExKEKMRQLC0TPETMUVPBOHVEK6D" hidden="1">[73]Graph!$I$8:$J$8</definedName>
    <definedName name="BExKEKXK6E6QX339ELPXDIRZSJE0" hidden="1">[73]Gross!#REF!</definedName>
    <definedName name="BExKEOOIBMP7N8033EY2CJYCBX6H" hidden="1">[73]Gross!#REF!</definedName>
    <definedName name="BExKEQH7U43AEZPOJ091DKA1IX0R" hidden="1">#REF!</definedName>
    <definedName name="BExKEQMJ2ZLLUAB0LKHJOUDXCPBR" hidden="1">#REF!</definedName>
    <definedName name="BExKES9ZA5L22XTSO9Y8GAI2RIIH" hidden="1">[73]Graph!$F$7:$G$7</definedName>
    <definedName name="BExKEW0RR5LA3VC46A2BEOOMQE56" hidden="1">[73]Gross!#REF!</definedName>
    <definedName name="BExKEX7XCLLN4YW2S54HL1KBL0GY" localSheetId="4" hidden="1">Query [75]Comparative!$D$4:$Q$165</definedName>
    <definedName name="BExKEX7XCLLN4YW2S54HL1KBL0GY" localSheetId="3" hidden="1">Query [75]Comparative!$D$4:$Q$165</definedName>
    <definedName name="BExKEX7XCLLN4YW2S54HL1KBL0GY" hidden="1">Query [75]Comparative!$D$4:$Q$165</definedName>
    <definedName name="BExKF02HYBPMKRSPJGAK1MWM2V4R" hidden="1">[73]Graph!$C$15:$D$29</definedName>
    <definedName name="BExKFA3VI1CZK21SM0N3LZWT9LA1" hidden="1">[73]Gross!#REF!</definedName>
    <definedName name="BExKFEWIFG5NR8A9ILOU4097UO6G" hidden="1">#REF!</definedName>
    <definedName name="BExKFHGARZIYPYRZWQNLP5VVCRE2" hidden="1">'[77]Customer Service Detail'!#REF!</definedName>
    <definedName name="BExKFINBFV5J2NFRCL4YUO3YF0ZE" hidden="1">[73]Gross!#REF!</definedName>
    <definedName name="BExKFISRBFACTAMJSALEYMY66F6X" hidden="1">[73]Gross!#REF!</definedName>
    <definedName name="BExKFJP5GWWYJQ5DPSIUZSJKOXM8" hidden="1">#REF!</definedName>
    <definedName name="BExKFJUGIYLFZ1RW6WDSC8UUZP7Y" hidden="1">#REF!</definedName>
    <definedName name="BExKFKG13GVVE78KUOI3LZ02IOZ1" hidden="1">#REF!</definedName>
    <definedName name="BExKFNLF9JAKIL4YFC7T33C8OD5M" hidden="1">[83]Data!#REF!</definedName>
    <definedName name="BExKFOSK5DJ151C4E8544UWMYTOC" hidden="1">[73]Gross!#REF!</definedName>
    <definedName name="BExKFVDYLLOI6M581QS6Y46GFXNY" hidden="1">#REF!</definedName>
    <definedName name="BExKFY32BHV278YC2ID5UIB5O51K" hidden="1">'[77]Customer Service Detail'!#REF!</definedName>
    <definedName name="BExKFYJC4EVEV54F82K6VKP7Q3OU" hidden="1">[73]Gross!#REF!</definedName>
    <definedName name="BExKG0MOY377PM5GN4Q0UECD9HXO" hidden="1">[73]Gross!#REF!</definedName>
    <definedName name="BExKG4IYHBKQQ8J8FN10GB2IKO33" hidden="1">[73]Gross!#REF!</definedName>
    <definedName name="BExKG6XA0DGM4VUMUE4NHHVYVJ0J" hidden="1">'[77]Customer Service Detail'!#REF!</definedName>
    <definedName name="BExKG8KO0T2K2PJKN0MY59LZRPC0" hidden="1">[73]Graph!$I$11:$J$11</definedName>
    <definedName name="BExKG8VHYLAVYJ0L5118P3PFZ9ZG" hidden="1">#REF!</definedName>
    <definedName name="BExKGF0L44S78D33WMQ1A75TRKB9" hidden="1">[73]Gross!#REF!</definedName>
    <definedName name="BExKGFRN31B3G20LMQ4LRF879J68" hidden="1">[73]Gross!#REF!</definedName>
    <definedName name="BExKGJD3U3ADZILP20U3EURP0UQP" hidden="1">[73]Gross!#REF!</definedName>
    <definedName name="BExKGNK5YGKP0YHHTAAOV17Z9EIM" hidden="1">[73]Gross!#REF!</definedName>
    <definedName name="BExKGRLRYB3OW56X3JCUII1OOS3K" hidden="1">#REF!</definedName>
    <definedName name="BExKGSY8V6SLUEPFHBGMLA15MYDL" hidden="1">[73]Graph!$I$7:$J$7</definedName>
    <definedName name="BExKGTP9A6SQKUKM70FD8NERSYEX" hidden="1">[73]Graph!$C$15:$D$25</definedName>
    <definedName name="BExKGV77YH9YXIQTRKK2331QGYKF" hidden="1">[73]Gross!#REF!</definedName>
    <definedName name="BExKGWUGUAZ9RHGMMEHY6AG0GBZC" hidden="1">[73]Graph!$F$10:$G$10</definedName>
    <definedName name="BExKH0ANKNJUT5MEASVBDV24PB47" hidden="1">[73]Graph!$I$6:$J$6</definedName>
    <definedName name="BExKH170S7VQ0NRNOWNT98XVEWUH" hidden="1">'[77]Customer Service Detail'!#REF!</definedName>
    <definedName name="BExKH3FTZ5VGTB86W9M4AB39R0G8" hidden="1">[73]Gross!#REF!</definedName>
    <definedName name="BExKH3FV5U5O6XZM7STS3NZKQFGJ" hidden="1">[73]Gross!#REF!</definedName>
    <definedName name="BExKH6L8BUEGZ1O7ZYFE7R04MJJV" hidden="1">[73]Graph!$F$6:$G$6</definedName>
    <definedName name="BExKHAMUH8NR3HRV0V6FHJE3ROLN" hidden="1">[73]Gross!#REF!</definedName>
    <definedName name="BExKHCFKOWFHO2WW0N7Y5XDXEWAO" hidden="1">[73]Gross!#REF!</definedName>
    <definedName name="BExKHIVLONZ46HLMR50DEXKEUNEP" hidden="1">[73]Gross!#REF!</definedName>
    <definedName name="BExKHKDK2PRBCUJS8TEDP8K3VODQ" hidden="1">[73]Gross!#REF!</definedName>
    <definedName name="BExKHKZ4DMDHBKFI6W70TU5C5SM0" hidden="1">[73]Gross!#REF!</definedName>
    <definedName name="BExKHPM9XA0ADDK7TUR0N38EXWEP" hidden="1">[73]Gross!#REF!</definedName>
    <definedName name="BExKHWD54FF6TWD8AHKO0M97WY8V" hidden="1">#REF!</definedName>
    <definedName name="BExKHWD5BOLP8DQJHOIBWHYCSY9W" hidden="1">'[77]Customer Service Detail'!#REF!</definedName>
    <definedName name="BExKHXKBA578VDJF0TUAU0HFJWZ2" hidden="1">[76]Original!#REF!</definedName>
    <definedName name="BExKI27G054QD6T7QH8DLIOZR100" hidden="1">#REF!</definedName>
    <definedName name="BExKI4076KXCDE5KXL79KT36OKLO" hidden="1">[73]Gross!#REF!</definedName>
    <definedName name="BExKI703H6LLQ9SUAO1Q66RXBCFT" hidden="1">[73]Graph!$I$9:$J$9</definedName>
    <definedName name="BExKI7LO70WYISR7Q0Y1ZDWO9M3B" hidden="1">[73]Gross!#REF!</definedName>
    <definedName name="BExKICE9W9Q4FSB7E85X8JYR4ACZ" hidden="1">#REF!</definedName>
    <definedName name="BExKIGQV6TXIZG039HBOJU62WP2U" hidden="1">[73]Gross!#REF!</definedName>
    <definedName name="BExKIHHPKD5APQVCENWK8MCWRU0L" hidden="1">[73]Gross!#REF!</definedName>
    <definedName name="BExKILE008SF3KTAN8WML3XKI1NZ" hidden="1">[73]Gross!#REF!</definedName>
    <definedName name="BExKINSBB6RS7I489QHMCOMU4Z2X" hidden="1">[73]Gross!#REF!</definedName>
    <definedName name="BExKIU87ZKSOC2DYZWFK6SAK9I8E" hidden="1">[73]Gross!#REF!</definedName>
    <definedName name="BExKJ1KN816OAFEJLUJVNNDZRCRN" hidden="1">#REF!</definedName>
    <definedName name="BExKJ449HLYX2DJ9UF0H9GTPSQ73" hidden="1">[73]Gross!#REF!</definedName>
    <definedName name="BExKJELX2RUC8UEC56IZPYYZXHA7" hidden="1">[73]Gross!#REF!</definedName>
    <definedName name="BExKJEWOLI43T6109KQ6EIUR4GMG" hidden="1">#REF!</definedName>
    <definedName name="BExKJINMXS61G2TZEXCJAWVV4F57" hidden="1">[73]Gross!#REF!</definedName>
    <definedName name="BExKJK5ME8KB7HA0180L7OUZDDGV" hidden="1">[73]Gross!#REF!</definedName>
    <definedName name="BExKJN5IF0VMDILJ5K8ZENF2QYV1" hidden="1">[73]Gross!#REF!</definedName>
    <definedName name="BExKJO76COQ1U9CLEYMQJYCJOKI7" hidden="1">#REF!</definedName>
    <definedName name="BExKJUSJPFUIK20FTVAFJWR2OUYX" hidden="1">[73]Gross!#REF!</definedName>
    <definedName name="BExKK54PVS4ZJ0VKZL109U6X8TMK" hidden="1">#REF!</definedName>
    <definedName name="BExKK789L81FN39ZRAJUHPVZFWE4" hidden="1">'[80]Planning Template'!#REF!</definedName>
    <definedName name="BExKK8VP5RS3D0UXZVKA37C4SYBP" hidden="1">[73]Gross!#REF!</definedName>
    <definedName name="BExKKCRXE2B5CHO3044NF9QAKPIW" hidden="1">'[77]Customer Service Detail'!#REF!</definedName>
    <definedName name="BExKKIM9NPF6B3SPMPIQB27HQME4" hidden="1">[73]Gross!#REF!</definedName>
    <definedName name="BExKKIX1BCBQ4R3K41QD8NTV0OV0" hidden="1">[73]Gross!#REF!</definedName>
    <definedName name="BExKKLGTZTV7J4XD4AGDM4UEZFTY" hidden="1">'[77]Customer Service Detail'!#REF!</definedName>
    <definedName name="BExKKQ3ZWADYV03YHMXDOAMU90EB" hidden="1">[73]Gross!#REF!</definedName>
    <definedName name="BExKKUGD2HMJWQEYZ8H3X1BMXFS9" hidden="1">[73]Gross!#REF!</definedName>
    <definedName name="BExKKX05KCZZZPKOR1NE5A8RGVT4" hidden="1">[73]Gross!#REF!</definedName>
    <definedName name="BExKL002TQQTZZ9BETERCDLUDV0K" hidden="1">[73]Graph!$I$10:$J$10</definedName>
    <definedName name="BExKLAMZTULK0WB3WB8WBLCEBV8W" localSheetId="4" hidden="1">Query [75]Comparative!$A$3:$B$20</definedName>
    <definedName name="BExKLAMZTULK0WB3WB8WBLCEBV8W" localSheetId="3" hidden="1">Query [75]Comparative!$A$3:$B$20</definedName>
    <definedName name="BExKLAMZTULK0WB3WB8WBLCEBV8W" hidden="1">Query [75]Comparative!$A$3:$B$20</definedName>
    <definedName name="BExKLBJJXTGSJOJKTXTAQPA4UXGX" localSheetId="4" hidden="1">#REF!</definedName>
    <definedName name="BExKLBJJXTGSJOJKTXTAQPA4UXGX" hidden="1">#REF!</definedName>
    <definedName name="BExKLD6S9L66QYREYHBE5J44OK7X" localSheetId="4" hidden="1">[73]Gross!#REF!</definedName>
    <definedName name="BExKLD6S9L66QYREYHBE5J44OK7X" hidden="1">[73]Gross!#REF!</definedName>
    <definedName name="BExKLDHLY737WPXK82T1O6XQFN4Z" hidden="1">[73]Graph!$I$11:$J$11</definedName>
    <definedName name="BExKLEZK32L28GYJWVO63BZ5E1JD" hidden="1">[73]Gross!#REF!</definedName>
    <definedName name="BExKLGBZ8D7W1HW672WZB4ZK47TN" hidden="1">[73]Graph!$F$11:$G$11</definedName>
    <definedName name="BExKLHZFH108WR0ESPDU1O7ZAW4Q" hidden="1">#REF!</definedName>
    <definedName name="BExKLLKVVHT06LA55JB2FC871DC5" hidden="1">[73]Gross!#REF!</definedName>
    <definedName name="BExKLO4OJ4LE6YA3WZB02FDH4ZBC" hidden="1">[73]Graph!$F$10:$G$10</definedName>
    <definedName name="BExKLPX9U2P8C484XVVVBZ19JBX8" localSheetId="4" hidden="1">Planning [81]Template!$E$5:$E$8</definedName>
    <definedName name="BExKLPX9U2P8C484XVVVBZ19JBX8" localSheetId="3" hidden="1">Planning [81]Template!$E$5:$E$8</definedName>
    <definedName name="BExKLPX9U2P8C484XVVVBZ19JBX8" hidden="1">Planning [81]Template!$E$5:$E$8</definedName>
    <definedName name="BExKLWYWL8HEKZRA5IGCCM60HYID" hidden="1">[73]Graph!$I$10:$J$10</definedName>
    <definedName name="BExKLX9OMIZRVELEESUGRFHXM0CU" hidden="1">[73]Graph!$I$6:$J$6</definedName>
    <definedName name="BExKLY0LA7HZNV8T0AHKN6QU3B3V" hidden="1">[83]Data!#REF!</definedName>
    <definedName name="BExKM6UYM1MXMCUWNJ32BVEPLY3K" hidden="1">#REF!</definedName>
    <definedName name="BExKMBNL7AL6AQ0HFW0JUJX0FOYO" hidden="1">#REF!</definedName>
    <definedName name="BExKMG5FOOV9WC7CN50450WE2178" localSheetId="4" hidden="1">Query [78]!p V [79]A!$D$4:$O$158</definedName>
    <definedName name="BExKMG5FOOV9WC7CN50450WE2178" localSheetId="3" hidden="1">Query [78]!p [0]!V [79]A!$D$4:$O$158</definedName>
    <definedName name="BExKMG5FOOV9WC7CN50450WE2178" hidden="1">Query [78]!p V [79]A!$D$4:$O$158</definedName>
    <definedName name="BExKMWBX4EH3EYJ07UFEM08NB40Z" localSheetId="4" hidden="1">[73]Gross!#REF!</definedName>
    <definedName name="BExKMWBX4EH3EYJ07UFEM08NB40Z" hidden="1">[73]Gross!#REF!</definedName>
    <definedName name="BExKN0J0GQ2KX0ALKWBAHYYIKEJU" localSheetId="4" hidden="1">#REF!</definedName>
    <definedName name="BExKN0J0GQ2KX0ALKWBAHYYIKEJU" hidden="1">#REF!</definedName>
    <definedName name="BExKN20XGF2UX7OJDUV442ZXUHFO" localSheetId="4" hidden="1">Query [78]!p V [79]A!$A$3:$B$20</definedName>
    <definedName name="BExKN20XGF2UX7OJDUV442ZXUHFO" localSheetId="3" hidden="1">Query [78]!p [0]!V [79]A!$A$3:$B$20</definedName>
    <definedName name="BExKN20XGF2UX7OJDUV442ZXUHFO" hidden="1">Query [78]!p V [79]A!$A$3:$B$20</definedName>
    <definedName name="BExKN6Z1MGPH6DTUH9YB4SFNTQW5" localSheetId="4" hidden="1">[76]Original!#REF!</definedName>
    <definedName name="BExKN6Z1MGPH6DTUH9YB4SFNTQW5" hidden="1">[76]Original!#REF!</definedName>
    <definedName name="BExKNBGV2IR3S7M0BX4810KZB4V3" localSheetId="4" hidden="1">[73]Gross!#REF!</definedName>
    <definedName name="BExKNBGV2IR3S7M0BX4810KZB4V3" hidden="1">[73]Gross!#REF!</definedName>
    <definedName name="BExKNCTBZTSY3MO42VU5PLV6YUHZ" localSheetId="4" hidden="1">[73]Gross!#REF!</definedName>
    <definedName name="BExKNCTBZTSY3MO42VU5PLV6YUHZ" hidden="1">[73]Gross!#REF!</definedName>
    <definedName name="BExKNGV2YY749C42AQ2T9QNIE5C3" localSheetId="4" hidden="1">[73]Gross!#REF!</definedName>
    <definedName name="BExKNGV2YY749C42AQ2T9QNIE5C3" hidden="1">[73]Gross!#REF!</definedName>
    <definedName name="BExKNM3TO8JLDR94J4BKF7TE6872" hidden="1">[73]Graph!$F$6:$G$6</definedName>
    <definedName name="BExKNR1Y60NTLASHUV8Q7KGBB05B" hidden="1">#REF!</definedName>
    <definedName name="BExKNTAS2S40IJOGFR38NP9RI6I9" localSheetId="4" hidden="1">Query [78]!p V [79]A!$A$3:$B$20</definedName>
    <definedName name="BExKNTAS2S40IJOGFR38NP9RI6I9" localSheetId="3" hidden="1">Query [78]!p [0]!V [79]A!$A$3:$B$20</definedName>
    <definedName name="BExKNTAS2S40IJOGFR38NP9RI6I9" hidden="1">Query [78]!p V [79]A!$A$3:$B$20</definedName>
    <definedName name="BExKNV8UOHVWEHDJWI2WMJ9X6QHZ" localSheetId="4" hidden="1">[73]Gross!#REF!</definedName>
    <definedName name="BExKNV8UOHVWEHDJWI2WMJ9X6QHZ" hidden="1">[73]Gross!#REF!</definedName>
    <definedName name="BExKNYUAYWR68YCUOIW6WYVNJ198" hidden="1">[73]Graph!$F$9:$G$9</definedName>
    <definedName name="BExKNZLD7UATC1MYRNJD8H2NH4KU" hidden="1">[73]Gross!#REF!</definedName>
    <definedName name="BExKNZQUKQQG2Y97R74G4O4BJP1L" hidden="1">[73]Gross!#REF!</definedName>
    <definedName name="BExKO06X0EAD3ABEG1E8PWLDWHBA" hidden="1">[73]Gross!#REF!</definedName>
    <definedName name="BExKO2AHHSGNI1AZOIOW21KPXKPE" hidden="1">[73]Gross!#REF!</definedName>
    <definedName name="BExKO2FXWJWC5IZLDN8JHYILQJ2N" hidden="1">[73]Gross!#REF!</definedName>
    <definedName name="BExKO438WZ8FKOU00NURGFMOYXWN" hidden="1">[73]Gross!#REF!</definedName>
    <definedName name="BExKO8A9QEM68N57D9H959V2JRJE" hidden="1">[76]Original!#REF!</definedName>
    <definedName name="BExKOBVQIBD5QN64WI0VMWG8ECVY" hidden="1">'[77]Customer Service Detail'!#REF!</definedName>
    <definedName name="BExKOBVR6FBO1U02GWCHZEQEFC13" hidden="1">[73]Graph!$I$9:$J$9</definedName>
    <definedName name="BExKOD86WF242WJBIO1K3JTXT4AO" hidden="1">#REF!</definedName>
    <definedName name="BExKODIZGWW2EQD0FEYW6WK6XLCM" hidden="1">[73]Gross!#REF!</definedName>
    <definedName name="BExKOEA1HY8RIY04636RSKF38SDX" hidden="1">[73]Graph!$I$8:$J$8</definedName>
    <definedName name="BExKOH4MNY1FO4V7XYCH1CZ8J13W" hidden="1">#REF!</definedName>
    <definedName name="BExKOJ2PXZG7IGYGE2CT15X4CC5E" hidden="1">[73]Gross!#REF!</definedName>
    <definedName name="BExKOLX4NSHYA499CTYEDE5JYQ7Z" hidden="1">#REF!</definedName>
    <definedName name="BExKOPO2HPWVQGAKW8LOZMPIDEFG" hidden="1">[73]Gross!#REF!</definedName>
    <definedName name="BExKP479IRPCXPRUFE1NLK9LHLO8" hidden="1">[73]Graph!$F$9:$G$9</definedName>
    <definedName name="BExKPEZP0QTKOTLIMMIFSVTHQEEK" hidden="1">[73]Gross!#REF!</definedName>
    <definedName name="BExKPHE0KNFW3CXGMY9W0Z7N88NB" hidden="1">#REF!</definedName>
    <definedName name="BExKPLFRCAYNO7ZNGISMPGFFXB00" hidden="1">#REF!</definedName>
    <definedName name="BExKPLQJX0HJ8OTXBXH9IC9J2V0W" hidden="1">[73]Gross!#REF!</definedName>
    <definedName name="BExKPN8C7GN36ZJZHLOB74LU6KT0" hidden="1">[73]Gross!#REF!</definedName>
    <definedName name="BExKPTIY4OQ3HXS3TCJVR5QCC9UP" hidden="1">[76]Original!#REF!</definedName>
    <definedName name="BExKPX9VZ1J5021Q98K60HMPJU58" hidden="1">[73]Gross!#REF!</definedName>
    <definedName name="BExKPXVGM4071MYUS1VWIVTE5VJO" hidden="1">#REF!</definedName>
    <definedName name="BExKQ8YNTN4YZS2W73K80QW6JT9X" hidden="1">#REF!</definedName>
    <definedName name="BExKQBYE842LQCUM6Q5XH7UXZLGS" hidden="1">[73]Gross!#REF!</definedName>
    <definedName name="BExKQGR7HVF7H4MIG22S92VVVA86" hidden="1">#REF!</definedName>
    <definedName name="BExKQJ01GRP9KX7BHWUGSV76KSSN" hidden="1">[73]Graph!$F$6:$G$6</definedName>
    <definedName name="BExKQJGAAWNM3NT19E9I0CQDBTU0" hidden="1">[73]Gross!#REF!</definedName>
    <definedName name="BExKQM5GJ1ZN5REKFE7YVBQ0KXWF" hidden="1">[73]Gross!#REF!</definedName>
    <definedName name="BExKQO3G0R230211GSQXEUMGOJJH" hidden="1">[73]Graph!$I$6:$J$6</definedName>
    <definedName name="BExKQOEA7HV9U5DH9C8JXFD62EKH" hidden="1">[73]Gross!#REF!</definedName>
    <definedName name="BExKQQ71278061G7ZFYGPWOMOMY2" hidden="1">[73]Gross!#REF!</definedName>
    <definedName name="BExKQR8NYY6S7G0RNG3W5UHF26LU" hidden="1">'[77]Customer Service Detail'!#REF!</definedName>
    <definedName name="BExKQROXFHOAXZAJ9P338TCB51AS" hidden="1">[73]Graph!$I$11:$J$11</definedName>
    <definedName name="BExKQTXRG3ECU8NT47UR7643LO5G" hidden="1">[73]Gross!#REF!</definedName>
    <definedName name="BExKQVL7HPOIZ4FHANDFMVOJLEPR" hidden="1">[73]Gross!#REF!</definedName>
    <definedName name="BExKQVQOCOWCS34BDF4HFGI3YVQE" hidden="1">#REF!</definedName>
    <definedName name="BExKR1VS7ERDDF8HXB3WTPYEUCIU" hidden="1">#REF!</definedName>
    <definedName name="BExKR2C2DZDE18BMUW101YIDMD1B" hidden="1">#REF!</definedName>
    <definedName name="BExKR32XG1WY77WDT8KW9FJPGQTU" hidden="1">[73]Gross!#REF!</definedName>
    <definedName name="BExKR38FDFSSGPA0EZTHDLUBLHRC" hidden="1">#REF!</definedName>
    <definedName name="BExKR8RZSEHW184G0Z56B4EGNU72" hidden="1">[73]Gross!$A$1:$L$10</definedName>
    <definedName name="BExKRBBL07O82JSQHPAI0VYXX1SD" hidden="1">#REF!</definedName>
    <definedName name="BExKRH63MUDUHXNF1MN1HB2UUS8L" hidden="1">[73]Graph!$I$6:$J$6</definedName>
    <definedName name="BExKRS3TU9ZISEFNAGIP4D2THSPK" hidden="1">[73]Graph!$I$11:$J$11</definedName>
    <definedName name="BExKRVUSQ6PA7ZYQSTEQL3X7PB9P" hidden="1">[73]Gross!#REF!</definedName>
    <definedName name="BExKRX77I94H1IUEI3WZG0ZC72F7" localSheetId="3" hidden="1">[86]!____________bb2 [87]Sheet!$E$6:$E$8</definedName>
    <definedName name="BExKRX77I94H1IUEI3WZG0ZC72F7" hidden="1">[86]!____________bb2 [87]Sheet!$E$6:$E$8</definedName>
    <definedName name="BExKRY3KZ7F7RB2KH8HXSQ85IEQO" hidden="1">[73]Gross!#REF!</definedName>
    <definedName name="BExKS074KLCWQ05DOVLWFYRMI944" hidden="1">#REF!</definedName>
    <definedName name="BExKSA37DZTCK6H13HPIKR0ZFVL8" hidden="1">[73]Gross!#REF!</definedName>
    <definedName name="BExKSAJ9PLFSAM5DGYLJ0LGWBOCJ" hidden="1">[73]Graph!$C$15:$D$29</definedName>
    <definedName name="BExKSFHEJYQU3MJ64AXH349TS3AS" hidden="1">[73]Graph!$F$8:$G$8</definedName>
    <definedName name="BExKSFMOMSZYDE0WNC94F40S6636" hidden="1">[73]Gross!#REF!</definedName>
    <definedName name="BExKSHQ9K79S8KYUWIV5M5LAHHF1" hidden="1">[73]Gross!#REF!</definedName>
    <definedName name="BExKSIS3VA1NCEFCZZSIK8B3YIBZ" hidden="1">[73]Gross!#REF!</definedName>
    <definedName name="BExKSJ2VFPR304G6A8503LXM45R7" localSheetId="4" hidden="1">Planning [81]Template!$A$10:$H$21</definedName>
    <definedName name="BExKSJ2VFPR304G6A8503LXM45R7" localSheetId="3" hidden="1">Planning [81]Template!$A$10:$H$21</definedName>
    <definedName name="BExKSJ2VFPR304G6A8503LXM45R7" hidden="1">Planning [81]Template!$A$10:$H$21</definedName>
    <definedName name="BExKSJTWG9L3FCX8FLK4EMUJMF27" localSheetId="4" hidden="1">[73]Gross!#REF!</definedName>
    <definedName name="BExKSJTWG9L3FCX8FLK4EMUJMF27" hidden="1">[73]Gross!#REF!</definedName>
    <definedName name="BExKSLH6QVG81B35VZ8FUSPBKTD5" localSheetId="4" hidden="1">#REF!</definedName>
    <definedName name="BExKSLH6QVG81B35VZ8FUSPBKTD5" hidden="1">#REF!</definedName>
    <definedName name="BExKSMDKVAO0A43CLVBQQD41BXOS" hidden="1">[73]Graph!$I$9:$J$9</definedName>
    <definedName name="BExKSR66M8VX6DOVY5XKESJ3UH2N" hidden="1">[73]Graph!$C$15:$D$29</definedName>
    <definedName name="BExKST9RA95T994ZXCY0SW7WVGAB" hidden="1">#REF!</definedName>
    <definedName name="BExKSU0MKNAVZYYPKCYTZDWQX4R8" hidden="1">[73]Gross!$A$1:$L$18</definedName>
    <definedName name="BExKSUBFNA2CM15GD0QR99POCR5I" hidden="1">'[77]Customer Service Detail'!#REF!</definedName>
    <definedName name="BExKSVTC0S6X2ZYKHQUL1X11ZPHK" hidden="1">#REF!</definedName>
    <definedName name="BExKSX60G1MUS689FXIGYP2F7C62" hidden="1">[73]Gross!#REF!</definedName>
    <definedName name="BExKT2UZ7Y2VWF5NQE18SJRLD2RN" hidden="1">[73]Gross!#REF!</definedName>
    <definedName name="BExKT3GJFNGAM09H5F615E36A38C" hidden="1">[73]Gross!#REF!</definedName>
    <definedName name="BExKT9AWCJUL6FVVYMI7NGFTAEEG" hidden="1">#REF!</definedName>
    <definedName name="BExKTC5I4ITJOYGLGUZHJUXXEQ0S" hidden="1">[73]Graph!$I$11:$J$11</definedName>
    <definedName name="BExKTGHU41U7OXQNLCH9L528CTKN" hidden="1">[73]Graph!$F$10:$G$10</definedName>
    <definedName name="BExKTJHPULGYE710NZJWA624LJ4N" hidden="1">'[80]Planning Template'!#REF!</definedName>
    <definedName name="BExKTQZGN8GI3XGSEXMPCCA3S19H" hidden="1">[73]Gross!#REF!</definedName>
    <definedName name="BExKTS15P81ECQCL24D0L18OLQCD" hidden="1">#REF!</definedName>
    <definedName name="BExKTUKYYU0F6TUW1RXV24LRAZFE" hidden="1">[73]Gross!#REF!</definedName>
    <definedName name="BExKU3FBLHQBIUTN6XEZW5GC9OG1" hidden="1">[73]Gross!#REF!</definedName>
    <definedName name="BExKU82I99FEUIZLODXJDOJC96CQ" hidden="1">[73]Gross!#REF!</definedName>
    <definedName name="BExKUC9I8LRQTJMJEE0SBFWQDAFT" hidden="1">#REF!</definedName>
    <definedName name="BExKUDM0DFSCM3D91SH0XLXJSL18" hidden="1">[73]Gross!#REF!</definedName>
    <definedName name="BExKUEIEGD9JH03Q4QGCL2ZVM2AQ" hidden="1">[73]Graph!$I$9:$J$9</definedName>
    <definedName name="BExKUGGKEOHX3EEPQ7NGSZWZ8UPA" hidden="1">'[77]Customer Service Detail'!#REF!</definedName>
    <definedName name="BExKULEKJLA77AUQPDUHSM94Y76Z" hidden="1">[73]Gross!#REF!</definedName>
    <definedName name="BExKUPASS3H5268MTUCTQGAWNU4C" hidden="1">[73]Graph!$F$6:$G$6</definedName>
    <definedName name="BExKV039T4C8YB5PFU81J9PFH721" hidden="1">#REF!</definedName>
    <definedName name="BExKV08R85MKI3MAX9E2HERNQUNL" hidden="1">[73]Gross!#REF!</definedName>
    <definedName name="BExKV4AAUNNJL5JWD7PX6BFKVS6O" hidden="1">[73]Gross!#REF!</definedName>
    <definedName name="BExKV5S8Y917OV23E1IQSIPL6JCH" localSheetId="3" hidden="1">[86]!____________bb2 [87]Sheet!$A$12:$S$76</definedName>
    <definedName name="BExKV5S8Y917OV23E1IQSIPL6JCH" hidden="1">[86]!____________bb2 [87]Sheet!$A$12:$S$76</definedName>
    <definedName name="BExKV8S497WD25N3LA72PSCGO8G3" hidden="1">[73]Graph!$F$6:$G$6</definedName>
    <definedName name="BExKVDVK6HN74GQPTXICP9BFC8CF" hidden="1">[73]Gross!#REF!</definedName>
    <definedName name="BExKVFZ3ZZGIC1QI8XN6BYFWN0ZY" hidden="1">[73]Gross!#REF!</definedName>
    <definedName name="BExKVG4KGO28KPGTAFL1R8TTZ10N" hidden="1">[73]Gross!#REF!</definedName>
    <definedName name="BExKVQRICZRKMKC3XFBPYJM79KT1" hidden="1">'[77]Customer Service Detail'!#REF!</definedName>
    <definedName name="BExKW0CSH7DA02YSNV64PSEIXB2P" hidden="1">[73]Gross!#REF!</definedName>
    <definedName name="BExKW2GCSERP9RJ2VLOTJF4ND1JT" hidden="1">#REF!</definedName>
    <definedName name="BExKW61SUXF65SCFWSZUR9GUOOMH" hidden="1">'[77]Customer Service Detail'!#REF!</definedName>
    <definedName name="BExKWHFSMQQUSKG7APCY6J7BDX9A" hidden="1">#REF!</definedName>
    <definedName name="BExM9NUG3Q31X01AI9ZJCZIX25CS" hidden="1">[73]Gross!#REF!</definedName>
    <definedName name="BExM9OG182RP30MY23PG49LVPZ1C" hidden="1">[73]Gross!#REF!</definedName>
    <definedName name="BExM9UQN0TIL2QB8BQX5YK9L7EW9" hidden="1">[73]Graph!$I$8:$J$8</definedName>
    <definedName name="BExM9V1FDMTSE9WCW7MXLXY72479" hidden="1">#REF!</definedName>
    <definedName name="BExMA64MW1S18NH8DCKPCCEI5KCB" hidden="1">[73]Gross!#REF!</definedName>
    <definedName name="BExMAAMGWSV264QND3PEEFNT51OK" hidden="1">'[77]Customer Service Detail'!#REF!</definedName>
    <definedName name="BExMAED96JQGPETH7YVTH79EKPHL" hidden="1">#REF!</definedName>
    <definedName name="BExMALEWFUEM8Y686IT03ECURUBR" hidden="1">[73]Gross!#REF!</definedName>
    <definedName name="BExMAPB5BTJ90ZB9XPC0Y2QT22XR" hidden="1">[73]Gross!#REF!</definedName>
    <definedName name="BExMAR3XSK6RSFLHP7ZX1EWGHASI" hidden="1">[73]Gross!#REF!</definedName>
    <definedName name="BExMAXJS82ZJ8RS22VLE0V0LDUII" hidden="1">[73]Gross!#REF!</definedName>
    <definedName name="BExMB2Y08ZQ6ES53Z1Z85LK1XPJG" hidden="1">[73]Graph!$F$10:$G$10</definedName>
    <definedName name="BExMB4QRS0R3MTB4CMUHFZ84LNZQ" hidden="1">[73]Gross!#REF!</definedName>
    <definedName name="BExMB6JHPNHG3BTB0NI3161KLAL3" hidden="1">#REF!</definedName>
    <definedName name="BExMBA4ZJJHDD9CVIRE0Y0C6JQ1I" hidden="1">#REF!</definedName>
    <definedName name="BExMBBMWOS6XBRTZDKOSPCEH1VXV" hidden="1">#REF!</definedName>
    <definedName name="BExMBC35WKQY5CWQJLV4D05O6971" hidden="1">[73]Gross!#REF!</definedName>
    <definedName name="BExMBFTZV4Q1A5KG25C1N9PHQNSW" hidden="1">[73]Gross!#REF!</definedName>
    <definedName name="BExMBK6ISK3U7KHZKUJXIDKGF6VW" hidden="1">[73]Gross!#REF!</definedName>
    <definedName name="BExMBMVGO0XJ71IWHILW9QA74NPG" hidden="1">'[77]Customer Service Detail'!#REF!</definedName>
    <definedName name="BExMBS4COYO0DVPSHAR5VKL7IGRQ" hidden="1">#REF!</definedName>
    <definedName name="BExMBSF52F07S1XXQ555H7J64QFD" hidden="1">#REF!</definedName>
    <definedName name="BExMBYPQDG9AYDQ5E8IECVFREPO6" hidden="1">[85]Table!#REF!</definedName>
    <definedName name="BExMBZM2XYYERB8X75SWZCZRQTT3" hidden="1">'[77]Customer Service Detail'!#REF!</definedName>
    <definedName name="BExMC2GOGJZAH345C7MTVY5W85A5" hidden="1">#REF!</definedName>
    <definedName name="BExMC5R82S07KSLMO7YA8CCU0ZAI" hidden="1">[73]Graph!$I$11:$J$11</definedName>
    <definedName name="BExMC67H0YV94B6U64IBJW4XKZC0" localSheetId="4" hidden="1">Planning [81]Template!$A$10:$I$44</definedName>
    <definedName name="BExMC67H0YV94B6U64IBJW4XKZC0" localSheetId="3" hidden="1">Planning [81]Template!$A$10:$I$44</definedName>
    <definedName name="BExMC67H0YV94B6U64IBJW4XKZC0" hidden="1">Planning [81]Template!$A$10:$I$44</definedName>
    <definedName name="BExMC85O9D9QYUC7HGT0BM8VPN35" localSheetId="4" hidden="1">#REF!</definedName>
    <definedName name="BExMC85O9D9QYUC7HGT0BM8VPN35" hidden="1">#REF!</definedName>
    <definedName name="BExMC8AZUTX8LG89K2JJR7ZG62XX" localSheetId="4" hidden="1">[73]Gross!#REF!</definedName>
    <definedName name="BExMC8AZUTX8LG89K2JJR7ZG62XX" hidden="1">[73]Gross!#REF!</definedName>
    <definedName name="BExMCA96YR10V72G2R0SCIKPZLIZ" localSheetId="4" hidden="1">[73]Gross!#REF!</definedName>
    <definedName name="BExMCA96YR10V72G2R0SCIKPZLIZ" hidden="1">[73]Gross!#REF!</definedName>
    <definedName name="BExMCAPB2KR2CNKS8MYVWTH5MOT2" hidden="1">[73]Graph!$F$9:$G$9</definedName>
    <definedName name="BExMCB5JU5I2VQDUBS4O42BTEVKI" hidden="1">[73]Gross!#REF!</definedName>
    <definedName name="BExMCFSQFSEMPY5IXDIRKZDASDBR" hidden="1">[73]Gross!#REF!</definedName>
    <definedName name="BExMCMZOEYWVOOJ98TBHTTCS7XB8" hidden="1">[73]Gross!#REF!</definedName>
    <definedName name="BExMCQVWUXYSH58SWB2TU5AF8X4G" hidden="1">#REF!</definedName>
    <definedName name="BExMCRSC61GNE2C255DR0NN6NYI0" hidden="1">[73]Graph!$C$15:$D$29</definedName>
    <definedName name="BExMCS8EF2W3FS9QADNKREYSI8P0" hidden="1">[73]Gross!#REF!</definedName>
    <definedName name="BExMCUS7GSOM96J0HJ7EH0FFM2AC" hidden="1">[73]Gross!#REF!</definedName>
    <definedName name="BExMCXMMDFHHNJDRURMCXF1DGUOM" hidden="1">[73]Graph!$I$9:$J$9</definedName>
    <definedName name="BExMCYTT6TVDWMJXO1NZANRTVNAN" hidden="1">[73]Gross!#REF!</definedName>
    <definedName name="BExMD5F6IAV108XYJLXUO9HD0IT6" hidden="1">[73]Gross!#REF!</definedName>
    <definedName name="BExMD8PTE4TN752HD2K4CZZQ72ZZ" hidden="1">#REF!</definedName>
    <definedName name="BExMD963673NTBXBO0VDNBAG9YWM" hidden="1">[73]Graph!$I$8:$J$8</definedName>
    <definedName name="BExMDANV66W9T3XAXID40XFJ0J93" hidden="1">[73]Gross!#REF!</definedName>
    <definedName name="BExMDGCVWXI3WZMI8U52FU72C4MO" hidden="1">#REF!</definedName>
    <definedName name="BExMDGD1KQP7NNR78X2ZX4FCBQ1S" hidden="1">[73]Gross!#REF!</definedName>
    <definedName name="BExMDIRDK0DI8P86HB7WPH8QWLSQ" hidden="1">[73]Gross!#REF!</definedName>
    <definedName name="BExMDKPF2GQLIRH93ZMO73JXIGDU" hidden="1">#REF!</definedName>
    <definedName name="BExMDM7DX5NOOM1EY2QWYXSTA78O" hidden="1">#REF!</definedName>
    <definedName name="BExMDMSYHG9SL4A9QAZ87APK5O0X" hidden="1">#REF!</definedName>
    <definedName name="BExMDPI2FVMORSWDDCVAJ85WYAYO" hidden="1">[73]Gross!#REF!</definedName>
    <definedName name="BExMDQ3NI3GV1A8JDHIRIL4YLESR" hidden="1">[73]Graph!$F$7:$G$7</definedName>
    <definedName name="BExMDTP4SS7430343HCD88IL9I2Z" hidden="1">#REF!</definedName>
    <definedName name="BExMDUWAATB6AI7BI1UYVBD6BVVO" hidden="1">[73]Graph!$F$7:$G$7</definedName>
    <definedName name="BExMDUWB7VWHFFR266QXO46BNV2S" hidden="1">[73]Gross!#REF!</definedName>
    <definedName name="BExMDV72XVC4LZONG6G5EU5N9RXZ" hidden="1">#REF!</definedName>
    <definedName name="BExMDVSO20ADTTVCKT513NZBKC0Q" hidden="1">[73]Graph!$I$7:$J$7</definedName>
    <definedName name="BExMDWUB8ZYU4QLH0LIVFG5X1TF9" hidden="1">#REF!</definedName>
    <definedName name="BExME2U47N8LZG0BPJ49ANY5QVV2" hidden="1">[73]Gross!#REF!</definedName>
    <definedName name="BExME6VUZ32Y3HEGWO86V0EXHLND" hidden="1">'[80]Planning Template'!#REF!</definedName>
    <definedName name="BExME88DH5DUKMUFI9FNVECXFD2E" hidden="1">[73]Gross!$A$1:$L$1</definedName>
    <definedName name="BExME9A7MOGAK7YTTQYXP5DL6VYA" hidden="1">[73]Gross!#REF!</definedName>
    <definedName name="BExMEKTHIM47ERJ7ML7M759FF32G" hidden="1">[73]Graph!$C$15:$D$29</definedName>
    <definedName name="BExMEOV9YFRY5C3GDLU60GIX10BY" hidden="1">[73]Gross!#REF!</definedName>
    <definedName name="BExMES5WFC1DYTU0LE4EYKZNBR38" hidden="1">#REF!</definedName>
    <definedName name="BExMEY095ELVR1FY94CBBWCTD3ND" hidden="1">[73]Graph!$F$10:$G$10</definedName>
    <definedName name="BExMEY09ESM4H2YGKEQQRYUD114R" hidden="1">[73]Gross!#REF!</definedName>
    <definedName name="BExMF4G4IUPQY1Y5GEY5N3E04CL6" hidden="1">[73]Gross!#REF!</definedName>
    <definedName name="BExMF576XRC224TDG6583L4HASNH" hidden="1">[83]Data!#REF!</definedName>
    <definedName name="BExMF8N8ELCNU9I24AFZG3RXHXGC" hidden="1">#REF!</definedName>
    <definedName name="BExMF9UIGYMOAQK0ELUWP0S0HZZY" hidden="1">[73]Gross!#REF!</definedName>
    <definedName name="BExMF9ZUWAPA0HAHEI74M72PQRU9" hidden="1">#REF!</definedName>
    <definedName name="BExMFCOX7MDJ2909BFTS7R9VEGZC" hidden="1">#REF!</definedName>
    <definedName name="BExMFDLBSWFMRDYJ2DZETI3EXKN2" hidden="1">[73]Gross!#REF!</definedName>
    <definedName name="BExMFF3A80LHI36FO3WGKSNWBSBR" hidden="1">#REF!</definedName>
    <definedName name="BExMFFJCU2N6QOC5V50II5WTLPAF" hidden="1">[73]Graph!$I$11:$J$11</definedName>
    <definedName name="BExMFH6SWBYCN98LEO4HJ8MYBMEV" hidden="1">[73]Graph!$F$11:$G$11</definedName>
    <definedName name="BExMFLDTMRTCHKA37LQW67BG8D5C" hidden="1">[73]Gross!#REF!</definedName>
    <definedName name="BExMFNHDITU6DEYW29ZS8OKT693I" hidden="1">[76]Original!#REF!</definedName>
    <definedName name="BExMFQ102FN53YEFF1Q73O5PKTN2" hidden="1">[73]Graph!$I$6:$J$6</definedName>
    <definedName name="BExMFQ6I38EJGL5MT61GOUK5XY68" hidden="1">#REF!</definedName>
    <definedName name="BExMFTRXNM5AMFVUQR6R4BLSO8BK" hidden="1">[76]Original!#REF!</definedName>
    <definedName name="BExMFX2MJ50SW21PIKNDGAG9DANI" hidden="1">#REF!</definedName>
    <definedName name="BExMFY4B5JW31L4PL9F4S16LTC8G" hidden="1">[73]Graph!$F$8:$G$8</definedName>
    <definedName name="BExMFY4BW81X1HOLQDCDQU4LGNJD" hidden="1">#REF!</definedName>
    <definedName name="BExMG0O3K81JIOMANQZY0T1OG3CP" hidden="1">#REF!</definedName>
    <definedName name="BExMG9NSK30KD01QX0UBN2VNRTG4" hidden="1">[73]Gross!#REF!</definedName>
    <definedName name="BExMGD99CUH3CN5F5OWTFJPXIOC5" hidden="1">#REF!</definedName>
    <definedName name="BExMGFSWSVUC8O4EM6ZP6T82VC1A" hidden="1">[73]Graph!$F$7:$G$7</definedName>
    <definedName name="BExMGG3PFIHPHX7NXB7HDFI3N12L" hidden="1">[73]Gross!#REF!</definedName>
    <definedName name="BExMGGUQP0X7T5PIESJE86819NLZ" hidden="1">#REF!</definedName>
    <definedName name="BExMGR6WUXVLC8YZH8SJZSV3F3UK" hidden="1">#REF!</definedName>
    <definedName name="BExMH3H9TW5TJCNU5Z1EWXP3BAEP" hidden="1">[73]Gross!#REF!</definedName>
    <definedName name="BExMHKPLOISQSXZHSMW8VDU1HOTU" hidden="1">#REF!</definedName>
    <definedName name="BExMHN3Y2Q5KIPYT7JVTGFY12BOA" hidden="1">#REF!</definedName>
    <definedName name="BExMHOWPB34KPZ76M2KIX2C9R2VB" hidden="1">[73]Gross!#REF!</definedName>
    <definedName name="BExMHSSYC6KVHA3QDTSYPN92TWMI" hidden="1">[73]Gross!#REF!</definedName>
    <definedName name="BExMHW3MKVKUO6FDEA5WRPWU4NXI" hidden="1">[76]Original!#REF!</definedName>
    <definedName name="BExMI0WA793SF41LQ40A28U8OXQY" hidden="1">[73]Gross!#REF!</definedName>
    <definedName name="BExMI3AJ9477KDL4T9DHET4LJJTW" hidden="1">[73]Gross!#REF!</definedName>
    <definedName name="BExMI3QOZTYEQUF0SE6AK4HHWJO7" hidden="1">[73]Graph!$I$6:$J$6</definedName>
    <definedName name="BExMI58NHPZ1UTOZCYFOQPS8I7WN" hidden="1">'[77]Customer Service Detail'!#REF!</definedName>
    <definedName name="BExMI6L9KX05GAK523JFKICJMTA5" hidden="1">[73]Gross!#REF!</definedName>
    <definedName name="BExMI6QP8KXO0AORR6NQYFHZ559A" hidden="1">#REF!</definedName>
    <definedName name="BExMI6QQ20XHD0NWJUN741B37182" hidden="1">[73]Gross!#REF!</definedName>
    <definedName name="BExMI7MYLMINF9AC59CYYVFGQJAY" hidden="1">#REF!</definedName>
    <definedName name="BExMI8JB94SBD9EMNJEK7Y2T6GYU" hidden="1">[73]Gross!#REF!</definedName>
    <definedName name="BExMI8OS85YTW3KYVE4YD0R7Z6UV" hidden="1">[73]Gross!#REF!</definedName>
    <definedName name="BExMIBOOZU40JS3F89OMPSRCE9MM" hidden="1">[73]Gross!#REF!</definedName>
    <definedName name="BExMICFKRXTTTWIHMXR0UXZU5TU2" hidden="1">#REF!</definedName>
    <definedName name="BExMIGMNG5G8TGLMOTXT5XBLU3VT" hidden="1">#REF!</definedName>
    <definedName name="BExMIHJ01IVQHPV5ZNO9UPQB64N8" hidden="1">'[77]Customer Service Detail'!#REF!</definedName>
    <definedName name="BExMIIQ5MBWSIHTFWAQADXMZC22Q" hidden="1">[73]Gross!#REF!</definedName>
    <definedName name="BExMIIQ683DACOX2AFNVL05RG90C" hidden="1">#REF!</definedName>
    <definedName name="BExMIKZ5EDDZDK5D6GTXJPH9XWND" hidden="1">[73]Graph!$I$10:$J$10</definedName>
    <definedName name="BExMIL4I2GE866I25CR5JBLJWJ6A" hidden="1">[73]Gross!#REF!</definedName>
    <definedName name="BExMILKQEVSR45NTTZEPNZJ20W3Q" hidden="1">#REF!</definedName>
    <definedName name="BExMIRKIPF27SNO82SPFSB3T5U17" hidden="1">[73]Gross!#REF!</definedName>
    <definedName name="BExMIV0KC8555D5E42ZGWG15Y0MO" hidden="1">[73]Gross!#REF!</definedName>
    <definedName name="BExMIWD5LJSKRDBRS5ZHQW170N9G" hidden="1">#REF!</definedName>
    <definedName name="BExMIXET9TNDIZR87EQJIKA18QFU" hidden="1">#REF!</definedName>
    <definedName name="BExMIZT6AN7E6YMW2S87CTCN2UXH" hidden="1">[73]Gross!#REF!</definedName>
    <definedName name="BExMJ15T9F3475M0896SG60TN0SR" hidden="1">[73]Gross!#REF!</definedName>
    <definedName name="BExMJ51XJZN31B84NVPI18J3CWTB" hidden="1">[73]Graph!$C$15:$D$29</definedName>
    <definedName name="BExMJ7AVVYX75Z1XWPBVTVE3L0EZ" hidden="1">#REF!</definedName>
    <definedName name="BExMJA01LCAWUR1OX7H4E7JGNN3W" hidden="1">[73]Graph!$F$10:$G$10</definedName>
    <definedName name="BExMJBY25VC2BDWM2IZLJV485854" hidden="1">#REF!</definedName>
    <definedName name="BExMJC8UI1MMXIJR29O1IWETLHH6" hidden="1">'[77]Customer Service Detail'!#REF!</definedName>
    <definedName name="BExMJKCCBLE6I882QHZR7Y69KJGR" hidden="1">#REF!</definedName>
    <definedName name="BExMJNC8ZFB9DRFOJ961ZAJ8U3A8" hidden="1">[73]Gross!#REF!</definedName>
    <definedName name="BExMJSA64L213LK72YEY85Y2LZI6" hidden="1">[73]Gross!#REF!</definedName>
    <definedName name="BExMJT6JNVTIKDNCGRT1BWSV865F" hidden="1">[76]Original!#REF!</definedName>
    <definedName name="BExMJTBV8A3D31W2IQHP9RDFPPHQ" hidden="1">[73]Gross!#REF!</definedName>
    <definedName name="BExMJVVNLO71B8KSQWWS586Q4AHA" hidden="1">[76]Original!#REF!</definedName>
    <definedName name="BExMK0OA4CYPHQFXIOZFG5E4Y027" hidden="1">[73]Graph!$I$9:$J$9</definedName>
    <definedName name="BExMK2RTXN4QJWEUNX002XK8VQP8" hidden="1">[73]Gross!#REF!</definedName>
    <definedName name="BExMK3YZF17HAMXX3PO2KP6S46ZU" hidden="1">'[77]Customer Service Detail'!#REF!</definedName>
    <definedName name="BExMK67TTPXNJJ368HPV5W8QD13C" hidden="1">#REF!</definedName>
    <definedName name="BExMKAV56Y5CHKWH4XQM7DK2MZT1" hidden="1">#REF!</definedName>
    <definedName name="BExMKBGQDUZ8AWXYHA3QVMSDVZ3D" hidden="1">[73]Gross!#REF!</definedName>
    <definedName name="BExMKBM1467553LDFZRRKVSHN374" hidden="1">[73]Gross!#REF!</definedName>
    <definedName name="BExMKE0CS4Q7E19QEF6ROMJGD711" hidden="1">#REF!</definedName>
    <definedName name="BExMKGK5FJUC0AU8MABRGDC5ZM70" hidden="1">[73]Gross!#REF!</definedName>
    <definedName name="BExMKISYVO6POIGSJWIW3PHDYL45" hidden="1">#REF!</definedName>
    <definedName name="BExMKNR439QD3TM6JD470EAP1EHK" hidden="1">[76]Original!#REF!</definedName>
    <definedName name="BExMKOI0IEYQSWL82F4MI37J9NZ3" hidden="1">[73]Graph!$F$7:$G$7</definedName>
    <definedName name="BExMKTW7R5SOV4PHAFGHU3W73DYE" hidden="1">[73]Gross!#REF!</definedName>
    <definedName name="BExMKU7051J2W1RQXGZGE62NBRUZ" hidden="1">[73]Gross!#REF!</definedName>
    <definedName name="BExMKUN3WPECJR2XRID2R7GZRGNX" hidden="1">[73]Gross!#REF!</definedName>
    <definedName name="BExMKYU57UBSOTQ9ARRD6K210H92" hidden="1">#REF!</definedName>
    <definedName name="BExMKZ535P011X4TNV16GCOH4H21" hidden="1">[73]Gross!#REF!</definedName>
    <definedName name="BExML3XQNDIMX55ZCHHXKUV3D6E6" hidden="1">[73]Gross!#REF!</definedName>
    <definedName name="BExML5QGSWHLI18BGY4CGOTD3UWH" hidden="1">[73]Gross!#REF!</definedName>
    <definedName name="BExML6S6KX7C4IODP8X61UJL0P4L" hidden="1">#REF!</definedName>
    <definedName name="BExMLGDEUK8EIP1KIYGNT7QIZL99" hidden="1">#REF!</definedName>
    <definedName name="BExMLL5XMS92GM6ALDMHJC761QXO" hidden="1">[76]Original!#REF!</definedName>
    <definedName name="BExMLLM6AIR0Q7UPDTQRQMNNGR4T" hidden="1">#REF!</definedName>
    <definedName name="BExMLO5Z61RE85X8HHX2G4IU3AZW" hidden="1">[73]Gross!#REF!</definedName>
    <definedName name="BExMLVI7UORSHM9FMO8S2EI0TMTS" hidden="1">[73]Gross!#REF!</definedName>
    <definedName name="BExMM5UCOT2HSSN0ZIPZW55GSOVO" hidden="1">[73]Gross!#REF!</definedName>
    <definedName name="BExMM8ZRS5RQ8H1H55RVPVTDL5NL" hidden="1">[73]Gross!#REF!</definedName>
    <definedName name="BExMM9W5CYANRRQCMUI6BQP5AHN6" hidden="1">#REF!</definedName>
    <definedName name="BExMMB3AKBE2TYLWZ9E57FR82SFZ" hidden="1">#REF!</definedName>
    <definedName name="BExMMF51P75971SP8A3GG59BFGJC" hidden="1">[89]ALL!#REF!</definedName>
    <definedName name="BExMMFABP9JWSLK40EWLQYN3QCJ3" hidden="1">#REF!</definedName>
    <definedName name="BExMMH8EAZB09XXQ5X4LR0P4NHG9" hidden="1">[73]Gross!#REF!</definedName>
    <definedName name="BExMMIQH5BABNZVCIQ7TBCQ10AY5" hidden="1">[73]Gross!#REF!</definedName>
    <definedName name="BExMMK2Y39DL8W7Q84SOXF9KSR74" hidden="1">#REF!</definedName>
    <definedName name="BExMMKJ36XJ73JENTML5ERJF0AIQ" hidden="1">#REF!</definedName>
    <definedName name="BExMMN2VRD30DWKV4LPOWB3NNRWI" hidden="1">#REF!</definedName>
    <definedName name="BExMMNIZ2T7M22WECMUQXEF4NJ71" hidden="1">[73]Gross!#REF!</definedName>
    <definedName name="BExMMPMIOU7BURTV0L1K6ACW9X73" hidden="1">[73]Gross!#REF!</definedName>
    <definedName name="BExMMQ835AJDHS4B419SS645P67Q" hidden="1">[73]Gross!#REF!</definedName>
    <definedName name="BExMMQIUVPCOBISTEJJYNCCLUCPY" hidden="1">[73]Gross!#REF!</definedName>
    <definedName name="BExMMSH37SF6GV4N9O9EW1APAZ1E" hidden="1">#REF!</definedName>
    <definedName name="BExMMT80D6HY44HP84Q8ZKMQ7SYZ" hidden="1">[76]Original!#REF!</definedName>
    <definedName name="BExMMTIXETA5VAKBSOFDD5SRU887" hidden="1">[73]Gross!#REF!</definedName>
    <definedName name="BExMMV0P6P5YS3C35G0JYYHI7992" hidden="1">[73]Gross!#REF!</definedName>
    <definedName name="BExMMZTDDCFDHK0GU54VF8EVH99F" hidden="1">[73]Graph!$I$7:$J$7</definedName>
    <definedName name="BExMN226MF93VC67L7I6QB4Y2MJ3" hidden="1">#REF!</definedName>
    <definedName name="BExMN2IGV4O512G8DPFD8PO3EANK" hidden="1">#REF!</definedName>
    <definedName name="BExMNDR4V2VG5RFZDGTAGD3Q9PPG" hidden="1">[73]Gross!#REF!</definedName>
    <definedName name="BExMNJLFWZBRN9PZF1IO9CYWV1B2" hidden="1">[73]Gross!#REF!</definedName>
    <definedName name="BExMNKCJ0FA57YEUUAJE43U1QN5P" hidden="1">[73]Gross!#REF!</definedName>
    <definedName name="BExMNKN5D1WEF2OOJVP6LZ6DLU3Y" hidden="1">[73]Gross!#REF!</definedName>
    <definedName name="BExMNQ1J7QX20FWV4DQ41E6S4T2W" hidden="1">[73]Graph!$I$8:$J$8</definedName>
    <definedName name="BExMNQMY2IUP61KESI720VOMTAJ1" hidden="1">[73]Graph!$F$8:$G$8</definedName>
    <definedName name="BExMNR38HMPLWAJRQ9MMS3ZAZ9IU" hidden="1">[73]Gross!#REF!</definedName>
    <definedName name="BExMNRDZULKJMVY2VKIIRM2M5A1M" hidden="1">[73]Gross!#REF!</definedName>
    <definedName name="BExMNT1AMPBBGVKIS64M8Z94YGNX" hidden="1">#REF!</definedName>
    <definedName name="BExMNUZHMKFZ814RTA641MNKZ7HQ" hidden="1">[73]Graph!$I$8:$J$8</definedName>
    <definedName name="BExMNW6NIOK4PW2K16RX2DT8BCKP" hidden="1">[73]Graph!$F$9:$G$9</definedName>
    <definedName name="BExMO0DOCQZI8QR6D5K5N75E3XUF" hidden="1">#REF!</definedName>
    <definedName name="BExMO0DONMQD9HUXW4AJX5Y7LFEO" hidden="1">#REF!</definedName>
    <definedName name="BExMO44HP43SI0L7L1DZRDZPZJ44" localSheetId="3" hidden="1">[86]!____________bb2 [87]Sheet!$A$12:$U$13</definedName>
    <definedName name="BExMO44HP43SI0L7L1DZRDZPZJ44" hidden="1">[86]!____________bb2 [87]Sheet!$A$12:$U$13</definedName>
    <definedName name="BExMO9IOWKTWHO8LQJJQI5P3INWY" hidden="1">[73]Gross!#REF!</definedName>
    <definedName name="BExMOI29DOEK5R1A5QZPUDKF7N6T" hidden="1">[73]Gross!#REF!</definedName>
    <definedName name="BExMOIYOIL4KOXZBI7MJYXPIV1QJ" hidden="1">'[77]Customer Service Detail'!#REF!</definedName>
    <definedName name="BExMOJ9GY6AQGI153FV703AE296H" hidden="1">[73]Graph!$I$9:$J$9</definedName>
    <definedName name="BExMOKWO8TGI0QERUY7ZU1CK1NFJ" hidden="1">#REF!</definedName>
    <definedName name="BExMOO7EE7RTLO2S09PP0ZOKDULD" hidden="1">#REF!</definedName>
    <definedName name="BExMOW5ESQ9TKS9AQZCHBUMQMDO5" hidden="1">#REF!</definedName>
    <definedName name="BExMP06Y7JRUYXTNBLZEZIIFMP8Z" hidden="1">[73]Graph!$F$8:$G$8</definedName>
    <definedName name="BExMP9XK9T8ICSUQ90M3IBZSOZAM" hidden="1">#REF!</definedName>
    <definedName name="BExMPAJ5AJAXGKGK3F6H3ODS6RF4" hidden="1">[73]Gross!#REF!</definedName>
    <definedName name="BExMPD2X55FFBVJ6CBUKNPROIOEU" hidden="1">[73]Gross!#REF!</definedName>
    <definedName name="BExMPFXBKXFWZWNHH0AWP2SNSERR" hidden="1">#REF!</definedName>
    <definedName name="BExMPGTVPYQ1ACGV1RRRS5LYB125" hidden="1">[73]Graph!$I$7:$J$7</definedName>
    <definedName name="BExMPGZ848E38FUH1JBQN97DGWAT" hidden="1">[73]Gross!#REF!</definedName>
    <definedName name="BExMPK4EBWWZHR823F6D1KNNTX8D" hidden="1">[73]Graph!$I$10:$J$10</definedName>
    <definedName name="BExMPLBKFPJM4GF27I2D45X0U9QF" hidden="1">[73]Graph!$F$8:$G$8</definedName>
    <definedName name="BExMPMTICOSMQENOFKQ18K0ZT4S8" hidden="1">[73]Gross!#REF!</definedName>
    <definedName name="BExMPMZ07II0R4KGWQQ7PGS3RZS4" hidden="1">[73]Gross!#REF!</definedName>
    <definedName name="BExMPOBH04JMDO6Z8DMSEJZM4ANN" hidden="1">[73]Gross!#REF!</definedName>
    <definedName name="BExMPSD77XQ3HA6A4FZOJK8G2JP3" hidden="1">[73]Gross!#REF!</definedName>
    <definedName name="BExMPUGQB6RITGSFACGW7X2TARUP" hidden="1">#REF!</definedName>
    <definedName name="BExMPYT3HLPM2GY8W6C00CHSVYJ7" hidden="1">#REF!</definedName>
    <definedName name="BExMPZ96CMCKJCXPDFWHMNGKH6UX" hidden="1">#REF!</definedName>
    <definedName name="BExMQ0WMU11OW1T95ILL49VN4DM6" hidden="1">#REF!</definedName>
    <definedName name="BExMQ41ZQNCI291UVV7EBWD8RXWS" hidden="1">[73]Graph!$C$15:$D$29</definedName>
    <definedName name="BExMQ4I3Q7F0BMPHSFMFW9TZ87UD" hidden="1">[73]Gross!#REF!</definedName>
    <definedName name="BExMQ4SWDWI4N16AZ0T5CJ6HH8WC" hidden="1">[73]Gross!#REF!</definedName>
    <definedName name="BExMQ71WHW50GVX45JU951AGPLFQ" hidden="1">[73]Gross!#REF!</definedName>
    <definedName name="BExMQBUJ4UKOKZD6OT62BB66TF7M" hidden="1">#REF!</definedName>
    <definedName name="BExMQEE62BNV1DJJBLVUUH33RKPH" hidden="1">#REF!</definedName>
    <definedName name="BExMQFLAT1LV4J2FJ42I84NGCKWQ" hidden="1">#REF!</definedName>
    <definedName name="BExMQGXSLPT4A6N47LE6FBVHWBOF" hidden="1">[73]Gross!#REF!</definedName>
    <definedName name="BExMQMXKZ8MS6XRE00V8KHF67SXZ" hidden="1">[73]Graph!$F$7:$G$7</definedName>
    <definedName name="BExMQSBR7PL4KLB1Q4961QO45Y4G" hidden="1">[73]Gross!#REF!</definedName>
    <definedName name="BExMQW2Q8QNS1ALTQ9T1DZVC0825" hidden="1">#REF!</definedName>
    <definedName name="BExMR1MA4I1X77714ZEPUVC8W398" hidden="1">[73]Gross!#REF!</definedName>
    <definedName name="BExMR4GUTFCN4RD7H81IOKECLEG3" hidden="1">[73]Graph!$I$6:$J$6</definedName>
    <definedName name="BExMR8YQHA7N77HGHY4Y6R30I3XT" hidden="1">[73]Gross!#REF!</definedName>
    <definedName name="BExMRENOIARWRYOIVPDIEBVNRDO7" hidden="1">[73]Gross!#REF!</definedName>
    <definedName name="BExMRP5C9V3XNIT2DRA9I6G73H2V" hidden="1">[73]Graph!$I$11:$J$11</definedName>
    <definedName name="BExMRPG54LNH7HRC92MBSUT6UL6L" hidden="1">[73]Graph!$F$9:$G$9</definedName>
    <definedName name="BExMRQHUEHGF2FS4LCB0THFELGDI" hidden="1">[73]Gross!#REF!</definedName>
    <definedName name="BExMRRJNUMGRSDD5GGKKGEIZ6FTS" hidden="1">[73]Gross!#REF!</definedName>
    <definedName name="BExMRTSH6H6OTHJ2JFEA8KBIR88X" hidden="1">#REF!</definedName>
    <definedName name="BExMRU3ACIU0RD2BNWO55LH5U2BR" hidden="1">[73]Gross!#REF!</definedName>
    <definedName name="BExMSFDC25R7FGOMU1LJKEUR1ATG" hidden="1">#REF!</definedName>
    <definedName name="BExMSM9I7XZ0BC793Y8GWVJNG1V9" hidden="1">[73]Graph!$C$15:$D$29</definedName>
    <definedName name="BExMSQRCC40AP8BDUPL2I2DNC210" hidden="1">[73]Gross!#REF!</definedName>
    <definedName name="BExMSWGD6H7UC7QNOUTMEH2PZQ5Z" hidden="1">[76]Original!#REF!</definedName>
    <definedName name="BExMT2QXUW7GZT2GOWWWFRWL9MV1" hidden="1">#REF!</definedName>
    <definedName name="BExMTA8PFHGUPA8LZ7RIR52ORH9I" hidden="1">#REF!</definedName>
    <definedName name="BExO4J9LR712G00TVA82VNTG8O7H" hidden="1">[73]Gross!#REF!</definedName>
    <definedName name="BExO4P9G3CC5P66YXQJ1MQZE3Q3L" hidden="1">[73]Graph!$F$7:$G$7</definedName>
    <definedName name="BExO4Q5T1IO39TUFXG41PZPWD8H5" hidden="1">[73]Graph!$I$8:$J$8</definedName>
    <definedName name="BExO4SK2YJA00Q9JKET9Y13FS7PA" hidden="1">#REF!</definedName>
    <definedName name="BExO55G2KVZ7MIJ30N827CLH0I2A" hidden="1">[73]Gross!#REF!</definedName>
    <definedName name="BExO5A8PZD9EUHC5CMPU6N3SQ15L" hidden="1">[73]Gross!#REF!</definedName>
    <definedName name="BExO5UX5F1PZHZCTPT2CJQOEYC88" hidden="1">#REF!</definedName>
    <definedName name="BExO5XMAHL7CY3X0B1OPKZ28DCJ5" hidden="1">[73]Gross!#REF!</definedName>
    <definedName name="BExO64NREBN75DKW0OMYAUWYVY5S" hidden="1">'[77]Customer Service Detail'!#REF!</definedName>
    <definedName name="BExO66LZJKY4PTQVREELI6POS4AY" hidden="1">[73]Gross!#REF!</definedName>
    <definedName name="BExO6IWE281AY8CEJMRSVE73CNDM" hidden="1">#REF!</definedName>
    <definedName name="BExO6LLHCYTF7CIVHKAO0NMET14Q" hidden="1">[73]Gross!#REF!</definedName>
    <definedName name="BExO6Y6LB0P6L4JTH4J6TCB4OHW8" hidden="1">#REF!</definedName>
    <definedName name="BExO6YBXSP7M8OQM9HW3DF343C57" hidden="1">[76]Original!#REF!</definedName>
    <definedName name="BExO764H9VZOLJAU99I1OQKU9EO6" hidden="1">#REF!</definedName>
    <definedName name="BExO7A0RAM8VLJ9WVOS0CNSGVOZA" hidden="1">[73]Graph!$I$6:$J$6</definedName>
    <definedName name="BExO7KT6DVD17EWLOG9CGBHEOQWD" hidden="1">#REF!</definedName>
    <definedName name="BExO7OUQS3XTUQ2LDKGQ8AAQ3OJJ" hidden="1">[73]Gross!#REF!</definedName>
    <definedName name="BExO7RUSODZC2NQZMT2AFSMV2ONF" hidden="1">[73]Gross!#REF!</definedName>
    <definedName name="BExO7W1PSMP8KLLJ6LI9QUDVQEVV" hidden="1">[73]Graph!$F$6:$G$6</definedName>
    <definedName name="BExO7WNA0JRE553ALPEZODW1ICID" hidden="1">'[77]Customer Service Detail'!#REF!</definedName>
    <definedName name="BExO7X3JLCW62U5C55RIBFT32LKL" hidden="1">#REF!</definedName>
    <definedName name="BExO80UBMCSNT8UIFXZRBJZZ2ADK" hidden="1">[84]Detail!#REF!</definedName>
    <definedName name="BExO83U8VY68TWQHITY9NY8S1YGM" hidden="1">#REF!</definedName>
    <definedName name="BExO85HMYXZJ7SONWBKKIAXMCI3C" hidden="1">[73]Gross!#REF!</definedName>
    <definedName name="BExO85MXRTBR4S79TP85WDJ1U1MZ" hidden="1">[73]Graph!$F$9:$G$9</definedName>
    <definedName name="BExO863922O4PBGQMUNEQKGN3K96" hidden="1">[73]Gross!#REF!</definedName>
    <definedName name="BExO89ZIOXN0HOKHY24F7HDZ87UT" hidden="1">[73]Gross!#REF!</definedName>
    <definedName name="BExO8BXK76C9VFPKRARWMK6YTJ6O" hidden="1">#REF!</definedName>
    <definedName name="BExO8CDTBCABLEUD6PE2UM2EZ6C4" hidden="1">[73]Gross!#REF!</definedName>
    <definedName name="BExO8GFDNNPXHMXYH7427ELLJ9LG" hidden="1">#REF!</definedName>
    <definedName name="BExO8I85NBW303RBA7RZM8Q42KKU" hidden="1">'[77]Customer Service Detail'!#REF!</definedName>
    <definedName name="BExO8IZ05ZG0XVOL3W41KBQE176A" hidden="1">[73]Gross!#REF!</definedName>
    <definedName name="BExO8QBF5WLSIVEJS40C0XZZYFAC" hidden="1">#REF!</definedName>
    <definedName name="BExO8TM4L261JTCSQ24FHE73242J" hidden="1">[73]Graph!$I$9:$J$9</definedName>
    <definedName name="BExO8TM5V5CFSV5A13AYOWY4NGRS" hidden="1">[73]Graph!$F$9:$G$9</definedName>
    <definedName name="BExO8UTAGQWDBQZEEF4HUNMLQCVU" hidden="1">[73]Gross!#REF!</definedName>
    <definedName name="BExO8YV0QWK0O4P96BDDV7956VXT" hidden="1">[76]Original!#REF!</definedName>
    <definedName name="BExO92WLZ87W0EIC2V0P4OU0OA15" hidden="1">'[80]Planning Template'!#REF!</definedName>
    <definedName name="BExO937E20IHMGQOZMECL3VZC7OX" hidden="1">[73]Gross!#REF!</definedName>
    <definedName name="BExO94UTJKQQ7TJTTJRTSR70YVJC" hidden="1">[73]Gross!#REF!</definedName>
    <definedName name="BExO9CHVZ670N6BKYJ8ZD9ORKU1I" hidden="1">[73]Gross!#REF!</definedName>
    <definedName name="BExO9J3A438976RXIUX5U9SU5T55" hidden="1">[73]Gross!#REF!</definedName>
    <definedName name="BExO9RS5RXFJ1911HL3CCK6M74EP" hidden="1">[73]Gross!#REF!</definedName>
    <definedName name="BExO9SDRI1M6KMHXSG3AE5L0F2U3" hidden="1">[73]Gross!#REF!</definedName>
    <definedName name="BExO9UMKDW7BN1R3XA50PH895HFT" hidden="1">#REF!</definedName>
    <definedName name="BExO9V2U2YXAY904GYYGU6TD8Y7M" hidden="1">[73]Gross!#REF!</definedName>
    <definedName name="BExO9Y2PH50NIUH5PLB2CZFCC5WW" hidden="1">#REF!</definedName>
    <definedName name="BExO9YTNQUVMZJZ33TS1KSX2NOBQ" hidden="1">#REF!</definedName>
    <definedName name="BExOA6RMZJTAX7WX49MSGFDG9DH2" hidden="1">#REF!</definedName>
    <definedName name="BExOA7IK2DONOX2BCWIBH4HUM43F" hidden="1">[73]Gross!#REF!</definedName>
    <definedName name="BExOA8PPAT6BFKDHD9OQK39O9RSG" hidden="1">[73]Graph!$C$15:$D$29</definedName>
    <definedName name="BExOAFLULV9OC3B6371CYUVSBGIO" hidden="1">#REF!</definedName>
    <definedName name="BExOAFR6JHRK4AP8O7TB9UDEAVJL" hidden="1">[73]Graph!$I$8:$J$8</definedName>
    <definedName name="BExOAGCX9ISY83KMXO02KFMKR8OW" hidden="1">[73]Graph!$F$7:$G$7</definedName>
    <definedName name="BExOAQ3GKCT7YZW1EMVU3EILSZL2" hidden="1">[73]Gross!#REF!</definedName>
    <definedName name="BExOAYXPAKOTV2XEPX926H11O464" hidden="1">#REF!</definedName>
    <definedName name="BExOB5DRD68H8I7LZRIE97C9UUVB" hidden="1">[73]Graph!$I$9:$J$9</definedName>
    <definedName name="BExOB886RIKYRO6D0LXJDAB2M84Z" hidden="1">[73]Graph!$I$8:$J$8</definedName>
    <definedName name="BExOB9KT2THGV4SPLDVFTFXS4B14" hidden="1">[73]Gross!#REF!</definedName>
    <definedName name="BExOBEZ0IE2WBEYY3D3CMRI72N1K" hidden="1">[73]Gross!#REF!</definedName>
    <definedName name="BExOBF4BUGRYJEOIT4NY5GVLOU9V" hidden="1">#REF!</definedName>
    <definedName name="BExOBHDCCR4GM8EVYR8ZQAS97EX7" hidden="1">#REF!</definedName>
    <definedName name="BExOBIPU8760ITY0C8N27XZ3KWEF" hidden="1">[73]Gross!#REF!</definedName>
    <definedName name="BExOBM0I5L0MZ1G4H9MGMD87SBMZ" hidden="1">[73]Gross!#REF!</definedName>
    <definedName name="BExOBNNWXJI9Y0IQ9VT4NMZCB3SW" hidden="1">[73]Graph!$I$7:$J$7</definedName>
    <definedName name="BExOBOUXMP88KJY2BX2JLUJH5N0K" hidden="1">[73]Gross!#REF!</definedName>
    <definedName name="BExOBP0FKQ4SVR59FB48UNLKCOR6" hidden="1">[73]Gross!#REF!</definedName>
    <definedName name="BExOBS0B0E0LIVUN7HNBQPAZDDHT" hidden="1">#REF!</definedName>
    <definedName name="BExOBYAVUCQ0IGM0Y6A75QHP0Q1A" hidden="1">[73]Gross!#REF!</definedName>
    <definedName name="BExOBYLMYCYZ1NJLHJCPLA3PVKYK" hidden="1">[73]Graph!$F$9:$G$9</definedName>
    <definedName name="BExOBYLO8NTLBKV3569Y2UNNIV1K" hidden="1">[73]Graph!$C$15:$D$29</definedName>
    <definedName name="BExOC08Y6OIMB5N7XH5Q1IR1M20Q" hidden="1">[73]Graph!$I$9:$J$9</definedName>
    <definedName name="BExOC3UEHB1CZNINSQHZANWJYKR8" hidden="1">[73]Gross!#REF!</definedName>
    <definedName name="BExOC6P0GBJVGB68WR337FYTEGIJ" hidden="1">#REF!</definedName>
    <definedName name="BExOC7LCVAJC36Q60I8PKPCD0T1S" hidden="1">[73]Graph!$F$11:$G$11</definedName>
    <definedName name="BExOC7QNR5FYTUH397UJREJ4NFVA" hidden="1">#REF!</definedName>
    <definedName name="BExOCBSF3XGO9YJ23LX2H78VOUR7" hidden="1">[73]Gross!#REF!</definedName>
    <definedName name="BExOCHBYK42SX24MJ239H6G9OJ8E" hidden="1">'[77]Customer Service Detail'!#REF!</definedName>
    <definedName name="BExOCKXFMOW6WPFEVX1I7R7FNDSS" hidden="1">[73]Gross!#REF!</definedName>
    <definedName name="BExOCM4JZJIV6C9OR1TSO4F8TNNG" hidden="1">#REF!</definedName>
    <definedName name="BExOCQX7MZG1R6UPBHNGI606SL8K" hidden="1">[73]Graph!$F$11:$G$11</definedName>
    <definedName name="BExOCYEXOB95DH5NOB0M5NOYX398" hidden="1">[73]Gross!#REF!</definedName>
    <definedName name="BExOD3NUDCZ6JO4GILJOZKX1EDC5" localSheetId="4" hidden="1">Query [75]Comparative!$A$3:$B$20</definedName>
    <definedName name="BExOD3NUDCZ6JO4GILJOZKX1EDC5" localSheetId="3" hidden="1">Query [75]Comparative!$A$3:$B$20</definedName>
    <definedName name="BExOD3NUDCZ6JO4GILJOZKX1EDC5" hidden="1">Query [75]Comparative!$A$3:$B$20</definedName>
    <definedName name="BExOD4ERMDMFD8X1016N4EXOUR0S" localSheetId="4" hidden="1">[73]Gross!#REF!</definedName>
    <definedName name="BExOD4ERMDMFD8X1016N4EXOUR0S" hidden="1">[73]Gross!#REF!</definedName>
    <definedName name="BExOD55RS7BQUHRQ6H3USVGKR0P7" localSheetId="4" hidden="1">[73]Gross!#REF!</definedName>
    <definedName name="BExOD55RS7BQUHRQ6H3USVGKR0P7" hidden="1">[73]Gross!#REF!</definedName>
    <definedName name="BExOD7UQ6G3P86ZLZV0GY79H7VLL" localSheetId="4" hidden="1">'[77]Customer Service Detail'!#REF!</definedName>
    <definedName name="BExOD7UQ6G3P86ZLZV0GY79H7VLL" hidden="1">'[77]Customer Service Detail'!#REF!</definedName>
    <definedName name="BExODCI1JOCNLAWKLHVJHH7LMGZ3" localSheetId="4" hidden="1">#REF!</definedName>
    <definedName name="BExODCI1JOCNLAWKLHVJHH7LMGZ3" hidden="1">#REF!</definedName>
    <definedName name="BExODEWDDEABM4ZY3XREJIBZ8IVP" localSheetId="4" hidden="1">[73]Gross!#REF!</definedName>
    <definedName name="BExODEWDDEABM4ZY3XREJIBZ8IVP" hidden="1">[73]Gross!#REF!</definedName>
    <definedName name="BExODNLAA1L7WQ9ZQX6A1ZOXK9VR" localSheetId="4" hidden="1">[73]Gross!#REF!</definedName>
    <definedName name="BExODNLAA1L7WQ9ZQX6A1ZOXK9VR" hidden="1">[73]Gross!#REF!</definedName>
    <definedName name="BExODZFEIWV26E8RFU7XQYX1J458" localSheetId="4" hidden="1">[73]Gross!#REF!</definedName>
    <definedName name="BExODZFEIWV26E8RFU7XQYX1J458" hidden="1">[73]Gross!#REF!</definedName>
    <definedName name="BExOE89QWLYZ033JJYOXL9EN126C" hidden="1">[73]Graph!$I$11:$J$11</definedName>
    <definedName name="BExOEBKG55EROA2VL360A06LKASE" hidden="1">[73]Gross!#REF!</definedName>
    <definedName name="BExOEFWTXYW7Z5PP2Q9B6RJAFY4O" hidden="1">[73]Graph!$I$6:$J$6</definedName>
    <definedName name="BExOENPC10JPW8K6FW1ZINABYR0L" hidden="1">#REF!</definedName>
    <definedName name="BExOERG5LWXYYEN1DY1H2FWRJS9T" hidden="1">[73]Gross!#REF!</definedName>
    <definedName name="BExOEV1S6JJVO5PP4BZ20SNGZR7D" hidden="1">[73]Gross!#REF!</definedName>
    <definedName name="BExOF5ZJR1UJ9IQRGDTEZM7GPQX4" hidden="1">[73]Graph!$I$10:$J$10</definedName>
    <definedName name="BExOFB2YCYB7QNFZNY6DKFYO4HDK" hidden="1">#REF!</definedName>
    <definedName name="BExOFEDNCYI2TPTMQ8SJN3AW4YMF" hidden="1">[73]Gross!#REF!</definedName>
    <definedName name="BExOFIF7JIJUACKSNU3ZTP3J8VKX" hidden="1">#REF!</definedName>
    <definedName name="BExOFJH1W33H5R9GH680DNXTZ0ZN" hidden="1">[73]Graph!$F$6:$G$6</definedName>
    <definedName name="BExOFKTJZ003N74S77J1WMULO5QV" hidden="1">[73]Gross!#REF!</definedName>
    <definedName name="BExOFN2CCI1J0EUWG6CV07EKJOT7" hidden="1">[73]Graph!$F$10:$G$10</definedName>
    <definedName name="BExOFOPTM2O0XBDBVPHRUCZEHLGM" hidden="1">#REF!</definedName>
    <definedName name="BExOFPBDUF4V7CC82ZY5OVVJLFE2" hidden="1">#REF!</definedName>
    <definedName name="BExOFUET18CJ3AYGPY26EIVP6QDG" hidden="1">[73]Gross!#REF!</definedName>
    <definedName name="BExOFVLXVD6RVHSQO8KZOOACSV24" hidden="1">[73]Gross!#REF!</definedName>
    <definedName name="BExOG1AZCK9QN09SNEN2DTTFFCLJ" hidden="1">[73]Graph!$I$10:$J$10</definedName>
    <definedName name="BExOG2SW3XOGP9VAPQ3THV3VWV12" hidden="1">[73]Gross!#REF!</definedName>
    <definedName name="BExOG45J81K4OPA40KW5VQU54KY3" hidden="1">[73]Gross!#REF!</definedName>
    <definedName name="BExOGB1JXWRA6GGXY0VB9WQCJ122" hidden="1">#REF!</definedName>
    <definedName name="BExOGDW4KPA07ZDJHS1KWYEO3Y8C" hidden="1">#REF!</definedName>
    <definedName name="BExOGFE2SCL8HHT4DFAXKLUTJZOG" hidden="1">[73]Gross!#REF!</definedName>
    <definedName name="BExOGFOV7AQEHCZ1V33HVTPOHBHZ" hidden="1">[73]Graph!$F$7:$G$7</definedName>
    <definedName name="BExOGPA3NRJZMTQ9J0AHGV1MNAS4" hidden="1">'[80]Planning Template'!#REF!</definedName>
    <definedName name="BExOGT6D0LJ3C22RDW8COECKB1J5" hidden="1">[73]Gross!#REF!</definedName>
    <definedName name="BExOGTMI1HT31M1RGWVRAVHAK7DE" hidden="1">[73]Gross!#REF!</definedName>
    <definedName name="BExOGXO9JE5XSE9GC3I6O21UEKAO" hidden="1">[73]Gross!#REF!</definedName>
    <definedName name="BExOGYVEAJFUXQVT8YQO2U7YT5OY" hidden="1">[73]Graph!$I$7:$J$7</definedName>
    <definedName name="BExOH262YT5RRIOSFUMRDAD65NJA" hidden="1">#REF!</definedName>
    <definedName name="BExOH2GVFOFXDG3YQK89NSKG7WJG" hidden="1">[73]Graph!$I$10:$J$10</definedName>
    <definedName name="BExOH79IBDT2C7XIFTS2N6ODLIXL" hidden="1">#REF!</definedName>
    <definedName name="BExOH7KB5HAPBB5K1Z3DIW5LCRSI" hidden="1">[73]Graph!$I$6:$J$6</definedName>
    <definedName name="BExOH9ICZ13C1LAW8OTYTR9S7ZP3" hidden="1">[73]Gross!#REF!</definedName>
    <definedName name="BExOHBB43JS54D6MARIQR5PJNUDG" hidden="1">[73]Graph!$F$7:$G$7</definedName>
    <definedName name="BExOHL75H3OT4WAKKPUXIVXWFVDS" hidden="1">[73]Gross!#REF!</definedName>
    <definedName name="BExOHLHXXJL6363CC082M9M5VVXQ" hidden="1">[73]Gross!$A$1:$O$107</definedName>
    <definedName name="BExOHNAO5UDXSO73BK2ARHWKS90Y" hidden="1">[73]Gross!#REF!</definedName>
    <definedName name="BExOHNLFZGEVXCTJ9CWMJJS7C98A" hidden="1">'[77]Customer Service Detail'!#REF!</definedName>
    <definedName name="BExOHR1G1I9A9CI1HG94EWBLWNM2" hidden="1">[73]Gross!#REF!</definedName>
    <definedName name="BExOHTQPP8LQ98L6PYUI6QW08YID" hidden="1">[73]Gross!#REF!</definedName>
    <definedName name="BExOHX6Q6NJI793PGX59O5EKTP4G" hidden="1">[73]Gross!#REF!</definedName>
    <definedName name="BExOI5VMTHH7Y8MQQ1N635CHYI0P" hidden="1">[73]Gross!#REF!</definedName>
    <definedName name="BExOIDTHVX9I8OR9ZLWYD1NE4FDW" localSheetId="3" hidden="1">[86]!____________bb2 [87]Sheet!$E$6:$E$9</definedName>
    <definedName name="BExOIDTHVX9I8OR9ZLWYD1NE4FDW" hidden="1">[86]!____________bb2 [87]Sheet!$E$6:$E$9</definedName>
    <definedName name="BExOIEVCP4Y6VDS23AK84MCYYHRT" hidden="1">[73]Gross!#REF!</definedName>
    <definedName name="BExOIFGWRXP1ZCM3WXXERZ5TZZRT" hidden="1">#REF!</definedName>
    <definedName name="BExOIHPQIXR0NDR5WD01BZKPKEO3" hidden="1">[73]Gross!#REF!</definedName>
    <definedName name="BExOIJTA4R3S56VBIJKZGBO7ESVU" hidden="1">#REF!</definedName>
    <definedName name="BExOIJTAMOBI78ADPTV7PZEZANJ6" hidden="1">#REF!</definedName>
    <definedName name="BExOIM7L0Z3LSII9P7ZTV4KJ8RMA" hidden="1">[73]Gross!#REF!</definedName>
    <definedName name="BExOIN9ETPA87K6NINBIFRSWHK4C" hidden="1">[73]Graph!$F$11:$G$11</definedName>
    <definedName name="BExOIV7AH9I35H0QIJ47W5LNGJ7I" hidden="1">#REF!</definedName>
    <definedName name="BExOIWJVMJ6MG6JC4SPD1L00OHU1" hidden="1">[73]Gross!#REF!</definedName>
    <definedName name="BExOIXQX9EK4Y0780FR0K3TSQ5TT" localSheetId="4" hidden="1">Query [78]!p V [79]A!$D$4:$O$157</definedName>
    <definedName name="BExOIXQX9EK4Y0780FR0K3TSQ5TT" localSheetId="3" hidden="1">Query [78]!p [0]!V [79]A!$D$4:$O$157</definedName>
    <definedName name="BExOIXQX9EK4Y0780FR0K3TSQ5TT" hidden="1">Query [78]!p V [79]A!$D$4:$O$157</definedName>
    <definedName name="BExOIYCN8Z4JK3OOG86KYUCV0ME8" localSheetId="4" hidden="1">[73]Gross!#REF!</definedName>
    <definedName name="BExOIYCN8Z4JK3OOG86KYUCV0ME8" hidden="1">[73]Gross!#REF!</definedName>
    <definedName name="BExOJ3AKZ9BCBZT3KD8WMSLK6MN2" localSheetId="4" hidden="1">[73]Gross!#REF!</definedName>
    <definedName name="BExOJ3AKZ9BCBZT3KD8WMSLK6MN2" hidden="1">[73]Gross!#REF!</definedName>
    <definedName name="BExOJ4HRBSUJGL8OTX26ZX0DFGUO" localSheetId="4" hidden="1">#REF!</definedName>
    <definedName name="BExOJ4HRBSUJGL8OTX26ZX0DFGUO" hidden="1">#REF!</definedName>
    <definedName name="BExOJ7XQK71I4YZDD29AKOOWZ47E" localSheetId="4" hidden="1">[73]Gross!#REF!</definedName>
    <definedName name="BExOJ7XQK71I4YZDD29AKOOWZ47E" hidden="1">[73]Gross!#REF!</definedName>
    <definedName name="BExOJ8E16CD06IYXYYQUY53Q2OV3" localSheetId="4" hidden="1">#REF!</definedName>
    <definedName name="BExOJ8E16CD06IYXYYQUY53Q2OV3" hidden="1">#REF!</definedName>
    <definedName name="BExOJJXC6LTFS8XES3BUK64C24P5" localSheetId="4" hidden="1">Query [78]!p V [79]A!$A$3:$B$20</definedName>
    <definedName name="BExOJJXC6LTFS8XES3BUK64C24P5" localSheetId="3" hidden="1">Query [78]!p [0]!V [79]A!$A$3:$B$20</definedName>
    <definedName name="BExOJJXC6LTFS8XES3BUK64C24P5" hidden="1">Query [78]!p V [79]A!$A$3:$B$20</definedName>
    <definedName name="BExOJM0W6XGSW5MXPTTX0GNF6SFT" localSheetId="4" hidden="1">[73]Gross!#REF!</definedName>
    <definedName name="BExOJM0W6XGSW5MXPTTX0GNF6SFT" hidden="1">[73]Gross!#REF!</definedName>
    <definedName name="BExOJXEUJJ9SYRJXKYYV2NCCDT2R" localSheetId="4" hidden="1">[73]Gross!#REF!</definedName>
    <definedName name="BExOJXEUJJ9SYRJXKYYV2NCCDT2R" hidden="1">[73]Gross!#REF!</definedName>
    <definedName name="BExOK0EQYM9JUMAGWOUN7QDH7VMZ" localSheetId="4" hidden="1">[73]Gross!#REF!</definedName>
    <definedName name="BExOK0EQYM9JUMAGWOUN7QDH7VMZ" hidden="1">[73]Gross!#REF!</definedName>
    <definedName name="BExOK3PGFWMNWMJ3WNOL9JUOO8FP" localSheetId="4" hidden="1">#REF!</definedName>
    <definedName name="BExOK3PGFWMNWMJ3WNOL9JUOO8FP" hidden="1">#REF!</definedName>
    <definedName name="BExOK408O8M204EYF6SD1YGCJFD4" localSheetId="4" hidden="1">#REF!</definedName>
    <definedName name="BExOK408O8M204EYF6SD1YGCJFD4" hidden="1">#REF!</definedName>
    <definedName name="BExOK4WM9O7QNG6O57FOASI5QSN1" localSheetId="4" hidden="1">[73]Gross!#REF!</definedName>
    <definedName name="BExOK4WM9O7QNG6O57FOASI5QSN1" hidden="1">[73]Gross!#REF!</definedName>
    <definedName name="BExOK6EKJGCZVB9QYLK7IO4ULVD6" localSheetId="4" hidden="1">#REF!</definedName>
    <definedName name="BExOK6EKJGCZVB9QYLK7IO4ULVD6" hidden="1">#REF!</definedName>
    <definedName name="BExOKAWFXX8FTLNO6G0NTEOJ97FW" localSheetId="4" hidden="1">#REF!</definedName>
    <definedName name="BExOKAWFXX8FTLNO6G0NTEOJ97FW" hidden="1">#REF!</definedName>
    <definedName name="BExOKBSRRRT6Y1FE78UWITVNPSLM" localSheetId="4" hidden="1">#REF!</definedName>
    <definedName name="BExOKBSRRRT6Y1FE78UWITVNPSLM" hidden="1">#REF!</definedName>
    <definedName name="BExOKCECQSFWA99RY6KEDPH30KT6" hidden="1">[73]Graph!$I$11:$J$11</definedName>
    <definedName name="BExOKDAQ31PVS0Q7NXOF66C24GYL" hidden="1">[73]Graph!$F$11:$G$11</definedName>
    <definedName name="BExOKI3C3DWTNF6PRKG2XY34A3JA" hidden="1">'[77]Customer Service Detail'!#REF!</definedName>
    <definedName name="BExOKKHOPWUVRJGQJ5ONR2U40JX8" hidden="1">[73]Gross!#REF!</definedName>
    <definedName name="BExOKRJ5AP6IMDMCQYFPHMVGU50C" hidden="1">#REF!</definedName>
    <definedName name="BExOKTXMJP351VXKH8VT6SXUNIMF" hidden="1">[73]Gross!#REF!</definedName>
    <definedName name="BExOKU8GMLOCNVORDE329819XN67" hidden="1">[73]Gross!#REF!</definedName>
    <definedName name="BExOL0Z3Z7IAMHPB91EO2MF49U57" hidden="1">[73]Gross!#REF!</definedName>
    <definedName name="BExOL3IQVM6JY0IYGBPNG3EJ6VMY" hidden="1">#REF!</definedName>
    <definedName name="BExOL62IYC76QTKSFK9KNYMODYK0" hidden="1">[76]Original!#REF!</definedName>
    <definedName name="BExOL7KH12VAR0LG741SIOJTLWFD" hidden="1">[73]Gross!#REF!</definedName>
    <definedName name="BExOLB5SC7VD8OG53K8II93SAENQ" hidden="1">[73]Graph!$F$10:$G$10</definedName>
    <definedName name="BExOLD411QWFX4FN11349510DRJ8" hidden="1">[73]Graph!$F$6:$G$6</definedName>
    <definedName name="BExOLFIBXJK4WTNZCSCB4R0EERF3" hidden="1">#REF!</definedName>
    <definedName name="BExOLICXFHJLILCJVFMJE5MGGWKR" hidden="1">[73]Gross!#REF!</definedName>
    <definedName name="BExOLOI0WJS3QC12I3ISL0D9AWOF" hidden="1">[73]Gross!#REF!</definedName>
    <definedName name="BExOLUN3PAED8CJ6L7D9ZIV72MDD" hidden="1">#REF!</definedName>
    <definedName name="BExOLYZNCQU9YFRCJTSR1R7098U7" hidden="1">[73]Graph!$F$10:$G$10</definedName>
    <definedName name="BExOLYZNG5RBD0BTS1OEZJNU92Q5" hidden="1">[73]Gross!#REF!</definedName>
    <definedName name="BExOM0N2674OJJWGY8S8OT0JV8JV" hidden="1">'[80]Planning Template'!#REF!</definedName>
    <definedName name="BExOM3HIJ3UZPOKJI68KPBJAHPDC" hidden="1">[73]Gross!#REF!</definedName>
    <definedName name="BExOMBFCBGGM6KO5RX1LMJ0M22S4" hidden="1">[73]Graph!$I$7:$J$7</definedName>
    <definedName name="BExOMI672TH8VPB5MGW4I7CD339Q" hidden="1">[73]Graph!$I$6:$J$6</definedName>
    <definedName name="BExOMKPURE33YQ3K1JG9NVQD4W49" hidden="1">[73]Gross!#REF!</definedName>
    <definedName name="BExOMKVB40QWIVW1HMGNGQ7AGAQ8" hidden="1">#REF!</definedName>
    <definedName name="BExOMP7NGCLUNFK50QD2LPKRG078" hidden="1">[73]Gross!#REF!</definedName>
    <definedName name="BExOMU0A6XMY48SZRYL4WQZD13BI" hidden="1">[73]Gross!#REF!</definedName>
    <definedName name="BExOMVT0HSNC59DJP4CLISASGHKL" hidden="1">[73]Gross!#REF!</definedName>
    <definedName name="BExON0AX35F2SI0UCVMGWGVIUNI3" hidden="1">[73]Gross!#REF!</definedName>
    <definedName name="BExON11XMF3KZ8N4XE81JXD36ZGP" hidden="1">[74]data!#REF!</definedName>
    <definedName name="BExON41U4296DV3DPG6I5EF3OEYF" hidden="1">[73]Gross!#REF!</definedName>
    <definedName name="BExON8UB96J8UZO1ZX4IVWLM8DGA" hidden="1">[73]Graph!$F$7:$G$7</definedName>
    <definedName name="BExONAHQ02M4RU67XHEGCTSXYEQY" hidden="1">#REF!</definedName>
    <definedName name="BExONB3A7CO4YD8RB41PHC93BQ9M" hidden="1">[73]Gross!$A$1:$O$107</definedName>
    <definedName name="BExONFL4TFXSXWK3WNKGBKED9MO0" hidden="1">[73]Graph!$F$6:$G$6</definedName>
    <definedName name="BExONFQH6UUXF8V0GI4BRIST9RFO" hidden="1">[73]Gross!#REF!</definedName>
    <definedName name="BExONHZGVWT7UC0WCRJ8A8VQ5BPW" hidden="1">#REF!</definedName>
    <definedName name="BExONIL1EPN8W1SVF4S473NVT9G0" hidden="1">[73]Graph!$F$10:$G$10</definedName>
    <definedName name="BExONIL31DZWU7IFVN3VV0XTXJA1" hidden="1">[73]Gross!#REF!</definedName>
    <definedName name="BExONJ1BU17R0F5A2UP1UGJBOGKS" hidden="1">[73]Gross!#REF!</definedName>
    <definedName name="BExONNZ9VMHVX3J6NLNJY7KZA61O" hidden="1">[73]Gross!#REF!</definedName>
    <definedName name="BExONRQ1BAA4F3TXP2MYQ4YCZ09S" hidden="1">[73]Gross!#REF!</definedName>
    <definedName name="BExONVBIXX436X1BG1TMAO4S9LD0" hidden="1">[73]Graph!$I$7:$J$7</definedName>
    <definedName name="BExOO1WWIZSGB0YTGKESB45TSVMZ" hidden="1">[73]Gross!#REF!</definedName>
    <definedName name="BExOO2IGXBBBDDDWCNTBFHDEICB9" localSheetId="4" hidden="1">Planning [81]Template!$E$5:$E$8</definedName>
    <definedName name="BExOO2IGXBBBDDDWCNTBFHDEICB9" localSheetId="3" hidden="1">Planning [81]Template!$E$5:$E$8</definedName>
    <definedName name="BExOO2IGXBBBDDDWCNTBFHDEICB9" hidden="1">Planning [81]Template!$E$5:$E$8</definedName>
    <definedName name="BExOO4B8FPAFYPHCTYTX37P1TQM5" localSheetId="4" hidden="1">[73]Gross!#REF!</definedName>
    <definedName name="BExOO4B8FPAFYPHCTYTX37P1TQM5" hidden="1">[73]Gross!#REF!</definedName>
    <definedName name="BExOO5T6BTTG2JTZ1H8EHQQQE7O3" localSheetId="4" hidden="1">#REF!</definedName>
    <definedName name="BExOO5T6BTTG2JTZ1H8EHQQQE7O3" hidden="1">#REF!</definedName>
    <definedName name="BExOO6K8W2H1BCKKYTJZUKIAU3PK" localSheetId="4" hidden="1">[76]Original!#REF!</definedName>
    <definedName name="BExOO6K8W2H1BCKKYTJZUKIAU3PK" hidden="1">[76]Original!#REF!</definedName>
    <definedName name="BExOOIULUDOJRMYABWV5CCL906X6" localSheetId="4" hidden="1">[73]Gross!#REF!</definedName>
    <definedName name="BExOOIULUDOJRMYABWV5CCL906X6" hidden="1">[73]Gross!#REF!</definedName>
    <definedName name="BExOOJAPLEITI6DJ6WY4SMHV4JR7" localSheetId="4" hidden="1">[76]Original!#REF!</definedName>
    <definedName name="BExOOJAPLEITI6DJ6WY4SMHV4JR7" hidden="1">[76]Original!#REF!</definedName>
    <definedName name="BExOORE1DP6UVW28XJX2VS05649B" hidden="1">[73]Graph!$C$15:$D$29</definedName>
    <definedName name="BExOORZMKTOPGIV5OSKSPWZ1KNCA" hidden="1">#REF!</definedName>
    <definedName name="BExOOTN0KTXJCL7E476XBN1CJ553" hidden="1">[73]Gross!#REF!</definedName>
    <definedName name="BExOP9DEBV5W5P4Q25J3XCJBP5S9" hidden="1">[73]Gross!#REF!</definedName>
    <definedName name="BExOPERNCEP77N09E32JPH8W7N31" hidden="1">'[80]Planning Template'!#REF!</definedName>
    <definedName name="BExOPFNYRBL0BFM23LZBJTADNOE4" hidden="1">[73]Gross!#REF!</definedName>
    <definedName name="BExOPHRHHCCYFVZJGCCJZKCQS1JT" hidden="1">#REF!</definedName>
    <definedName name="BExOPINVFSIZMCVT9YGT2AODVCX3" hidden="1">[73]Gross!#REF!</definedName>
    <definedName name="BExOPJV0G43Z50LNI0UWME9NPU9S" hidden="1">[73]Graph!$I$8:$J$8</definedName>
    <definedName name="BExOPNGHASOFM5IHV3IMMPPJ2RT9" hidden="1">#REF!</definedName>
    <definedName name="BExOQ1JN4SAC44RTMZIGHSW023WA" hidden="1">[73]Gross!#REF!</definedName>
    <definedName name="BExOQ256YMF115DJL3KBPNKABJ90" hidden="1">[73]Gross!#REF!</definedName>
    <definedName name="BExQ19DEUOLC11IW32E2AMVZLFF1" hidden="1">[73]Gross!#REF!</definedName>
    <definedName name="BExQ1FD6KISGYU1JWEQ4G243ZPVD" hidden="1">[73]Gross!#REF!</definedName>
    <definedName name="BExQ1X1RE71HCCMKWV64X8HPHR0R" hidden="1">[73]Graph!$C$15:$D$29</definedName>
    <definedName name="BExQ29C73XR33S3668YYSYZAIHTG" hidden="1">[73]Gross!#REF!</definedName>
    <definedName name="BExQ2EVO1NJ0AV5C1MOJ7F7L7WEE" hidden="1">#REF!</definedName>
    <definedName name="BExQ2F15Z1EFOFQ6MHYE5E2GLTFU" localSheetId="4" hidden="1">Planning [81]Template!$A$10:$H$21</definedName>
    <definedName name="BExQ2F15Z1EFOFQ6MHYE5E2GLTFU" localSheetId="3" hidden="1">Planning [81]Template!$A$10:$H$21</definedName>
    <definedName name="BExQ2F15Z1EFOFQ6MHYE5E2GLTFU" hidden="1">Planning [81]Template!$A$10:$H$21</definedName>
    <definedName name="BExQ2FS228IUDUP2023RA1D4AO4C" localSheetId="4" hidden="1">[73]Gross!#REF!</definedName>
    <definedName name="BExQ2FS228IUDUP2023RA1D4AO4C" hidden="1">[73]Gross!#REF!</definedName>
    <definedName name="BExQ2IMNV9WAUE91YHGGXVJD92ZF" localSheetId="4" hidden="1">#REF!</definedName>
    <definedName name="BExQ2IMNV9WAUE91YHGGXVJD92ZF" hidden="1">#REF!</definedName>
    <definedName name="BExQ2L0XYWLY9VPZWXYYFRIRQRJ1" localSheetId="4" hidden="1">[73]Gross!#REF!</definedName>
    <definedName name="BExQ2L0XYWLY9VPZWXYYFRIRQRJ1" hidden="1">[73]Gross!#REF!</definedName>
    <definedName name="BExQ2M841F5Z1BQYR8DG5FKK0LIU" localSheetId="4" hidden="1">[73]Gross!#REF!</definedName>
    <definedName name="BExQ2M841F5Z1BQYR8DG5FKK0LIU" hidden="1">[73]Gross!#REF!</definedName>
    <definedName name="BExQ2V7SO1UTLMJ1NFVRKDOOQAP2" localSheetId="4" hidden="1">'[77]Customer Service Detail'!#REF!</definedName>
    <definedName name="BExQ2V7SO1UTLMJ1NFVRKDOOQAP2" hidden="1">'[77]Customer Service Detail'!#REF!</definedName>
    <definedName name="BExQ300G8I8TK45A0MVHV15422EU" localSheetId="4" hidden="1">[73]Gross!#REF!</definedName>
    <definedName name="BExQ300G8I8TK45A0MVHV15422EU" hidden="1">[73]Gross!#REF!</definedName>
    <definedName name="BExQ329A899Q8RK28PQF4VAP5J3D" localSheetId="4" hidden="1">#REF!</definedName>
    <definedName name="BExQ329A899Q8RK28PQF4VAP5J3D" hidden="1">#REF!</definedName>
    <definedName name="BExQ39R28MXSG2SEV956F0KZ20AN" localSheetId="4" hidden="1">[73]Gross!#REF!</definedName>
    <definedName name="BExQ39R28MXSG2SEV956F0KZ20AN" hidden="1">[73]Gross!#REF!</definedName>
    <definedName name="BExQ3D1P3M5Z3HLMEZ17E0BLEE4U" localSheetId="4" hidden="1">[73]Gross!#REF!</definedName>
    <definedName name="BExQ3D1P3M5Z3HLMEZ17E0BLEE4U" hidden="1">[73]Gross!#REF!</definedName>
    <definedName name="BExQ3G1MPDELYTLZAJ8RUEBWIWE9" localSheetId="4" hidden="1">#REF!</definedName>
    <definedName name="BExQ3G1MPDELYTLZAJ8RUEBWIWE9" hidden="1">#REF!</definedName>
    <definedName name="BExQ3KJG4KQ8OF0E8WHMCGKII2RW" localSheetId="4" hidden="1">#REF!</definedName>
    <definedName name="BExQ3KJG4KQ8OF0E8WHMCGKII2RW" hidden="1">#REF!</definedName>
    <definedName name="BExQ3O4W7QF8BOXTUT4IOGF6YKUD" localSheetId="4" hidden="1">[73]Gross!#REF!</definedName>
    <definedName name="BExQ3O4W7QF8BOXTUT4IOGF6YKUD" hidden="1">[73]Gross!#REF!</definedName>
    <definedName name="BExQ3OQIBPV08LO3B9T78U13DHF5" localSheetId="4" hidden="1">#REF!</definedName>
    <definedName name="BExQ3OQIBPV08LO3B9T78U13DHF5" hidden="1">#REF!</definedName>
    <definedName name="BExQ3P1AQGB8DYEBLDEBQUWS4XVP" localSheetId="4" hidden="1">#REF!</definedName>
    <definedName name="BExQ3P1AQGB8DYEBLDEBQUWS4XVP" hidden="1">#REF!</definedName>
    <definedName name="BExQ3PXOWSN8561ZR8IEY8ZASI3B" localSheetId="4" hidden="1">[73]Gross!#REF!</definedName>
    <definedName name="BExQ3PXOWSN8561ZR8IEY8ZASI3B" hidden="1">[73]Gross!#REF!</definedName>
    <definedName name="BExQ3TZF04IPY0B0UG9CQQ5736UA" localSheetId="4" hidden="1">[73]Gross!#REF!</definedName>
    <definedName name="BExQ3TZF04IPY0B0UG9CQQ5736UA" hidden="1">[73]Gross!#REF!</definedName>
    <definedName name="BExQ41BOL730OSEM60CEMAMP4ARQ" hidden="1">[73]Graph!$F$8:$G$8</definedName>
    <definedName name="BExQ42IU9MNDYLODP41DL6YTZMAR" hidden="1">[73]Gross!#REF!</definedName>
    <definedName name="BExQ42Z3TL1VIQQ7KO1CJZXB009L" hidden="1">[76]Original!#REF!</definedName>
    <definedName name="BExQ452HF7N1HYPXJXQ8WD6SOWUV" hidden="1">[73]Gross!#REF!</definedName>
    <definedName name="BExQ499KBJ5W7A1G293A0K14EVQB" hidden="1">[73]Gross!#REF!</definedName>
    <definedName name="BExQ4B7Q3NN5PZMR9C0YCQ9KMIUO" hidden="1">[73]Graph!$I$6:$J$6</definedName>
    <definedName name="BExQ4BTBSHPHVEDRCXC2ROW8PLFC" hidden="1">[73]Gross!#REF!</definedName>
    <definedName name="BExQ4DGKF54SRKQUTUT4B1CZSS62" hidden="1">[73]Gross!#REF!</definedName>
    <definedName name="BExQ4FV23PRA8ZOTVPNAWYTCYRR2" hidden="1">'[77]Customer Service Detail'!#REF!</definedName>
    <definedName name="BExQ4GGH1WMH6U9H99KR74OFZE0O" hidden="1">#REF!</definedName>
    <definedName name="BExQ4H7K0FWTJJX1ODZ5A9RH9RH1" hidden="1">#REF!</definedName>
    <definedName name="BExQ4KSYQQLLYN7NYUBF7WND3ACX" hidden="1">#REF!</definedName>
    <definedName name="BExQ4O904SRMIIE5HWPBELR9BKCE" hidden="1">#REF!</definedName>
    <definedName name="BExQ4QSSD2HS2SF0K3DKHLOGB8OP" hidden="1">#REF!</definedName>
    <definedName name="BExQ4T74LQ5PYTV1MUQUW75A4BDY" hidden="1">[73]Gross!#REF!</definedName>
    <definedName name="BExQ4XJHD7EJCNH7S1MJDZJ2MNWG" hidden="1">[73]Gross!#REF!</definedName>
    <definedName name="BExQ5039ZCEWBUJHU682G4S89J03" hidden="1">[73]Gross!#REF!</definedName>
    <definedName name="BExQ53U1WPQDQWX1BVV1GSXRBF6E" hidden="1">[73]Graph!$I$11:$J$11</definedName>
    <definedName name="BExQ56J6RSDL4G1UGFUFCZPSFPUG" hidden="1">[76]Original!#REF!</definedName>
    <definedName name="BExQ56Z9W6YHZHRXOFFI8EFA7CDI" hidden="1">[73]Gross!#REF!</definedName>
    <definedName name="BExQ5CDGTF03XV2MSI8TXVA6DJ7N" hidden="1">[83]Data!#REF!</definedName>
    <definedName name="BExQ5CIYZZ5U6YDEES0M4P0Z208V" hidden="1">#REF!</definedName>
    <definedName name="BExQ5DQ4DQOLJ6KAS500VUBF9OTL" hidden="1">'[77]Customer Service Detail'!#REF!</definedName>
    <definedName name="BExQ5IDA0T7KUJ9FN7LWTHUN5MLH" localSheetId="3" hidden="1">[86]!____________bb2 [87]Sheet!$A$12:$U$17</definedName>
    <definedName name="BExQ5IDA0T7KUJ9FN7LWTHUN5MLH" hidden="1">[86]!____________bb2 [87]Sheet!$A$12:$U$17</definedName>
    <definedName name="BExQ5IDFS1AN3UZ957NSQ7CHVV7K" hidden="1">#REF!</definedName>
    <definedName name="BExQ5IO89JL1G3PO02VX1LHZHLZ1" hidden="1">'[77]Customer Service Detail'!#REF!</definedName>
    <definedName name="BExQ5KX3Z668H1KUCKZ9J24HUQ1F" hidden="1">[73]Gross!#REF!</definedName>
    <definedName name="BExQ5OIJMYUEPML3WOES6CJM9GZY" hidden="1">#REF!</definedName>
    <definedName name="BExQ5SPMSOCJYLAY20NB5A6O32RE" hidden="1">[73]Gross!#REF!</definedName>
    <definedName name="BExQ5UICMGTMK790KTLK49MAGXRC" hidden="1">[73]Gross!#REF!</definedName>
    <definedName name="BExQ5VEQEIJO7YY80OJTA3XRQYJ9" hidden="1">[73]Gross!#REF!</definedName>
    <definedName name="BExQ5Y3SSM2ICJCUN3XZ10VMPD4D" hidden="1">'[77]Customer Service Detail'!#REF!</definedName>
    <definedName name="BExQ5YUUK9FD0QGTY4WD0W90O7OL" hidden="1">[73]Gross!#REF!</definedName>
    <definedName name="BExQ631QZYS8VO7HE6HNP34CEOR2" hidden="1">#REF!</definedName>
    <definedName name="BExQ63793YQ9BH7JLCNRIATIGTRG" hidden="1">[73]Gross!#REF!</definedName>
    <definedName name="BExQ63I13Z60QN1GSSDGSKWX3IBV" hidden="1">#REF!</definedName>
    <definedName name="BExQ66SQYX5QYY7ZJX1XSHLIEA62" localSheetId="4" hidden="1">Planning [81]Template!$E$5:$E$8</definedName>
    <definedName name="BExQ66SQYX5QYY7ZJX1XSHLIEA62" localSheetId="3" hidden="1">Planning [81]Template!$E$5:$E$8</definedName>
    <definedName name="BExQ66SQYX5QYY7ZJX1XSHLIEA62" hidden="1">Planning [81]Template!$E$5:$E$8</definedName>
    <definedName name="BExQ6CN1EF2UPZ57ZYMGK8TUJQSS" localSheetId="4" hidden="1">[73]Gross!#REF!</definedName>
    <definedName name="BExQ6CN1EF2UPZ57ZYMGK8TUJQSS" hidden="1">[73]Gross!#REF!</definedName>
    <definedName name="BExQ6GOS9WVAQPL2F0F4WZP7D748" localSheetId="4" hidden="1">Query [75]Comparative!$D$4:$Q$165</definedName>
    <definedName name="BExQ6GOS9WVAQPL2F0F4WZP7D748" localSheetId="3" hidden="1">Query [75]Comparative!$D$4:$Q$165</definedName>
    <definedName name="BExQ6GOS9WVAQPL2F0F4WZP7D748" hidden="1">Query [75]Comparative!$D$4:$Q$165</definedName>
    <definedName name="BExQ6JJ6GQ820H268M24Q000VLS5" hidden="1">[73]Graph!$I$9:$J$9</definedName>
    <definedName name="BExQ6M2YXJ8AMRJF3QGHC40ADAHZ" hidden="1">[73]Gross!#REF!</definedName>
    <definedName name="BExQ6M8B0X44N9TV56ATUVHGDI00" hidden="1">[73]Gross!$A$1:$O$107</definedName>
    <definedName name="BExQ6NKT7GLCK5DO3FT99FA0VH7Y" hidden="1">[73]Graph!$C$15:$D$29</definedName>
    <definedName name="BExQ6PIZEB3532T46HXOTSDMM8XR" hidden="1">[73]Graph!$F$6:$G$6</definedName>
    <definedName name="BExQ6POH065GV0I74XXVD0VUPBJW" hidden="1">[73]Gross!#REF!</definedName>
    <definedName name="BExQ6WV9KPSMXPPLGZ3KK4WNYTHU" hidden="1">[73]Gross!#REF!</definedName>
    <definedName name="BExQ783XTMM2A9I3UKCFWJH1PP2N" hidden="1">[73]Gross!#REF!</definedName>
    <definedName name="BExQ79LX01ZPQB8EGD1ZHR2VK2H3" hidden="1">[73]Gross!#REF!</definedName>
    <definedName name="BExQ7AT1ON4L7W584EXCOXCQ8AF8" hidden="1">'[77]Customer Service Detail'!#REF!</definedName>
    <definedName name="BExQ7B3V9MGDK2OIJ61XXFBFLJFZ" hidden="1">[73]Gross!#REF!</definedName>
    <definedName name="BExQ7CB046NVPF9ZXDGA7OXOLSLX" hidden="1">[73]Gross!#REF!</definedName>
    <definedName name="BExQ7IWDCGGOO1HTJ97YGO1CK3R9" hidden="1">[73]Gross!#REF!</definedName>
    <definedName name="BExQ7JNFIEGS2HKNBALH3Q2N5G7Z" hidden="1">[73]Gross!#REF!</definedName>
    <definedName name="BExQ7MY3U2Z1IZ71U5LJUD00VVB4" hidden="1">[73]Gross!#REF!</definedName>
    <definedName name="BExQ7NJJ5I2EFVEHCKSRF7BAOJX8" hidden="1">'[77]Customer Service Detail'!#REF!</definedName>
    <definedName name="BExQ7S6U1VGD1P5PHL6STA4QZF0G" localSheetId="4" hidden="1">Planning [81]Template!$A$10:$H$32</definedName>
    <definedName name="BExQ7S6U1VGD1P5PHL6STA4QZF0G" localSheetId="3" hidden="1">Planning [81]Template!$A$10:$H$32</definedName>
    <definedName name="BExQ7S6U1VGD1P5PHL6STA4QZF0G" hidden="1">Planning [81]Template!$A$10:$H$32</definedName>
    <definedName name="BExQ7XL2Q1GVUFL1F9KK0K0EXMWG" localSheetId="4" hidden="1">[73]Gross!#REF!</definedName>
    <definedName name="BExQ7XL2Q1GVUFL1F9KK0K0EXMWG" hidden="1">[73]Gross!#REF!</definedName>
    <definedName name="BExQ804OMLOOLGJAZ76PFIUFBWIX" localSheetId="4" hidden="1">#REF!</definedName>
    <definedName name="BExQ804OMLOOLGJAZ76PFIUFBWIX" hidden="1">#REF!</definedName>
    <definedName name="BExQ82ZACV7SBYY9V01L4L909Q2N" localSheetId="4" hidden="1">#REF!</definedName>
    <definedName name="BExQ82ZACV7SBYY9V01L4L909Q2N" hidden="1">#REF!</definedName>
    <definedName name="BExQ834L4O72YNJYUPLVXEJ7K3BU" localSheetId="4" hidden="1">'[77]Customer Service Detail'!#REF!</definedName>
    <definedName name="BExQ834L4O72YNJYUPLVXEJ7K3BU" hidden="1">'[77]Customer Service Detail'!#REF!</definedName>
    <definedName name="BExQ8469L3ZRZ3KYZPYMSJIDL7Y5" localSheetId="4" hidden="1">[73]Gross!#REF!</definedName>
    <definedName name="BExQ8469L3ZRZ3KYZPYMSJIDL7Y5" hidden="1">[73]Gross!#REF!</definedName>
    <definedName name="BExQ84MJB94HL3BWRN50M4NCB6Z0" localSheetId="4" hidden="1">[73]Gross!#REF!</definedName>
    <definedName name="BExQ84MJB94HL3BWRN50M4NCB6Z0" hidden="1">[73]Gross!#REF!</definedName>
    <definedName name="BExQ8583ZE00NW7T9OF11OT9IA14" localSheetId="4" hidden="1">[73]Gross!#REF!</definedName>
    <definedName name="BExQ8583ZE00NW7T9OF11OT9IA14" hidden="1">[73]Gross!#REF!</definedName>
    <definedName name="BExQ8A0RPE3IMIFIZLUE7KD2N21W" localSheetId="4" hidden="1">[73]Gross!#REF!</definedName>
    <definedName name="BExQ8A0RPE3IMIFIZLUE7KD2N21W" hidden="1">[73]Gross!#REF!</definedName>
    <definedName name="BExQ8ABK6H1ADV2R2OYT8NFFYG2N" hidden="1">[73]Gross!#REF!</definedName>
    <definedName name="BExQ8AGZM8RS8JSC79VFJPNU5QST" hidden="1">#REF!</definedName>
    <definedName name="BExQ8DBGHI2UBN61PRSCZB9XZ6J7" hidden="1">#REF!</definedName>
    <definedName name="BExQ8DM90XJ6GCJIK9LC5O82I2TJ" hidden="1">[73]Gross!#REF!</definedName>
    <definedName name="BExQ8G0K46ZORA0QVQTDI7Z8LXGF" hidden="1">[73]Gross!#REF!</definedName>
    <definedName name="BExQ8J5QTDF95GIMOE9V7RJRYAII" hidden="1">#REF!</definedName>
    <definedName name="BExQ8JWUFLC4XJIC45CAKK5IED8M" hidden="1">[76]Original!#REF!</definedName>
    <definedName name="BExQ8O3WEU8HNTTGKTW5T0QSKCLP" hidden="1">[85]Table!#REF!</definedName>
    <definedName name="BExQ8OEMYSGNTFTOCH2W3SDEVF52" hidden="1">[74]data!#REF!</definedName>
    <definedName name="BExQ8R3T2VUIZQQSUQMQHPDHCVNC" hidden="1">#REF!</definedName>
    <definedName name="BExQ8S04QJMZMSZHDLB0BXZ11LN4" hidden="1">[74]data!#REF!</definedName>
    <definedName name="BExQ8SLQLS4V1SMX6JIJ95VMVY50" hidden="1">#REF!</definedName>
    <definedName name="BExQ8U95JXE2ZGDDWOEHH46ENO5L" hidden="1">[73]Graph!$F$11:$G$11</definedName>
    <definedName name="BExQ8UUP7KQWLXPL81ZMF3AC1K7V" hidden="1">[73]Graph!$F$10:$G$10</definedName>
    <definedName name="BExQ8ZCEDBOBJA3D9LDP5TU2WYGR" hidden="1">[73]Gross!#REF!</definedName>
    <definedName name="BExQ94LAW6MAQBWY25WTBFV5PPZJ" hidden="1">[73]Gross!#REF!</definedName>
    <definedName name="BExQ974Y0WWHIHF50M6LWSENUNAD" hidden="1">#REF!</definedName>
    <definedName name="BExQ97QIPOSSRK978N8P234Y1XA4" hidden="1">[73]Gross!#REF!</definedName>
    <definedName name="BExQ9DQATTM64NGUOQWM96CIR7J1" hidden="1">[73]Graph!$F$9:$G$9</definedName>
    <definedName name="BExQ9DVR0WJQK432BJFWT5WHPMRB" hidden="1">[73]Graph!$I$11:$J$11</definedName>
    <definedName name="BExQ9E6FBAXTHGF3RXANFIA77GXP" hidden="1">[73]Gross!#REF!</definedName>
    <definedName name="BExQ9EHCFHWB96JJVASS8CQG6DA1" localSheetId="3" hidden="1">[86]!____________bb2 [87]Sheet!$E$6:$E$9</definedName>
    <definedName name="BExQ9EHCFHWB96JJVASS8CQG6DA1" hidden="1">[86]!____________bb2 [87]Sheet!$E$6:$E$9</definedName>
    <definedName name="BExQ9F2YH4UUCCMQITJ475B3S3NP" hidden="1">[73]Gross!#REF!</definedName>
    <definedName name="BExQ9KX9734KIAK7IMRLHCPYDHO2" hidden="1">[73]Gross!#REF!</definedName>
    <definedName name="BExQ9L81FF4I7816VTPFBDWVU4CW" hidden="1">[73]Gross!#REF!</definedName>
    <definedName name="BExQ9LTN3M53ZYGJRIHC1OTN4ICB" hidden="1">#REF!</definedName>
    <definedName name="BExQ9M4E2ACZOWWWP1JJIQO8AHUM" hidden="1">[73]Gross!#REF!</definedName>
    <definedName name="BExQ9MKOU72V058PI0B6C6AFYTHJ" hidden="1">#REF!</definedName>
    <definedName name="BExQ9UTANMJCK7LJ4OQMD6F2Q01L" hidden="1">[73]Gross!#REF!</definedName>
    <definedName name="BExQ9ZLYHWABXAA9NJDW8ZS0UQ9P" hidden="1">[85]Table!#REF!</definedName>
    <definedName name="BExQA324HSCK40ENJUT9CS9EC71B" hidden="1">[73]Gross!#REF!</definedName>
    <definedName name="BExQA55GY0STSNBWQCWN8E31ZXCS" hidden="1">[73]Gross!#REF!</definedName>
    <definedName name="BExQA6Y7SIFO3MVYCQACIZ6YV0WS" hidden="1">'[77]Customer Service Detail'!#REF!</definedName>
    <definedName name="BExQA7PAJD80BZ3K7W0HPLD5I7RG" hidden="1">#REF!</definedName>
    <definedName name="BExQA9HZIN9XEMHEEVHT99UU9Z82" hidden="1">[73]Gross!#REF!</definedName>
    <definedName name="BExQAELFYH92K8CJL155181UDORO" hidden="1">[73]Gross!#REF!</definedName>
    <definedName name="BExQAG8PP8R5NJKNQD1U4QOSD6X5" hidden="1">[73]Gross!#REF!</definedName>
    <definedName name="BExQAVTQQHL8CWZUKZDZSSTUXFVO" hidden="1">#REF!</definedName>
    <definedName name="BExQAX0X4IXAQW75ICG831FO4WBF" hidden="1">[76]Original!#REF!</definedName>
    <definedName name="BExQAYDITUO5K8A2FQRB0H1O4I4E" hidden="1">#REF!</definedName>
    <definedName name="BExQB0RQK3AA4QR3HYTSWS1XUPA8" hidden="1">[73]Graph!$C$15:$D$25</definedName>
    <definedName name="BExQB3X2GFQB8PQRLQ82TJAY134A" hidden="1">#REF!</definedName>
    <definedName name="BExQB7IK69TUFLCHHI647A7XADLC" hidden="1">#REF!</definedName>
    <definedName name="BExQB9GM8KJFMVFNDXIP8D9A4EJZ" localSheetId="3" hidden="1">[86]!____________bb2 [87]Sheet!$E$6:$E$8</definedName>
    <definedName name="BExQB9GM8KJFMVFNDXIP8D9A4EJZ" hidden="1">[86]!____________bb2 [87]Sheet!$E$6:$E$8</definedName>
    <definedName name="BExQBAT8C6X6VIL1SBKKK21EK9SZ" hidden="1">#REF!</definedName>
    <definedName name="BExQBDICMZTSA1X73TMHNO4JSFLN" hidden="1">[73]Gross!#REF!</definedName>
    <definedName name="BExQBEER6CRCRPSSL61S0OMH57ZA" hidden="1">[73]Gross!#REF!</definedName>
    <definedName name="BExQBH3TCRS0P62RIBUCCLDJPV2C" localSheetId="4" hidden="1">Planning [81]Template!$A$10:$H$59</definedName>
    <definedName name="BExQBH3TCRS0P62RIBUCCLDJPV2C" localSheetId="3" hidden="1">Planning [81]Template!$A$10:$H$59</definedName>
    <definedName name="BExQBH3TCRS0P62RIBUCCLDJPV2C" hidden="1">Planning [81]Template!$A$10:$H$59</definedName>
    <definedName name="BExQBIGGY5TXI2FJVVZSLZ0LTZYH" localSheetId="4" hidden="1">[73]Gross!#REF!</definedName>
    <definedName name="BExQBIGGY5TXI2FJVVZSLZ0LTZYH" hidden="1">[73]Gross!#REF!</definedName>
    <definedName name="BExQBM1RUSIQ85LLMM2159BYDPIP" localSheetId="4" hidden="1">[73]Gross!#REF!</definedName>
    <definedName name="BExQBM1RUSIQ85LLMM2159BYDPIP" hidden="1">[73]Gross!#REF!</definedName>
    <definedName name="BExQBPSOZ47V81YAEURP0NQJNTJH" localSheetId="4" hidden="1">[73]Gross!#REF!</definedName>
    <definedName name="BExQBPSOZ47V81YAEURP0NQJNTJH" hidden="1">[73]Gross!#REF!</definedName>
    <definedName name="BExQBS1K8J123YXKPXXBDWQG1G5N" localSheetId="4" hidden="1">#REF!</definedName>
    <definedName name="BExQBS1K8J123YXKPXXBDWQG1G5N" hidden="1">#REF!</definedName>
    <definedName name="BExQBVN1D0Y0OAFCKPSSEA3MPGBM" localSheetId="4" hidden="1">Planning [81]Template!$A$10:$H$21</definedName>
    <definedName name="BExQBVN1D0Y0OAFCKPSSEA3MPGBM" localSheetId="3" hidden="1">Planning [81]Template!$A$10:$H$21</definedName>
    <definedName name="BExQBVN1D0Y0OAFCKPSSEA3MPGBM" hidden="1">Planning [81]Template!$A$10:$H$21</definedName>
    <definedName name="BExQBZZKW056AXUH7L35UYMATHNR" localSheetId="4" hidden="1">'[77]Customer Service Detail'!#REF!</definedName>
    <definedName name="BExQBZZKW056AXUH7L35UYMATHNR" hidden="1">'[77]Customer Service Detail'!#REF!</definedName>
    <definedName name="BExQC5TWT21CGBKD0IHAXTIN2QB8" localSheetId="4" hidden="1">[73]Gross!#REF!</definedName>
    <definedName name="BExQC5TWT21CGBKD0IHAXTIN2QB8" hidden="1">[73]Gross!#REF!</definedName>
    <definedName name="BExQC8OGQ8SKD85POHB9ON7XWRIW" localSheetId="4" hidden="1">#REF!</definedName>
    <definedName name="BExQC8OGQ8SKD85POHB9ON7XWRIW" hidden="1">#REF!</definedName>
    <definedName name="BExQC94JL9F5GW4S8DQCAF4WB2DA" localSheetId="4" hidden="1">[73]Gross!#REF!</definedName>
    <definedName name="BExQC94JL9F5GW4S8DQCAF4WB2DA" hidden="1">[73]Gross!#REF!</definedName>
    <definedName name="BExQCDH4D9DTA02ITMHNTDANJREJ" localSheetId="4" hidden="1">'[77]Customer Service Detail'!#REF!</definedName>
    <definedName name="BExQCDH4D9DTA02ITMHNTDANJREJ" hidden="1">'[77]Customer Service Detail'!#REF!</definedName>
    <definedName name="BExQCDRWHJG2K0AGAQNBXPIBDOHU" localSheetId="3" hidden="1">[86]!____________bb2 [87]Sheet!$E$6:$E$8</definedName>
    <definedName name="BExQCDRWHJG2K0AGAQNBXPIBDOHU" hidden="1">[86]!____________bb2 [87]Sheet!$E$6:$E$8</definedName>
    <definedName name="BExQCH7WE98XHPDPY0FE3KPXCYRT" hidden="1">#REF!</definedName>
    <definedName name="BExQCI9M5F9BX0WO90T8KQKXJECZ" hidden="1">[73]Graph!$C$15:$D$29</definedName>
    <definedName name="BExQCKTD8AT0824LGWREXM1B5D1X" hidden="1">[73]Gross!#REF!</definedName>
    <definedName name="BExQCOV3MAQPJ038UJX6SNODPAZU" hidden="1">#REF!</definedName>
    <definedName name="BExQCP5VCPISWRVRQMG1G2638MVR" hidden="1">#REF!</definedName>
    <definedName name="BExQCRES01QDQ8QZKCH6B252T0YW" hidden="1">[73]Gross!#REF!</definedName>
    <definedName name="BExQCXEJ98SL0E5KSDCXEX829WRM" hidden="1">#REF!</definedName>
    <definedName name="BExQCYLPOK7C5IYKE2CQCUGB5K6A" localSheetId="4" hidden="1">Query [78]!p V [79]A!$A$3:$B$20</definedName>
    <definedName name="BExQCYLPOK7C5IYKE2CQCUGB5K6A" localSheetId="3" hidden="1">Query [78]!p [0]!V [79]A!$A$3:$B$20</definedName>
    <definedName name="BExQCYLPOK7C5IYKE2CQCUGB5K6A" hidden="1">Query [78]!p V [79]A!$A$3:$B$20</definedName>
    <definedName name="BExQCZ1TYCZOLOGUVYGL8GHNAQPP" localSheetId="4" hidden="1">#REF!</definedName>
    <definedName name="BExQCZ1TYCZOLOGUVYGL8GHNAQPP" hidden="1">#REF!</definedName>
    <definedName name="BExQD571YWOXKR2SX85K5MKQ0AO2" localSheetId="4" hidden="1">[73]Gross!#REF!</definedName>
    <definedName name="BExQD571YWOXKR2SX85K5MKQ0AO2" hidden="1">[73]Gross!#REF!</definedName>
    <definedName name="BExQD8SK7Y1Y0AYWI0WMF0ET8HR1" localSheetId="4" hidden="1">'[77]Customer Service Detail'!#REF!</definedName>
    <definedName name="BExQD8SK7Y1Y0AYWI0WMF0ET8HR1" hidden="1">'[77]Customer Service Detail'!#REF!</definedName>
    <definedName name="BExQDB6VCHN8PNX8EA6JNIEQ2JC2" localSheetId="4" hidden="1">[73]Gross!#REF!</definedName>
    <definedName name="BExQDB6VCHN8PNX8EA6JNIEQ2JC2" hidden="1">[73]Gross!#REF!</definedName>
    <definedName name="BExQDE1B6U2Q9B73KBENABP71YM1" localSheetId="4" hidden="1">[73]Gross!#REF!</definedName>
    <definedName name="BExQDE1B6U2Q9B73KBENABP71YM1" hidden="1">[73]Gross!#REF!</definedName>
    <definedName name="BExQDGQCN7ZW41QDUHOBJUGQAX40" localSheetId="4" hidden="1">[73]Gross!#REF!</definedName>
    <definedName name="BExQDGQCN7ZW41QDUHOBJUGQAX40" hidden="1">[73]Gross!#REF!</definedName>
    <definedName name="BExQDH6NFRRIU8BSRHRB8XBVOFQG" localSheetId="4" hidden="1">#REF!</definedName>
    <definedName name="BExQDH6NFRRIU8BSRHRB8XBVOFQG" hidden="1">#REF!</definedName>
    <definedName name="BExQDHMQ469MTT415ZBNNXRW3VVN" hidden="1">[73]Graph!$I$8:$J$8</definedName>
    <definedName name="BExQDTBJQKLEBHN7IOUG01W3C0IB" hidden="1">#REF!</definedName>
    <definedName name="BExQDWRPR3R1BBH8I217QVZZIFYN" hidden="1">#REF!</definedName>
    <definedName name="BExQE20G1128MGMRYMKHPE14UICT" hidden="1">#REF!</definedName>
    <definedName name="BExQE5LY9FD8TW4YR8C01AM02UT0" hidden="1">'[80]Planning Template'!#REF!</definedName>
    <definedName name="BExQE6IAA3QFZ6TX9BXPJISLE0Q1" hidden="1">[73]Graph!$I$9:$J$9</definedName>
    <definedName name="BExQE73VMCL6FGT6439XK03B088Y" hidden="1">'[77]Customer Service Detail'!#REF!</definedName>
    <definedName name="BExQEC7BRIJ30PTU3UPFOIP2HPE3" hidden="1">[73]Gross!#REF!</definedName>
    <definedName name="BExQEGUME2LPB65IEX6XD831GFO1" hidden="1">[76]Original!#REF!</definedName>
    <definedName name="BExQEJUD5RQJ325ULPV2E4W8QAL6" hidden="1">[73]Graph!$F$9:$G$9</definedName>
    <definedName name="BExQELXVICMMT0JFDWUW1L3I335X" hidden="1">#REF!</definedName>
    <definedName name="BExQEMUA4HEFM4OVO8M8MA8PIAW1" hidden="1">[73]Gross!#REF!</definedName>
    <definedName name="BExQENQLUA1DRLHEPOR8TMZ632EE" hidden="1">#REF!</definedName>
    <definedName name="BExQEPE1LNLIKOQW57PQIQN7NIK9" hidden="1">#REF!</definedName>
    <definedName name="BExQEPU4PMV1THLY5Q3ZREXLCOHV" hidden="1">#REF!</definedName>
    <definedName name="BExQEQ4XZQFIKUXNU9H7WE7AMZ1U" hidden="1">[73]Gross!#REF!</definedName>
    <definedName name="BExQF00ZDAC842R706797DN4H4HE" hidden="1">[73]Graph!$I$8:$J$8</definedName>
    <definedName name="BExQF1OEB07CRAP6ALNNMJNJ3P2D" hidden="1">[73]Gross!#REF!</definedName>
    <definedName name="BExQF9X2AQPFJZTCHTU5PTTR0JAH" hidden="1">[73]Gross!#REF!</definedName>
    <definedName name="BExQFC0M9KKFMQKPLPEO2RQDB7MM" hidden="1">[73]Gross!#REF!</definedName>
    <definedName name="BExQFCWXOP5O7DK3H4P6O9UQQI9H" hidden="1">[74]data!#REF!</definedName>
    <definedName name="BExQFEEV7627R8TYZCM28C6V6WHE" hidden="1">[73]Gross!#REF!</definedName>
    <definedName name="BExQFEK8NUD04X2OBRA275ADPSDL" hidden="1">[73]Gross!#REF!</definedName>
    <definedName name="BExQFGYIWDR4W0YF7XR6E4EWWJ02" hidden="1">[73]Gross!#REF!</definedName>
    <definedName name="BExQFMNOOBC2XE1R03V1MF8QJSDG" hidden="1">[73]Graph!$I$6:$J$6</definedName>
    <definedName name="BExQFNPE0JNBFPGM91B5GNSDG31N" hidden="1">[73]Graph!$C$15:$D$29</definedName>
    <definedName name="BExQFPNFKA36IAPS22LAUMBDI4KE" hidden="1">[73]Gross!#REF!</definedName>
    <definedName name="BExQFPSWEMA8WBUZ4WK20LR13VSU" hidden="1">[73]Gross!#REF!</definedName>
    <definedName name="BExQFVSPOSCCPF1TLJPIWYWYB8A9" hidden="1">[73]Gross!#REF!</definedName>
    <definedName name="BExQFWJQXNQAW6LUMOEDS6KMJMYL" hidden="1">[73]Gross!#REF!</definedName>
    <definedName name="BExQFZOY8DYSNAL5ITRP13L122XV" hidden="1">[73]Graph!$F$7:$G$7</definedName>
    <definedName name="BExQFZZRMR5PQTR0X833N3LRX6ZL" hidden="1">'[77]Customer Service Detail'!#REF!</definedName>
    <definedName name="BExQG6ABN9VVA1Q0PUQFKRIFODE9" hidden="1">#REF!</definedName>
    <definedName name="BExQG8TYRD2G42UA5ZPCRLNKUDMX" hidden="1">[73]Gross!#REF!</definedName>
    <definedName name="BExQGFKTOP6WGJAF2OI8PXQPMWT4" hidden="1">[73]Graph!$I$9:$J$9</definedName>
    <definedName name="BExQGMM9RZL83B2Z0ZZPHKUY6VTK" hidden="1">[73]Graph!$F$6:$G$6</definedName>
    <definedName name="BExQGO48J9MPCDQ96RBB9UN9AIGT" hidden="1">[73]Gross!#REF!</definedName>
    <definedName name="BExQGSBB6MJWDW7AYWA0MSFTXKRR" hidden="1">[73]Gross!#REF!</definedName>
    <definedName name="BExQGSM2M5KZA1QHHIK4T6YQY1Z6" hidden="1">#REF!</definedName>
    <definedName name="BExQGTD0M9PG0PUU87VPVB15CC00" hidden="1">#REF!</definedName>
    <definedName name="BExQGVB7GL4W9291MCCPQ46Z66C1" hidden="1">'[77]Customer Service Detail'!#REF!</definedName>
    <definedName name="BExQGZI8OY7T4YDU7BLGOPQD9A25" hidden="1">#REF!</definedName>
    <definedName name="BExQH0UURAJ13AVO5UI04HSRGVYW" hidden="1">[73]Gross!#REF!</definedName>
    <definedName name="BExQH0UV2TBKN3Y5PMQCCQ9VXVI6" localSheetId="4" hidden="1">Query [75]Comparative!$D$4:$Q$165</definedName>
    <definedName name="BExQH0UV2TBKN3Y5PMQCCQ9VXVI6" localSheetId="3" hidden="1">Query [75]Comparative!$D$4:$Q$165</definedName>
    <definedName name="BExQH0UV2TBKN3Y5PMQCCQ9VXVI6" hidden="1">Query [75]Comparative!$D$4:$Q$165</definedName>
    <definedName name="BExQH27CTCPBZFVKOTZ5ZHWJ11G3" localSheetId="4" hidden="1">#REF!</definedName>
    <definedName name="BExQH27CTCPBZFVKOTZ5ZHWJ11G3" hidden="1">#REF!</definedName>
    <definedName name="BExQH3P9LD5VAA0L30AL8TNEAQT1" localSheetId="4" hidden="1">[73]Gross!#REF!</definedName>
    <definedName name="BExQH3P9LD5VAA0L30AL8TNEAQT1" hidden="1">[73]Gross!#REF!</definedName>
    <definedName name="BExQH6EFDIE0KZNI3K0PUIFDANYG" localSheetId="4" hidden="1">#REF!</definedName>
    <definedName name="BExQH6EFDIE0KZNI3K0PUIFDANYG" hidden="1">#REF!</definedName>
    <definedName name="BExQH6ZZY0NR8SE48PSI9D0CU1TC" localSheetId="4" hidden="1">[73]Gross!#REF!</definedName>
    <definedName name="BExQH6ZZY0NR8SE48PSI9D0CU1TC" hidden="1">[73]Gross!#REF!</definedName>
    <definedName name="BExQH9P2MCXAJOVEO4GFQT6MNW22" localSheetId="4" hidden="1">[73]Gross!#REF!</definedName>
    <definedName name="BExQH9P2MCXAJOVEO4GFQT6MNW22" hidden="1">[73]Gross!#REF!</definedName>
    <definedName name="BExQHC3DHQ7F8I6KQZRYLSKQXHIT" localSheetId="4" hidden="1">[76]Original!#REF!</definedName>
    <definedName name="BExQHC3DHQ7F8I6KQZRYLSKQXHIT" hidden="1">[76]Original!#REF!</definedName>
    <definedName name="BExQHCZSBYUY8OKKJXFYWKBBM6AH" localSheetId="4" hidden="1">[73]Gross!#REF!</definedName>
    <definedName name="BExQHCZSBYUY8OKKJXFYWKBBM6AH" hidden="1">[73]Gross!#REF!</definedName>
    <definedName name="BExQHPKXZ1K33V2F90NZIQRZYIAW" localSheetId="4" hidden="1">[73]Gross!#REF!</definedName>
    <definedName name="BExQHPKXZ1K33V2F90NZIQRZYIAW" hidden="1">[73]Gross!#REF!</definedName>
    <definedName name="BExQHSKUKYBP1XG6JM9V4MC2Q8QM" localSheetId="4" hidden="1">#REF!</definedName>
    <definedName name="BExQHSKUKYBP1XG6JM9V4MC2Q8QM" hidden="1">#REF!</definedName>
    <definedName name="BExQHVF9KD06AG2RXUQJ9X4PVGX4" localSheetId="4" hidden="1">[73]Gross!#REF!</definedName>
    <definedName name="BExQHVF9KD06AG2RXUQJ9X4PVGX4" hidden="1">[73]Gross!#REF!</definedName>
    <definedName name="BExQHWBNDWI5N2MMIY68XG8DG32L" localSheetId="4" hidden="1">#REF!</definedName>
    <definedName name="BExQHWBNDWI5N2MMIY68XG8DG32L" hidden="1">#REF!</definedName>
    <definedName name="BExQHZBHVN2L4HC7ACTR73T5OCV0" localSheetId="4" hidden="1">[73]Gross!#REF!</definedName>
    <definedName name="BExQHZBHVN2L4HC7ACTR73T5OCV0" hidden="1">[73]Gross!#REF!</definedName>
    <definedName name="BExQHZGZ5JZ4AE00IROC5LG5734F" hidden="1">[73]Graph!$I$10:$J$10</definedName>
    <definedName name="BExQI3TE9QPLBG2YBSSKYHGPRCEL" hidden="1">#REF!</definedName>
    <definedName name="BExQI5M37YD0WH3DQITAZHZBB115" hidden="1">'[77]Customer Service Detail'!#REF!</definedName>
    <definedName name="BExQI85V9TNLDJT5LTRZS10Y26SG" hidden="1">[73]Gross!#REF!</definedName>
    <definedName name="BExQIAPKHVEV8CU1L3TTHJW67FJ5" hidden="1">[73]Gross!#REF!</definedName>
    <definedName name="BExQIBB4I3Z6AUU0HYV1DHRS13M4" hidden="1">[73]Gross!#REF!</definedName>
    <definedName name="BExQIBWPAXU7HJZLKGJZY3EB7MIS" hidden="1">[73]Gross!#REF!</definedName>
    <definedName name="BExQICT281Q1E6HHLEIC7LOYTR4F" hidden="1">[73]Graph!$C$15:$D$29</definedName>
    <definedName name="BExQIDUXFRRQTUP42M6V5KODFDPZ" hidden="1">[73]Graph!$I$10:$J$10</definedName>
    <definedName name="BExQIEWM4YHWE15RFGAT8AWBZ25Y" hidden="1">[73]Graph!$I$9:$J$9</definedName>
    <definedName name="BExQII1XOAEHH3GIC23D5HCG5JA2" hidden="1">#REF!</definedName>
    <definedName name="BExQIICKIMK2BPHP5WSEVUTRP14F" hidden="1">#REF!</definedName>
    <definedName name="BExQIII2YKNNBPUFZNOC88FK394S" hidden="1">[73]Graph!$I$7:$J$7</definedName>
    <definedName name="BExQINW95C7N048P3U0KM5A2Q0VU" hidden="1">[73]Graph!$C$15:$D$29</definedName>
    <definedName name="BExQINW9U382CL726GK49X2E6GSB" hidden="1">#REF!</definedName>
    <definedName name="BExQIS8NWID8IH69453NPSZ9DXLM" hidden="1">#REF!</definedName>
    <definedName name="BExQIS8O6R36CI01XRY9ISM99TW9" hidden="1">[73]Gross!#REF!</definedName>
    <definedName name="BExQIVJB9MJ25NDUHTCVMSODJY2C" hidden="1">[73]Gross!#REF!</definedName>
    <definedName name="BExQIW4XY3CVTAO8KJXAWY64REY3" hidden="1">#REF!</definedName>
    <definedName name="BExQJ4DQ607BVAUWF3X2G4E4TVGA" hidden="1">#REF!</definedName>
    <definedName name="BExQJ7IXTYN8ELZIUSOUURFAP5Z5" hidden="1">[73]Graph!$F$6:$G$6</definedName>
    <definedName name="BExQJADGPLH0406S46SA487Q0XN5" hidden="1">#REF!</definedName>
    <definedName name="BExQJBF7LAX128WR7VTMJC88ZLPG" hidden="1">[73]Gross!#REF!</definedName>
    <definedName name="BExQJEVCKX6KZHNCLYXY7D0MX5KN" hidden="1">[73]Gross!#REF!</definedName>
    <definedName name="BExQJIBCENFZ4FNIPQ8IC1PBMHA9" hidden="1">[73]Graph!$F$6:$G$6</definedName>
    <definedName name="BExQJJYSDX8B0J1QGF2HL071KKA3" hidden="1">[73]Gross!#REF!</definedName>
    <definedName name="BExQJSYG5EI4ORJDKEQV4FV3HAYB" hidden="1">#REF!</definedName>
    <definedName name="BExQJX019VWBQMW1HCV154DP9287" hidden="1">[73]Graph!$I$9:$J$9</definedName>
    <definedName name="BExQK1HV6SQQ7CP8H8IUKI9TYXTD" hidden="1">[73]Gross!#REF!</definedName>
    <definedName name="BExQK1SODHG66277P2K5V2W6173O" hidden="1">[73]Graph!$F$9:$G$9</definedName>
    <definedName name="BExQK3LE5CSBW1E4H4KHW548FL2R" hidden="1">[73]Gross!#REF!</definedName>
    <definedName name="BExQKFVSS1U2A9OIQ8RET0A5SDLW" hidden="1">#REF!</definedName>
    <definedName name="BExQKG6LD6PLNDGNGO9DJXY865BR" hidden="1">[73]Gross!#REF!</definedName>
    <definedName name="BExQKH2Y9NLWY90MQU3J3N79KLQF" hidden="1">#REF!</definedName>
    <definedName name="BExQKKDMM6UNMDK33ZZN3QBP6TN6" hidden="1">#REF!</definedName>
    <definedName name="BExQLE1TOW3A287TQB0AVWENT8O1" hidden="1">[73]Gross!#REF!</definedName>
    <definedName name="BExRY5RRPQ9PYTBYRSQ1611JB0V8" hidden="1">#REF!</definedName>
    <definedName name="BExRYOYB4A3E5F6MTROY69LR0PMG" hidden="1">[73]Gross!#REF!</definedName>
    <definedName name="BExRYW59PFTECHTSV06LCP7BUYDK" hidden="1">[76]Original!#REF!</definedName>
    <definedName name="BExRYZLA9EW71H4SXQR525S72LLP" hidden="1">[73]Gross!#REF!</definedName>
    <definedName name="BExRZ66M8G9FQ0VFP077QSZBSOA5" hidden="1">[73]Gross!#REF!</definedName>
    <definedName name="BExRZ8FMQQL46I8AQWU17LRNZD5T" hidden="1">[73]Gross!#REF!</definedName>
    <definedName name="BExRZEFF9T2XHHWX0YDCLV9T5CNE" localSheetId="4" hidden="1">Query [78]!p V [79]A!$A$3:$B$20</definedName>
    <definedName name="BExRZEFF9T2XHHWX0YDCLV9T5CNE" localSheetId="3" hidden="1">Query [78]!p [0]!V [79]A!$A$3:$B$20</definedName>
    <definedName name="BExRZEFF9T2XHHWX0YDCLV9T5CNE" hidden="1">Query [78]!p V [79]A!$A$3:$B$20</definedName>
    <definedName name="BExRZIRRIXRUMZ5GOO95S7460BMP" localSheetId="4" hidden="1">[73]Gross!#REF!</definedName>
    <definedName name="BExRZIRRIXRUMZ5GOO95S7460BMP" hidden="1">[73]Gross!#REF!</definedName>
    <definedName name="BExRZK9RAHMM0ZLTNSK7A4LDC42D" localSheetId="4" hidden="1">[73]Gross!#REF!</definedName>
    <definedName name="BExRZK9RAHMM0ZLTNSK7A4LDC42D" hidden="1">[73]Gross!#REF!</definedName>
    <definedName name="BExRZOGSR69INI6GAEPHDWSNK5Q4" localSheetId="4" hidden="1">[73]Gross!#REF!</definedName>
    <definedName name="BExRZOGSR69INI6GAEPHDWSNK5Q4" hidden="1">[73]Gross!#REF!</definedName>
    <definedName name="BExRZQPS7HB1QM56K10XH8WRKQXJ" localSheetId="4" hidden="1">'[80]Planning Template'!#REF!</definedName>
    <definedName name="BExRZQPS7HB1QM56K10XH8WRKQXJ" hidden="1">'[80]Planning Template'!#REF!</definedName>
    <definedName name="BExRZY7JYGYR48IRBCNAH0ZQJMTA" localSheetId="4" hidden="1">Query [78]!p V [79]A!$D$4:$O$157</definedName>
    <definedName name="BExRZY7JYGYR48IRBCNAH0ZQJMTA" localSheetId="3" hidden="1">Query [78]!p [0]!V [79]A!$D$4:$O$157</definedName>
    <definedName name="BExRZY7JYGYR48IRBCNAH0ZQJMTA" hidden="1">Query [78]!p V [79]A!$D$4:$O$157</definedName>
    <definedName name="BExRZYT3TSVH2F2236HTD3UD31NQ" localSheetId="4" hidden="1">#REF!</definedName>
    <definedName name="BExRZYT3TSVH2F2236HTD3UD31NQ" hidden="1">#REF!</definedName>
    <definedName name="BExS02PDU3RIYDBR02EV6VUXEVN6" hidden="1">[73]Graph!$I$7:$J$7</definedName>
    <definedName name="BExS0ASQBKRTPDWFK0KUDFOS9LE5" hidden="1">[73]Gross!#REF!</definedName>
    <definedName name="BExS0GHQUF6YT0RU3TKDEO8CSJYB" hidden="1">[73]Gross!#REF!</definedName>
    <definedName name="BExS0GSISQ7E4SH6B9NFDAGES6Y0" localSheetId="4" hidden="1">Query [78]!p V [79]A!$A$3:$B$20</definedName>
    <definedName name="BExS0GSISQ7E4SH6B9NFDAGES6Y0" localSheetId="3" hidden="1">Query [78]!p [0]!V [79]A!$A$3:$B$20</definedName>
    <definedName name="BExS0GSISQ7E4SH6B9NFDAGES6Y0" hidden="1">Query [78]!p V [79]A!$A$3:$B$20</definedName>
    <definedName name="BExS0GXUIO6I5D1S3H6KA4T15OJX" localSheetId="4" hidden="1">#REF!</definedName>
    <definedName name="BExS0GXUIO6I5D1S3H6KA4T15OJX" hidden="1">#REF!</definedName>
    <definedName name="BExS0K8IHC45I78DMZBOJ1P13KQA" localSheetId="4" hidden="1">[73]Gross!#REF!</definedName>
    <definedName name="BExS0K8IHC45I78DMZBOJ1P13KQA" hidden="1">[73]Gross!#REF!</definedName>
    <definedName name="BExS0NOO3593Q0DQ65GMDAY75JDN" hidden="1">[73]Graph!$F$8:$G$8</definedName>
    <definedName name="BExS0UFCKI6Z4BDWL0C1TI1UZA8D" hidden="1">[73]Graph!$F$9:$G$9</definedName>
    <definedName name="BExS14ROJZQ7SAUQVPN41L15X837" hidden="1">#REF!</definedName>
    <definedName name="BExS14X03J9K12GCDNGZI9AZKE9C" hidden="1">'[77]Customer Service Detail'!#REF!</definedName>
    <definedName name="BExS152B2LFCRAUHSLI5T6QRNII0" hidden="1">[73]Gross!#REF!</definedName>
    <definedName name="BExS15IJV0WW662NXQUVT3FGP4ST" hidden="1">[73]Gross!#REF!</definedName>
    <definedName name="BExS16PROWSNHW3MZQBGQNQU7S8R" hidden="1">[73]Graph!$I$9:$J$9</definedName>
    <definedName name="BExS194110MR25BYJI3CJ2EGZ8XT" hidden="1">[73]Gross!#REF!</definedName>
    <definedName name="BExS1BNVGNSGD4EP90QL8WXYWZ66" hidden="1">[73]Gross!#REF!</definedName>
    <definedName name="BExS1IEJ503DSRV4JO7BYSVMBBBJ" hidden="1">#REF!</definedName>
    <definedName name="BExS1UE39N6NCND7MAARSBWXS6HU" hidden="1">[73]Gross!#REF!</definedName>
    <definedName name="BExS1VQKWZC7SM0UY7BWIPST3VU3" hidden="1">[73]Graph!$I$6:$J$6</definedName>
    <definedName name="BExS226HTWL5WVC76MP5A1IBI8WD" hidden="1">[73]Gross!#REF!</definedName>
    <definedName name="BExS26OI2QNNAH2WMDD95Z400048" hidden="1">[73]Gross!#REF!</definedName>
    <definedName name="BExS2AVJFL1VBO48IM7QW6BLZN4H" hidden="1">#REF!</definedName>
    <definedName name="BExS2BRXC42HUP4HMYLUX4KVA3T1" hidden="1">#REF!</definedName>
    <definedName name="BExS2DF6B4ZUF3VZLI4G6LJ3BF38" hidden="1">[73]Gross!#REF!</definedName>
    <definedName name="BExS2FIPRELUN75NBX4GUWAW5KT0" hidden="1">#REF!</definedName>
    <definedName name="BExS2JEYL8X1FJ3DKBSZEPCLZ6KF" localSheetId="4" hidden="1">Planning [81]Template!$A$10:$H$6759</definedName>
    <definedName name="BExS2JEYL8X1FJ3DKBSZEPCLZ6KF" localSheetId="3" hidden="1">Planning [81]Template!$A$10:$H$6759</definedName>
    <definedName name="BExS2JEYL8X1FJ3DKBSZEPCLZ6KF" hidden="1">Planning [81]Template!$A$10:$H$6759</definedName>
    <definedName name="BExS2OT61VXS58SSI0I90Z76DFCQ" hidden="1">[73]Graph!$I$10:$J$10</definedName>
    <definedName name="BExS2QB5FS5LYTFYO4BROTWG3OV5" hidden="1">[73]Gross!#REF!</definedName>
    <definedName name="BExS2RI9FTX5F9Q0VGNX6KA3I797" hidden="1">#REF!</definedName>
    <definedName name="BExS2RIBMZPBDB3W6PKRNHUM06WI" hidden="1">[73]Graph!$F$7:$G$7</definedName>
    <definedName name="BExS2TLU1HONYV6S3ZD9T12D7CIG" hidden="1">[73]Gross!#REF!</definedName>
    <definedName name="BExS2VUTRM29HX31F7XI9M3WLJ42" hidden="1">#REF!</definedName>
    <definedName name="BExS318UV9I2FXPQQWUKKX00QLPJ" hidden="1">[73]Gross!#REF!</definedName>
    <definedName name="BExS37JGO7XBRX8AOGO2DV3ZGOOY" hidden="1">[73]Gross!#REF!</definedName>
    <definedName name="BExS38AHQWKT950DKJR1SJAY5NKD" hidden="1">[73]Graph!$I$6:$J$6</definedName>
    <definedName name="BExS3AOT2PBMTDGSFRK2WQ5EMZPQ" hidden="1">[73]Gross!#REF!</definedName>
    <definedName name="BExS3BL7KZUM0PK7UW1Y6M98ZKXC" hidden="1">[73]Graph!$F$11:$G$11</definedName>
    <definedName name="BExS3LBS0SMTHALVM4NRI1BAV1NP" hidden="1">[73]Gross!#REF!</definedName>
    <definedName name="BExS3MTQ75VBXDGEBURP6YT8RROE" hidden="1">[73]Gross!#REF!</definedName>
    <definedName name="BExS3OH5XH1H0NEUDJGB0D1EF3C6" hidden="1">[73]Graph!$I$8:$J$8</definedName>
    <definedName name="BExS3OMGYO0DFN5186UFKEXZ2RX3" hidden="1">[73]Gross!#REF!</definedName>
    <definedName name="BExS3PO59RQLS7HO1A6UIPRZX70V" hidden="1">'[77]Customer Service Detail'!#REF!</definedName>
    <definedName name="BExS3POAJ2MDH9RCHEKFUUG1GI5C" localSheetId="4" hidden="1">Planning [81]Template!$A$10:$I$1057</definedName>
    <definedName name="BExS3POAJ2MDH9RCHEKFUUG1GI5C" localSheetId="3" hidden="1">Planning [81]Template!$A$10:$I$1057</definedName>
    <definedName name="BExS3POAJ2MDH9RCHEKFUUG1GI5C" hidden="1">Planning [81]Template!$A$10:$I$1057</definedName>
    <definedName name="BExS3SDERJ27OER67TIGOVZU13A2" localSheetId="4" hidden="1">[73]Gross!#REF!</definedName>
    <definedName name="BExS3SDERJ27OER67TIGOVZU13A2" hidden="1">[73]Gross!#REF!</definedName>
    <definedName name="BExS3V7UIGKX8J4316T72VNR1711" localSheetId="4" hidden="1">#REF!</definedName>
    <definedName name="BExS3V7UIGKX8J4316T72VNR1711" hidden="1">#REF!</definedName>
    <definedName name="BExS3WV2VQ19L2A1DJ73AUFN7SRX" hidden="1">[73]Graph!$F$6:$G$6</definedName>
    <definedName name="BExS417NTWQ746CW4F7611DDEB2F" hidden="1">#REF!</definedName>
    <definedName name="BExS45ENBR73GKUW2SCQ8HUZYPGJ" hidden="1">'[80]Planning Template'!#REF!</definedName>
    <definedName name="BExS46R5WDNU5KL04FKY5LHJUCB8" hidden="1">[73]Gross!#REF!</definedName>
    <definedName name="BExS4ASWKM93XA275AXHYP8AG6SU" hidden="1">[73]Gross!#REF!</definedName>
    <definedName name="BExS4IAMWTT1CKFNHGN8SPWSD3QR" hidden="1">[73]Graph!$I$11:$J$11</definedName>
    <definedName name="BExS4JN3Y6SVBKILQK0R9HS45Y52" hidden="1">[73]Gross!#REF!</definedName>
    <definedName name="BExS4P6S41O6Z6BED77U3GD9PNH1" hidden="1">[73]Gross!#REF!</definedName>
    <definedName name="BExS4TZF0LPN89TTX30V8GIOOEPY" hidden="1">[73]Gross!#REF!</definedName>
    <definedName name="BExS4UFKWNI7QAX0PTOVVBUB0LP8" hidden="1">[73]Graph!$I$9:$J$9</definedName>
    <definedName name="BExS51H0N51UT0FZOPZRCF1GU063" hidden="1">[73]Gross!#REF!</definedName>
    <definedName name="BExS5282OLR8S50V91TEVY3W2X3R" hidden="1">[73]Graph!$I$9:$J$9</definedName>
    <definedName name="BExS54BKTXHN42REPWMF1N5KYGMX" hidden="1">#REF!</definedName>
    <definedName name="BExS54X72TJFC41FJK72MLRR2OO7" hidden="1">[73]Gross!#REF!</definedName>
    <definedName name="BExS58YX9S095D61II6VT1W3IOQG" hidden="1">#REF!</definedName>
    <definedName name="BExS59F0PA1V2ZC7S5TN6IT41SXP" hidden="1">[73]Gross!#REF!</definedName>
    <definedName name="BExS5BYO19H5ZKO75ERO60KF7DQH" hidden="1">[73]Graph!$F$8:$G$8</definedName>
    <definedName name="BExS5DRER9US6NXY9ATYT41KZII3" hidden="1">[73]Gross!#REF!</definedName>
    <definedName name="BExS5L3TGB8JVW9ROYWTKYTUPW27" hidden="1">[73]Gross!#REF!</definedName>
    <definedName name="BExS5SG3GBHVDR15MOYHV230A4BG" hidden="1">[73]Graph!$F$11:$G$11</definedName>
    <definedName name="BExS5TY0F5R1ZXIVJHAAVVG81G5H" hidden="1">[73]Graph!$F$8:$G$8</definedName>
    <definedName name="BExS5YLCLEN1D28WTVDQH5CKXYC6" hidden="1">'[80]Planning Template'!#REF!</definedName>
    <definedName name="BExS64ACB0OXFRE0E0EFLYXIMPH1" hidden="1">#REF!</definedName>
    <definedName name="BExS6AQ8L42CXPR2KC5C6TPPZ1O0" hidden="1">#REF!</definedName>
    <definedName name="BExS6EMJ5GZI4Z432L115JTU2Z4T" hidden="1">#REF!</definedName>
    <definedName name="BExS6GKQ96EHVLYWNJDWXZXUZW90" hidden="1">[73]Gross!#REF!</definedName>
    <definedName name="BExS6ITKSZFRR01YD5B0F676SYN7" hidden="1">[73]Gross!#REF!</definedName>
    <definedName name="BExS6IYVVGGZJXGGYPX7UNAQOB2X" hidden="1">[73]Graph!$I$8:$J$8</definedName>
    <definedName name="BExS6J9U93K9H54892BVQ3H1T7IH" hidden="1">#REF!</definedName>
    <definedName name="BExS6KGU63BUOXCPJ9TSCDS9ZY2T" hidden="1">[73]Graph!$C$15:$D$29</definedName>
    <definedName name="BExS6N0LI574IAC89EFW6CLTCQ33" hidden="1">[73]Gross!#REF!</definedName>
    <definedName name="BExS6R7NAS0AWRESAPVE61L40NQ9" hidden="1">#REF!</definedName>
    <definedName name="BExS6V3YW1SH7ID1P40MGFRR2IGQ" hidden="1">#REF!</definedName>
    <definedName name="BExS6WRDBF3ST86ZOBBUL3GTCR11" hidden="1">[73]Gross!#REF!</definedName>
    <definedName name="BExS6XNRKR0C3MTA0LV5B60UB908" hidden="1">[73]Gross!#REF!</definedName>
    <definedName name="BExS76759PM2C5N2UQVUI77GKE3D" hidden="1">#REF!</definedName>
    <definedName name="BExS79HUY1GAJJP4VMMZHU8UJI6O" hidden="1">[73]Graph!$F$7:$G$7</definedName>
    <definedName name="BExS7DU7IOWG5MHL28Z4KOM2V434" hidden="1">[73]Graph!$F$8:$G$8</definedName>
    <definedName name="BExS7G38ASJVTDO2IAPA36EB2SPF" hidden="1">[73]Graph!$F$10:$G$10</definedName>
    <definedName name="BExS7G8IQ0BDGG6FDGBALKU2IAL6" hidden="1">#REF!</definedName>
    <definedName name="BExS7HQI0PBQNP39JUZ69RMC7M7N" hidden="1">[73]Graph!$I$6:$J$6</definedName>
    <definedName name="BExS7J348DNX760P5D4N9N72C1H1" hidden="1">'[77]Customer Service Detail'!#REF!</definedName>
    <definedName name="BExS7OMMB9XYX3CR9NYR0OI0B6YV" hidden="1">#REF!</definedName>
    <definedName name="BExS7TKQYLRZGM93UY3ZJZJBQNFJ" hidden="1">[73]Gross!#REF!</definedName>
    <definedName name="BExS7TVIHJQ54K2Q7S5TI60WWB6A" hidden="1">[73]Graph!$I$10:$J$10</definedName>
    <definedName name="BExS7WPZ5Z7BUGWUE57JRI4DN0PE" hidden="1">'[88]10-22'!#REF!</definedName>
    <definedName name="BExS7Y2LNGVHSIBKC7C3R6X4LDR6" hidden="1">[73]Gross!#REF!</definedName>
    <definedName name="BExS80BFVR4NRCFF6RUPNQ6SPIZ5" hidden="1">#REF!</definedName>
    <definedName name="BExS80RP8GCPNFHHGN85D3RLJQWW" hidden="1">[73]Graph!$F$7:$G$7</definedName>
    <definedName name="BExS81TE0EY44Y3W2M4Z4MGNP5OM" hidden="1">[73]Gross!#REF!</definedName>
    <definedName name="BExS81YPDZDVJJVS15HV2HDXAC3Y" hidden="1">[73]Gross!#REF!</definedName>
    <definedName name="BExS82EZDII2DSX2J006BRF85IHX" localSheetId="3" hidden="1">[86]!____________bb2 [87]Sheet!$E$6:$E$9</definedName>
    <definedName name="BExS82EZDII2DSX2J006BRF85IHX" hidden="1">[86]!____________bb2 [87]Sheet!$E$6:$E$9</definedName>
    <definedName name="BExS82PRVNUTEKQZS56YT2DVF6C2" hidden="1">[73]Gross!#REF!</definedName>
    <definedName name="BExS86M165BE9531JPZU2VFVIWOR" hidden="1">#REF!</definedName>
    <definedName name="BExS8AYEXWDUZNK52G8K0TMRO1HA" hidden="1">#REF!</definedName>
    <definedName name="BExS8BPG5A0GR5AO1U951NDGGR0L" hidden="1">[73]Gross!#REF!</definedName>
    <definedName name="BExS8GSUS17UY50TEM2AWF36BR9Z" hidden="1">[73]Gross!#REF!</definedName>
    <definedName name="BExS8HJRBVG0XI6PWA9KTMJZMQXK" hidden="1">[73]Gross!#REF!</definedName>
    <definedName name="BExS8LQTNX922FCMI8FORKMV1ZCD" hidden="1">[73]Graph!$F$8:$G$8</definedName>
    <definedName name="BExS8R51C8RM2FS6V6IRTYO9GA4A" hidden="1">[73]Gross!#REF!</definedName>
    <definedName name="BExS8W8G0X4RIQXAZCCLUM05FF9P" hidden="1">[73]Graph!$F$8:$G$8</definedName>
    <definedName name="BExS8WDX408F60MH1X9B9UZ2H4R7" hidden="1">[73]Gross!#REF!</definedName>
    <definedName name="BExS8Z2W2QEC3MH0BZIYLDFQNUIP" hidden="1">[73]Gross!#REF!</definedName>
    <definedName name="BExS8Z8DJ9GSBTJQBINLMFIRTKJ2" hidden="1">'[77]Customer Service Detail'!#REF!</definedName>
    <definedName name="BExS92DKGRFFCIA9C0IXDOLO57EP" hidden="1">[73]Gross!#REF!</definedName>
    <definedName name="BExS95IYD857MBI7M85U3KPSD65G" hidden="1">#REF!</definedName>
    <definedName name="BExS970VMB40OE1CEB7FR2ZHFGZ0" hidden="1">[73]Graph!$F$6:$G$6</definedName>
    <definedName name="BExS98OB4321YCHLCQ022PXKTT2W" hidden="1">[73]Gross!#REF!</definedName>
    <definedName name="BExS9C9N8GFISC6HUERJ0EI06GB2" hidden="1">[73]Gross!#REF!</definedName>
    <definedName name="BExS9C9SODDS1V9X2CFD00O9CLCN" hidden="1">#REF!</definedName>
    <definedName name="BExS9DX13CACP3J8JDREK30JB1SQ" hidden="1">[73]Gross!#REF!</definedName>
    <definedName name="BExS9ETE383WE3C5EV7KCDGXIIP3" hidden="1">[76]Original!#REF!</definedName>
    <definedName name="BExS9FPRS2KRRCS33SE6WFNF5GYL" hidden="1">[73]Gross!#REF!</definedName>
    <definedName name="BExS9GWYHMP4FK4ZVLAFEDSHCQ8I" hidden="1">[73]Gross!#REF!</definedName>
    <definedName name="BExS9HD6WTYHKFXYLIJYCRBOO4DC" hidden="1">#REF!</definedName>
    <definedName name="BExS9KT75HXF52WX7JKL80E2UL3C" hidden="1">#REF!</definedName>
    <definedName name="BExS9MWR7YEFZL0UO24FU8UDGAXH" hidden="1">'[77]Customer Service Detail'!#REF!</definedName>
    <definedName name="BExS9WI0A6PSEB8N9GPXF2Z7MWHM" hidden="1">[73]Gross!#REF!</definedName>
    <definedName name="BExS9XP6GBUORKRP9JY27I53JPUY" hidden="1">'[88]10-22'!#REF!</definedName>
    <definedName name="BExSA5HP306TN9XJS0TU619DLRR7" hidden="1">[73]Gross!#REF!</definedName>
    <definedName name="BExSA9DZ6PYJ45OCGMKYZTDMWP25" hidden="1">#REF!</definedName>
    <definedName name="BExSAA4TQVBEW9YTSAC7IB9WGR0N" hidden="1">[73]Graph!$F$6:$G$6</definedName>
    <definedName name="BExSAAVWQOOIA6B3JHQVGP08HFEM" hidden="1">[73]Gross!#REF!</definedName>
    <definedName name="BExSAFJ3IICU2M7QPVE4ARYMXZKX" hidden="1">[73]Gross!#REF!</definedName>
    <definedName name="BExSAH6ID8OHX379UXVNGFO8J6KQ" hidden="1">[73]Gross!#REF!</definedName>
    <definedName name="BExSANROXN5Z3PVHXREBBFGS0MYM" hidden="1">#REF!</definedName>
    <definedName name="BExSAQBHIXGQRNIRGCJMBXUPCZQA" hidden="1">[73]Gross!#REF!</definedName>
    <definedName name="BExSAT5WZEM6Z4GG7X374JPK349Y" hidden="1">[73]Graph!$F$6:$G$6</definedName>
    <definedName name="BExSAUD9J6DUCNK7NJ6IN3QXLZMF" hidden="1">#REF!</definedName>
    <definedName name="BExSAUTCT4P7JP57NOR9MTX33QJZ" hidden="1">[73]Gross!#REF!</definedName>
    <definedName name="BExSAVPPIZH1VYIMF0HKA9XF3BMI" hidden="1">[76]Original!#REF!</definedName>
    <definedName name="BExSAY9CA9TFXQ9M9FBJRGJO9T9E" hidden="1">[73]Gross!#REF!</definedName>
    <definedName name="BExSB3NKWAZJT0VKLW46R7Q0CV33" hidden="1">#REF!</definedName>
    <definedName name="BExSB4JYKQ3MINI7RAYK5M8BLJDC" hidden="1">[73]Gross!#REF!</definedName>
    <definedName name="BExSBEG4O5UO1TVE0CLMJ0IZXAYZ" hidden="1">#REF!</definedName>
    <definedName name="BExSBIHQKLHP3FBT0OEPFJMJQPYL" hidden="1">#REF!</definedName>
    <definedName name="BExSBLHMDPAU7TLJHXOGAD2L0A74" hidden="1">[73]Graph!$F$7:$G$7</definedName>
    <definedName name="BExSBMOS41ZRLWYLOU29V6Y7YORR" hidden="1">[73]Gross!#REF!</definedName>
    <definedName name="BExSBPJ7145SVNPWR20GNCRBMVP9" hidden="1">#REF!</definedName>
    <definedName name="BExSBRBXXQMBU1TYDW1BXTEVEPRU" hidden="1">[73]Gross!#REF!</definedName>
    <definedName name="BExSBT4OIMO9WEIBJ5MP3NZ7QOAQ" hidden="1">#REF!</definedName>
    <definedName name="BExSC54998WTZ21DSL0R8UN0Y9JH" hidden="1">[73]Gross!#REF!</definedName>
    <definedName name="BExSC60N7WR9PJSNC9B7ORCX9NGY" hidden="1">[73]Gross!#REF!</definedName>
    <definedName name="BExSC9M353D3EKCXI5GRYJZYPZYZ" hidden="1">[73]Graph!$I$9:$J$9</definedName>
    <definedName name="BExSCDIDAQAMPQ4U4DVO6J3A1JUS" hidden="1">#REF!</definedName>
    <definedName name="BExSCE99EZTILTTCE4NJJF96OYYM" hidden="1">[73]Gross!#REF!</definedName>
    <definedName name="BExSCHUQZ2HFEWS54X67DIS8OSXZ" hidden="1">[73]Gross!#REF!</definedName>
    <definedName name="BExSCOASSHQIY6KARA8HG6F4SSTI" hidden="1">#REF!</definedName>
    <definedName name="BExSCOG41SKKG4GYU76WRWW1CTE6" hidden="1">[73]Gross!#REF!</definedName>
    <definedName name="BExSCPN9BXHQ7FLKYGZILC4C89X1" hidden="1">#REF!</definedName>
    <definedName name="BExSCPN9MLJYMCCD3AD6AGFMBBGA" hidden="1">'[77]Customer Service Detail'!#REF!</definedName>
    <definedName name="BExSCVC9P86YVFMRKKUVRV29MZXZ" hidden="1">[73]Gross!#REF!</definedName>
    <definedName name="BExSCWE4AC0DEPZUTLD55S99VPN2" hidden="1">[73]Gross!#REF!</definedName>
    <definedName name="BExSD16RWPJ4BKJERNVKGA3W1V8N" hidden="1">[73]Graph!$I$11:$J$11</definedName>
    <definedName name="BExSD233CH4MU9ZMGNRF97ZV7KWU" hidden="1">[73]Gross!#REF!</definedName>
    <definedName name="BExSD2U0F3BN6IN9N4R2DTTJG15H" hidden="1">[73]Gross!#REF!</definedName>
    <definedName name="BExSD5DN1GYW24OABCD9R0VAWG8R" hidden="1">[76]Original!#REF!</definedName>
    <definedName name="BExSD5DSLFXX2XE9GSJZ1VTACKH3" hidden="1">#REF!</definedName>
    <definedName name="BExSD6A6NY15YSMFH51ST6XJY429" hidden="1">[73]Gross!#REF!</definedName>
    <definedName name="BExSD94LLN7TC2Q0DLNDQC823BQD" hidden="1">#REF!</definedName>
    <definedName name="BExSD9VH6PF6RQ135VOEE08YXPAW" hidden="1">[73]Gross!#REF!</definedName>
    <definedName name="BExSDE2JX9KHTPG98HOFPQ9SXD16" hidden="1">#REF!</definedName>
    <definedName name="BExSDJ5ZE3T46HSF6W0OXL80TXQG" hidden="1">[73]Graph!$F$10:$G$10</definedName>
    <definedName name="BExSDNTAGVNCSC74HIQNJ1KK2IW8" hidden="1">#REF!</definedName>
    <definedName name="BExSDP5Y04WWMX2WWRITWOX8R5I9" hidden="1">[73]Gross!#REF!</definedName>
    <definedName name="BExSDQT7HIFNCYLMDUTFLUJVY08C" hidden="1">[76]Original!#REF!</definedName>
    <definedName name="BExSDQYIF2S9A7KDN6KREYAZMF1P" hidden="1">[74]data!#REF!</definedName>
    <definedName name="BExSDSB5WUA2A09DZ1ZPZH3J8VFL" hidden="1">'[77]Customer Service Detail'!#REF!</definedName>
    <definedName name="BExSDSGM203BJTNS9MKCBX453HMD" hidden="1">[73]Gross!#REF!</definedName>
    <definedName name="BExSDT20XUFXTDM37M148AXAP7HN" hidden="1">[73]Gross!#REF!</definedName>
    <definedName name="BExSDUPGOSO6XHH3H4A72N8LF2QN" hidden="1">#REF!</definedName>
    <definedName name="BExSE33JQFLHQFSTU439FCQG2I6M" hidden="1">#REF!</definedName>
    <definedName name="BExSE68XUD704OZESTYQJWE93OOH" hidden="1">#REF!</definedName>
    <definedName name="BExSEEHK1VLWD7JBV9SVVVIKQZ3I" hidden="1">[73]Gross!#REF!</definedName>
    <definedName name="BExSEJA6F0ORAXGGCXYPDOTXCJ5L" hidden="1">#REF!</definedName>
    <definedName name="BExSEJKZLX37P3V33TRTFJ30BFRK" hidden="1">[73]Gross!#REF!</definedName>
    <definedName name="BExSEP9UVOAI6TMXKNK587PQ3328" hidden="1">[73]Gross!#REF!</definedName>
    <definedName name="BExSEQH5DMBL56CXD8MO6NNOWN3S" hidden="1">#REF!</definedName>
    <definedName name="BExSERZ34ETZF8OI93MYIVZX4RDV" hidden="1">[73]Gross!#REF!</definedName>
    <definedName name="BExSETX574XR99H18EHU8IECZMIO" hidden="1">#REF!</definedName>
    <definedName name="BExSF07QFLZCO4P6K6QF05XG7PH1" hidden="1">[73]Gross!#REF!</definedName>
    <definedName name="BExSF2GR3NOKH09FBULKCMIKREZ7" hidden="1">#REF!</definedName>
    <definedName name="BExSFELNPJYUZX393PKWKNNZYV1N" hidden="1">[73]Gross!#REF!</definedName>
    <definedName name="BExSFGP5B1B9BVYTSOFPSFWUUHA0" hidden="1">'[80]Planning Template'!#REF!</definedName>
    <definedName name="BExSFHAQOCKMFPIKZGN7YD8Y4GZB" hidden="1">#REF!</definedName>
    <definedName name="BExSFIY63CMZLHHLQETZ2HFOHW52" hidden="1">'[77]Customer Service Detail'!#REF!</definedName>
    <definedName name="BExSFJ3HOTBOO288MELHKI4RHBPB" hidden="1">#REF!</definedName>
    <definedName name="BExSFJ8ZAGQ63A4MVMZRQWLVRGQ5" hidden="1">[73]Gross!#REF!</definedName>
    <definedName name="BExSFKQRST2S9KXWWLCXYLKSF4G1" hidden="1">[73]Gross!#REF!</definedName>
    <definedName name="BExSFYDRRTAZVPXRWUF5PDQ97WFF" hidden="1">[73]Gross!#REF!</definedName>
    <definedName name="BExSFZVPFTXA3F0IJ2NGH1GXX9R7" hidden="1">[73]Gross!#REF!</definedName>
    <definedName name="BExSG1IYZZC3D56P72IOHN9HJGQW" hidden="1">#REF!</definedName>
    <definedName name="BExSG90Q4ZUU2IPGDYOM169NJV9S" hidden="1">[73]Gross!#REF!</definedName>
    <definedName name="BExSG9X3DU845PNXYJGGLBQY2UHG" hidden="1">[73]Gross!#REF!</definedName>
    <definedName name="BExSGE45J27MDUUNXW7Z8Q33UAON" hidden="1">[73]Gross!#REF!</definedName>
    <definedName name="BExSGE9LY91Q0URHB4YAMX0UAMYI" hidden="1">[73]Gross!#REF!</definedName>
    <definedName name="BExSGEEWSM6V6B3J3F29MN7WAH14" hidden="1">[73]Graph!$I$7:$J$7</definedName>
    <definedName name="BExSGJ7JPTBV8YXOKMGTPSFDO6N6" hidden="1">[73]Graph!$I$10:$J$10</definedName>
    <definedName name="BExSGJT4LF1CNH5RN5GZ373ISW9D" hidden="1">[73]Graph!$I$8:$J$8</definedName>
    <definedName name="BExSGLB2URTLBCKBB4Y885W925F2" hidden="1">[73]Gross!#REF!</definedName>
    <definedName name="BExSGOAYG73SFWOPAQV80P710GID" hidden="1">[73]Gross!#REF!</definedName>
    <definedName name="BExSGOWJHRW7FWKLO2EHUOOGHNAF" hidden="1">[73]Gross!#REF!</definedName>
    <definedName name="BExSGOWJTAP41ZV5Q23H7MI9C76W" hidden="1">[73]Gross!#REF!</definedName>
    <definedName name="BExSGR5JQVX2HQ0PKCGZNSSUM1RV" hidden="1">[73]Gross!#REF!</definedName>
    <definedName name="BExSGVHX69GJZHD99DKE4RZ042B1" hidden="1">[73]Gross!#REF!</definedName>
    <definedName name="BExSGZJO4J4ZO04E2N2ECVYS9DEZ" hidden="1">[73]Gross!#REF!</definedName>
    <definedName name="BExSH1SIMUE6ZJQJV7POPJDRY2IA" hidden="1">#REF!</definedName>
    <definedName name="BExSH4HLTQVL4MI545VJL4WFN9U2" hidden="1">[73]Graph!$F$10:$G$10</definedName>
    <definedName name="BExSH4HMJS0TXSYHRWJRFTJ7NOSN" hidden="1">[73]Graph!$I$11:$J$11</definedName>
    <definedName name="BExSHAHFHS7MMNJR8JPVABRGBVIT" hidden="1">[73]Gross!#REF!</definedName>
    <definedName name="BExSHDS3RJMD6MEJ67RL63M0SEIC" hidden="1">[73]Graph!$I$9:$J$9</definedName>
    <definedName name="BExSHE2WDQWXHB4AJ37RWF1WD29Q" localSheetId="3" hidden="1">[86]!____________bb2 [87]Sheet!$A$12:$U$13</definedName>
    <definedName name="BExSHE2WDQWXHB4AJ37RWF1WD29Q" hidden="1">[86]!____________bb2 [87]Sheet!$A$12:$U$13</definedName>
    <definedName name="BExSHGH88QZWW4RNAX4YKAZ5JEBL" hidden="1">[73]Gross!#REF!</definedName>
    <definedName name="BExSHJRV3Q7BAF5R1SJUY3A2GD28" hidden="1">#REF!</definedName>
    <definedName name="BExSHOKK1OO3CX9Z28C58E5J1D9W" hidden="1">[73]Gross!#REF!</definedName>
    <definedName name="BExSHQD8KYLTQGDXIRKCHQQ7MKIH" hidden="1">[73]Gross!#REF!</definedName>
    <definedName name="BExSHUKBQVT2G9G0K9ORVIJO6TU8" hidden="1">[73]Graph!$F$6:$G$6</definedName>
    <definedName name="BExSHVGPIAHXI97UBLI9G4I4M29F" hidden="1">[73]Gross!#REF!</definedName>
    <definedName name="BExSI0K2YL3HTCQAD8A7TR4QCUR6" hidden="1">[73]Gross!$A$1:$O$107</definedName>
    <definedName name="BExSIBNAMZ30K4WGZ0753GS17ZET" hidden="1">#REF!</definedName>
    <definedName name="BExSIFUDNRWXWIWNGCCFOOD8WIAZ" hidden="1">[73]Gross!#REF!</definedName>
    <definedName name="BExTTQ2HHUKWV42XAKRV2TXF2Z1P" hidden="1">#REF!</definedName>
    <definedName name="BExTTQD93KD9MR1KG9JLQ30E4XI9" hidden="1">[73]Graph!$I$7:$J$7</definedName>
    <definedName name="BExTTWD2PGX3Y9FR5F2MRNLY1DIY" hidden="1">[73]Gross!#REF!</definedName>
    <definedName name="BExTTZCY7OY8FJXD4T67EONEHI7H" hidden="1">[76]Original!#REF!</definedName>
    <definedName name="BExTTZNR99ANCOZYM9PJ3P19FZTW" hidden="1">#REF!</definedName>
    <definedName name="BExTTZNS2PBCR93C9IUW49UZ4I6T" hidden="1">[73]Gross!#REF!</definedName>
    <definedName name="BExTU09BFWBNB47N5YKDJ35VHDCW" hidden="1">#REF!</definedName>
    <definedName name="BExTU2YFQ25JQ6MEMRHHN66VLTPJ" hidden="1">[73]Gross!#REF!</definedName>
    <definedName name="BExTU75IOII1V5O0C9X2VAYYVJUG" hidden="1">[73]Gross!#REF!</definedName>
    <definedName name="BExTUA5F7V4LUIIAM17J3A8XF3JE" hidden="1">[73]Gross!#REF!</definedName>
    <definedName name="BExTUJ53ANGZ3H1KDK4CR4Q0OD6P" hidden="1">[73]Gross!#REF!</definedName>
    <definedName name="BExTUKXSZBM7C57G6NGLWGU4WOHY" hidden="1">[73]Gross!#REF!</definedName>
    <definedName name="BExTUOOMC43GH95KQ1PJ86MN9XDF" hidden="1">[73]Graph!$C$15:$D$29</definedName>
    <definedName name="BExTUSQCFFYZCDNHWHADBC2E1ZP1" hidden="1">[73]Gross!#REF!</definedName>
    <definedName name="BExTUUJ3V9S9PVHO3N6X2AEGTA4Z" hidden="1">'[80]Planning Template'!#REF!</definedName>
    <definedName name="BExTUVFGOJEYS28JURA5KHQFDU5J" hidden="1">[73]Gross!#REF!</definedName>
    <definedName name="BExTUW10U40QCYGHM5NJ3YR1O5SP" hidden="1">[73]Gross!#REF!</definedName>
    <definedName name="BExTUWXFQHINU66YG82BI20ATMB5" hidden="1">[73]Gross!$A$1:$L$10</definedName>
    <definedName name="BExTUXDHPPMUWTOC205SPI4NHP6S" localSheetId="4" hidden="1">Query [78]!p V [79]A!$D$4:$O$158</definedName>
    <definedName name="BExTUXDHPPMUWTOC205SPI4NHP6S" localSheetId="3" hidden="1">Query [78]!p [0]!V [79]A!$D$4:$O$158</definedName>
    <definedName name="BExTUXDHPPMUWTOC205SPI4NHP6S" hidden="1">Query [78]!p V [79]A!$D$4:$O$158</definedName>
    <definedName name="BExTUY9WNSJ91GV8CP0SKJTEIV82" localSheetId="4" hidden="1">[85]Table!#REF!</definedName>
    <definedName name="BExTUY9WNSJ91GV8CP0SKJTEIV82" hidden="1">[85]Table!#REF!</definedName>
    <definedName name="BExTV5MAK8OHX0KQVLHR8TDY3HFJ" localSheetId="4" hidden="1">Query [75]Comparative!$A$3:$B$20</definedName>
    <definedName name="BExTV5MAK8OHX0KQVLHR8TDY3HFJ" localSheetId="3" hidden="1">Query [75]Comparative!$A$3:$B$20</definedName>
    <definedName name="BExTV5MAK8OHX0KQVLHR8TDY3HFJ" hidden="1">Query [75]Comparative!$A$3:$B$20</definedName>
    <definedName name="BExTV67VIM8PV6KO253M4DUBJQLC" localSheetId="4" hidden="1">[73]Gross!#REF!</definedName>
    <definedName name="BExTV67VIM8PV6KO253M4DUBJQLC" hidden="1">[73]Gross!#REF!</definedName>
    <definedName name="BExTVB0JBLVK7YNZAU97RP5WBQSK" localSheetId="4" hidden="1">#REF!</definedName>
    <definedName name="BExTVB0JBLVK7YNZAU97RP5WBQSK" hidden="1">#REF!</definedName>
    <definedName name="BExTVEB8OUB37CRKZA5WBOTYYTN9" localSheetId="4" hidden="1">#REF!</definedName>
    <definedName name="BExTVEB8OUB37CRKZA5WBOTYYTN9" hidden="1">#REF!</definedName>
    <definedName name="BExTVELZCF2YA5L6F23BYZZR6WHF" localSheetId="4" hidden="1">[73]Gross!#REF!</definedName>
    <definedName name="BExTVELZCF2YA5L6F23BYZZR6WHF" hidden="1">[73]Gross!#REF!</definedName>
    <definedName name="BExTVGPIQZ99YFXUC8OONUX5BD42" localSheetId="4" hidden="1">[73]Gross!#REF!</definedName>
    <definedName name="BExTVGPIQZ99YFXUC8OONUX5BD42" hidden="1">[73]Gross!#REF!</definedName>
    <definedName name="BExTVK06LL9IX9SIJKGW1XM2AB4Y" hidden="1">[73]Graph!$I$10:$J$10</definedName>
    <definedName name="BExTVLNG9KX2WVJZRHW6SQVAV80G" hidden="1">'[77]Customer Service Detail'!#REF!</definedName>
    <definedName name="BExTVLNHM0KRTA679YXEZVO7KF63" hidden="1">#REF!</definedName>
    <definedName name="BExTVOSUIF74AWLLP1Y2PW2T8R4L" hidden="1">#REF!</definedName>
    <definedName name="BExTVS8UZ71PC6DQ17P0YY26K49C" hidden="1">#REF!</definedName>
    <definedName name="BExTVTLH2E1SH7Z2XBYHUOQBWWLI" hidden="1">[73]Graph!$C$15:$D$29</definedName>
    <definedName name="BExTVYE49EIPTW7ZG5F30RHCYXWI" hidden="1">'[77]Customer Service Detail'!#REF!</definedName>
    <definedName name="BExTVYU8I4WVVMHL4SDVKT0IGO6C" hidden="1">[73]Gross!#REF!</definedName>
    <definedName name="BExTVZQLP9VFLEYQ9280W13X7E8K" hidden="1">[73]Gross!#REF!</definedName>
    <definedName name="BExTW2FOQUCL9XY3Q8I2TO1V76M6" localSheetId="4" hidden="1">Query [75]Comparative!$A$3:$B$20</definedName>
    <definedName name="BExTW2FOQUCL9XY3Q8I2TO1V76M6" localSheetId="3" hidden="1">Query [75]Comparative!$A$3:$B$20</definedName>
    <definedName name="BExTW2FOQUCL9XY3Q8I2TO1V76M6" hidden="1">Query [75]Comparative!$A$3:$B$20</definedName>
    <definedName name="BExTW3SBLZLWJA0A5U6OBWM5E2GT" localSheetId="4" hidden="1">[76]Original!#REF!</definedName>
    <definedName name="BExTW3SBLZLWJA0A5U6OBWM5E2GT" hidden="1">[76]Original!#REF!</definedName>
    <definedName name="BExTW4U1EFP1ZS3Q099D6OFYZ4PO" localSheetId="4" hidden="1">#REF!</definedName>
    <definedName name="BExTW4U1EFP1ZS3Q099D6OFYZ4PO" hidden="1">#REF!</definedName>
    <definedName name="BExTW6MRQ5EI1KD2GJ4HJGA2Q3WO" localSheetId="4" hidden="1">#REF!</definedName>
    <definedName name="BExTW6MRQ5EI1KD2GJ4HJGA2Q3WO" hidden="1">#REF!</definedName>
    <definedName name="BExTWB4LA1PODQOH4LDTHQKBN16K" localSheetId="4" hidden="1">[73]Gross!#REF!</definedName>
    <definedName name="BExTWB4LA1PODQOH4LDTHQKBN16K" hidden="1">[73]Gross!#REF!</definedName>
    <definedName name="BExTWEQ3PHIFDCWHG4QVX0626J8L" localSheetId="4" hidden="1">'[77]Customer Service Detail'!#REF!</definedName>
    <definedName name="BExTWEQ3PHIFDCWHG4QVX0626J8L" hidden="1">'[77]Customer Service Detail'!#REF!</definedName>
    <definedName name="BExTWFX8OYD9IX59PTP73YAC8O9G" hidden="1">[73]Graph!$C$15:$D$29</definedName>
    <definedName name="BExTWG81272XCNHHHLU97T3NWDNE" localSheetId="4" hidden="1">Planning [81]Template!$A$10:$H$21</definedName>
    <definedName name="BExTWG81272XCNHHHLU97T3NWDNE" localSheetId="3" hidden="1">Planning [81]Template!$A$10:$H$21</definedName>
    <definedName name="BExTWG81272XCNHHHLU97T3NWDNE" hidden="1">Planning [81]Template!$A$10:$H$21</definedName>
    <definedName name="BExTWHVADLJCCNEWMD928MM0SUBX" localSheetId="4" hidden="1">#REF!</definedName>
    <definedName name="BExTWHVADLJCCNEWMD928MM0SUBX" hidden="1">#REF!</definedName>
    <definedName name="BExTWI0Q8AWXUA3ZN7I5V3QK2KM1" localSheetId="4" hidden="1">[73]Gross!#REF!</definedName>
    <definedName name="BExTWI0Q8AWXUA3ZN7I5V3QK2KM1" hidden="1">[73]Gross!#REF!</definedName>
    <definedName name="BExTWI0R31187AOWYLZ1W1WNI84K" hidden="1">[73]Graph!$I$10:$J$10</definedName>
    <definedName name="BExTWJTGTEM42YMMOXES1DOPT9UG" hidden="1">[73]Graph!$I$6:$J$6</definedName>
    <definedName name="BExTWJTIA3WUW1PUWXAOP9O8NKLZ" hidden="1">[73]Gross!#REF!</definedName>
    <definedName name="BExTWP7ODVVVOXUAS0T4KNY9E7XN" hidden="1">'[77]Customer Service Detail'!#REF!</definedName>
    <definedName name="BExTWTEREH1W943SZJSXS6AZCXLO" hidden="1">'[77]Customer Service Detail'!#REF!</definedName>
    <definedName name="BExTWTERU1SE8R3LRC2C4HQMOIB1" hidden="1">[73]Graph!$I$6:$J$6</definedName>
    <definedName name="BExTWW95OX07FNA01WF5MSSSFQLX" hidden="1">[73]Gross!#REF!</definedName>
    <definedName name="BExTX476KI0RNB71XI5TYMANSGBG" hidden="1">[73]Gross!#REF!</definedName>
    <definedName name="BExTX5E6LZ3F1RGHBTMIETUL8ST8" hidden="1">[73]Graph!$F$11:$G$11</definedName>
    <definedName name="BExTX83GIGDZAGMTW40HOVOVJXPA" hidden="1">#REF!</definedName>
    <definedName name="BExTXAHRIAYB0WV3TOAJRNYKAH1S" hidden="1">#REF!</definedName>
    <definedName name="BExTXJ17SAM3ONY49HJ7VTUKJ5VS" hidden="1">#REF!</definedName>
    <definedName name="BExTXJ6HBAIXMMWKZTJNFDYVZCAY" hidden="1">[73]Gross!#REF!</definedName>
    <definedName name="BExTXL4OS85VLFH5QUKQZGH8VD38" hidden="1">#REF!</definedName>
    <definedName name="BExTXL4PV9UB5XL4A78SUMDVR45M" hidden="1">#REF!</definedName>
    <definedName name="BExTXSMG9TUWWQ4Z6TXQ7WGGJKUJ" hidden="1">[83]Data!#REF!</definedName>
    <definedName name="BExTXT812NQT8GAEGH738U29BI0D" hidden="1">[73]Gross!#REF!</definedName>
    <definedName name="BExTXWIP2TFPTQ76NHFOB72NICRZ" hidden="1">[73]Gross!#REF!</definedName>
    <definedName name="BExTXY5YGZRZRZKXVUR3T9LSWHDY" hidden="1">[76]Original!#REF!</definedName>
    <definedName name="BExTY1WXTBXUD0M1NWE12NMAUGCO" hidden="1">[73]Graph!$I$10:$J$10</definedName>
    <definedName name="BExTY5T62H651VC86QM4X7E28JVA" hidden="1">[73]Gross!#REF!</definedName>
    <definedName name="BExTY8T41OBZ32MRCWT76H4XO1YE" hidden="1">[73]Graph!$F$11:$G$11</definedName>
    <definedName name="BExTY9PGB3MWT0KDPOF2EYAXZF6T" hidden="1">[76]Original!#REF!</definedName>
    <definedName name="BExTYDR2MGXM59C5JO0T47R365HI" localSheetId="3" hidden="1">[86]!____________bb2 [87]Sheet!$A$12:$U$17</definedName>
    <definedName name="BExTYDR2MGXM59C5JO0T47R365HI" hidden="1">[86]!____________bb2 [87]Sheet!$A$12:$U$17</definedName>
    <definedName name="BExTYHCJJ2NWRM1RV59FYR41534U" hidden="1">[73]Gross!#REF!</definedName>
    <definedName name="BExTYKCEFJ83LZM95M1V7CSFQVEA" hidden="1">[73]Gross!#REF!</definedName>
    <definedName name="BExTYLUCLWGGQOEPH6W91DIYL3RQ" hidden="1">'[77]Customer Service Detail'!#REF!</definedName>
    <definedName name="BExTYPLA9N640MFRJJQPKXT7P88M" hidden="1">[73]Gross!#REF!</definedName>
    <definedName name="BExTYQC7CWEY7B348EXN2XOKHJE1" localSheetId="3" hidden="1">[86]!____________bb2 [87]Sheet!$E$6:$E$9</definedName>
    <definedName name="BExTYQC7CWEY7B348EXN2XOKHJE1" hidden="1">[86]!____________bb2 [87]Sheet!$E$6:$E$9</definedName>
    <definedName name="BExTYQMZFH06S0SMRP98OBQF34G8" hidden="1">'[77]Customer Service Detail'!#REF!</definedName>
    <definedName name="BExTYWMSS78QZC5G0PCH3JIO20V4" hidden="1">#REF!</definedName>
    <definedName name="BExTYYVS6L680WKJCGPCLYSIEKFF" hidden="1">#REF!</definedName>
    <definedName name="BExTZ089QIF5HT00GDQCMOXUWARP" hidden="1">#REF!</definedName>
    <definedName name="BExTZ6DESR9YBMRGIRE08NBG3G80" hidden="1">#REF!</definedName>
    <definedName name="BExTZ7F71SNTOX4LLZCK5R9VUMIJ" hidden="1">[73]Gross!#REF!</definedName>
    <definedName name="BExTZ7F8UG2WPFDYGY498XL7047F" hidden="1">#REF!</definedName>
    <definedName name="BExTZ8X5G9S3PA4FPSNK7T69W7QT" hidden="1">[73]Gross!#REF!</definedName>
    <definedName name="BExTZ97Y0RMR8V5BI9F2H4MFB77O" hidden="1">[73]Gross!#REF!</definedName>
    <definedName name="BExTZ97YR84DZ8QVX5145UPYSRH1" hidden="1">'[77]Customer Service Detail'!#REF!</definedName>
    <definedName name="BExTZC7VQKSHVEVUAV692Z5PELDM" hidden="1">#REF!</definedName>
    <definedName name="BExTZK0D7NB1F6S58BMEQ2KHQIFF" hidden="1">#REF!</definedName>
    <definedName name="BExTZK5PMCAXJL4DUIGL6H9Y8U4C" hidden="1">[73]Gross!#REF!</definedName>
    <definedName name="BExTZKB6L5SXV5UN71YVTCBEIGWY" hidden="1">[73]Gross!#REF!</definedName>
    <definedName name="BExTZLCVETUN8C9H9KVUN378C0DC" hidden="1">#REF!</definedName>
    <definedName name="BExTZLICVKK4NBJFEGL270GJ2VQO" hidden="1">[73]Gross!#REF!</definedName>
    <definedName name="BExTZM9E77SMULTOU262K669MNAC" hidden="1">#REF!</definedName>
    <definedName name="BExTZO2596CBZKPI7YNA1QQNPAIJ" hidden="1">[73]Gross!#REF!</definedName>
    <definedName name="BExTZUI049UBPK570TJJWO3PP31A" hidden="1">#REF!</definedName>
    <definedName name="BExTZY8TDV4U7FQL7O10G6VKWKPJ" hidden="1">[73]Gross!#REF!</definedName>
    <definedName name="BExU02QNT4LT7H9JPUC4FXTLVGZT" hidden="1">[73]Gross!#REF!</definedName>
    <definedName name="BExU03XT7BGUD94J3RKIZVZ9LEAM" hidden="1">#REF!</definedName>
    <definedName name="BExU05AF98E34T528PWQQ62BDY27" hidden="1">#REF!</definedName>
    <definedName name="BExU091A10QVE7583Q5CAHW138RD" hidden="1">[73]Graph!$F$10:$G$10</definedName>
    <definedName name="BExU0BFJJQO1HJZKI14QGOQ6JROO" hidden="1">[73]Gross!#REF!</definedName>
    <definedName name="BExU0FH5WTGW8MRFUFMDDSMJ6YQ5" hidden="1">[73]Gross!#REF!</definedName>
    <definedName name="BExU0FMLYKBHXH0JHAD0FA64EF92" hidden="1">[73]Graph!$F$6:$G$6</definedName>
    <definedName name="BExU0GDOIL9U33QGU9ZU3YX3V1I4" hidden="1">[73]Gross!#REF!</definedName>
    <definedName name="BExU0HKTO8WJDQDWRTUK5TETM3HS" hidden="1">[73]Gross!#REF!</definedName>
    <definedName name="BExU0MTJQPE041ZN7H8UKGV6MZT7" hidden="1">[73]Gross!#REF!</definedName>
    <definedName name="BExU0R5X7KOX7XJTN5MNUP2JC8B9" hidden="1">'[80]Planning Template'!#REF!</definedName>
    <definedName name="BExU0XB6XCXI4SZ92YEUFMW4TAXF" hidden="1">[73]Gross!#REF!</definedName>
    <definedName name="BExU0XLZUFZ18YHDIW5L0JP32ORW" hidden="1">#REF!</definedName>
    <definedName name="BExU0YCVZRW83JCI26VRB6PCIP88" hidden="1">#REF!</definedName>
    <definedName name="BExU0ZUUFYHLUK4M4E8GLGIBBNT0" hidden="1">[73]Gross!#REF!</definedName>
    <definedName name="BExU147D6RPG6ZVTSXRKFSVRHSBG" hidden="1">[73]Gross!#REF!</definedName>
    <definedName name="BExU16R10W1SOAPNG4CDJ01T7JRE" hidden="1">[73]Gross!#REF!</definedName>
    <definedName name="BExU177A0SEY3YM0XMA9XTI4UR0I" hidden="1">#REF!</definedName>
    <definedName name="BExU17CKOR3GNIHDNVLH9L1IOJS9" hidden="1">[73]Gross!#REF!</definedName>
    <definedName name="BExU1DHV15JIOYOXDDJLCPQWUF8Y" hidden="1">'[77]Customer Service Detail'!#REF!</definedName>
    <definedName name="BExU1DN4RELJSQTQUF8YK7BNGXKO" hidden="1">[73]Graph!$F$7:$G$7</definedName>
    <definedName name="BExU1EZS5R70R72LK8M3Q1W1WQRP" hidden="1">#REF!</definedName>
    <definedName name="BExU1GXUTLRPJN4MRINLAPHSZQFG" hidden="1">[73]Gross!#REF!</definedName>
    <definedName name="BExU1IL9AOHFO85BZB6S60DK3N8H" hidden="1">[73]Gross!#REF!</definedName>
    <definedName name="BExU1JXRTLHMDG8S5XFW5LF0YVMI" localSheetId="4" hidden="1">Query [75]Comparative!$A$3:$B$20</definedName>
    <definedName name="BExU1JXRTLHMDG8S5XFW5LF0YVMI" localSheetId="3" hidden="1">Query [75]Comparative!$A$3:$B$20</definedName>
    <definedName name="BExU1JXRTLHMDG8S5XFW5LF0YVMI" hidden="1">Query [75]Comparative!$A$3:$B$20</definedName>
    <definedName name="BExU1MSCM5EHXRFLU6F7RWAFSO53" localSheetId="4" hidden="1">#REF!</definedName>
    <definedName name="BExU1MSCM5EHXRFLU6F7RWAFSO53" hidden="1">#REF!</definedName>
    <definedName name="BExU1NOPS09CLFZL1O31RAF9BQNQ" localSheetId="4" hidden="1">[73]Gross!#REF!</definedName>
    <definedName name="BExU1NOPS09CLFZL1O31RAF9BQNQ" hidden="1">[73]Gross!#REF!</definedName>
    <definedName name="BExU1P6H60U4RWZFX1HYXV8Z6KI7" localSheetId="4" hidden="1">'[77]Customer Service Detail'!#REF!</definedName>
    <definedName name="BExU1P6H60U4RWZFX1HYXV8Z6KI7" hidden="1">'[77]Customer Service Detail'!#REF!</definedName>
    <definedName name="BExU1PH9MOEX1JZVZ3D5M9DXB191" localSheetId="4" hidden="1">[73]Gross!#REF!</definedName>
    <definedName name="BExU1PH9MOEX1JZVZ3D5M9DXB191" hidden="1">[73]Gross!#REF!</definedName>
    <definedName name="BExU1PXJF62BQF7SYHCCLXA060IH" localSheetId="4" hidden="1">#REF!</definedName>
    <definedName name="BExU1PXJF62BQF7SYHCCLXA060IH" hidden="1">#REF!</definedName>
    <definedName name="BExU1QZEEKJA35IMEOLOJ3ODX0ZA" localSheetId="4" hidden="1">[73]Gross!#REF!</definedName>
    <definedName name="BExU1QZEEKJA35IMEOLOJ3ODX0ZA" hidden="1">[73]Gross!#REF!</definedName>
    <definedName name="BExU1TZ9WD7V6DVDWUJA3D5BHAY9" localSheetId="4" hidden="1">Query [78]!p V [79]A!$D$4:$O$158</definedName>
    <definedName name="BExU1TZ9WD7V6DVDWUJA3D5BHAY9" localSheetId="3" hidden="1">Query [78]!p [0]!V [79]A!$D$4:$O$158</definedName>
    <definedName name="BExU1TZ9WD7V6DVDWUJA3D5BHAY9" hidden="1">Query [78]!p V [79]A!$D$4:$O$158</definedName>
    <definedName name="BExU1VRURIWWVJ95O40WA23LMTJD" localSheetId="4" hidden="1">[73]Gross!#REF!</definedName>
    <definedName name="BExU1VRURIWWVJ95O40WA23LMTJD" hidden="1">[73]Gross!#REF!</definedName>
    <definedName name="BExU1XF9XZPVQNGCMW5NCLMM2GZ8" hidden="1">[73]Graph!$F$7:$G$7</definedName>
    <definedName name="BExU27RFW84GQR3JJ3WC0DH272W0" hidden="1">#REF!</definedName>
    <definedName name="BExU2941Z7GTMQ5O1VVPEU7YRR7P" hidden="1">[73]Graph!$I$8:$J$8</definedName>
    <definedName name="BExU2AGK36RC19OMF7HSEYHQ06RM" hidden="1">#REF!</definedName>
    <definedName name="BExU2BCX15EX0ZRL675PM05T1HMY" hidden="1">[76]Original!#REF!</definedName>
    <definedName name="BExU2M5CK6XK55UIHDVYRXJJJRI4" hidden="1">[73]Gross!#REF!</definedName>
    <definedName name="BExU2NHZ1OLLOMAX9XEVG0Q00HKP" hidden="1">#REF!</definedName>
    <definedName name="BExU2T1JA8VA37QX2DVLJLQAUW7W" hidden="1">'[77]Customer Service Detail'!#REF!</definedName>
    <definedName name="BExU2TXVT25ZTOFQAF6CM53Z1RLF" hidden="1">[73]Gross!#REF!</definedName>
    <definedName name="BExU2XZLYIU19G7358W5T9E87AFR" hidden="1">[73]Gross!#REF!</definedName>
    <definedName name="BExU38H9PVH3U3IT3WIKSMRAIBF6" hidden="1">#REF!</definedName>
    <definedName name="BExU3B66MCKJFSKT3HL8B5EJGVX0" hidden="1">[73]Gross!#REF!</definedName>
    <definedName name="BExU3D9R4DRJADX0E7E2OZ3T6J9D" hidden="1">[73]Graph!$F$8:$G$8</definedName>
    <definedName name="BExU3FO1DRVLYMWK4CT9Z2J6ZDFZ" hidden="1">[76]Original!#REF!</definedName>
    <definedName name="BExU3HX1IEJGNDJI6N6CLR8ZJK9D" hidden="1">[73]Graph!$F$9:$G$9</definedName>
    <definedName name="BExU3QLXWHKSFLQKV3647FXS0SK8" hidden="1">#REF!</definedName>
    <definedName name="BExU3QWQVA35KFNEQYRLU0ZG2TZ0" hidden="1">[73]Graph!$F$7:$G$7</definedName>
    <definedName name="BExU3T0A00WKKKE8ZWRI8OF4BRJ3" hidden="1">[73]Graph!$F$6:$G$6</definedName>
    <definedName name="BExU3UNI9NR1RNZR07NSLSZMDOQQ" hidden="1">[73]Gross!#REF!</definedName>
    <definedName name="BExU401R18N6XKZKL7CNFOZQCM14" hidden="1">[73]Gross!#REF!</definedName>
    <definedName name="BExU42QVGY7TK39W1BIN6CDRG2OE" hidden="1">[73]Gross!#REF!</definedName>
    <definedName name="BExU44P2AEX6PD8VC4ISCROUCQSP" hidden="1">[73]Gross!#REF!</definedName>
    <definedName name="BExU47OZMS6TCWMEHHF0UCSFLLPI" hidden="1">[73]Gross!#REF!</definedName>
    <definedName name="BExU4D36E8TXN0M8KSNGEAFYP4DQ" hidden="1">[73]Gross!#REF!</definedName>
    <definedName name="BExU4G31RRVLJ3AC6E1FNEFMXM3O" hidden="1">[73]Gross!#REF!</definedName>
    <definedName name="BExU4GDVLPUEWBA4MRYRTQAUNO7B" hidden="1">[73]Gross!#REF!</definedName>
    <definedName name="BExU4I148DA7PRCCISLWQ6ABXFK6" hidden="1">[73]Gross!#REF!</definedName>
    <definedName name="BExU4L101H2KQHVKCKQ4PBAWZV6K" hidden="1">[73]Gross!#REF!</definedName>
    <definedName name="BExU4L6BSP50AHO92JSNP6KRDGO2" hidden="1">#REF!</definedName>
    <definedName name="BExU4MIZMMFZZWTK4WHGFZSMWPS8" hidden="1">[73]Graph!$I$8:$J$8</definedName>
    <definedName name="BExU4NA00RRRBGRT6TOB0MXZRCRZ" hidden="1">[73]Gross!#REF!</definedName>
    <definedName name="BExU4NVM2U1QGDC0IORA6EVJP0YH" hidden="1">#REF!</definedName>
    <definedName name="BExU4T4B87W940PP7KTQNBX4TDCK" hidden="1">#REF!</definedName>
    <definedName name="BExU4URQ40NLA7IR1ZG7Y3SKGKMV" hidden="1">'[80]Planning Template'!#REF!</definedName>
    <definedName name="BExU4XWZRGDFLCPK6HI2B3EXIQNU" hidden="1">[73]Graph!$F$10:$G$10</definedName>
    <definedName name="BExU50BBJW8BO7AYOVOUINZFCXRA" hidden="1">#REF!</definedName>
    <definedName name="BExU51IFNZXPBDES28457LR8X60M" hidden="1">[73]Gross!#REF!</definedName>
    <definedName name="BExU529CJ5AWHU0WNPZUYLVVT9GO" hidden="1">[73]Graph!$I$10:$J$10</definedName>
    <definedName name="BExU529I6YHVOG83TJHWSILIQU1S" hidden="1">[73]Gross!#REF!</definedName>
    <definedName name="BExU57YCIKPRD8QWL6EU0YR3NG3J" hidden="1">[73]Gross!#REF!</definedName>
    <definedName name="BExU5ANHEXFC99KIRT106O1YJMVF" hidden="1">#REF!</definedName>
    <definedName name="BExU5DSTBWXLN6E59B757KRWRI6E" hidden="1">[73]Gross!#REF!</definedName>
    <definedName name="BExU5FLJ9RC6VWPYUWC8BV7T0TUM" hidden="1">#REF!</definedName>
    <definedName name="BExU5FQVQ5TIQZ1G4TFVBL6A9K3M" hidden="1">#REF!</definedName>
    <definedName name="BExU5N8L0E2WDEBA4ITD4A8FT8ON" hidden="1">[73]Graph!$F$7:$G$7</definedName>
    <definedName name="BExU5RQGIWWA5NG9JFKF8LGAMOPI" hidden="1">#REF!</definedName>
    <definedName name="BExU5TDWM8NNDHYPQ7OQODTQ368A" hidden="1">[73]Gross!#REF!</definedName>
    <definedName name="BExU5X4OX1V1XHS6WSSORVQPP6Z3" hidden="1">[73]Gross!#REF!</definedName>
    <definedName name="BExU5XVPARTFMRYHNUTBKDIL4UJN" hidden="1">[73]Gross!#REF!</definedName>
    <definedName name="BExU61S05SSPLPDYE920IK2GRYSO" localSheetId="4" hidden="1">Query [78]!p V [79]A!$D$4:$O$158</definedName>
    <definedName name="BExU61S05SSPLPDYE920IK2GRYSO" localSheetId="3" hidden="1">Query [78]!p [0]!V [79]A!$D$4:$O$158</definedName>
    <definedName name="BExU61S05SSPLPDYE920IK2GRYSO" hidden="1">Query [78]!p V [79]A!$D$4:$O$158</definedName>
    <definedName name="BExU66KMFBAP8JCVG9VM1RD1TNFF" localSheetId="4" hidden="1">[73]Gross!#REF!</definedName>
    <definedName name="BExU66KMFBAP8JCVG9VM1RD1TNFF" hidden="1">[73]Gross!#REF!</definedName>
    <definedName name="BExU67BIP4IDGLTCZMUKNEA7DFWZ" hidden="1">[73]Graph!$F$7:$G$7</definedName>
    <definedName name="BExU68IOM3CB3TACNAE9565TW7SH" hidden="1">[73]Gross!#REF!</definedName>
    <definedName name="BExU68NYVZ439VLMZ0LCYDXGEQ8Z" hidden="1">#REF!</definedName>
    <definedName name="BExU6AM82KN21E82HMWVP3LWP9IL" hidden="1">[73]Gross!#REF!</definedName>
    <definedName name="BExU6BYTOWU47FY1W29HJJSYXCQB" hidden="1">#REF!</definedName>
    <definedName name="BExU6C45SIEW7XEEQLUGJRDO30EX" hidden="1">[73]Gross!#REF!</definedName>
    <definedName name="BExU6FEU1MRHU98R9YOJC5OKUJ6L" hidden="1">[73]Gross!#REF!</definedName>
    <definedName name="BExU6FPN8BG4N0ZJMSCXYNPFSYDF" hidden="1">#REF!</definedName>
    <definedName name="BExU6KIAJ663Y8W8QMU4HCF183DF" hidden="1">[73]Gross!#REF!</definedName>
    <definedName name="BExU6KT19B4PG6SHXFBGBPLM66KT" hidden="1">[73]Gross!#REF!</definedName>
    <definedName name="BExU6MWL30NHY8I1G97R2SU1TD1Y" hidden="1">[73]Graph!$I$9:$J$9</definedName>
    <definedName name="BExU6PAVKIOAIMQ9XQIHHF1SUAGO" hidden="1">[73]Gross!#REF!</definedName>
    <definedName name="BExU6WXXC7SSQDMHSLUN5C2V4IYX" hidden="1">[73]Gross!#REF!</definedName>
    <definedName name="BExU71AGPN9DMGBNATPQTQ8I9DYK" hidden="1">#REF!</definedName>
    <definedName name="BExU73387E74XE8A9UKZLZNJYY65" hidden="1">[73]Gross!#REF!</definedName>
    <definedName name="BExU76ZHCJM8I7VSICCMSTC33O6U" hidden="1">[73]Gross!#REF!</definedName>
    <definedName name="BExU77L1ZM2BRJB4M5RWTLREPRBO" hidden="1">[73]Graph!$C$15:$D$29</definedName>
    <definedName name="BExU798C70QK9E3I6Y1IEAZFTIXX" localSheetId="4" hidden="1">Planning [81]Template!$A$10:$H$37</definedName>
    <definedName name="BExU798C70QK9E3I6Y1IEAZFTIXX" localSheetId="3" hidden="1">Planning [81]Template!$A$10:$H$37</definedName>
    <definedName name="BExU798C70QK9E3I6Y1IEAZFTIXX" hidden="1">Planning [81]Template!$A$10:$H$37</definedName>
    <definedName name="BExU7BBTUF8BQ42DSGM94X5TG5GF" localSheetId="4" hidden="1">[73]Gross!#REF!</definedName>
    <definedName name="BExU7BBTUF8BQ42DSGM94X5TG5GF" hidden="1">[73]Gross!#REF!</definedName>
    <definedName name="BExU7DVMNLPZ8DIZKTOS0GLZESXN" hidden="1">[73]Graph!$F$7:$G$7</definedName>
    <definedName name="BExU7HH4EAHFQHT4AXKGWAWZP3I0" hidden="1">[73]Gross!#REF!</definedName>
    <definedName name="BExU7J9TXUATM83SEV976NJC63S9" hidden="1">#REF!</definedName>
    <definedName name="BExU7MF1ZVPDHOSMCAXOSYICHZ4I" hidden="1">[73]Gross!#REF!</definedName>
    <definedName name="BExU7MVBZ7517VBP3JU2DCUK33LH" localSheetId="4" hidden="1">Query [75]Comparative!$A$3:$B$20</definedName>
    <definedName name="BExU7MVBZ7517VBP3JU2DCUK33LH" localSheetId="3" hidden="1">Query [75]Comparative!$A$3:$B$20</definedName>
    <definedName name="BExU7MVBZ7517VBP3JU2DCUK33LH" hidden="1">Query [75]Comparative!$A$3:$B$20</definedName>
    <definedName name="BExU7O2BJ6D5YCKEL6FD2EFCWYRX" localSheetId="4" hidden="1">[73]Gross!#REF!</definedName>
    <definedName name="BExU7O2BJ6D5YCKEL6FD2EFCWYRX" hidden="1">[73]Gross!#REF!</definedName>
    <definedName name="BExU7PKGGTU90XX4CKU6M5W0HTLN" localSheetId="4" hidden="1">#REF!</definedName>
    <definedName name="BExU7PKGGTU90XX4CKU6M5W0HTLN" hidden="1">#REF!</definedName>
    <definedName name="BExU7Q0JS9YIUKUPNSSAIDK2KJAV" localSheetId="4" hidden="1">[73]Gross!#REF!</definedName>
    <definedName name="BExU7Q0JS9YIUKUPNSSAIDK2KJAV" hidden="1">[73]Gross!#REF!</definedName>
    <definedName name="BExU7R7P6W6R3HEFADOMFV1L229P" localSheetId="4" hidden="1">[76]Original!#REF!</definedName>
    <definedName name="BExU7R7P6W6R3HEFADOMFV1L229P" hidden="1">[76]Original!#REF!</definedName>
    <definedName name="BExU7VUWIK7942LR3XULMKX3BJWZ" hidden="1">[73]Graph!$I$7:$J$7</definedName>
    <definedName name="BExU7XNR6I6O94DKRLHQ1FWJ64S0" hidden="1">#REF!</definedName>
    <definedName name="BExU7Y95QM385R3EX3PQGS9H9JKO" localSheetId="3" hidden="1">[86]!____________bb2 [87]Sheet!$A$12:$U$745</definedName>
    <definedName name="BExU7Y95QM385R3EX3PQGS9H9JKO" hidden="1">[86]!____________bb2 [87]Sheet!$A$12:$U$745</definedName>
    <definedName name="BExU80I6AE5OU7P7F5V7HWIZBJ4P" hidden="1">[73]Gross!#REF!</definedName>
    <definedName name="BExU81UNU3QP2HMXQG0O9V30427Z" hidden="1">#REF!</definedName>
    <definedName name="BExU82R0DRRBTAD7438B2IPELUM1" hidden="1">#REF!</definedName>
    <definedName name="BExU85AUW6RSKQIVXFO60KKE5T20" hidden="1">[73]Graph!$I$7:$J$7</definedName>
    <definedName name="BExU86NB26MCPYIISZ36HADONGT2" hidden="1">[73]Gross!#REF!</definedName>
    <definedName name="BExU885EZZNSZV3GP298UJ8LB7OL" hidden="1">[73]Gross!#REF!</definedName>
    <definedName name="BExU89XZ24NAEGSD8GN6NKO3596G" hidden="1">[73]Graph!$F$7:$G$7</definedName>
    <definedName name="BExU8E50KB3CM7KMWFGP17B4DP6V" hidden="1">#REF!</definedName>
    <definedName name="BExU8FSAUP9TUZ1NO9WXK80QPHWV" hidden="1">[73]Gross!#REF!</definedName>
    <definedName name="BExU8FSGATXULCM675VF1KYAHGP1" hidden="1">[73]Graph!$I$8:$J$8</definedName>
    <definedName name="BExU8GOTU4Q7I3BF5S1PKOPIPIP8" hidden="1">'[77]Customer Service Detail'!#REF!</definedName>
    <definedName name="BExU8KFLAN778MBN93NYZB0FV30G" hidden="1">[73]Gross!#REF!</definedName>
    <definedName name="BExU8S2O68RLH6LUDGJKFXMKKE5J" hidden="1">[73]Graph!$F$11:$G$11</definedName>
    <definedName name="BExU8SO8VG1NKAASDL1AWU8VYF7J" hidden="1">'[77]Customer Service Detail'!#REF!</definedName>
    <definedName name="BExU8UX9JX3XLB47YZ8GFXE0V7R2" hidden="1">[73]Gross!#REF!</definedName>
    <definedName name="BExU8V2QEONF9R0X2D3R15MZ0GVY" hidden="1">[73]Graph!$F$7:$G$7</definedName>
    <definedName name="BExU91DC3DGKPZD6LTER2IRTF89C" hidden="1">[73]Gross!#REF!</definedName>
    <definedName name="BExU92PSDULOIPXQM26QIJUS237S" hidden="1">#REF!</definedName>
    <definedName name="BExU947PUEE3G2ZZTFHG3GI104PW" hidden="1">#REF!</definedName>
    <definedName name="BExU96M1J7P9DZQ3S9H0C12KGYTW" hidden="1">[73]Gross!#REF!</definedName>
    <definedName name="BExU9B98E0WUJ89KDTIKL2K0JEM7" hidden="1">[73]Graph!$F$11:$G$11</definedName>
    <definedName name="BExU9F05OR1GZ3057R6UL3WPEIYI" hidden="1">[73]Gross!#REF!</definedName>
    <definedName name="BExU9F062U0F3HV4VO7K6YKW7N2O" hidden="1">#REF!</definedName>
    <definedName name="BExU9GCSO5YILIKG6VAHN13DL75K" hidden="1">[73]Gross!#REF!</definedName>
    <definedName name="BExU9HP96YNHQAFXM2R4ZXLN36SZ" hidden="1">#REF!</definedName>
    <definedName name="BExU9JSSJTD55P0Z0DIPJSKP9SAC" hidden="1">#REF!</definedName>
    <definedName name="BExU9KJOZLO15N11MJVN782NFGJ0" hidden="1">[73]Gross!#REF!</definedName>
    <definedName name="BExU9KUGSKLYR8ZI3DN6F833CK8A" hidden="1">'[77]Customer Service Detail'!#REF!</definedName>
    <definedName name="BExU9LG29XU2K1GNKRO4438JYQZE" hidden="1">[73]Gross!#REF!</definedName>
    <definedName name="BExU9NP1AGGBVQJ2FRXFOIJH48H6" hidden="1">#REF!</definedName>
    <definedName name="BExU9PXVGTJYY0OYYXWGMZMVKONA" hidden="1">#REF!</definedName>
    <definedName name="BExU9RFUJEP72B8QFE7P2VGZK35S" hidden="1">#REF!</definedName>
    <definedName name="BExU9RW36I5Z6JIXUIUB3PJH86LT" hidden="1">[73]Gross!#REF!</definedName>
    <definedName name="BExU9RW3UEHCI8N3QS9N4FSOQQH2" hidden="1">#REF!</definedName>
    <definedName name="BExU9UW0HDMTM2GW4HZDM3M54BMA" hidden="1">#REF!</definedName>
    <definedName name="BExUA22ZJLUM8Z59A47JKDEG78WK" hidden="1">#REF!</definedName>
    <definedName name="BExUA28AO7OWDG3H23Q0CL4B7BHW" hidden="1">[73]Gross!#REF!</definedName>
    <definedName name="BExUA5O923FFNEBY8BPO1TU3QGBM" hidden="1">[73]Gross!#REF!</definedName>
    <definedName name="BExUA6Q4K25VH452AQ3ZIRBCMS61" hidden="1">[73]Gross!#REF!</definedName>
    <definedName name="BExUA7MHC1RAILNC8XURIB3WHXK3" hidden="1">'[77]Customer Service Detail'!#REF!</definedName>
    <definedName name="BExUAABKIIVOK3JUILTKGJVUPEQK" hidden="1">#REF!</definedName>
    <definedName name="BExUAE7VUMCVDFX37BD0AFOQDTE3" hidden="1">'[77]Customer Service Detail'!#REF!</definedName>
    <definedName name="BExUAFV4JMBSM2SKBQL9NHL0NIBS" hidden="1">[73]Gross!#REF!</definedName>
    <definedName name="BExUAIV1BAH7644B8TDRCJ54TMQQ" hidden="1">#REF!</definedName>
    <definedName name="BExUAJWUASCDKPKSYBLMRGN5VFCZ" hidden="1">#REF!</definedName>
    <definedName name="BExUAMWQODKBXMRH1QCMJLJBF8M7" hidden="1">[73]Gross!#REF!</definedName>
    <definedName name="BExUAT7C2EA99VHS9U7OALH9YLZN" hidden="1">'[77]Customer Service Detail'!#REF!</definedName>
    <definedName name="BExUAVAV8UKWKQ0K62SFQWUFUOTU" hidden="1">'[77]Customer Service Detail'!#REF!</definedName>
    <definedName name="BExUAX8WS5OPVLCDXRGKTU2QMTFO" hidden="1">[73]Gross!#REF!</definedName>
    <definedName name="BExUAZHXBQ1XMCGKI5V1V03A8HGM" localSheetId="4" hidden="1">Query [75]Comparative!$D$4:$Q$165</definedName>
    <definedName name="BExUAZHXBQ1XMCGKI5V1V03A8HGM" localSheetId="3" hidden="1">Query [75]Comparative!$D$4:$Q$165</definedName>
    <definedName name="BExUAZHXBQ1XMCGKI5V1V03A8HGM" hidden="1">Query [75]Comparative!$D$4:$Q$165</definedName>
    <definedName name="BExUB33FJHDI3XKPQSVL75HO9RQ3" hidden="1">[73]Graph!$I$7:$J$7</definedName>
    <definedName name="BExUB3JHDL430WKBOVB9KNTSWU3Q" hidden="1">[73]Graph!$F$7:$G$7</definedName>
    <definedName name="BExUB6OW7RJ1Y9Z8YTWMHKH9GSEB" localSheetId="4" hidden="1">Query [78]!p V [79]A!$A$3:$B$20</definedName>
    <definedName name="BExUB6OW7RJ1Y9Z8YTWMHKH9GSEB" localSheetId="3" hidden="1">Query [78]!p [0]!V [79]A!$A$3:$B$20</definedName>
    <definedName name="BExUB6OW7RJ1Y9Z8YTWMHKH9GSEB" hidden="1">Query [78]!p V [79]A!$A$3:$B$20</definedName>
    <definedName name="BExUB8HLEXSBVPZ5AXNQEK96F1N4" localSheetId="4" hidden="1">[73]Gross!#REF!</definedName>
    <definedName name="BExUB8HLEXSBVPZ5AXNQEK96F1N4" hidden="1">[73]Gross!#REF!</definedName>
    <definedName name="BExUB9U3LH9RE0L0C9VDXHG4Z0CT" localSheetId="4" hidden="1">'[77]Customer Service Detail'!#REF!</definedName>
    <definedName name="BExUB9U3LH9RE0L0C9VDXHG4Z0CT" hidden="1">'[77]Customer Service Detail'!#REF!</definedName>
    <definedName name="BExUBCDVZIEA7YT0LPSMHL5ZSERQ" localSheetId="4" hidden="1">[73]Gross!#REF!</definedName>
    <definedName name="BExUBCDVZIEA7YT0LPSMHL5ZSERQ" hidden="1">[73]Gross!#REF!</definedName>
    <definedName name="BExUBDA4CHUIGLJ0V8P2012NWKSU" localSheetId="4" hidden="1">#REF!</definedName>
    <definedName name="BExUBDA4CHUIGLJ0V8P2012NWKSU" hidden="1">#REF!</definedName>
    <definedName name="BExUBKH7BDKYVPTMW79DLAOS5TGS" localSheetId="4" hidden="1">[76]Original!#REF!</definedName>
    <definedName name="BExUBKH7BDKYVPTMW79DLAOS5TGS" hidden="1">[76]Original!#REF!</definedName>
    <definedName name="BExUBKXBUCN760QYU7Q8GESBWOQH" localSheetId="4" hidden="1">[73]Gross!#REF!</definedName>
    <definedName name="BExUBKXBUCN760QYU7Q8GESBWOQH" hidden="1">[73]Gross!#REF!</definedName>
    <definedName name="BExUBL83ED0P076RN9RJ8P1MZ299" localSheetId="4" hidden="1">[73]Gross!#REF!</definedName>
    <definedName name="BExUBL83ED0P076RN9RJ8P1MZ299" hidden="1">[73]Gross!#REF!</definedName>
    <definedName name="BExUBN64LPXX4Z738WO97YQ5MXMX" hidden="1">[73]Graph!$I$7:$J$7</definedName>
    <definedName name="BExUBNRVHXRIJBHKA2TWL10IFYUF" hidden="1">[73]Graph!$I$6:$J$6</definedName>
    <definedName name="BExUBPV8GB3LLCKQZCK9OFOFPN4G" hidden="1">[73]Graph!$F$6:$G$6</definedName>
    <definedName name="BExUC0T4XYEV2XK71HB81I6WX893" localSheetId="4" hidden="1">Query [75]Comparative!$A$3:$B$20</definedName>
    <definedName name="BExUC0T4XYEV2XK71HB81I6WX893" localSheetId="3" hidden="1">Query [75]Comparative!$A$3:$B$20</definedName>
    <definedName name="BExUC0T4XYEV2XK71HB81I6WX893" hidden="1">Query [75]Comparative!$A$3:$B$20</definedName>
    <definedName name="BExUC0T5HSRI62MOKDS98Q2JH259" localSheetId="4" hidden="1">[73]Gross!#REF!</definedName>
    <definedName name="BExUC0T5HSRI62MOKDS98Q2JH259" hidden="1">[73]Gross!#REF!</definedName>
    <definedName name="BExUC623BDYEODBN0N4DO6PJQ7NU" localSheetId="4" hidden="1">[73]Gross!#REF!</definedName>
    <definedName name="BExUC623BDYEODBN0N4DO6PJQ7NU" hidden="1">[73]Gross!#REF!</definedName>
    <definedName name="BExUC8WH8TCKBB5313JGYYQ1WFLT" localSheetId="4" hidden="1">[73]Gross!#REF!</definedName>
    <definedName name="BExUC8WH8TCKBB5313JGYYQ1WFLT" hidden="1">[73]Gross!#REF!</definedName>
    <definedName name="BExUCAEGQZ6PB4AG64761OAR17RY" hidden="1">[73]Graph!$I$9:$J$9</definedName>
    <definedName name="BExUCFCDK6SPH86I6STXX8X3WMC4" hidden="1">[73]Gross!#REF!</definedName>
    <definedName name="BExUCFSN5F8ZAA56XWEE87S7WMC4" hidden="1">[76]Original!#REF!</definedName>
    <definedName name="BExUCI1NZNPIHC2T0GUIENNZVCNG" hidden="1">'[77]Customer Service Detail'!#REF!</definedName>
    <definedName name="BExUCKQLAN4NHUU1JL5MXRZHUU3O" hidden="1">#REF!</definedName>
    <definedName name="BExUCLC6AQ5KR6LXSAXV4QQ8ASVG" hidden="1">[73]Gross!#REF!</definedName>
    <definedName name="BExUCPOPUZEN1BYI6PPSAUKQPXP4" hidden="1">'[77]Customer Service Detail'!#REF!</definedName>
    <definedName name="BExUCRBYI28CB52J8K5IDQW5KCF8" hidden="1">#REF!</definedName>
    <definedName name="BExUD4IOJ12X3PJG5WXNNGDRCKAP" hidden="1">[73]Gross!#REF!</definedName>
    <definedName name="BExUD77TM7LZ8CRP774MLVLQMHJF" hidden="1">#REF!</definedName>
    <definedName name="BExUD9WX9BWK72UWVSLYZJLAY5VY" hidden="1">[73]Gross!#REF!</definedName>
    <definedName name="BExUDBEUJH9IACZDBL1VAUWPG0QW" hidden="1">[73]Gross!#REF!</definedName>
    <definedName name="BExUDEV0CYVO7Y5IQQBEJ6FUY9S6" hidden="1">[73]Gross!#REF!</definedName>
    <definedName name="BExUDIB1F2WJ8ZL4HLM66Z3W36Q5" hidden="1">'[80]Planning Template'!#REF!</definedName>
    <definedName name="BExUDO025E5PV5Z21E2X2T9VG1SB" hidden="1">#REF!</definedName>
    <definedName name="BExUDQ3JPLF15XXZMZ6T43VLXCV3" hidden="1">[73]Graph!$F$10:$G$10</definedName>
    <definedName name="BExUDWOXQGIZW0EAIIYLQUPXF8YV" hidden="1">[73]Gross!#REF!</definedName>
    <definedName name="BExUDXAIC17W1FUU8Z10XUAVB7CS" hidden="1">[73]Gross!#REF!</definedName>
    <definedName name="BExUE5OMY7OAJQ9WR8C8HG311ORP" hidden="1">[73]Gross!#REF!</definedName>
    <definedName name="BExUEFKOQWXXGRNLAOJV2BJ66UB8" hidden="1">[73]Gross!#REF!</definedName>
    <definedName name="BExUEJGX3OQQP5KFRJSRCZ70EI9V" hidden="1">[73]Gross!#REF!</definedName>
    <definedName name="BExUEYR71COFS2X8PDNU21IPMQEU" hidden="1">[73]Gross!#REF!</definedName>
    <definedName name="BExVPRLJ9I6RX45EDVFSQGCPJSOK" hidden="1">[73]Gross!#REF!</definedName>
    <definedName name="BExVQN2F5XSW0GOF7VP84UE6BRX7" hidden="1">[76]Original!#REF!</definedName>
    <definedName name="BExVQT28A4SBN3LKKMGJLXWR5WVS" hidden="1">#REF!</definedName>
    <definedName name="BExVQWNO3H3VMO4WBHR86O77S953" hidden="1">'[88]10-22'!#REF!</definedName>
    <definedName name="BExVQX3T5867DYM4D50GFLLQ1LE3" hidden="1">[73]Gross!#REF!</definedName>
    <definedName name="BExVR15ITEN8TF2H5MGLG77YNGFE" hidden="1">[73]Graph!$C$15:$D$29</definedName>
    <definedName name="BExVR3UN7MGHSWGAPIMMH5DRBF2Y" hidden="1">#REF!</definedName>
    <definedName name="BExVR8NAH73TVNEQ6TXX8GAYA4RX" hidden="1">[73]Graph!$C$15:$D$29</definedName>
    <definedName name="BExVRQXGAYDXW65J1WQ66FUBU3MG" hidden="1">'[77]Customer Service Detail'!#REF!</definedName>
    <definedName name="BExVRT0Z04GVD2DWPCG83NW0VCB8" hidden="1">#REF!</definedName>
    <definedName name="BExVS1PVIWI0HUOU7RRRJ5HWJK4V" hidden="1">#REF!</definedName>
    <definedName name="BExVS6TAND82CBJNY4L4SO9LKEMV" hidden="1">[73]Graph!$I$11:$J$11</definedName>
    <definedName name="BExVSELUPGS3T34AEO5GB9WHVLMV" hidden="1">#REF!</definedName>
    <definedName name="BExVSIY8G5FNPOB1Y1HYANYBD5KW" hidden="1">#REF!</definedName>
    <definedName name="BExVSL787C8E4HFQZ2NVLT35I2XV" hidden="1">[73]Gross!#REF!</definedName>
    <definedName name="BExVSMZWROKD6GX1D3BQQZ2UCVFJ" hidden="1">#REF!</definedName>
    <definedName name="BExVSP8QTS4AC4LXZ1NVOUOFOBPH" hidden="1">'[77]Customer Service Detail'!#REF!</definedName>
    <definedName name="BExVSSU9P7ZMR9IC9CFQFLY34LCA" hidden="1">[73]Graph!$F$6:$G$6</definedName>
    <definedName name="BExVSTAD4XQ24SX1CYHU5CGPZ5QO" hidden="1">#REF!</definedName>
    <definedName name="BExVSTFTVV14SFGHQUOJL5SQ5TX9" hidden="1">[73]Gross!#REF!</definedName>
    <definedName name="BExVSTFUOGB4MLB0001NNRECGX8G" hidden="1">#REF!</definedName>
    <definedName name="BExVSWQHV5ZW62WLI6JG1NB7YXBI" hidden="1">[76]Original!#REF!</definedName>
    <definedName name="BExVT3MPE8LQ5JFN3HQIFKSQ80U4" hidden="1">[73]Gross!#REF!</definedName>
    <definedName name="BExVT7TRK3NZHPME2TFBXOF1WBR9" hidden="1">[73]Gross!#REF!</definedName>
    <definedName name="BExVT9H0R0T7WGQAAC0HABMG54YM" hidden="1">[73]Gross!#REF!</definedName>
    <definedName name="BExVTCMDDEDGLUIMUU6BSFHEWTOP" hidden="1">[73]Gross!#REF!</definedName>
    <definedName name="BExVTCMDQMLKRA2NQR72XU6Y54IK" hidden="1">[73]Gross!#REF!</definedName>
    <definedName name="BExVTCRV8FQ5U9OYWWL44N6KFNHU" hidden="1">[73]Gross!#REF!</definedName>
    <definedName name="BExVTGTF73LDM1US66GEA729H12M" hidden="1">#REF!</definedName>
    <definedName name="BExVTNESHPVG0A0KZ7BRX26MS0PF" hidden="1">[73]Gross!#REF!</definedName>
    <definedName name="BExVTQEP24VU34C29VKHF5131ZGA" hidden="1">#REF!</definedName>
    <definedName name="BExVTTJVTNRSBHBTUZ78WG2JM5MK" hidden="1">[73]Gross!#REF!</definedName>
    <definedName name="BExVTUAYUR922VXBNO4MN569BULR" hidden="1">[73]Graph!$F$10:$G$10</definedName>
    <definedName name="BExVTW3OZ04QHKTFPPDM5JDNT6C1" hidden="1">[73]Graph!$C$15:$D$29</definedName>
    <definedName name="BExVTXLMYR87BC04D1ERALPUFVPG" hidden="1">[73]Gross!#REF!</definedName>
    <definedName name="BExVU6FVJ7PGUJT0R7NU3DI35NC8" localSheetId="3" hidden="1">[86]!____________bb2 [87]Sheet!$E$6:$E$8</definedName>
    <definedName name="BExVU6FVJ7PGUJT0R7NU3DI35NC8" hidden="1">[86]!____________bb2 [87]Sheet!$E$6:$E$8</definedName>
    <definedName name="BExVU6QMM5J49S1312H8AMNK3Y8U" hidden="1">[73]Graph!$I$8:$J$8</definedName>
    <definedName name="BExVUEJ63CBM9VJMNW3RSE919GDN" hidden="1">'[77]Customer Service Detail'!#REF!</definedName>
    <definedName name="BExVUI4O6MB0MLKQVMUJDGYNERBQ" hidden="1">#REF!</definedName>
    <definedName name="BExVUKZ8B9WB4BOZ2U77BLN0FQMO" hidden="1">#REF!</definedName>
    <definedName name="BExVUL9V3H8ZF6Y72LQBBN639YAA" hidden="1">[73]Gross!#REF!</definedName>
    <definedName name="BExVULFDJFCNRI6ITVSJ20MEQ4RF" hidden="1">#REF!</definedName>
    <definedName name="BExVUM0X9F8A43TC0FA7LXQV0R50" hidden="1">#REF!</definedName>
    <definedName name="BExVUMMIB7Q1UIRNL6AX1QA9Z7C1" hidden="1">[76]Original!#REF!</definedName>
    <definedName name="BExVUTINY7XSH5KU12CQ05B3KQ2T" hidden="1">#REF!</definedName>
    <definedName name="BExVUYRJTLYKIUAPE7JUJV8361KD" hidden="1">#REF!</definedName>
    <definedName name="BExVV5T14N2HZIK7HQ4P2KG09U0J" hidden="1">[73]Gross!#REF!</definedName>
    <definedName name="BExVV7R410VYLADLX9LNG63ID6H1" hidden="1">[73]Gross!#REF!</definedName>
    <definedName name="BExVV7WJSYFYP74SNAXSODTGHMLZ" hidden="1">'[77]Customer Service Detail'!#REF!</definedName>
    <definedName name="BExVVA033OB71P301YYKYS90S2LK" hidden="1">[73]Graph!$I$7:$J$7</definedName>
    <definedName name="BExVVCEED4JEKF59OV0G3T4XFMFO" hidden="1">[73]Gross!#REF!</definedName>
    <definedName name="BExVVPFO2J7FMSRPD36909HN4BZJ" hidden="1">[73]Gross!#REF!</definedName>
    <definedName name="BExVVQ19AQ3VCARJOC38SF7OYE9Y" hidden="1">[73]Gross!#REF!</definedName>
    <definedName name="BExVVQ19TAECID45CS4HXT1RD3AQ" hidden="1">[73]Gross!#REF!</definedName>
    <definedName name="BExVVSA9C5MEVLU47TO2FE9898NU" hidden="1">#REF!</definedName>
    <definedName name="BExVVW12J6QBYSXIVA1K7XJLT8AD" hidden="1">#REF!</definedName>
    <definedName name="BExVVZMIB906WAHSLCBQUYIASVIS" hidden="1">#REF!</definedName>
    <definedName name="BExVW2X7WLBUCS1RCOPAYH879PJD" hidden="1">#REF!</definedName>
    <definedName name="BExVW3YV5XGIVJ97UUPDJGJ2P15B" hidden="1">[73]Gross!#REF!</definedName>
    <definedName name="BExVW4PY8QE2R99HIHW27K5I22PO" hidden="1">#REF!</definedName>
    <definedName name="BExVW5X571GEYR5SCU1Z2DHKWM79" hidden="1">[73]Gross!#REF!</definedName>
    <definedName name="BExVW6YTKA098AF57M4PHNQ54XMH" hidden="1">[73]Gross!#REF!</definedName>
    <definedName name="BExVW74A75CMPN1LHYP9ZOAIMIA6" hidden="1">#REF!</definedName>
    <definedName name="BExVWG3YX6YRSM7UKMTJTMLMBCYN" hidden="1">#REF!</definedName>
    <definedName name="BExVWINKCH0V0NUWH363SMXAZE62" hidden="1">[73]Gross!#REF!</definedName>
    <definedName name="BExVWYU8EK669NP172GEIGCTVPPA" hidden="1">[73]Gross!#REF!</definedName>
    <definedName name="BExVX3HJPV9ZPAY12RMBV261NE68" hidden="1">[73]Graph!$F$8:$G$8</definedName>
    <definedName name="BExVX3MVJ0GHWPP1EL59ZQNKMX0B" hidden="1">[73]Gross!#REF!</definedName>
    <definedName name="BExVX3XN2DRJKL8EDBIG58RYQ36R" hidden="1">[73]Gross!#REF!</definedName>
    <definedName name="BExVXCBRNHTPEFFZ68QOHNGCSTGP" hidden="1">#REF!</definedName>
    <definedName name="BExVXDIYMNLB84CFG02RU7NSC8ZM" localSheetId="4" hidden="1">Query [78]!p V [79]A!$D$4:$O$158</definedName>
    <definedName name="BExVXDIYMNLB84CFG02RU7NSC8ZM" localSheetId="3" hidden="1">Query [78]!p [0]!V [79]A!$D$4:$O$158</definedName>
    <definedName name="BExVXDIYMNLB84CFG02RU7NSC8ZM" hidden="1">Query [78]!p V [79]A!$D$4:$O$158</definedName>
    <definedName name="BExVXDZ63PUART77BBR5SI63TPC6" localSheetId="4" hidden="1">[73]Gross!#REF!</definedName>
    <definedName name="BExVXDZ63PUART77BBR5SI63TPC6" hidden="1">[73]Gross!#REF!</definedName>
    <definedName name="BExVXHKI6LFYMGWISMPACMO247HL" localSheetId="4" hidden="1">[73]Gross!#REF!</definedName>
    <definedName name="BExVXHKI6LFYMGWISMPACMO247HL" hidden="1">[73]Gross!#REF!</definedName>
    <definedName name="BExVXLX2BZ5EF2X6R41BTKRJR1NM" localSheetId="4" hidden="1">[73]Gross!#REF!</definedName>
    <definedName name="BExVXLX2BZ5EF2X6R41BTKRJR1NM" hidden="1">[73]Gross!#REF!</definedName>
    <definedName name="BExVXORMKWCETGIGTUYI2DPYTWJP" localSheetId="4" hidden="1">[76]Original!#REF!</definedName>
    <definedName name="BExVXORMKWCETGIGTUYI2DPYTWJP" hidden="1">[76]Original!#REF!</definedName>
    <definedName name="BExVXTK9AEYZ4I2G1G36EB5LBSYN" localSheetId="4" hidden="1">#REF!</definedName>
    <definedName name="BExVXTK9AEYZ4I2G1G36EB5LBSYN" hidden="1">#REF!</definedName>
    <definedName name="BExVY11V7U1SAY4QKYE0PBSPD7LW" localSheetId="4" hidden="1">[73]Gross!#REF!</definedName>
    <definedName name="BExVY11V7U1SAY4QKYE0PBSPD7LW" hidden="1">[73]Gross!#REF!</definedName>
    <definedName name="BExVY1SV37DL5YU59HS4IG3VBCP4" localSheetId="4" hidden="1">[73]Gross!#REF!</definedName>
    <definedName name="BExVY1SV37DL5YU59HS4IG3VBCP4" hidden="1">[73]Gross!#REF!</definedName>
    <definedName name="BExVY3WFGJKSQA08UF9NCMST928Y" localSheetId="4" hidden="1">[73]Gross!#REF!</definedName>
    <definedName name="BExVY3WFGJKSQA08UF9NCMST928Y" hidden="1">[73]Gross!#REF!</definedName>
    <definedName name="BExVY7N7APOSX562C86T41J73BNN" hidden="1">[73]Graph!$C$15:$D$29</definedName>
    <definedName name="BExVY7XZS7ZEEEI66TWUYUKRGMHJ" hidden="1">[73]Graph!$F$8:$G$8</definedName>
    <definedName name="BExVY954UOEVQEIC5OFO4NEWVKAQ" hidden="1">[73]Gross!#REF!</definedName>
    <definedName name="BExVYDC7HTM8F61S3XN21YNDDND2" hidden="1">'[77]Customer Service Detail'!#REF!</definedName>
    <definedName name="BExVYFFR4A093PVY6PMSQTBJDM7M" hidden="1">#REF!</definedName>
    <definedName name="BExVYG1ALB8GLNIDE5TAI7DUGO5B" hidden="1">[73]Graph!$C$15:$D$24</definedName>
    <definedName name="BExVYHDYIV5397LC02V4FEP8VD6W" hidden="1">[73]Gross!#REF!</definedName>
    <definedName name="BExVYKJ72EFACPKME1G82J49Z8T1" hidden="1">#REF!</definedName>
    <definedName name="BExVYOVIZDA18YIQ0A30Q052PCAK" hidden="1">[73]Gross!#REF!</definedName>
    <definedName name="BExVYQIXPEM6J4JVP78BRHIC05PV" hidden="1">[73]Gross!#REF!</definedName>
    <definedName name="BExVYRFBBH9CVFHSZMT2OMZF83V9" hidden="1">#REF!</definedName>
    <definedName name="BExVYSBOCUSSQKGLAEA7H6QVSEMV" hidden="1">#REF!</definedName>
    <definedName name="BExVYTOBF990OF5UJYUSZ8B57T8F" hidden="1">[73]Gross!#REF!</definedName>
    <definedName name="BExVYVGWN7SONLVDH9WJ2F1JS264" hidden="1">[73]Gross!#REF!</definedName>
    <definedName name="BExVYZNY14LA2RU2CT9N6W8K857E" hidden="1">#REF!</definedName>
    <definedName name="BExVZ1GONXQ68H8J1K3RB6QXSQVF" hidden="1">#REF!</definedName>
    <definedName name="BExVZ9EO732IK6MNMG17Y1EFTJQC" hidden="1">[73]Gross!#REF!</definedName>
    <definedName name="BExVZB1Y5J4UL2LKK0363EU7GIJ1" hidden="1">[73]Gross!#REF!</definedName>
    <definedName name="BExVZBCQQ8MY7CKY06RLD0NEWLV9" localSheetId="4" hidden="1">Query [75]Comparative!$A$3:$B$20</definedName>
    <definedName name="BExVZBCQQ8MY7CKY06RLD0NEWLV9" localSheetId="3" hidden="1">Query [75]Comparative!$A$3:$B$20</definedName>
    <definedName name="BExVZBCQQ8MY7CKY06RLD0NEWLV9" hidden="1">Query [75]Comparative!$A$3:$B$20</definedName>
    <definedName name="BExVZESW4KWQ72XZ6AAT3JSAGMMO" hidden="1">[73]Graph!$F$9:$G$9</definedName>
    <definedName name="BExVZFEHAMZWWF761R52KV7WG39Y" hidden="1">#REF!</definedName>
    <definedName name="BExVZGG61J63RR1YXXJ5GTTRRKRE" hidden="1">#REF!</definedName>
    <definedName name="BExVZIJPS96HLMK6343XJPUYCRJC" hidden="1">#REF!</definedName>
    <definedName name="BExVZJQVO5LQ0BJH5JEN5NOBIAF6" hidden="1">[73]Gross!#REF!</definedName>
    <definedName name="BExVZNXWS91RD7NXV5NE2R3C8WW7" hidden="1">[73]Gross!#REF!</definedName>
    <definedName name="BExVZYVOM5ARHARAT3CTANU7PWOT" hidden="1">#REF!</definedName>
    <definedName name="BExW0386REQRCQCVT9BCX80UPTRY" hidden="1">[73]Gross!#REF!</definedName>
    <definedName name="BExW044L6ACJ2RE5XX566PHUZDDY" hidden="1">#REF!</definedName>
    <definedName name="BExW07Q2HEE4DHVYWTA1AC91WT3D" hidden="1">#REF!</definedName>
    <definedName name="BExW08MEDLGNM5Z5KYW1HQXCBUR6" hidden="1">'[77]Customer Service Detail'!#REF!</definedName>
    <definedName name="BExW08X7MUCAUZUT84HH2K0HG8JM" hidden="1">[73]Graph!$F$11:$G$11</definedName>
    <definedName name="BExW0EGV0YL661IHI4YYODR9EDDR" hidden="1">#REF!</definedName>
    <definedName name="BExW0FYP4WXY71CYUG40SUBG9UWU" hidden="1">[73]Gross!#REF!</definedName>
    <definedName name="BExW0HBAR94L0RTT4FLGEJ88FO94" hidden="1">[73]Graph!$I$10:$J$10</definedName>
    <definedName name="BExW0HBC1RMZ2GDGOGDTNAOOFO74" hidden="1">[73]Graph!$C$15:$D$29</definedName>
    <definedName name="BExW0OT18DBXN41CAYALAA7X3PFG" hidden="1">#REF!</definedName>
    <definedName name="BExW0PJY0QT1YYHEOQPDHHNJJOC5" hidden="1">[73]Graph!$F$10:$G$10</definedName>
    <definedName name="BExW0RI61B4VV0ARXTFVBAWRA1C5" hidden="1">[73]Gross!#REF!</definedName>
    <definedName name="BExW0RI6BJURPXLNKVLF192HY0M1" hidden="1">[73]Gross!#REF!</definedName>
    <definedName name="BExW0SEIO6DX927TY83LRXFNPFYM" hidden="1">#REF!</definedName>
    <definedName name="BExW0SJTV4QBSPCGR4O6E0CKV8EM" hidden="1">#REF!</definedName>
    <definedName name="BExW0VZZ6WSKCTPUWLYP7VEYJM10" hidden="1">'[77]Customer Service Detail'!#REF!</definedName>
    <definedName name="BExW0ZFZK22WVH1ET2MVEUVKIIWF" hidden="1">[73]Graph!$F$9:$G$9</definedName>
    <definedName name="BExW1BVUYQTKMOR56MW7RVRX4L1L" hidden="1">[73]Gross!#REF!</definedName>
    <definedName name="BExW1F1220628FOMTW5UAATHRJHK" hidden="1">[73]Gross!#REF!</definedName>
    <definedName name="BExW1HQ5YXU1Y250AQ2Y5L9QEI15" hidden="1">'[80]Planning Template'!#REF!</definedName>
    <definedName name="BExW1TKA0Z9OP2DTG50GZR5EG8C7" hidden="1">[73]Gross!#REF!</definedName>
    <definedName name="BExW1U0JLKQ094DW5MMOI8UHO09V" hidden="1">[73]Gross!#REF!</definedName>
    <definedName name="BExW1WUZ349YPJVAKCEJO07L4NFW" hidden="1">#REF!</definedName>
    <definedName name="BExW1XGO8TH3X5SFN9U8T0LJ8X5K" hidden="1">#REF!</definedName>
    <definedName name="BExW1Z99TD7HUKQJIJX90ACGQ5WN" hidden="1">[76]Original!#REF!</definedName>
    <definedName name="BExW1ZK16RG8P863TXG1ED1IJA8P" hidden="1">'[80]Planning Template'!#REF!</definedName>
    <definedName name="BExW22PGTQTO5C5TK1RQUWPR4X8X" hidden="1">[73]Graph!$F$6:$G$6</definedName>
    <definedName name="BExW24SYR6BZSUQ9IEIDYZ8V7ZWU" hidden="1">#REF!</definedName>
    <definedName name="BExW27CKTHXIQCUL3RSLAFEQV8VT" hidden="1">[73]Graph!$F$8:$G$8</definedName>
    <definedName name="BExW27CLPI5MPJ7GUD7LIBODIMSJ" localSheetId="4" hidden="1">Query [75]Comparative!$D$4:$Q$165</definedName>
    <definedName name="BExW27CLPI5MPJ7GUD7LIBODIMSJ" localSheetId="3" hidden="1">Query [75]Comparative!$D$4:$Q$165</definedName>
    <definedName name="BExW27CLPI5MPJ7GUD7LIBODIMSJ" hidden="1">Query [75]Comparative!$D$4:$Q$165</definedName>
    <definedName name="BExW283NP9D366XFPXLGSCI5UB0L" localSheetId="4" hidden="1">[73]Gross!#REF!</definedName>
    <definedName name="BExW283NP9D366XFPXLGSCI5UB0L" hidden="1">[73]Gross!#REF!</definedName>
    <definedName name="BExW29WF535OHEG91SW5OF7MQBU2" hidden="1">[73]Graph!$F$10:$G$10</definedName>
    <definedName name="BExW2H3C8WJSBW5FGTFKVDVJC4CL" hidden="1">[73]Gross!#REF!</definedName>
    <definedName name="BExW2MSCKPGF5K3I7TL4KF5ISUOL" hidden="1">[73]Gross!#REF!</definedName>
    <definedName name="BExW2NDWW95X6Y5HGPTZA60S4XTX" hidden="1">#REF!</definedName>
    <definedName name="BExW2OFLCWLG95LYQFT2CZUBX9DN" hidden="1">#REF!</definedName>
    <definedName name="BExW2RQAV1P7LJ1V0RL5LRVER945" hidden="1">#REF!</definedName>
    <definedName name="BExW2SMO90FU9W8DVVES6Q4E6BZR" hidden="1">[73]Gross!#REF!</definedName>
    <definedName name="BExW2W2UZKOX2F8CQN984WJLUDCS" hidden="1">#REF!</definedName>
    <definedName name="BExW309QUKYB3W7OIU9I8NPUASIT" hidden="1">#REF!</definedName>
    <definedName name="BExW35YV9V70DFOPLUGI2W7IYOU2" hidden="1">[73]Graph!$C$15:$D$29</definedName>
    <definedName name="BExW36V9N91OHCUMGWJQL3I5P4JK" hidden="1">[73]Gross!#REF!</definedName>
    <definedName name="BExW399G19PQ5G6GZZRC8KEVMVOB" hidden="1">#REF!</definedName>
    <definedName name="BExW3EIBA1J9Q9NA9VCGZGRS8WV7" hidden="1">[73]Gross!#REF!</definedName>
    <definedName name="BExW3FEO8FI8N6AGQKYEG4SQVJWB" hidden="1">[73]Gross!#REF!</definedName>
    <definedName name="BExW3GB28STOMJUSZEIA7YKYNS4Y" hidden="1">[73]Gross!#REF!</definedName>
    <definedName name="BExW3JGA5PVO0I2NRF6TQYIBGR95" hidden="1">#REF!</definedName>
    <definedName name="BExW3PQT0MPEFY9QRV60IQFYB2SX" hidden="1">#REF!</definedName>
    <definedName name="BExW3T1K638HT5E0Y8MMK108P5JT" hidden="1">[73]Gross!#REF!</definedName>
    <definedName name="BExW4217ZHL9VO39POSTJOD090WU" hidden="1">[73]Gross!#REF!</definedName>
    <definedName name="BExW486GVM4OUVI9WY4J92YGOZ7U" hidden="1">#REF!</definedName>
    <definedName name="BExW4B0VXKXVLOTVK7VWPKN4EECB" hidden="1">#REF!</definedName>
    <definedName name="BExW4GPW71EBF8XPS2QGVQHBCDX3" hidden="1">[73]Gross!#REF!</definedName>
    <definedName name="BExW4JKC5837JBPCOJV337ZVYYY3" hidden="1">[73]Gross!#REF!</definedName>
    <definedName name="BExW4KM5PMQJ4KF9IBDN17E2CRIV" hidden="1">#REF!</definedName>
    <definedName name="BExW4L7R1NVUKEQSVWZPXWCI6NVN" hidden="1">[73]Graph!$F$10:$G$10</definedName>
    <definedName name="BExW4QR9FV9MP5K610THBSM51RYO" hidden="1">[73]Gross!#REF!</definedName>
    <definedName name="BExW4S980QVHHT7SZ0CMVH1Z25PN" hidden="1">[73]Graph!$I$6:$J$6</definedName>
    <definedName name="BExW4W5HHUEZ3O9DYN9KJZWC1FEL" hidden="1">[73]Graph!$I$6:$J$6</definedName>
    <definedName name="BExW4Z029R9E19ZENN3WEA3VDAD1" hidden="1">[73]Gross!#REF!</definedName>
    <definedName name="BExW51EDOYXJBXR5AFJCYTA7JI06" hidden="1">'[77]Customer Service Detail'!#REF!</definedName>
    <definedName name="BExW55FYP6O12ZR83VC3DWNNAM0O" hidden="1">#REF!</definedName>
    <definedName name="BExW5AOUTJBOJDVUYX0YP9H5H2M8" hidden="1">#REF!</definedName>
    <definedName name="BExW5AZNT6IAZGNF2C879ODHY1B8" hidden="1">[73]Gross!#REF!</definedName>
    <definedName name="BExW5EFO6R6U4UQLT4G2G4W9SX94" hidden="1">[73]Graph!$F$11:$G$11</definedName>
    <definedName name="BExW5LS43QXF2Z3RZAXSVYJZFDC0" hidden="1">#REF!</definedName>
    <definedName name="BExW5Q4H0RVJBWV9271N1KR9LTZ5" hidden="1">#REF!</definedName>
    <definedName name="BExW5STL6GG7Y0JPNJP3ZM36QXYC" hidden="1">#REF!</definedName>
    <definedName name="BExW5T4BFY9E5ZBUFR7Z0LLJFUTH" hidden="1">#REF!</definedName>
    <definedName name="BExW5VTHC5GDYD5M9B4Q0FUY7OBA" hidden="1">'[77]Customer Service Detail'!#REF!</definedName>
    <definedName name="BExW5WPU27WD4NWZOT0ZEJIDLX5J" hidden="1">[73]Gross!#REF!</definedName>
    <definedName name="BExW5X64UZDAB8GEIIQBWQV66NV9" hidden="1">[73]Graph!$C$15:$D$29</definedName>
    <definedName name="BExW5ZEY2S3SSUD7KRFM91QMQYRC" hidden="1">#REF!</definedName>
    <definedName name="BExW61NYOHBXEBCZ80ZJTB38E7BS" hidden="1">[73]Graph!$I$7:$J$7</definedName>
    <definedName name="BExW64T5GUYKW4V1314DJGUR4ABG" hidden="1">[73]Graph!$F$9:$G$9</definedName>
    <definedName name="BExW660AV1TUV2XNUPD65RZR3QOO" hidden="1">[73]Gross!#REF!</definedName>
    <definedName name="BExW66LVVZK656PQY1257QMHP2AY" hidden="1">[73]Gross!#REF!</definedName>
    <definedName name="BExW677GDXNE4QI30WOBNUZ2XA9V" hidden="1">#REF!</definedName>
    <definedName name="BExW683UYKOLEHCWP03B5P4D0MUR" hidden="1">#REF!</definedName>
    <definedName name="BExW6EJPHAP1TWT380AZLXNHR22P" hidden="1">[73]Gross!#REF!</definedName>
    <definedName name="BExW6G1PJ38H10DVLL8WPQ736OEB" hidden="1">[73]Gross!#REF!</definedName>
    <definedName name="BExW6KJI8H3W48ICUUD7P0XCS6O0" hidden="1">#REF!</definedName>
    <definedName name="BExW6QE0VJ5RRAQZB4SWWF8JTHCL" hidden="1">[73]Graph!$F$7:$G$7</definedName>
    <definedName name="BExW6RQIJAP9EYO1DHZU41P55B35" hidden="1">[76]Original!#REF!</definedName>
    <definedName name="BExW6VBYODJKTS0FMZ47EQS9FUF2" hidden="1">'[77]Customer Service Detail'!#REF!</definedName>
    <definedName name="BExW6WJ2VW51JNF32JZF98WJDRR3" hidden="1">[73]Graph!$I$8:$J$8</definedName>
    <definedName name="BExW6Z2X84F6M0BZG8VJIDBKPDDW" hidden="1">[73]Gross!#REF!</definedName>
    <definedName name="BExW71MJH25IT2LEGDU9G4WIMDQ0" hidden="1">#REF!</definedName>
    <definedName name="BExW74MG1WIOS7FRGX4CXWYNPZV1" hidden="1">[73]Graph!$I$7:$J$7</definedName>
    <definedName name="BExW782LBJUIVCV6ACRLJBIKVJFQ" hidden="1">[73]Graph!$I$7:$J$7</definedName>
    <definedName name="BExW794A74Z5F2K8LVQLD6VSKXUE" hidden="1">[73]Gross!#REF!</definedName>
    <definedName name="BExW7AM7E33N6XYZ1X2UZWV66HL0" hidden="1">[73]Gross!#REF!</definedName>
    <definedName name="BExW7DBCHP0SWYSW2RKLS8IBPCVS" hidden="1">#REF!</definedName>
    <definedName name="BExW7FPNH4893VN9070BJ7AKQG78" hidden="1">#REF!</definedName>
    <definedName name="BExW7NSY9CQA1O23DAZ9TYTC0PAO" hidden="1">[73]Graph!$F$7:$G$7</definedName>
    <definedName name="BExW7Q79RJWXCSWJIY4GLGGQXX5G" hidden="1">[73]Graph!$I$7:$J$7</definedName>
    <definedName name="BExW7S00X50K2O0H0GL7P3JROGG6" hidden="1">'[77]Customer Service Detail'!#REF!</definedName>
    <definedName name="BExW7WHW2UY6KEO1056R0BPPKH5C" hidden="1">#REF!</definedName>
    <definedName name="BExW81FSTXQA1A81CD1MVDX6257O" hidden="1">'[77]Customer Service Detail'!#REF!</definedName>
    <definedName name="BExW87VVJSJLAJQQHUHH974N4MAO" hidden="1">#REF!</definedName>
    <definedName name="BExW89DT2OUQ24LOFUS7BMP44P4B" hidden="1">[73]Graph!$F$11:$G$11</definedName>
    <definedName name="BExW8COJI4803WMVPHGL8240OBIU" hidden="1">'[77]Customer Service Detail'!#REF!</definedName>
    <definedName name="BExW8K0SSIPSKBVP06IJ71600HJZ" hidden="1">[73]Gross!#REF!</definedName>
    <definedName name="BExW8NM8DJJESE7GF7VGTO2XO6P1" hidden="1">[73]Gross!#REF!</definedName>
    <definedName name="BExW8T0GVY3ZYO4ACSBLHS8SH895" hidden="1">[73]Gross!#REF!</definedName>
    <definedName name="BExW8YEP73JMMU9HZ08PM4WHJQZ4" hidden="1">[73]Gross!#REF!</definedName>
    <definedName name="BExW937AT53OZQRHNWQZ5BVH24IE" hidden="1">[73]Gross!#REF!</definedName>
    <definedName name="BExW93CSOTJ0H7C9BISXC89222TY" hidden="1">#REF!</definedName>
    <definedName name="BExW95LN5N0LYFFVP7GJEGDVDLF0" hidden="1">[73]Gross!#REF!</definedName>
    <definedName name="BExW967733Q8RAJOHR2GJ3HO8JIW" hidden="1">[73]Gross!#REF!</definedName>
    <definedName name="BExW9FHP31AC3GY6558IE5E1HOQX" localSheetId="4" hidden="1">Planning [81]Template!$A$10:$H$54</definedName>
    <definedName name="BExW9FHP31AC3GY6558IE5E1HOQX" localSheetId="3" hidden="1">Planning [81]Template!$A$10:$H$54</definedName>
    <definedName name="BExW9FHP31AC3GY6558IE5E1HOQX" hidden="1">Planning [81]Template!$A$10:$H$54</definedName>
    <definedName name="BExW9G39X58B5FGJEE8EY65TJ80A" hidden="1">[73]Graph!$I$6:$J$6</definedName>
    <definedName name="BExW9JZK2CSFMKED1TX7YD9FRDO3" hidden="1">[73]Graph!$I$8:$J$8</definedName>
    <definedName name="BExW9KVWCF5147YGFKHWAJMKVT18" hidden="1">#REF!</definedName>
    <definedName name="BExW9OHD0PA2FFDEECR0C4SFBRVS" hidden="1">'[77]Customer Service Detail'!#REF!</definedName>
    <definedName name="BExW9POK1KIOI0ALS5MZIKTDIYMA" hidden="1">[73]Gross!#REF!</definedName>
    <definedName name="BExW9TVLB7OIHTG98I7I4EXBL61S" hidden="1">[73]Gross!#REF!</definedName>
    <definedName name="BExWA2KHMIU591U4KBA2IF833L0O" hidden="1">#REF!</definedName>
    <definedName name="BExWAJY9KLTH0FNDUKZZ7C2BOAX5" hidden="1">#REF!</definedName>
    <definedName name="BExXL37BFL4O5ZH91Y3XUQ45IHWD" hidden="1">[73]Graph!$F$8:$G$8</definedName>
    <definedName name="BExXLDE6PN4ESWT3LXJNQCY94NE4" hidden="1">[73]Gross!#REF!</definedName>
    <definedName name="BExXLDOYNIS8GLKISUIBXIOW06CA" hidden="1">[73]Graph!$I$10:$J$10</definedName>
    <definedName name="BExXLQVPK2H3IF0NDDA5CT612EUK" hidden="1">[73]Gross!#REF!</definedName>
    <definedName name="BExXLR6IO70TYTACKQH9M5PGV24J" hidden="1">[73]Gross!#REF!</definedName>
    <definedName name="BExXLRS2ND4YSBI5S9ROPSSIUJI7" hidden="1">#REF!</definedName>
    <definedName name="BExXM065WOLYRYHGHOJE0OOFXA4M" hidden="1">[73]Gross!#REF!</definedName>
    <definedName name="BExXM2VB86P70WE4FTYNXUPLOSNT" hidden="1">#REF!</definedName>
    <definedName name="BExXM3GUNXVDM82KUR17NNUMQCNI" hidden="1">[73]Gross!#REF!</definedName>
    <definedName name="BExXMA28M8SH7MKIGETSDA72WUIZ" hidden="1">[73]Gross!#REF!</definedName>
    <definedName name="BExXMOLHIAHDLFSA31PUB36SC3I9" hidden="1">[73]Gross!#REF!</definedName>
    <definedName name="BExXMPNB0CMDH0YKLKHNBDEDMW26" hidden="1">[73]Graph!$I$10:$J$10</definedName>
    <definedName name="BExXMT8T5Z3M2JBQN65X2LKH0YQI" hidden="1">[73]Gross!#REF!</definedName>
    <definedName name="BExXMVCBOJ1YMMVTIK9AT9PN3T0B" hidden="1">#REF!</definedName>
    <definedName name="BExXN1XNO7H60M9X1E7EVWFJDM5N" hidden="1">[73]Gross!#REF!</definedName>
    <definedName name="BExXN22ZOTIW49GPLWFYKVM90FNZ" hidden="1">[73]Gross!#REF!</definedName>
    <definedName name="BExXN4C031W9DK73MJHKL8YT1QA8" hidden="1">[73]Gross!#REF!</definedName>
    <definedName name="BExXN6QAP8UJQVN4R4BQKPP4QK35" hidden="1">[73]Gross!#REF!</definedName>
    <definedName name="BExXNBOA39T2X6Y5Y5GZ5DDNA1AX" hidden="1">[73]Gross!#REF!</definedName>
    <definedName name="BExXND6872VJ3M2PGT056WQMWBHD" hidden="1">[73]Gross!#REF!</definedName>
    <definedName name="BExXNDMGP1ZN8K4IR0EV136Z80P2" hidden="1">#REF!</definedName>
    <definedName name="BExXNN7PN8DG8TIB8BY5ZLFNGNZI" hidden="1">#REF!</definedName>
    <definedName name="BExXNPM24UN2PGVL9D1TUBFRIKR4" hidden="1">[73]Gross!#REF!</definedName>
    <definedName name="BExXNRESJZ8OVBXYKEIEQ7Q6GCDA" hidden="1">[73]Gross!#REF!</definedName>
    <definedName name="BExXNRUWHTVKJZUNKVBFHLNVSDV2" hidden="1">[73]Graph!$I$10:$J$10</definedName>
    <definedName name="BExXNSLYWITH4246M4YVOUIV04ZJ" hidden="1">[73]Graph!$C$15:$D$29</definedName>
    <definedName name="BExXNWCRH5DY9H4ZV7S4KD8ZCPPH" hidden="1">#REF!</definedName>
    <definedName name="BExXNWYB165VO9MHARCL5WLCHWS0" hidden="1">[73]Gross!#REF!</definedName>
    <definedName name="BExXNX3MCTIU5G08EY7PBC7MZDBI" hidden="1">#REF!</definedName>
    <definedName name="BExXNYLR0NNRQQBQ09OAWL5SFA2P" hidden="1">'[77]Customer Service Detail'!#REF!</definedName>
    <definedName name="BExXO1G5TG80TSHNS86X0DXO6YHY" hidden="1">[73]Graph!$I$11:$J$11</definedName>
    <definedName name="BExXO278QHQN8JDK5425EJ615ECC" hidden="1">[73]Gross!#REF!</definedName>
    <definedName name="BExXO6E9ABFOYA2LVN6RLW4BO9G6" hidden="1">[73]Graph!$F$7:$G$7</definedName>
    <definedName name="BExXO6ZP85325PSLSXWM38N73O6V" hidden="1">[73]Graph!$F$10:$G$10</definedName>
    <definedName name="BExXO81JZ0ARONLA93VY8VLBDM3Z" hidden="1">'[77]Customer Service Detail'!#REF!</definedName>
    <definedName name="BExXOAFV815D8CDTXYMAYSBR6MYV" hidden="1">#REF!</definedName>
    <definedName name="BExXOBHOP0WGFHI2Y9AO4L440UVQ" hidden="1">[73]Gross!#REF!</definedName>
    <definedName name="BExXOHSAD2NSHOLLMZ2JWA4I3I1R" hidden="1">[73]Gross!#REF!</definedName>
    <definedName name="BExXOIDP4V2QCBHG5KQQO9VT0HDH" hidden="1">'[77]Customer Service Detail'!#REF!</definedName>
    <definedName name="BExXOJQBVBDGLVEYZAE7AL8F0VWX" hidden="1">[73]Graph!$I$8:$J$8</definedName>
    <definedName name="BExXOJVNKTZUUPMD88JOT1ZQ6WMP" hidden="1">#REF!</definedName>
    <definedName name="BExXOM4OFX5YG7UL7PHIT7HWLHP8" hidden="1">#REF!</definedName>
    <definedName name="BExXOMQ9421Y32TZ81U6YGIP35QU" hidden="1">[73]Graph!$C$15:$D$29</definedName>
    <definedName name="BExXOOZ2UMQBOVOJ0VUF1QVKYOGH" hidden="1">#REF!</definedName>
    <definedName name="BExXP49C9Y3U7LWFBFCQSE4WPWHA" hidden="1">#REF!</definedName>
    <definedName name="BExXP80B5FGA00JCM7UXKPI3PB7Y" hidden="1">[73]Gross!#REF!</definedName>
    <definedName name="BExXP85M4WXYVN1UVHUTOEKEG5XS" hidden="1">[73]Gross!#REF!</definedName>
    <definedName name="BExXPDUMN4B85QFXGPSJPII52QR3" hidden="1">[73]Graph!$I$8:$J$8</definedName>
    <definedName name="BExXPELOTHOAG0OWILLAH94OZV5J" hidden="1">[73]Gross!#REF!</definedName>
    <definedName name="BExXPFI2SD6SVZMME0BLSV5NHEYI" hidden="1">#REF!</definedName>
    <definedName name="BExXPG8X2P6EBSQD0DQ1AWYIPUEF" hidden="1">'[80]Planning Template'!#REF!</definedName>
    <definedName name="BExXPL1KIGKFBE5HHQMKB337YR1C" hidden="1">[76]Original!#REF!</definedName>
    <definedName name="BExXPO1GJGLN9OGADT6OA98AZUQZ" hidden="1">#REF!</definedName>
    <definedName name="BExXPOSJVNIE1SZQIHU2BYK4GKMS" hidden="1">[76]Original!#REF!</definedName>
    <definedName name="BExXPS31W1VD2NMIE4E37LHVDF0L" hidden="1">[73]Gross!#REF!</definedName>
    <definedName name="BExXPUMU4BLFWI2L0MHMM5F3OUPL" hidden="1">[73]Graph!$F$11:$G$11</definedName>
    <definedName name="BExXPZKYEMVF5JOC14HYOOYQK6JK" hidden="1">[73]Gross!#REF!</definedName>
    <definedName name="BExXQ06J7OF0O2FO4WR0QK93RJ17" hidden="1">[73]Graph!$F$9:$G$9</definedName>
    <definedName name="BExXQ0BUXMDCVX2AGKT7DMEVUS2A" hidden="1">#REF!</definedName>
    <definedName name="BExXQ368IVY4TOMJQZGW59ZVZHZV" hidden="1">#REF!</definedName>
    <definedName name="BExXQ89PA10X79WBWOEP1AJX1OQM" hidden="1">[73]Gross!#REF!</definedName>
    <definedName name="BExXQCGQGGYSI0LTRVR73MUO50AW" hidden="1">[73]Gross!#REF!</definedName>
    <definedName name="BExXQEEXFHDQ8DSRAJSB5ET6J004" hidden="1">[73]Gross!#REF!</definedName>
    <definedName name="BExXQG7ONEZS5O90RA2ZAA7OVBKR" hidden="1">#REF!</definedName>
    <definedName name="BExXQH41O5HZAH8BO6HCFY8YC3TU" hidden="1">[73]Gross!#REF!</definedName>
    <definedName name="BExXQHPNAFE4M6C2HYRCQNIU9D31" hidden="1">[73]Graph!$C$15:$D$29</definedName>
    <definedName name="BExXQIRBLQSLAJTFL7224FCFUTKH" hidden="1">[73]Gross!#REF!</definedName>
    <definedName name="BExXQJIEF5R3QQ6D8HO3NGPU0IQC" hidden="1">[73]Gross!#REF!</definedName>
    <definedName name="BExXQMNKYD38X2SDUOCODYO43UDS" hidden="1">#REF!</definedName>
    <definedName name="BExXQMYEOGRO69K9BLZF14USRMVP" hidden="1">[73]Graph!$I$7:$J$7</definedName>
    <definedName name="BExXQQUNDEF3M2Q6Z0PG8OIHBMMT" hidden="1">#REF!</definedName>
    <definedName name="BExXQS1SGPIQX0ESRMCECOYMUQQJ" hidden="1">[73]Graph!$C$15:$D$29</definedName>
    <definedName name="BExXQSY5ZKXAV61JPZ7P24DZQKEB" hidden="1">#REF!</definedName>
    <definedName name="BExXQU00K9ER4I1WM7T9J0W1E7ZC" hidden="1">[73]Gross!#REF!</definedName>
    <definedName name="BExXQU00KOR7XLM8B13DGJ1MIQDY" hidden="1">[73]Gross!#REF!</definedName>
    <definedName name="BExXQVHXNDA3WGH96FB74ALOUNTV" hidden="1">[73]Gross!#REF!</definedName>
    <definedName name="BExXQXG18PS8HGBOS03OSTQ0KEYC" hidden="1">[73]Gross!#REF!</definedName>
    <definedName name="BExXQXQT4OAFQT5B0YB3USDJOJOB" hidden="1">[73]Gross!#REF!</definedName>
    <definedName name="BExXR3FSEXAHSXEQNJORWFCPX86N" hidden="1">[73]Gross!#REF!</definedName>
    <definedName name="BExXR3W3FKYQBLR299HO9RZ70C43" hidden="1">[73]Gross!#REF!</definedName>
    <definedName name="BExXR46U23CRRBV6IZT982MAEQKI" hidden="1">[73]Gross!#REF!</definedName>
    <definedName name="BExXR8OKAVX7O70V5IYG2PRKXSTI" hidden="1">[73]Gross!#REF!</definedName>
    <definedName name="BExXR9AAXI2V5PA1X9E9A9G7A8H7" hidden="1">#REF!</definedName>
    <definedName name="BExXRA6N6XCLQM6XDV724ZIH6G93" hidden="1">[73]Gross!#REF!</definedName>
    <definedName name="BExXRABZ1CNKCG6K1MR6OUFHF7J9" hidden="1">[73]Gross!#REF!</definedName>
    <definedName name="BExXRBJ4M5NKP22IXTDSTKVF4IAH" hidden="1">#REF!</definedName>
    <definedName name="BExXRBOFETC0OTJ6WY3VPMFH03VB" hidden="1">[73]Gross!#REF!</definedName>
    <definedName name="BExXRD13K1S9Y3JGR7CXSONT7RJZ" hidden="1">[73]Gross!#REF!</definedName>
    <definedName name="BExXRGXCIDE0DXVMJEBUNBYRF6A1" localSheetId="4" hidden="1">Query [75]Comparative!$A$3:$B$20</definedName>
    <definedName name="BExXRGXCIDE0DXVMJEBUNBYRF6A1" localSheetId="3" hidden="1">Query [75]Comparative!$A$3:$B$20</definedName>
    <definedName name="BExXRGXCIDE0DXVMJEBUNBYRF6A1" hidden="1">Query [75]Comparative!$A$3:$B$20</definedName>
    <definedName name="BExXRHIY77F53DUYX7CMZPXGRDAG" hidden="1">[73]Graph!$F$6:$G$6</definedName>
    <definedName name="BExXRHZ1GY2A9JVJYY788POPBPWV" hidden="1">[73]Gross!$A$1:$A$1</definedName>
    <definedName name="BExXRIF9OOI3NOZDZQMG45OPC2HD" hidden="1">[73]Graph!$F$8:$G$8</definedName>
    <definedName name="BExXRIFB4QQ87QIGA9AG0NXP577K" hidden="1">[73]Gross!#REF!</definedName>
    <definedName name="BExXRIQ2JF2CVTRDQX2D9SPH7FTN" hidden="1">[73]Gross!#REF!</definedName>
    <definedName name="BExXRJX9087XX39MQK76H2HN36SU" hidden="1">[76]Original!#REF!</definedName>
    <definedName name="BExXRMMC5UMSRVLZBB823U73XPX7" hidden="1">#REF!</definedName>
    <definedName name="BExXRO4A6VUH1F4XV8N1BRJ4896W" hidden="1">[73]Gross!#REF!</definedName>
    <definedName name="BExXRO9N1SNJZGKD90P4K7FU1J0P" hidden="1">[73]Gross!#REF!</definedName>
    <definedName name="BExXRV5QP3Z0KAQ1EQT9JYT2FV0L" hidden="1">[73]Gross!#REF!</definedName>
    <definedName name="BExXRYB4M02OU2GER3FKK2EFYDN3" localSheetId="4" hidden="1">Query [78]!p V [79]A!$D$4:$O$158</definedName>
    <definedName name="BExXRYB4M02OU2GER3FKK2EFYDN3" localSheetId="3" hidden="1">Query [78]!p [0]!V [79]A!$D$4:$O$158</definedName>
    <definedName name="BExXRYB4M02OU2GER3FKK2EFYDN3" hidden="1">Query [78]!p V [79]A!$D$4:$O$158</definedName>
    <definedName name="BExXRZ20LZZCW8LVGDK0XETOTSAI" localSheetId="4" hidden="1">[73]Gross!#REF!</definedName>
    <definedName name="BExXRZ20LZZCW8LVGDK0XETOTSAI" hidden="1">[73]Gross!#REF!</definedName>
    <definedName name="BExXRZNM651EJ5HJPGKGTVYLAZQ1" localSheetId="4" hidden="1">[73]Gross!#REF!</definedName>
    <definedName name="BExXRZNM651EJ5HJPGKGTVYLAZQ1" hidden="1">[73]Gross!#REF!</definedName>
    <definedName name="BExXS1WFXKH5UTZ9VANU7ZY0D1H1" localSheetId="4" hidden="1">#REF!</definedName>
    <definedName name="BExXS1WFXKH5UTZ9VANU7ZY0D1H1" hidden="1">#REF!</definedName>
    <definedName name="BExXS4AXSJJSS7W3G8K3LPZTG700" localSheetId="4" hidden="1">#REF!</definedName>
    <definedName name="BExXS4AXSJJSS7W3G8K3LPZTG700" hidden="1">#REF!</definedName>
    <definedName name="BExXS5SWBPO8R0S56BF54IWPKL1L" localSheetId="4" hidden="1">[76]Original!#REF!</definedName>
    <definedName name="BExXS5SWBPO8R0S56BF54IWPKL1L" hidden="1">[76]Original!#REF!</definedName>
    <definedName name="BExXS63O4OMWMNXXAODZQFSDG33N" localSheetId="4" hidden="1">[73]Gross!#REF!</definedName>
    <definedName name="BExXS63O4OMWMNXXAODZQFSDG33N" hidden="1">[73]Gross!#REF!</definedName>
    <definedName name="BExXS9EDRQF0W2SDAW7VL01R06KY" localSheetId="4" hidden="1">[73]Gross!#REF!</definedName>
    <definedName name="BExXS9EDRQF0W2SDAW7VL01R06KY" hidden="1">[73]Gross!#REF!</definedName>
    <definedName name="BExXSBSP1TOY051HSPEPM0AEIO2M" localSheetId="4" hidden="1">[73]Gross!#REF!</definedName>
    <definedName name="BExXSBSP1TOY051HSPEPM0AEIO2M" hidden="1">[73]Gross!#REF!</definedName>
    <definedName name="BExXSBY0S70HRJ1R0POASBK3RJTG" hidden="1">[73]Graph!$I$9:$J$9</definedName>
    <definedName name="BExXSC8RFK5D68FJD2HI4K66SA6I" hidden="1">[73]Gross!#REF!</definedName>
    <definedName name="BExXSNHC88W4UMXEOIOOATJAIKZO" hidden="1">[73]Gross!#REF!</definedName>
    <definedName name="BExXSOZA2GAXWH7JXTBY2NJWKQPP" hidden="1">#REF!</definedName>
    <definedName name="BExXSPFJA8UDB0MYHMMCVKCJ0IE4" hidden="1">[76]Original!#REF!</definedName>
    <definedName name="BExXSTBS08WIA9TLALV3UQ2Z3MRG" hidden="1">[73]Gross!#REF!</definedName>
    <definedName name="BExXSVQ2WOJJ73YEO8Q2FK60V4G8" hidden="1">[73]Gross!#REF!</definedName>
    <definedName name="BExXSXTMWSJ7KMXYGYPMQLPDWAVW" hidden="1">#REF!</definedName>
    <definedName name="BExXSZMDS4WZNBD8PG2AIOZCMIOA" hidden="1">[74]data!#REF!</definedName>
    <definedName name="BExXT9CY0974EK7PR2EW1X293UXU" hidden="1">#REF!</definedName>
    <definedName name="BExXTHLRNL82GN7KZY3TOLO508N7" hidden="1">[73]Gross!#REF!</definedName>
    <definedName name="BExXTINEGPKZ75DCUCEF3QOV6OES" hidden="1">[73]Graph!$F$11:$G$11</definedName>
    <definedName name="BExXTKAV4Y4JQ7D62LKGD89F9WMF" hidden="1">[73]Graph!$I$9:$J$9</definedName>
    <definedName name="BExXTL72MKEQSQH9L2OTFLU8DM2B" hidden="1">[73]Gross!#REF!</definedName>
    <definedName name="BExXTM3M4RTCRSX7VGAXGQNPP668" hidden="1">[73]Gross!#REF!</definedName>
    <definedName name="BExXTOCF78J7WY6FOVBRY1N2RBBR" hidden="1">[73]Gross!#REF!</definedName>
    <definedName name="BExXTP3GYO6Z9RTKKT10XA0UTV3T" hidden="1">[73]Gross!#REF!</definedName>
    <definedName name="BExXTP8T46WZEK0RYXEMLSEY0WSV" hidden="1">#REF!</definedName>
    <definedName name="BExXTZKZ4CG92ZQLIRKEXXH9BFIR" hidden="1">[73]Gross!#REF!</definedName>
    <definedName name="BExXU0C0N16056TRT5HW7AWOCOQF" hidden="1">#REF!</definedName>
    <definedName name="BExXU0S9ZIPC8LHT12HFXIT8TISB" hidden="1">[76]Original!#REF!</definedName>
    <definedName name="BExXU4J2BM2964GD5UZHM752Q4NS" hidden="1">[73]Gross!#REF!</definedName>
    <definedName name="BExXU54O4I294KYPGBK92ZWE5MOE" hidden="1">#REF!</definedName>
    <definedName name="BExXU6XDTT7RM93KILIDEYPA9XKF" hidden="1">[73]Gross!#REF!</definedName>
    <definedName name="BExXU8VLZA7WLPZ3RAQZGNERUD26" hidden="1">[73]Gross!#REF!</definedName>
    <definedName name="BExXUB9RSLSCNN5ETLXY72DAPZZM" hidden="1">[73]Gross!#REF!</definedName>
    <definedName name="BExXUCRPJE9VSOIZOF2LITWY5CIL" hidden="1">#REF!</definedName>
    <definedName name="BExXUFRM82XQIN2T8KGLDQL1IBQW" hidden="1">[73]Gross!#REF!</definedName>
    <definedName name="BExXUGD72TXKMSE9BQSKDQ4L7IUQ" hidden="1">#REF!</definedName>
    <definedName name="BExXUL0ILE5UN9RHDMUFETQYYMLJ" hidden="1">#REF!</definedName>
    <definedName name="BExXUP22VKTHPQNKPMBF6CBIPTPO" localSheetId="4" hidden="1">Query [78]!p V [79]A!$A$3:$B$20</definedName>
    <definedName name="BExXUP22VKTHPQNKPMBF6CBIPTPO" localSheetId="3" hidden="1">Query [78]!p [0]!V [79]A!$A$3:$B$20</definedName>
    <definedName name="BExXUP22VKTHPQNKPMBF6CBIPTPO" hidden="1">Query [78]!p V [79]A!$A$3:$B$20</definedName>
    <definedName name="BExXUQEQBF6FI240ZGIF9YXZSRAU" localSheetId="4" hidden="1">[73]Gross!#REF!</definedName>
    <definedName name="BExXUQEQBF6FI240ZGIF9YXZSRAU" hidden="1">[73]Gross!#REF!</definedName>
    <definedName name="BExXUYND6EJO7CJ5KRICV4O1JNWK" localSheetId="4" hidden="1">[73]Gross!#REF!</definedName>
    <definedName name="BExXUYND6EJO7CJ5KRICV4O1JNWK" hidden="1">[73]Gross!#REF!</definedName>
    <definedName name="BExXV1HWKTB46UXT08JLMPP8P4SP" hidden="1">[73]Graph!$F$11:$G$11</definedName>
    <definedName name="BExXV6FWG4H3S2QEUJZYIXILNGJ7" hidden="1">[73]Gross!#REF!</definedName>
    <definedName name="BExXV6LCVIY78MVMJCMHJCM3DDI8" hidden="1">#REF!</definedName>
    <definedName name="BExXVK87BMMO6LHKV0CFDNIQVIBS" hidden="1">[73]Gross!#REF!</definedName>
    <definedName name="BExXVKZ9WXPGL6IVY6T61IDD771I" hidden="1">[73]Gross!#REF!</definedName>
    <definedName name="BExXW0K72T1Y8K1I4VZT87UY9S2G" hidden="1">[73]Gross!#REF!</definedName>
    <definedName name="BExXW27MMXHXUXX78SDTBE1JYTHT" hidden="1">[73]Gross!#REF!</definedName>
    <definedName name="BExXW2YIM2MYBSHRIX0RP9D4PRMN" hidden="1">[73]Gross!#REF!</definedName>
    <definedName name="BExXW3ERJ7481UNLV2G2I04H5YQF" hidden="1">'[88]10-22'!#REF!</definedName>
    <definedName name="BExXW4GGDXKTC5GSYTC1HJAUY4FQ" hidden="1">[73]Gross!#REF!</definedName>
    <definedName name="BExXWBNE4KTFSXKVSRF6WX039WPB" hidden="1">[73]Gross!#REF!</definedName>
    <definedName name="BExXWCEFPM2UFC3LC37H8GSMA5GA" hidden="1">[73]Graph!$I$9:$J$9</definedName>
    <definedName name="BExXWFP5AYE7EHYTJWBZSQ8PQ0YX" hidden="1">[73]Gross!#REF!</definedName>
    <definedName name="BExXWU8CNYAAOM6XTZZCAFCA7UNR" hidden="1">'[80]Planning Template'!#REF!</definedName>
    <definedName name="BExXWVFIBQT8OY1O41FRFPFGXQHK" hidden="1">[73]Gross!#REF!</definedName>
    <definedName name="BExXWWXHBZHA9J3N8K47F84X0M0L" hidden="1">[73]Gross!#REF!</definedName>
    <definedName name="BExXWX88BXRJ0KJ978GKB5OD1Y59" hidden="1">#REF!</definedName>
    <definedName name="BExXX2MH4L1YDMFE4HI6VCXO1S51" localSheetId="4" hidden="1">Query [78]!p V [79]A!$A$3:$B$20</definedName>
    <definedName name="BExXX2MH4L1YDMFE4HI6VCXO1S51" localSheetId="3" hidden="1">Query [78]!p [0]!V [79]A!$A$3:$B$20</definedName>
    <definedName name="BExXX2MH4L1YDMFE4HI6VCXO1S51" hidden="1">Query [78]!p V [79]A!$A$3:$B$20</definedName>
    <definedName name="BExXX9ILU3D97PVFVW8EW3VY7TV0" localSheetId="4" hidden="1">[76]Original!#REF!</definedName>
    <definedName name="BExXX9ILU3D97PVFVW8EW3VY7TV0" hidden="1">[76]Original!#REF!</definedName>
    <definedName name="BExXXBBCLDS7K2HB4LLGA6TTTXO3" localSheetId="4" hidden="1">#REF!</definedName>
    <definedName name="BExXXBBCLDS7K2HB4LLGA6TTTXO3" hidden="1">#REF!</definedName>
    <definedName name="BExXXBM521DL8R4ZX7NZ3DBCUOR5" localSheetId="4" hidden="1">[73]Gross!#REF!</definedName>
    <definedName name="BExXXBM521DL8R4ZX7NZ3DBCUOR5" hidden="1">[73]Gross!#REF!</definedName>
    <definedName name="BExXXC7OZI33XZ03NRMEP7VRLQK4" localSheetId="4" hidden="1">[73]Gross!#REF!</definedName>
    <definedName name="BExXXC7OZI33XZ03NRMEP7VRLQK4" hidden="1">[73]Gross!#REF!</definedName>
    <definedName name="BExXXH5N3NKBQ7BCJPJTBF8CYM2Q" localSheetId="4" hidden="1">[73]Gross!#REF!</definedName>
    <definedName name="BExXXH5N3NKBQ7BCJPJTBF8CYM2Q" hidden="1">[73]Gross!#REF!</definedName>
    <definedName name="BExXXKWLM4D541BH6O8GOJMHFHMW" localSheetId="4" hidden="1">[73]Gross!#REF!</definedName>
    <definedName name="BExXXKWLM4D541BH6O8GOJMHFHMW" hidden="1">[73]Gross!#REF!</definedName>
    <definedName name="BExXXPPA1Q87XPI97X0OXCPBPDON" localSheetId="4" hidden="1">[73]Gross!#REF!</definedName>
    <definedName name="BExXXPPA1Q87XPI97X0OXCPBPDON" hidden="1">[73]Gross!#REF!</definedName>
    <definedName name="BExXXQG625GZL817ZGFX97YDTZXE" localSheetId="4" hidden="1">#REF!</definedName>
    <definedName name="BExXXQG625GZL817ZGFX97YDTZXE" hidden="1">#REF!</definedName>
    <definedName name="BExXXQQXF4BZLUANNF8OOMXBDFRZ" localSheetId="4" hidden="1">#REF!</definedName>
    <definedName name="BExXXQQXF4BZLUANNF8OOMXBDFRZ" hidden="1">#REF!</definedName>
    <definedName name="BExXXVUDA98IZTQ6MANKU4MTTDVR" localSheetId="4" hidden="1">[73]Gross!#REF!</definedName>
    <definedName name="BExXXVUDA98IZTQ6MANKU4MTTDVR" hidden="1">[73]Gross!#REF!</definedName>
    <definedName name="BExXXZQNZY6IZI45DJXJK0MQZWA7" localSheetId="4" hidden="1">[73]Gross!#REF!</definedName>
    <definedName name="BExXXZQNZY6IZI45DJXJK0MQZWA7" hidden="1">[73]Gross!#REF!</definedName>
    <definedName name="BExXY0SAZOPJMDG9GOR625UDCCS8" hidden="1">[73]Graph!$F$8:$G$8</definedName>
    <definedName name="BExXY2FR7PFLXNGA6J0Z6IQF8TYJ" hidden="1">[73]Graph!$F$8:$G$8</definedName>
    <definedName name="BExXY5A51PXSG2CEJGUJZC7F283J" hidden="1">#REF!</definedName>
    <definedName name="BExXY5QFG6QP94SFT3935OBM8Y4K" hidden="1">[73]Gross!#REF!</definedName>
    <definedName name="BExXY7TYEBFXRYUYIFHTN65RJ8EW" hidden="1">[73]Gross!#REF!</definedName>
    <definedName name="BExXY84QQHOT0UPUQCLB602XYD5H" hidden="1">#REF!</definedName>
    <definedName name="BExXYD85DGL2MUZ4DB0JR3L1UVLF" hidden="1">'[77]Customer Service Detail'!#REF!</definedName>
    <definedName name="BExXYJDFNIHQ879KVXTXFSAZTM6C" hidden="1">#REF!</definedName>
    <definedName name="BExXYLBHANUXC5FCTDDTGOVD3GQS" hidden="1">[73]Gross!#REF!</definedName>
    <definedName name="BExXYMNYAYH3WA2ZCFAYKZID9ZCI" hidden="1">[73]Gross!#REF!</definedName>
    <definedName name="BExXYWEQL36MHLNSDGU1FOTX7M20" hidden="1">'[77]Customer Service Detail'!#REF!</definedName>
    <definedName name="BExXYWK1Q4ED490YK6LD13PRAMS4" hidden="1">'[77]Customer Service Detail'!#REF!</definedName>
    <definedName name="BExXYYT12SVN2VDMLVNV4P3ISD8T" hidden="1">[73]Gross!#REF!</definedName>
    <definedName name="BExXZ005NJPWK285SMPII6U61LFE" hidden="1">#REF!</definedName>
    <definedName name="BExXZ3WEYVVV9XKKD5E86QEX5U57" hidden="1">[73]Graph!$I$9:$J$9</definedName>
    <definedName name="BExXZ4CKWN3R9HA311KINBA3R2K4" hidden="1">[73]Graph!$F$11:$G$11</definedName>
    <definedName name="BExXZ6QU5C0UMWY7U4BHVZNIPANK" hidden="1">[73]Graph!$F$8:$G$8</definedName>
    <definedName name="BExXZ7XZXE6C68VXREMH55PPNGKG" hidden="1">#REF!</definedName>
    <definedName name="BExXZEDWUYH25UZMW2QU2RXFILJE" hidden="1">[73]Gross!#REF!</definedName>
    <definedName name="BExXZFVV4YB42AZ3H1I40YG3JAPU" hidden="1">[73]Gross!#REF!</definedName>
    <definedName name="BExXZHJ9T2JELF12CHHGD54J1B0C" hidden="1">[73]Gross!#REF!</definedName>
    <definedName name="BExXZM14XID3OAA88OURJ7QSZW1E" hidden="1">[73]Graph!$F$10:$G$10</definedName>
    <definedName name="BExXZNJ2X1TK2LRK5ZY3MX49H5T7" hidden="1">[73]Gross!#REF!</definedName>
    <definedName name="BExXZNJ2Z6MTOMSSCDKE3YHSORF5" hidden="1">[76]Original!#REF!</definedName>
    <definedName name="BExXZOVPCEP495TQSON6PSRQ8XCY" hidden="1">[73]Gross!#REF!</definedName>
    <definedName name="BExXZXKH7NBARQQAZM69Z57IH1MM" hidden="1">[73]Gross!#REF!</definedName>
    <definedName name="bexy" hidden="1">#REF!</definedName>
    <definedName name="BExY05T95YHBLI9ZYWFFT2O2B871" hidden="1">[73]Graph!$I$6:$J$6</definedName>
    <definedName name="BExY07WSDH5QEVM7BJXJK2ZRAI1O" hidden="1">[73]Gross!#REF!</definedName>
    <definedName name="BExY0824KWZZVOMGO2U5BIUUGWSL" hidden="1">[89]ALL!#REF!</definedName>
    <definedName name="BExY0C3UBVC4M59JIRXVQ8OWAJC1" hidden="1">[73]Gross!#REF!</definedName>
    <definedName name="BExY0OE8GFHMLLTEAFIOQTOPEVPB" hidden="1">[73]Gross!#REF!</definedName>
    <definedName name="BExY0OJHW85S0VKBA8T4HTYPYBOS" hidden="1">[73]Gross!#REF!</definedName>
    <definedName name="BExY0RU72UFZNYK0VOWMD9MBH3V2" hidden="1">'[80]Planning Template'!#REF!</definedName>
    <definedName name="BExY0SW1C7T5B6M2MMGBK078RDEL" hidden="1">#REF!</definedName>
    <definedName name="BExY0T1E034D7XAXNC6F7540LLIE" hidden="1">[73]Gross!#REF!</definedName>
    <definedName name="BExY0XTZLHN49J2JH94BYTKBJLT3" hidden="1">[73]Gross!#REF!</definedName>
    <definedName name="BExY11FH9TXHERUYGG8FE50U7H7J" hidden="1">[73]Gross!#REF!</definedName>
    <definedName name="BExY11Q9EJD8K666JQR0R2MEJZJU" hidden="1">#REF!</definedName>
    <definedName name="BExY14VIIZDQ07OMY7WD69P6ZBUX" hidden="1">'[77]Customer Service Detail'!#REF!</definedName>
    <definedName name="BExY1684TUZ4ICJGK2ZEYJR3SA1V" hidden="1">'[80]Planning Template'!#REF!</definedName>
    <definedName name="BExY180UKNW5NIAWD6ZUYTFEH8QS" hidden="1">[73]Gross!#REF!</definedName>
    <definedName name="BExY1DPTV4LSY9MEOUGXF8X052NA" hidden="1">[73]Gross!#REF!</definedName>
    <definedName name="BExY1EM7DKNQGZQRS8H8B9R37QGA" hidden="1">[73]Graph!$F$6:$G$6</definedName>
    <definedName name="BExY1FIMLW9L499KIE7ZJ706UYLM" hidden="1">[73]Graph!$F$6:$G$6</definedName>
    <definedName name="BExY1G9I4LZ02086BVRYUG519DBR" hidden="1">#REF!</definedName>
    <definedName name="BExY1GK9ELBEKDD7O6HR6DUO8YGO" hidden="1">[73]Gross!#REF!</definedName>
    <definedName name="BExY1H0K2G2U4D9WSGUHEK5PHBCD" hidden="1">#REF!</definedName>
    <definedName name="BExY1NLWH9V0EUV54LU3QVQOYUT7" hidden="1">#REF!</definedName>
    <definedName name="BExY1NWOXXFV9GGZ3PX444LZ8TVX" hidden="1">[73]Gross!#REF!</definedName>
    <definedName name="BExY1ONMI973LYH6W67SZIDXWDA0" hidden="1">[73]Graph!$F$9:$G$9</definedName>
    <definedName name="BExY1R7F5GLGAYZT2TMJYZVT5X8X" hidden="1">'[77]Customer Service Detail'!#REF!</definedName>
    <definedName name="BExY1UCL0RND63LLSM9X5SFRG117" hidden="1">[73]Gross!#REF!</definedName>
    <definedName name="BExY1WAT3937L08HLHIRQHMP2A3H" hidden="1">[73]Gross!#REF!</definedName>
    <definedName name="BExY1YEBOSLMID7LURP8QB46AI91" hidden="1">[73]Gross!#REF!</definedName>
    <definedName name="BExY2CBZCV2WXJFTY8G3V4QIB9RU" hidden="1">[76]Original!#REF!</definedName>
    <definedName name="BExY2FS4LFX9OHOTQT7SJ2PXAC25" hidden="1">[73]Gross!#REF!</definedName>
    <definedName name="BExY2GDPCZPVU0IQ6IJIB1YQQRQ6" hidden="1">[73]Gross!#REF!</definedName>
    <definedName name="BExY2GTSZ3VA9TXLY7KW1LIAKJ61" hidden="1">[73]Gross!#REF!</definedName>
    <definedName name="BExY2H4LV4INLFET24XNE1FUGSXP" hidden="1">#REF!</definedName>
    <definedName name="BExY2IXBR1SGYZH08T7QHKEFS8HA" hidden="1">[73]Gross!#REF!</definedName>
    <definedName name="BExY2N4FLXPHB9QJANP33YFV2UAO" hidden="1">[73]Gross!#REF!</definedName>
    <definedName name="BExY2NPYS378ZARH6K9AQ715MV7Z" localSheetId="3" hidden="1">[86]!____________bb2 [87]Sheet!$E$6:$E$8</definedName>
    <definedName name="BExY2NPYS378ZARH6K9AQ715MV7Z" hidden="1">[86]!____________bb2 [87]Sheet!$E$6:$E$8</definedName>
    <definedName name="BExY2P7Y7WK5R8PQWMWRW9V4TL58" hidden="1">'[77]Customer Service Detail'!#REF!</definedName>
    <definedName name="BExY2Q4B5FUDA5VU4VRUHX327QN0" hidden="1">[73]Gross!#REF!</definedName>
    <definedName name="BExY2TK9YGYMYEGWF1JQ9VHUWDX4" hidden="1">#REF!</definedName>
    <definedName name="BExY2UM5M73J8MUUU0QQLY2SUJ2V" hidden="1">#REF!</definedName>
    <definedName name="BExY2UWXID9H1ZZT216IJ2W3T4R5" hidden="1">'[77]Customer Service Detail'!#REF!</definedName>
    <definedName name="BExY341XP6KQO5VQ8PPXHLS00PCP" hidden="1">[74]data!#REF!</definedName>
    <definedName name="BExY3BEDJM4RQA202MJY8RJM0FGU" hidden="1">'[77]Customer Service Detail'!#REF!</definedName>
    <definedName name="BExY3BUHF49HBMC20Z30YPLFCPS7" hidden="1">[73]Graph!$F$8:$G$8</definedName>
    <definedName name="BExY3C59PDF2BON135CH8LLYNO9W" hidden="1">[73]Graph!$I$8:$J$8</definedName>
    <definedName name="BExY3FAME3HIN2RXBJJ7BFZOQELW" hidden="1">[73]Graph!$F$8:$G$8</definedName>
    <definedName name="BExY3GXXEQHGVD6MNJ4N9CHYQB0B" hidden="1">#REF!</definedName>
    <definedName name="BExY3HOSK7YI364K15OX70AVR6F1" hidden="1">[73]Gross!#REF!</definedName>
    <definedName name="BExY3JXT10HDV8IRQXYNHEEU49VD" hidden="1">[73]Graph!$F$10:$G$10</definedName>
    <definedName name="BExY3KJCNLGW8BOPUROJ3CVEUOCN" hidden="1">#REF!</definedName>
    <definedName name="BExY3PS9FF16S8QWSYU89GM4E8VB" hidden="1">[73]Graph!$F$10:$G$10</definedName>
    <definedName name="BExY3T2XZMSZ8WWIVVPF4XVKHK7D" localSheetId="4" hidden="1">Planning [81]Template!$E$5:$E$8</definedName>
    <definedName name="BExY3T2XZMSZ8WWIVVPF4XVKHK7D" localSheetId="3" hidden="1">Planning [81]Template!$E$5:$E$8</definedName>
    <definedName name="BExY3T2XZMSZ8WWIVVPF4XVKHK7D" hidden="1">Planning [81]Template!$E$5:$E$8</definedName>
    <definedName name="BExY3T89AUR83SOAZZ3OMDEJDQ39" localSheetId="4" hidden="1">[73]Gross!#REF!</definedName>
    <definedName name="BExY3T89AUR83SOAZZ3OMDEJDQ39" hidden="1">[73]Gross!#REF!</definedName>
    <definedName name="BExY3YMHKXSM8ZA6J2QVK2F5QV01" hidden="1">[73]Graph!$F$8:$G$8</definedName>
    <definedName name="BExY40KOAK8UPA3XIKC6WE4OLQAL" hidden="1">'[77]Customer Service Detail'!#REF!</definedName>
    <definedName name="BExY42DGJMCCKZ8D5K334UBVDGKT" hidden="1">#REF!</definedName>
    <definedName name="BExY4647ZX5JXVIXG9A0DES20YFW" hidden="1">[76]Original!#REF!</definedName>
    <definedName name="BExY47WYXM1XG6X0VQJBPOHXC39Y" hidden="1">#REF!</definedName>
    <definedName name="BExY4DRA1NB56I6KHB22C0U0NKPH" hidden="1">[73]Graph!$I$11:$J$11</definedName>
    <definedName name="BExY4MG771JQ84EMIVB6HQGGHZY7" hidden="1">[73]Gross!#REF!</definedName>
    <definedName name="BExY4PQUTBYZGBCOH80JJH5VLRD6" hidden="1">[73]Graph!$I$9:$J$9</definedName>
    <definedName name="BExY4PWCSFB8P3J3TBQB2MD67263" hidden="1">[73]Gross!#REF!</definedName>
    <definedName name="BExY4RZW3KK11JLYBA4DWZ92M6LQ" hidden="1">[73]Gross!#REF!</definedName>
    <definedName name="BExY4SW8AV0ZS8G2TZLIRJTOBSGD" hidden="1">[73]Graph!$C$15:$D$29</definedName>
    <definedName name="BExY4XOVTTNVZ577RLIEC7NZQFIX" hidden="1">[73]Gross!#REF!</definedName>
    <definedName name="BExY50JAF5CG01GTHAUS7I4ZLUDC" hidden="1">[73]Gross!#REF!</definedName>
    <definedName name="BExY50U2LRWYV58N6U1WSYYAP0CI" hidden="1">#REF!</definedName>
    <definedName name="BExY53J6XUX9MQ87V5K1PHGLA5OZ" hidden="1">'[77]Customer Service Detail'!#REF!</definedName>
    <definedName name="BExY53J7EXFEOFTRNAHLK7IH3ACB" hidden="1">[73]Gross!#REF!</definedName>
    <definedName name="BExY5515SJTJS3VM80M3YYR0WF37" hidden="1">[73]Gross!$A$1:$L$1</definedName>
    <definedName name="BExY5515WE39FQ3EG5QHG67V9C0O" hidden="1">[73]Gross!#REF!</definedName>
    <definedName name="BExY5986WNAD8NFCPXC9TVLBU4FG" hidden="1">[73]Gross!#REF!</definedName>
    <definedName name="BExY5BXBLQUW4SOF44M3WMGHRNE2" hidden="1">[73]Graph!$F$7:$G$7</definedName>
    <definedName name="BExY5DF9MS25IFNWGJ1YAS5MDN8R" hidden="1">[73]Gross!#REF!</definedName>
    <definedName name="BExY5ERVGL3UM2MGT8LJ0XPKTZEK" hidden="1">[73]Gross!#REF!</definedName>
    <definedName name="BExY5EX6NJFK8W754ZVZDN5DS04K" hidden="1">[73]Gross!#REF!</definedName>
    <definedName name="BExY5GPXGBN82TPJ4ZUR0Z2BRJZX" localSheetId="4" hidden="1">Query [75]Comparative!$A$3:$B$20</definedName>
    <definedName name="BExY5GPXGBN82TPJ4ZUR0Z2BRJZX" localSheetId="3" hidden="1">Query [75]Comparative!$A$3:$B$20</definedName>
    <definedName name="BExY5GPXGBN82TPJ4ZUR0Z2BRJZX" hidden="1">Query [75]Comparative!$A$3:$B$20</definedName>
    <definedName name="BExY5S3XD1NJT109CV54IFOHVLQ6" localSheetId="4" hidden="1">[73]Gross!#REF!</definedName>
    <definedName name="BExY5S3XD1NJT109CV54IFOHVLQ6" hidden="1">[73]Gross!#REF!</definedName>
    <definedName name="BExY5TB2VAI3GHKCPXMCVIOM8B8W" localSheetId="4" hidden="1">[73]Gross!#REF!</definedName>
    <definedName name="BExY5TB2VAI3GHKCPXMCVIOM8B8W" hidden="1">[73]Gross!#REF!</definedName>
    <definedName name="BExY69SICWO42Y6QSWJHCQMD76B1" localSheetId="4" hidden="1">#REF!</definedName>
    <definedName name="BExY69SICWO42Y6QSWJHCQMD76B1" hidden="1">#REF!</definedName>
    <definedName name="BExY6CSEF6SGQKJLIG656AI2QTB6" localSheetId="4" hidden="1">#REF!</definedName>
    <definedName name="BExY6CSEF6SGQKJLIG656AI2QTB6" hidden="1">#REF!</definedName>
    <definedName name="BExY6DE0H1DRWEY9EJ9R1NN5U418" localSheetId="4" hidden="1">#REF!</definedName>
    <definedName name="BExY6DE0H1DRWEY9EJ9R1NN5U418" hidden="1">#REF!</definedName>
    <definedName name="BExY6KVS1MMZ2R34PGEFR2BMTU9W" localSheetId="4" hidden="1">[73]Gross!#REF!</definedName>
    <definedName name="BExY6KVS1MMZ2R34PGEFR2BMTU9W" hidden="1">[73]Gross!#REF!</definedName>
    <definedName name="BExY6Q9YY7LW745GP7CYOGGSPHGE" localSheetId="4" hidden="1">[73]Gross!#REF!</definedName>
    <definedName name="BExY6Q9YY7LW745GP7CYOGGSPHGE" hidden="1">[73]Gross!#REF!</definedName>
    <definedName name="BExZIA3C8LKJTEH3MKQ57KJH5TA2" localSheetId="4" hidden="1">[73]Gross!#REF!</definedName>
    <definedName name="BExZIA3C8LKJTEH3MKQ57KJH5TA2" hidden="1">[73]Gross!#REF!</definedName>
    <definedName name="BExZIIHH3QNQE3GFMHEE4UMHY6WQ" localSheetId="4" hidden="1">[73]Gross!#REF!</definedName>
    <definedName name="BExZIIHH3QNQE3GFMHEE4UMHY6WQ" hidden="1">[73]Gross!#REF!</definedName>
    <definedName name="BExZIYO22G5UXOB42GDLYGVRJ6U7" hidden="1">[73]Gross!#REF!</definedName>
    <definedName name="BExZIZV8TPPQZRBJH3Y8V7C1AJ2M" hidden="1">#REF!</definedName>
    <definedName name="BExZJ7CZR1PLIXDC1YFIYAPN1YOI" hidden="1">#REF!</definedName>
    <definedName name="BExZJ7I9T8XU4MZRKJ1VVU76V2LZ" hidden="1">[73]Gross!#REF!</definedName>
    <definedName name="BExZJA22HQFUO0AXG89KJGS2WE03" hidden="1">[73]Graph!$F$11:$G$11</definedName>
    <definedName name="BExZJG77BNPTTXPHBDO6JVBP267V" hidden="1">'[77]Customer Service Detail'!#REF!</definedName>
    <definedName name="BExZJJ73AY9A70NBDZ7K1S6AP3LN" hidden="1">[84]Detail!#REF!</definedName>
    <definedName name="BExZJMY170JCUU1RWASNZ1HJPRTA" hidden="1">[73]Gross!#REF!</definedName>
    <definedName name="BExZJOQR77H0P4SUKVYACDCFBBXO" hidden="1">[73]Gross!#REF!</definedName>
    <definedName name="BExZJRFVPOVM2KWH6HCBFG6MJ2DD" hidden="1">#REF!</definedName>
    <definedName name="BExZJS6RG34ODDY9HMZ0O34MEMSB" hidden="1">[73]Gross!#REF!</definedName>
    <definedName name="BExZJU4ZJUO53Z0ZDKXRX3KI682X" hidden="1">[73]Graph!$F$9:$G$9</definedName>
    <definedName name="BExZK34NR4BAD7HJAP7SQ926UQP3" hidden="1">[73]Gross!#REF!</definedName>
    <definedName name="BExZK3FGPHH5H771U7D5XY7XBS6E" hidden="1">[73]Gross!#REF!</definedName>
    <definedName name="BExZK5869VYX884N7UIP3EASODZH" hidden="1">#REF!</definedName>
    <definedName name="BExZK7XA9LFY9QHIXZY4Y8PRWBG6" hidden="1">#REF!</definedName>
    <definedName name="BExZKGRIH1C8XY2R7Z1LHBXCBRJC" hidden="1">[73]Graph!$I$10:$J$10</definedName>
    <definedName name="BExZKHYORG3O8C772XPFHM1N8T80" hidden="1">[73]Gross!#REF!</definedName>
    <definedName name="BExZKJRF2IRR57DG9CLC7MSHWNNN" hidden="1">[73]Gross!#REF!</definedName>
    <definedName name="BExZKT1X9HSX439U6FJ712TPHBEJ" hidden="1">#REF!</definedName>
    <definedName name="BExZKV5GYXO0X760SBD9TWTIQHGI" hidden="1">[73]Gross!#REF!</definedName>
    <definedName name="BExZKYQWIGQBBV41REZSQP2YR2T3" hidden="1">#REF!</definedName>
    <definedName name="BExZL1QSP0FY8W0TJRPQGFRFTYU1" hidden="1">#REF!</definedName>
    <definedName name="BExZL2XY6M801W5VDBMUIYFAG4FZ" hidden="1">#REF!</definedName>
    <definedName name="BExZL6E4YVXRUN7ZGF2BIGIXFR8K" hidden="1">[73]Gross!#REF!</definedName>
    <definedName name="BExZLCDWOXSAL3E45Y87GOH1NUUX" hidden="1">[73]Graph!$I$6:$J$6</definedName>
    <definedName name="BExZLE6NISEVEF60V746WZCVDJ04" hidden="1">#REF!</definedName>
    <definedName name="BExZLF2W9FGGUPBHI13TCMZGTP1N" hidden="1">#REF!</definedName>
    <definedName name="BExZLGVLMKTPFXG42QYT0PO81G7F" hidden="1">[73]Gross!#REF!</definedName>
    <definedName name="BExZLHRZMB1LAT56CZDZRRPS2Q5E" hidden="1">[73]Graph!$F$10:$G$10</definedName>
    <definedName name="BExZLKMK7LRK14S09WLMH7MXSQXM" hidden="1">[73]Gross!#REF!</definedName>
    <definedName name="BExZLT5ZPFGYISDYWOPOK90JLRBR" hidden="1">[73]Graph!$I$11:$J$11</definedName>
    <definedName name="BExZM6YA1AYS0ITOX9Q96PBHV6KY" hidden="1">#REF!</definedName>
    <definedName name="BExZM7JVLG0W8EG5RBU915U3SKBY" hidden="1">[73]Gross!#REF!</definedName>
    <definedName name="BExZM85FOVUFF110XMQ9O2ODSJUK" hidden="1">[73]Gross!#REF!</definedName>
    <definedName name="BExZM9NEZ5GKX9ABB69ZHAT2Y4FZ" hidden="1">[89]ALL!#REF!</definedName>
    <definedName name="BExZMD8V6SI3M7JVJH48XHQAJB1R" hidden="1">[73]Graph!$I$6:$J$6</definedName>
    <definedName name="BExZMF1MMTZ1TA14PZ8ASSU2CBSP" hidden="1">[73]Gross!#REF!</definedName>
    <definedName name="BExZMKL5YQZD7F0FUCSVFGLPFK52" hidden="1">[73]Gross!#REF!</definedName>
    <definedName name="BExZMMZG8KGXLL9PXUUUK3VY3LZA" hidden="1">[73]Gross!#REF!</definedName>
    <definedName name="BExZMOC3VNZALJM71X2T6FV91GTB" hidden="1">[73]Gross!#REF!</definedName>
    <definedName name="BExZMRC0GXPSO9JOPK8FEZBDS80M" hidden="1">'[77]Customer Service Detail'!#REF!</definedName>
    <definedName name="BExZMUMP5UGPKOCVJ0Q100H9SQ6A" hidden="1">#REF!</definedName>
    <definedName name="BExZMUXGMVAJXHTFTT4LU29XNOHQ" localSheetId="3" hidden="1">[86]!____________bb2 [87]Sheet!$A$12:$U$25</definedName>
    <definedName name="BExZMUXGMVAJXHTFTT4LU29XNOHQ" hidden="1">[86]!____________bb2 [87]Sheet!$A$12:$U$25</definedName>
    <definedName name="BExZMVDLKZQPWKKZSOLCIHP01ZY0" hidden="1">#REF!</definedName>
    <definedName name="BExZMXH39OB0I43XEL3K11U3G9PM" hidden="1">[73]Gross!#REF!</definedName>
    <definedName name="BExZMXXCVZ712DMVL8OU565L6Z38" hidden="1">[76]Original!#REF!</definedName>
    <definedName name="BExZMZQ3RBKDHT5GLFNLS52OSJA0" hidden="1">[73]Gross!#REF!</definedName>
    <definedName name="BExZN2F7Y2J2L2LN5WZRG949MS4A" hidden="1">[73]Gross!#REF!</definedName>
    <definedName name="BExZN2VB5GOU7ZBFZT672JRQEZF5" hidden="1">#REF!</definedName>
    <definedName name="BExZN47Y48J7RQURNTEZWTRJJL1D" hidden="1">#REF!</definedName>
    <definedName name="BExZN6BHBBUIDVNQ8LMA86ZJ8SBU" hidden="1">'[77]Customer Service Detail'!#REF!</definedName>
    <definedName name="BExZN6MALFGEXZDIOUVOF3RLC0Y9" hidden="1">[73]Graph!$I$11:$J$11</definedName>
    <definedName name="BExZN847WUWKRYTZWG9TCQZJS3OL" hidden="1">[73]Gross!#REF!</definedName>
    <definedName name="BExZN89KE43KOQ5LTK3C1WD7CO4K" hidden="1">#REF!</definedName>
    <definedName name="BExZNAYN0YIYEDLHUKGNXQBNKJ4Y" hidden="1">#REF!</definedName>
    <definedName name="BExZNH3VISFF4NQI11BZDP5IQ7VG" hidden="1">[73]Gross!#REF!</definedName>
    <definedName name="BExZNIB2Z0PW4MJVTRVEDQX8NTGC" hidden="1">[73]Graph!$I$6:$J$6</definedName>
    <definedName name="BExZNILV5N9PBKDZLALQEXXPJ2GZ" hidden="1">'[77]Customer Service Detail'!#REF!</definedName>
    <definedName name="BExZNJ1Y8RSOGU7HCLNI4JJ9WA8U" hidden="1">[73]Graph!$F$11:$G$11</definedName>
    <definedName name="BExZNJYCFYVMAOI62GB2BABK1ELE" hidden="1">[73]Gross!#REF!</definedName>
    <definedName name="BExZNOG55KFBZQQM1FJEQWIO41HD" hidden="1">[76]Original!#REF!</definedName>
    <definedName name="BExZNSCGGDV6CW77IZLFGQGTQJ5Q" hidden="1">'[77]Customer Service Detail'!#REF!</definedName>
    <definedName name="BExZNT3IENBP4PJ3O1VRGS96XB1T" hidden="1">[73]Graph!$F$7:$G$7</definedName>
    <definedName name="BExZNV707LIU6Z5H6QI6H67LHTI1" hidden="1">[73]Gross!#REF!</definedName>
    <definedName name="BExZNVCBKB930QQ9QW7KSGOZ0V1M" hidden="1">[73]Gross!#REF!</definedName>
    <definedName name="BExZNW8ODKX5LMZ8LV33I8DW7SOI" hidden="1">#REF!</definedName>
    <definedName name="BExZNW8QJ18X0RSGFDWAE9ZSDX39" hidden="1">[73]Gross!#REF!</definedName>
    <definedName name="BExZNZDWRS6Q40L8OCWFEIVI0A1O" hidden="1">[73]Gross!#REF!</definedName>
    <definedName name="BExZO5J6L6ZQTZTKOM33KF5BI6G0" hidden="1">#REF!</definedName>
    <definedName name="BExZOBO9NYLGVJQ31LVQ9XS2ZT4N" hidden="1">[73]Gross!#REF!</definedName>
    <definedName name="BExZOEIVPQXLMQIOFZKVB6QU4PL2" hidden="1">[73]Graph!$I$8:$J$8</definedName>
    <definedName name="BExZOETNB1CJ3Y2RKLI1ZK0S8Z6H" hidden="1">[73]Gross!#REF!</definedName>
    <definedName name="BExZOGBLV9VKIJSZA9FTH6F6I902" hidden="1">[73]Graph!$I$11:$J$11</definedName>
    <definedName name="BExZOGRP7D17MKQKTVQPEMJ67A3E" localSheetId="4" hidden="1">Planning [81]Template!$A$10:$G$37</definedName>
    <definedName name="BExZOGRP7D17MKQKTVQPEMJ67A3E" localSheetId="3" hidden="1">Planning [81]Template!$A$10:$G$37</definedName>
    <definedName name="BExZOGRP7D17MKQKTVQPEMJ67A3E" hidden="1">Planning [81]Template!$A$10:$G$37</definedName>
    <definedName name="BExZOJ0P2LRG2MLWLIQ7ZEUH2283" hidden="1">[73]Graph!$I$10:$J$10</definedName>
    <definedName name="BExZOJX33M3KFKNLCO2HKMJFE2R4" hidden="1">[73]Graph!$I$8:$J$8</definedName>
    <definedName name="BExZOL9K1RUXBTLZ6FJ65BIE9G5R" hidden="1">[73]Gross!#REF!</definedName>
    <definedName name="BExZOPB5R605M5AB0FTWGGZB0XH7" hidden="1">#REF!</definedName>
    <definedName name="BExZOREMVSK4E5VSWM838KHUB8AI" hidden="1">[73]Gross!#REF!</definedName>
    <definedName name="BExZOVR745T5P1KS9NV2PXZPZVRG" hidden="1">[73]Gross!#REF!</definedName>
    <definedName name="BExZOZSWGLSY2XYVRIS6VSNJDSGD" hidden="1">[73]Gross!#REF!</definedName>
    <definedName name="BExZP7AIJKLM6C6CSUIIFAHFBNX2" hidden="1">[73]Gross!#REF!</definedName>
    <definedName name="BExZPFU3AP7RASS5X21Q6MTP5DI1" hidden="1">[73]Graph!$I$8:$J$8</definedName>
    <definedName name="BExZPQ0XY507N8FJMVPKCTK8HC9H" hidden="1">[73]Gross!#REF!</definedName>
    <definedName name="BExZPUO3WXZZLJS5CMNV98Z7IUYV" hidden="1">[73]Graph!$I$11:$J$11</definedName>
    <definedName name="BExZPW0Q1MTF5WGKTMNUA8Q7Z1F8" hidden="1">[73]Graph!$I$8:$J$8</definedName>
    <definedName name="BExZPWBJ4H8RND8XVKNCJ474L2J6" hidden="1">[73]Graph!$I$11:$J$11</definedName>
    <definedName name="BExZQ37OVBR25U32CO2YYVPZOMR5" hidden="1">[73]Gross!#REF!</definedName>
    <definedName name="BExZQ3IHNAFF2HI20IH754T349LH" hidden="1">[73]Gross!#REF!</definedName>
    <definedName name="BExZQ3NT7H06VO0AR48WHZULZB93" hidden="1">[73]Gross!#REF!</definedName>
    <definedName name="BExZQ3YKRHDT9WI4X2KA5QH3WSNZ" hidden="1">#REF!</definedName>
    <definedName name="BExZQ5WT771X05VXDCM2KQ8NDQYK" hidden="1">[73]Graph!$C$15:$D$24</definedName>
    <definedName name="BExZQ7PJU07SEJMDX18U9YVDC2GU" hidden="1">[73]Gross!#REF!</definedName>
    <definedName name="BExZQ97BKTOCXT04LYRHKPBUDDRW" hidden="1">#REF!</definedName>
    <definedName name="BExZQ97GRS1JT451BUNZG7OVGF7Q" hidden="1">[73]Graph!$C$15:$D$29</definedName>
    <definedName name="BExZQIHTGHK7OOI2Y2PN3JYBY82I" hidden="1">[73]Gross!#REF!</definedName>
    <definedName name="BExZQJJMGU5MHQOILGXGJPAQI5XI" hidden="1">[73]Gross!#REF!</definedName>
    <definedName name="BExZQNQOI080YO1ADHPJGCG9R63F" hidden="1">'[77]Customer Service Detail'!#REF!</definedName>
    <definedName name="BExZQSJBWP7GTEKIDW0OWX269O5J" hidden="1">[73]Graph!$I$9:$J$9</definedName>
    <definedName name="BExZQXBYEBN28QUH1KOVW6KKA5UM" hidden="1">[73]Gross!#REF!</definedName>
    <definedName name="BExZQZKT146WEN8FTVZ7Y5TSB8L5" hidden="1">[73]Gross!#REF!</definedName>
    <definedName name="BExZR0H5QYYRT6JTHFYDG2SSMXR7" localSheetId="4" hidden="1">Planning [81]Template!$E$5:$E$8</definedName>
    <definedName name="BExZR0H5QYYRT6JTHFYDG2SSMXR7" localSheetId="3" hidden="1">Planning [81]Template!$E$5:$E$8</definedName>
    <definedName name="BExZR0H5QYYRT6JTHFYDG2SSMXR7" hidden="1">Planning [81]Template!$E$5:$E$8</definedName>
    <definedName name="BExZR485AKBH93YZ08CMUC3WROED" localSheetId="4" hidden="1">[73]Gross!#REF!</definedName>
    <definedName name="BExZR485AKBH93YZ08CMUC3WROED" hidden="1">[73]Gross!#REF!</definedName>
    <definedName name="BExZR4DFVYTLZEFWT49SF0RESAZB" localSheetId="4" hidden="1">#REF!</definedName>
    <definedName name="BExZR4DFVYTLZEFWT49SF0RESAZB" hidden="1">#REF!</definedName>
    <definedName name="BExZR4DGJ0FACLAGGG5XWCG4VL5V" localSheetId="4" hidden="1">#REF!</definedName>
    <definedName name="BExZR4DGJ0FACLAGGG5XWCG4VL5V" hidden="1">#REF!</definedName>
    <definedName name="BExZR7TL98P2PPUVGIZYR5873DWW" localSheetId="4" hidden="1">[73]Gross!#REF!</definedName>
    <definedName name="BExZR7TL98P2PPUVGIZYR5873DWW" hidden="1">[73]Gross!#REF!</definedName>
    <definedName name="BExZRB9M8SJHCJ3R6G6N2FSC8JDL" localSheetId="4" hidden="1">#REF!</definedName>
    <definedName name="BExZRB9M8SJHCJ3R6G6N2FSC8JDL" hidden="1">#REF!</definedName>
    <definedName name="BExZRGD1603X5ACFALUUDKCD7X48" localSheetId="4" hidden="1">[73]Gross!#REF!</definedName>
    <definedName name="BExZRGD1603X5ACFALUUDKCD7X48" hidden="1">[73]Gross!#REF!</definedName>
    <definedName name="BExZRGNSUPG6TBX2L292MP1PLVMU" hidden="1">[73]Graph!$I$11:$J$11</definedName>
    <definedName name="BExZRIGJQOVM7BFREWJ7VG0VRQXJ" hidden="1">#REF!</definedName>
    <definedName name="BExZRIGK7C15FGZNZ31RZXLHNXVH" hidden="1">[74]data!#REF!</definedName>
    <definedName name="BExZRN96ICBG9UT8D0TSLEN5JNTH" hidden="1">#REF!</definedName>
    <definedName name="BExZRP1X6UVLN1UOLHH5VF4STP1O" hidden="1">[73]Gross!#REF!</definedName>
    <definedName name="BExZRQ3SWAFLIFXZXE9SVXUF6DDG" hidden="1">#REF!</definedName>
    <definedName name="BExZRQ930U6OCYNV00CH5I0Q4LPE" hidden="1">[73]Gross!#REF!</definedName>
    <definedName name="BExZRTZWCCL6MCTJSFX1VMUQVC0P" hidden="1">#REF!</definedName>
    <definedName name="BExZRW8W514W8OZ72YBONYJ64GXF" hidden="1">[73]Gross!#REF!</definedName>
    <definedName name="BExZRWJP2BUVFJPO8U8ATQEP0LZU" hidden="1">[73]Gross!#REF!</definedName>
    <definedName name="BExZRYN6TKLS1N70DLRI2IKWN37Q" hidden="1">[73]Graph!$I$6:$J$6</definedName>
    <definedName name="BExZS16T7MQ80Q77ZCH2DFA92GCU" hidden="1">[76]Original!#REF!</definedName>
    <definedName name="BExZS1CBTC8QC8S2HIB93A2TPFQA" hidden="1">[73]Graph!$F$7:$G$7</definedName>
    <definedName name="BExZS2OY9JTSSP01ZQ6V2T2LO5R9" hidden="1">[73]Gross!#REF!</definedName>
    <definedName name="BExZSI9USDLZAN8LI8M4YYQL24GZ" hidden="1">[73]Gross!#REF!</definedName>
    <definedName name="BExZSPX0YNISGS8SVTI69D6NC4IM" hidden="1">'[77]Customer Service Detail'!#REF!</definedName>
    <definedName name="BExZSREZSHOKN6O39AGKWILBZTVC" hidden="1">#REF!</definedName>
    <definedName name="BExZSS0LA2JY4ZLJ1Z5YCMLJJZCH" hidden="1">[73]Gross!#REF!</definedName>
    <definedName name="BExZSY0F67TEFZBSD2NV7WUL2KE0" localSheetId="3" hidden="1">[86]!____________bb2 [87]Sheet!$A$12:$S$77</definedName>
    <definedName name="BExZSY0F67TEFZBSD2NV7WUL2KE0" hidden="1">[86]!____________bb2 [87]Sheet!$A$12:$S$77</definedName>
    <definedName name="BExZSYRAL38T8SFTHLEC94VZAPTB" hidden="1">[73]Graph!$F$6:$G$6</definedName>
    <definedName name="BExZSZ21VX9ESDG8PFXHDLT82KLO" hidden="1">[73]Graph!$F$11:$G$11</definedName>
    <definedName name="BExZSZNNBDDB883OQPEGJ1QLPQP4" hidden="1">#REF!</definedName>
    <definedName name="BExZT099CSLD6DJMIKJKIXDO8GD5" hidden="1">[73]Graph!$F$11:$G$11</definedName>
    <definedName name="BExZT2NJA0VMYM5Z7TH41JDYGNFZ" localSheetId="4" hidden="1">Planning [81]Template!$E$5:$E$8</definedName>
    <definedName name="BExZT2NJA0VMYM5Z7TH41JDYGNFZ" localSheetId="3" hidden="1">Planning [81]Template!$E$5:$E$8</definedName>
    <definedName name="BExZT2NJA0VMYM5Z7TH41JDYGNFZ" hidden="1">Planning [81]Template!$E$5:$E$8</definedName>
    <definedName name="BExZT4G9XWEXQ18D0PEKSEHI6WID" hidden="1">[73]Graph!$F$9:$G$9</definedName>
    <definedName name="BExZT8Y3WIQN7WCNP5DCUA6E34R6" hidden="1">#REF!</definedName>
    <definedName name="BExZT93FG29UAQKGAN410VZQBNBR" hidden="1">'[80]Planning Template'!#REF!</definedName>
    <definedName name="BExZTAQV2QVSZY5Y3VCCWUBSBW9P" hidden="1">[73]Gross!#REF!</definedName>
    <definedName name="BExZTC8S1L60TW34BLBQLDKD9RH4" hidden="1">[73]Graph!$F$7:$G$7</definedName>
    <definedName name="BExZTCP3AS1RQUH3NNZGOJY7ORHW" hidden="1">[73]Graph!$C$15:$D$29</definedName>
    <definedName name="BExZTHSI2FX56PWRSNX9H5EWTZFO" hidden="1">[73]Gross!#REF!</definedName>
    <definedName name="BExZTJL3HVBFY139H6CJHEQCT1EL" hidden="1">[73]Gross!#REF!</definedName>
    <definedName name="BExZTLOL8OPABZI453E0KVNA1GJS" hidden="1">[73]Gross!#REF!</definedName>
    <definedName name="BExZTLORZ483439QSGUMY9V5MDSZ" localSheetId="4" hidden="1">Planning [81]Template!$A$10:$G$37</definedName>
    <definedName name="BExZTLORZ483439QSGUMY9V5MDSZ" localSheetId="3" hidden="1">Planning [81]Template!$A$10:$G$37</definedName>
    <definedName name="BExZTLORZ483439QSGUMY9V5MDSZ" hidden="1">Planning [81]Template!$A$10:$G$37</definedName>
    <definedName name="BExZTT6J3X0TOX0ZY6YPLUVMCW9X" localSheetId="4" hidden="1">[73]Gross!#REF!</definedName>
    <definedName name="BExZTT6J3X0TOX0ZY6YPLUVMCW9X" hidden="1">[73]Gross!#REF!</definedName>
    <definedName name="BExZTUZ3RE6Z7ULHASTIDW8L67KG" localSheetId="4" hidden="1">#REF!</definedName>
    <definedName name="BExZTUZ3RE6Z7ULHASTIDW8L67KG" hidden="1">#REF!</definedName>
    <definedName name="BExZTW6ECBRA0BBITWBQ8R93RMCL" localSheetId="4" hidden="1">[73]Gross!#REF!</definedName>
    <definedName name="BExZTW6ECBRA0BBITWBQ8R93RMCL" hidden="1">[73]Gross!#REF!</definedName>
    <definedName name="BExZTX83LKJF33ZGRC3EFNNCHLUK" localSheetId="4" hidden="1">[76]Original!#REF!</definedName>
    <definedName name="BExZTX83LKJF33ZGRC3EFNNCHLUK" hidden="1">[76]Original!#REF!</definedName>
    <definedName name="BExZTYQ1JEJ7OY2XU5OVPIV2ST7B" hidden="1">[73]Graph!$I$9:$J$9</definedName>
    <definedName name="BExZU20PLP23EY8S9BLLUHBCYWEW" hidden="1">[73]Gross!#REF!</definedName>
    <definedName name="BExZU2BHYAOKSCBM3C5014ZF6IXS" hidden="1">[73]Gross!#REF!</definedName>
    <definedName name="BExZU2RMJTXOCS0ROPMYPE6WTD87" hidden="1">[73]Gross!#REF!</definedName>
    <definedName name="BExZU7V1L3H1OKMH9N05SFDCTRI9" hidden="1">#REF!</definedName>
    <definedName name="BExZUF7G8FENTJKH9R1XUWXM6CWD" hidden="1">[73]Gross!#REF!</definedName>
    <definedName name="BExZUNARUJBIZ08VCAV3GEVBIR3D" hidden="1">[73]Gross!#REF!</definedName>
    <definedName name="BExZUSZSJZU49WES7TCI0N0HW4M5" hidden="1">[73]Graph!$F$8:$G$8</definedName>
    <definedName name="BExZUSZT5496UMBP4LFSLTR1GVEW" hidden="1">[73]Gross!#REF!</definedName>
    <definedName name="BExZUT54340I38GVCV79EL116WR0" hidden="1">[73]Gross!#REF!</definedName>
    <definedName name="BExZUTAEA07U2ET8EA7T1LKAWS6N" hidden="1">#REF!</definedName>
    <definedName name="BExZUYDULCX65H9OZ9JHPBNKF3MI" hidden="1">[73]Gross!#REF!</definedName>
    <definedName name="BExZV1TYTVMJISLU70V8AO32I0B0" hidden="1">#REF!</definedName>
    <definedName name="BExZV2QD5ZDK3AGDRULLA7JB46C3" hidden="1">[73]Gross!#REF!</definedName>
    <definedName name="BExZV42YX0KNCSEXEAVA5D86L4HW" hidden="1">[83]Data!#REF!</definedName>
    <definedName name="BExZV4OFC4E044NV2AK8G2UA1XAF" hidden="1">[73]Graph!$F$11:$G$11</definedName>
    <definedName name="BExZV5FHALJ3O5Z9X9CYXRUGCC6O" hidden="1">'[77]Customer Service Detail'!#REF!</definedName>
    <definedName name="BExZV7TSOBF5NMYQUHJU194E9KZO" hidden="1">[76]Original!#REF!</definedName>
    <definedName name="BExZVBQ29OM0V8XAL3HL0JIM0MMU" hidden="1">[73]Gross!#REF!</definedName>
    <definedName name="BExZVCRRWDAEMKOMWLKW8Y589BTB" hidden="1">[73]Graph!$F$8:$G$8</definedName>
    <definedName name="BExZVDTKFND222COIX7O7QNQHM2T" hidden="1">#REF!</definedName>
    <definedName name="BExZVDTLPY81JQOI9J5UFI6S3R6V" hidden="1">#REF!</definedName>
    <definedName name="BExZVEPYS6HYXG8RN9GMWZTHDEMK" hidden="1">[73]Gross!#REF!</definedName>
    <definedName name="BExZVLM4T9ORS4ZWHME46U4Q103C" hidden="1">[73]Gross!#REF!</definedName>
    <definedName name="BExZVM7OZWPPRH5YQW50EYMMIW1A" hidden="1">[73]Gross!#REF!</definedName>
    <definedName name="BExZVMNSZOG9YZRL8YVVW2XXZ3DK" hidden="1">#REF!</definedName>
    <definedName name="BExZVPYGX2C5OSHMZ6F0KBKZ6B1S" hidden="1">[73]Gross!#REF!</definedName>
    <definedName name="BExZVW92BIGOE7S7BGNAK369OBAA" hidden="1">[73]Graph!$C$15:$D$29</definedName>
    <definedName name="BExZVZUKIMP879CN0PYAVGSV867R" hidden="1">#REF!</definedName>
    <definedName name="BExZW5UARC8W9AQNLJX2I5WQWS5F" hidden="1">[73]Gross!#REF!</definedName>
    <definedName name="BExZW6LDLTLEKRFJMJO630XNHRLB" hidden="1">'[80]Planning Template'!#REF!</definedName>
    <definedName name="BExZW7HRGN6A9YS41KI2B2UUMJ7X" hidden="1">[73]Gross!#REF!</definedName>
    <definedName name="BExZW8ZPNV43UXGOT98FDNIBQHZY" hidden="1">[73]Gross!#REF!</definedName>
    <definedName name="BExZWCVTGIFYYVW0SOZ3K29M609F" hidden="1">#REF!</definedName>
    <definedName name="BExZWF4S9ZM8JSR8VQTXTJKPZ5QH" hidden="1">#REF!</definedName>
    <definedName name="BExZWJBU4BV4PTJY9H6C87AZ30J6" hidden="1">#REF!</definedName>
    <definedName name="BExZWKZ5N3RDXU8MZ8HQVYYD8O0F" hidden="1">[73]Gross!#REF!</definedName>
    <definedName name="BExZWO4ITR24TI60TY7ZB4VTJJ3K" hidden="1">[73]Graph!$F$10:$G$10</definedName>
    <definedName name="BExZWSMC9T48W74GFGQCIUJ8ZPP3" hidden="1">[73]Gross!#REF!</definedName>
    <definedName name="BExZWTO13WI5HYOD923V9HWRJYKJ" hidden="1">[73]Graph!$F$9:$G$9</definedName>
    <definedName name="BExZWUF2V4HY3HI8JN9ZVPRWK1H3" hidden="1">[73]Gross!#REF!</definedName>
    <definedName name="BExZWX45URTK9KYDJHEXL1OTZ833" hidden="1">[73]Gross!#REF!</definedName>
    <definedName name="BExZWZ7Q5JUROSGLLSMKDFH59IUO" hidden="1">'[88]10-22'!#REF!</definedName>
    <definedName name="BExZX0EVJJ0OGWW0F2USUQZLWNLE" hidden="1">#REF!</definedName>
    <definedName name="BExZX0EWQEZO86WDAD9A4EAEZ012" hidden="1">[73]Gross!#REF!</definedName>
    <definedName name="BExZX1WSR48BBWSFW7QP7EUMPQM7" hidden="1">[73]Graph!$F$6:$G$6</definedName>
    <definedName name="BExZX225W21HLQXYEFXES0PO89XP" hidden="1">[73]Graph!$I$8:$J$8</definedName>
    <definedName name="BExZX2T6ZT2DZLYSDJJBPVIT5OK2" hidden="1">[73]Gross!#REF!</definedName>
    <definedName name="BExZX4GFMO6YQALKMI8OPLCGDLXY" localSheetId="4" hidden="1">Query [78]!p V [79]A!$A$3:$B$20</definedName>
    <definedName name="BExZX4GFMO6YQALKMI8OPLCGDLXY" localSheetId="3" hidden="1">Query [78]!p [0]!V [79]A!$A$3:$B$20</definedName>
    <definedName name="BExZX4GFMO6YQALKMI8OPLCGDLXY" hidden="1">Query [78]!p V [79]A!$A$3:$B$20</definedName>
    <definedName name="BExZX8I6XYE9MJFC5JUG3ZJE9YCS" hidden="1">[73]Graph!$F$6:$G$6</definedName>
    <definedName name="BExZXL3BZ9M2VPUM27VWSPEE3QWN" hidden="1">#REF!</definedName>
    <definedName name="BExZXOJDELULNLEH7WG0OYJT0NJ4" hidden="1">[73]Gross!#REF!</definedName>
    <definedName name="BExZXOOTRNUK8LGEAZ8ZCFW9KXQ1" hidden="1">[73]Gross!#REF!</definedName>
    <definedName name="BExZXQMUZG546111Q6T0EWWZXP6I" hidden="1">#REF!</definedName>
    <definedName name="BExZXRDY4LKQ1F7OVBKAPQSKKIS7" hidden="1">[83]Data!#REF!</definedName>
    <definedName name="BExZXSA5L5GFBEC4734YCU19XGXB" hidden="1">[76]Original!#REF!</definedName>
    <definedName name="BExZXT6JOXNKEDU23DKL8XZAJZIH" hidden="1">[73]Gross!#REF!</definedName>
    <definedName name="BExZXUTYW1HWEEZ1LIX4OQWC7HL1" hidden="1">[73]Gross!#REF!</definedName>
    <definedName name="BExZXXODKZSCN101O3NLM0K89CS9" hidden="1">'[88]10-22'!#REF!</definedName>
    <definedName name="BExZXY4NKQL9QD76YMQJ15U1C2G8" hidden="1">[73]Gross!#REF!</definedName>
    <definedName name="BExZXYA4YA3LROELPDUCJ8SP9YM0" hidden="1">[73]Graph!$C$15:$D$29</definedName>
    <definedName name="BExZXYQ7U5G08FQGUIGYT14QCBOF" hidden="1">[73]Gross!#REF!</definedName>
    <definedName name="BExZY02V77YJBMODJSWZOYCMPS5X" hidden="1">[73]Gross!#REF!</definedName>
    <definedName name="BExZY0Z74HFGV2WCUQ8NUSZAPCAO" hidden="1">#REF!</definedName>
    <definedName name="BExZY49QRZIR6CA41LFA9LM6EULU" hidden="1">[73]Gross!#REF!</definedName>
    <definedName name="BExZYDPPAB3FZKQ2I33R50H8W2I5" hidden="1">#REF!</definedName>
    <definedName name="BExZYJK0OL1JKSVFTOLSYCZYMEER" hidden="1">[76]Original!#REF!</definedName>
    <definedName name="BExZYLYCFBGOTTP5LKO5BO0HL5HG" hidden="1">[76]Original!#REF!</definedName>
    <definedName name="BExZYO7C28MVK625WI2X1F1Q2K5M" hidden="1">#REF!</definedName>
    <definedName name="BExZZ24YQOBUJTDPVU4JE2DI81OU" hidden="1">[73]Graph!$F$11:$G$11</definedName>
    <definedName name="BExZZ2FQA9A8C7CJKMEFQ9VPSLCE" hidden="1">[73]Gross!#REF!</definedName>
    <definedName name="BExZZC6HAIITD2LG9VYL7VF2213L" hidden="1">[73]Graph!$I$6:$J$6</definedName>
    <definedName name="BExZZCHAVHW8C2H649KRGVQ0WVRT" hidden="1">[73]Gross!#REF!</definedName>
    <definedName name="BExZZEQ5N75A3ME0P7KC9QPGPCN1" hidden="1">#REF!</definedName>
    <definedName name="BExZZF0XDLWFLXRFHV4E9MCCL9RX" hidden="1">#REF!</definedName>
    <definedName name="BExZZGIVJRHKETRE8HACEQE30128" hidden="1">'[77]Customer Service Detail'!#REF!</definedName>
    <definedName name="BExZZN497M184FNB9GKZEF0DK7O4" localSheetId="4" hidden="1">Query [78]!p V [79]A!$A$3:$B$20</definedName>
    <definedName name="BExZZN497M184FNB9GKZEF0DK7O4" localSheetId="3" hidden="1">Query [78]!p [0]!V [79]A!$A$3:$B$20</definedName>
    <definedName name="BExZZN497M184FNB9GKZEF0DK7O4" hidden="1">Query [78]!p V [79]A!$A$3:$B$20</definedName>
    <definedName name="BExZZTK54OTLF2YB68BHGOS27GEN" localSheetId="4" hidden="1">[73]Gross!#REF!</definedName>
    <definedName name="BExZZTK54OTLF2YB68BHGOS27GEN" hidden="1">[73]Gross!#REF!</definedName>
    <definedName name="BExZZU0FZ5Q1OL9OGA7A2UFJ4B50" localSheetId="4" hidden="1">Query [75]Comparative!$D$4:$Q$165</definedName>
    <definedName name="BExZZU0FZ5Q1OL9OGA7A2UFJ4B50" localSheetId="3" hidden="1">Query [75]Comparative!$D$4:$Q$165</definedName>
    <definedName name="BExZZU0FZ5Q1OL9OGA7A2UFJ4B50" hidden="1">Query [75]Comparative!$D$4:$Q$165</definedName>
    <definedName name="BExZZUGIXDKW44FUVYWRM1DBIJ37" localSheetId="4" hidden="1">[83]Data!#REF!</definedName>
    <definedName name="BExZZUGIXDKW44FUVYWRM1DBIJ37" hidden="1">[83]Data!#REF!</definedName>
    <definedName name="BExZZV7K4YVA98KWOJ4XXJUMU7MN" localSheetId="4" hidden="1">#REF!</definedName>
    <definedName name="BExZZV7K4YVA98KWOJ4XXJUMU7MN" hidden="1">#REF!</definedName>
    <definedName name="BExZZWUUGUUINQD1UXCCCEWWIYQQ" localSheetId="4" hidden="1">[76]Original!#REF!</definedName>
    <definedName name="BExZZWUUGUUINQD1UXCCCEWWIYQQ" hidden="1">[76]Original!#REF!</definedName>
    <definedName name="BExZZX5LNMXWHX5WKP9XRZI1YZA1" hidden="1">[73]Graph!$F$8:$G$8</definedName>
    <definedName name="BExZZXB3JQQG4SIZS4MRU6NNW7HI" hidden="1">[73]Gross!#REF!</definedName>
    <definedName name="BExZZZEMIIFKMLLV4DJKX5TB9R5V" hidden="1">[73]Gross!#REF!</definedName>
    <definedName name="BI263_Rate">[91]Sheet2!$B$10</definedName>
    <definedName name="BI269_Rate">[91]Sheet2!$B$12</definedName>
    <definedName name="BI367_Rate">[91]Sheet2!$B$14</definedName>
    <definedName name="BI379_Rate">[91]Sheet2!$B$16</definedName>
    <definedName name="BI395_Rate">[91]Sheet2!$B$18</definedName>
    <definedName name="Bishop_Breakdown_Hours">[52]Rurals!$E$69</definedName>
    <definedName name="Bishop_Breakdown_Throughput">[52]Rurals!$E$59</definedName>
    <definedName name="Bishop_CAD">[52]Rurals!$E$32</definedName>
    <definedName name="Bishop_Cap_Hours">[52]Rurals!$E$63</definedName>
    <definedName name="Bishop_Cap_Maint_Hours">[52]Rurals!$E$64</definedName>
    <definedName name="Bishop_Cap_Maint_Throughput">[52]Rurals!$E$54</definedName>
    <definedName name="Bishop_Cap_Throughput">[52]Rurals!$E$53</definedName>
    <definedName name="Bishop_CHO">[52]Rurals!$E$27</definedName>
    <definedName name="Bishop_CostMetric">[52]Rurals!$E$97</definedName>
    <definedName name="Bishop_DART">[52]Rurals!$E$8</definedName>
    <definedName name="Bishop_DART_Injuries">[52]Rurals!$E$13</definedName>
    <definedName name="Bishop_DART_Severity">[52]Rurals!$E$12</definedName>
    <definedName name="Bishop_EHS">[52]Rurals!$E$28</definedName>
    <definedName name="Bishop_Fatigue_Emergent">[52]Rurals!$E$106</definedName>
    <definedName name="Bishop_Fatigue_Time">[52]Rurals!$E$99</definedName>
    <definedName name="Bishop_FOP">[52]Safety!$I$22</definedName>
    <definedName name="Bishop_FPND">[52]Rurals!$E$36</definedName>
    <definedName name="Bishop_JPA">[52]Rurals!$E$35</definedName>
    <definedName name="Bishop_Maint_Hour">[52]Rurals!$E$67</definedName>
    <definedName name="Bishop_Maint_Throughput">[52]Rurals!$E$57</definedName>
    <definedName name="Bishop_MeetingTime">[52]Rurals!$E$102</definedName>
    <definedName name="Bishop_NewBus_Hours">[52]Rurals!$E$66</definedName>
    <definedName name="Bishop_NewBus_Throughput">[52]Rurals!$E$56</definedName>
    <definedName name="Bishop_NonConformance">[52]Rurals!$E$80</definedName>
    <definedName name="Bishop_OM">[52]Rurals!$E$26</definedName>
    <definedName name="Bishop_OM_Hours">[52]Rurals!$E$68</definedName>
    <definedName name="Bishop_OM_Throughput">[52]Rurals!$E$58</definedName>
    <definedName name="Bishop_OnTIme">[52]Rurals!$E$11</definedName>
    <definedName name="Bishop_OSHA">[52]Rurals!$E$14</definedName>
    <definedName name="Bishop_PreFabTime">[52]Rurals!$E$103</definedName>
    <definedName name="Bishop_PremiumTime">[52]Rurals!$E$100</definedName>
    <definedName name="Bishop_Public_Accuracy">[52]Rurals!$E$33</definedName>
    <definedName name="Bishop_Public_OnTime">[52]Rurals!$E$34</definedName>
    <definedName name="Bishop_SCE_Cap_Hours">[52]Rurals!$E$65</definedName>
    <definedName name="Bishop_SCE_Cap_Throughput">[52]Rurals!$E$55</definedName>
    <definedName name="Bishop_Scheduling_30Day">[52]Rurals!$E$31</definedName>
    <definedName name="Bishop_Scheduling_Filled">[52]Rurals!$E$61</definedName>
    <definedName name="Bishop_Throughput">[52]Rurals!$E$51</definedName>
    <definedName name="Bishop_TrainingTime">[52]Rurals!$E$104</definedName>
    <definedName name="BklgCalcMo">[60]Atlas!#REF!</definedName>
    <definedName name="BklgCalcYr">[60]Atlas!#REF!</definedName>
    <definedName name="BklgMo">[60]Atlas!#REF!</definedName>
    <definedName name="BklgYr">[60]Atlas!#REF!</definedName>
    <definedName name="blah">#N/A</definedName>
    <definedName name="Blythe_Breakdown_Hours">[52]Rurals!$F$69</definedName>
    <definedName name="Blythe_Breakdown_Throughput">[52]Rurals!$F$59</definedName>
    <definedName name="Blythe_CAD">[52]Rurals!$F$32</definedName>
    <definedName name="Blythe_Cap_Hours">[52]Rurals!$F$63</definedName>
    <definedName name="Blythe_Cap_Maint_Throughput">[52]Rurals!$F$54</definedName>
    <definedName name="Blythe_Cap_MaintHours">[52]Rurals!$F$64</definedName>
    <definedName name="Blythe_Cap_Throughput">[52]Rurals!$F$53</definedName>
    <definedName name="Blythe_CHO">[52]Rurals!$F$27</definedName>
    <definedName name="Blythe_CostMetric">[52]Rurals!$F$97</definedName>
    <definedName name="Blythe_DART">[52]Rurals!$F$8</definedName>
    <definedName name="Blythe_DART_Injuries">[52]Rurals!$F$13</definedName>
    <definedName name="Blythe_DART_Severity">[52]Rurals!$F$12</definedName>
    <definedName name="Blythe_EHS">[52]Rurals!$F$28</definedName>
    <definedName name="Blythe_Fatigue_Emergent">[52]Rurals!$F$106</definedName>
    <definedName name="Blythe_FatigueTime">[52]Rurals!$F$99</definedName>
    <definedName name="Blythe_FOP">[52]Safety!$I$23</definedName>
    <definedName name="Blythe_FPND">[52]Rurals!$F$36</definedName>
    <definedName name="Blythe_JPA">[52]Rurals!$F$35</definedName>
    <definedName name="Blythe_Maint_Hours">[52]Rurals!$F$67</definedName>
    <definedName name="Blythe_Maint_Throughput">[52]Rurals!$F$57</definedName>
    <definedName name="Blythe_MeetingTime">[52]Rurals!$F$102</definedName>
    <definedName name="Blythe_NewBus_Hours">[52]Rurals!$F$66</definedName>
    <definedName name="Blythe_NewBus_Throughput">[52]Rurals!$F$56</definedName>
    <definedName name="Blythe_NonConformance">[52]Rurals!$F$80</definedName>
    <definedName name="Blythe_OM">[52]Rurals!$F$26</definedName>
    <definedName name="Blythe_OM_Hours">[52]Rurals!$F$68</definedName>
    <definedName name="Blythe_OM_Throughput">[52]Rurals!$F$58</definedName>
    <definedName name="Blythe_OnTime">[52]Rurals!$F$11</definedName>
    <definedName name="Blythe_OSHA">[52]Rurals!$F$14</definedName>
    <definedName name="Blythe_PreFabTime">[52]Rurals!$F$103</definedName>
    <definedName name="Blythe_PremiumTime">[52]Rurals!$F$100</definedName>
    <definedName name="Blythe_Public_Accuracy">[52]Rurals!$F$33</definedName>
    <definedName name="Blythe_Public_OnTime">[52]Rurals!$F$34</definedName>
    <definedName name="Blythe_SCE_Cap_Hours">[52]Rurals!$F$65</definedName>
    <definedName name="Blythe_SCE_Cap_Throughput">[52]Rurals!$F$55</definedName>
    <definedName name="Blythe_Scheduling_30Day">[52]Rurals!$F$31</definedName>
    <definedName name="Blythe_Scheduling_Filled">[52]Rurals!$F$61</definedName>
    <definedName name="Blythe_Throughput">[52]Rurals!$F$51</definedName>
    <definedName name="Blythe_TrainingTime">[52]Rurals!$F$104</definedName>
    <definedName name="BOFF">#REF!</definedName>
    <definedName name="BON">#REF!</definedName>
    <definedName name="BondsIssued">'[36]Model Inputs'!$H$108</definedName>
    <definedName name="Book_Base_Asset1">[92]Basis!$BG$3:$BK$63</definedName>
    <definedName name="Book_Base_Asset2">[93]Basis!#REF!</definedName>
    <definedName name="Book_Base_Asset3">[93]Basis!#REF!</definedName>
    <definedName name="BOOK_DEPRECIATION">#REF!</definedName>
    <definedName name="BOT_Program">'[94]Capital Drop Downs'!$A$2:$A$113</definedName>
    <definedName name="BOX">#REF!</definedName>
    <definedName name="BOX6A">#REF!</definedName>
    <definedName name="BOX7A">#REF!</definedName>
    <definedName name="BOXCPR">#REF!</definedName>
    <definedName name="BPE">[95]Setup!$I$14:$I$74</definedName>
    <definedName name="BPE_CAP">'[51]CORE Capital 3.4'!$C$2:$C$2000</definedName>
    <definedName name="BPE_List">'[96]Drop Down Lists'!$D$9:$D$68</definedName>
    <definedName name="bpfm1">[22]BPFM!$B$11:$Z$127</definedName>
    <definedName name="bpfm2">[22]BPFM!$C$11:$Z$127</definedName>
    <definedName name="BPG">[97]Setup!$J$2:$J$13</definedName>
    <definedName name="BPGList">'[96]Drop Down Lists'!$C$9:$C$19</definedName>
    <definedName name="BPI_095343_v1">#REF!</definedName>
    <definedName name="BPI_Incremental_v1">#REF!</definedName>
    <definedName name="bq" hidden="1">#REF!</definedName>
    <definedName name="breakdown">[98]SimSum!$M$2:$M$16</definedName>
    <definedName name="breakdown_hfa">[98]SimSum!$N$2:$N$16</definedName>
    <definedName name="Bridge_Intr">'[14]Interest Rate Summary'!$73:$74</definedName>
    <definedName name="Brooks">#N/A</definedName>
    <definedName name="Brooks1">#N/A</definedName>
    <definedName name="BU">#REF!</definedName>
    <definedName name="BU_Accessories">#REF!</definedName>
    <definedName name="BU_Cable_Supply">#REF!</definedName>
    <definedName name="BU_Installation">#REF!</definedName>
    <definedName name="BU_Other">#REF!</definedName>
    <definedName name="budallocost">#REF!</definedName>
    <definedName name="budallocostvar">#REF!</definedName>
    <definedName name="budcs">#REF!</definedName>
    <definedName name="budcsvar">#REF!</definedName>
    <definedName name="buddirexp">#REF!</definedName>
    <definedName name="buddirexpvar">#REF!</definedName>
    <definedName name="budec">#REF!</definedName>
    <definedName name="budecvar">#REF!</definedName>
    <definedName name="BUDG0124">#REF!</definedName>
    <definedName name="Budget">'[50]D7 - DropDownTab'!$G$3:$G$6</definedName>
    <definedName name="Budget_PivTable">'[99]D7 - DropDownTab'!$J$12:$L$15</definedName>
    <definedName name="BUDGET_YR">[41]Setup!$D$57</definedName>
    <definedName name="bUDGETYEAR">#REF!</definedName>
    <definedName name="budgjunk">#REF!</definedName>
    <definedName name="budnetrev">#REF!</definedName>
    <definedName name="budnetrevvar">#REF!</definedName>
    <definedName name="budni">#REF!</definedName>
    <definedName name="budnivar">#REF!</definedName>
    <definedName name="BUDPAGE1">#REF!</definedName>
    <definedName name="BUDT">#REF!</definedName>
    <definedName name="budtax">#REF!</definedName>
    <definedName name="budtaxvar">#REF!</definedName>
    <definedName name="budttlexp">#REF!</definedName>
    <definedName name="budttlexpvar">#REF!</definedName>
    <definedName name="bulktransest">#REF!</definedName>
    <definedName name="BUNT">#REF!</definedName>
    <definedName name="BUOT">#REF!</definedName>
    <definedName name="BusA1">#REF!</definedName>
    <definedName name="BusinessPlanPressure">#REF!</definedName>
    <definedName name="busmgmt1">[22]BusMgmt!$B$11:$Z$127</definedName>
    <definedName name="busmgmt2">[22]BusMgmt!$C$11:$Z$127</definedName>
    <definedName name="BUSPLN1">[27]BusPlng!$B$11:$Z$153</definedName>
    <definedName name="BUSPLN2">[27]BusPlng!$C$11:$Z$153</definedName>
    <definedName name="BUSummary">[100]Lookup!$M$3:$M$23</definedName>
    <definedName name="BVCI">#REF!</definedName>
    <definedName name="C_4_Summarize_Crew_NT_Labor">#REF!</definedName>
    <definedName name="C_4_Summarize_Troubleman_NT_Labor">#REF!</definedName>
    <definedName name="C_4_Summarize_WO_Costs_by_CE">#REF!</definedName>
    <definedName name="C_5_Subtotal_Crew_and_Troubleman_lab_for_export">#REF!</definedName>
    <definedName name="C_ADMIN_RATE">[37]Setup!$G$69</definedName>
    <definedName name="C_AOH">[37]Setup!$G$67</definedName>
    <definedName name="C_AUTO_RATE">[37]Setup!$G$66</definedName>
    <definedName name="C_CB">#REF!</definedName>
    <definedName name="C_CPR">#REF!</definedName>
    <definedName name="C_Crew_Rate">#REF!</definedName>
    <definedName name="C_ECX">#REF!</definedName>
    <definedName name="C_I_TAX">[37]Setup!$G$74</definedName>
    <definedName name="C_MCE">[37]Setup!$G$68</definedName>
    <definedName name="C_PAYROLL_TAX">[37]Setup!$G$70</definedName>
    <definedName name="C_PB">[37]Setup!$G$76</definedName>
    <definedName name="ca">#REF!</definedName>
    <definedName name="CADY">[101]Accrual!#REF!</definedName>
    <definedName name="Calc_Method">[102]Factors!#REF!</definedName>
    <definedName name="CalcMo">[60]Atlas!#REF!</definedName>
    <definedName name="CalcYr">[60]Atlas!#REF!</definedName>
    <definedName name="Canceled">#REF!</definedName>
    <definedName name="CAP">[103]AddLine!#REF!</definedName>
    <definedName name="Cap_Exp">[104]Setup!$C$2:$C$12</definedName>
    <definedName name="Cap_Int_For_Tax">'[105]Cost of Capital'!$E$59</definedName>
    <definedName name="Capa">[49]ELEC!$P$9</definedName>
    <definedName name="capex_change">[64]Calculations!$DB$12:$DB$40</definedName>
    <definedName name="CapFacLookUp">#REF!</definedName>
    <definedName name="CapForecast">[106]CAPITAL_RECORDED_FORECAST!$A$6:$ED$254</definedName>
    <definedName name="CapForecastRef">[107]ForecastDemand!#REF!</definedName>
    <definedName name="Capital_Class">'[99]D7 - DropDownTab'!$N$27:$N$35</definedName>
    <definedName name="Capital_Cost_Driver">[31]LoadingRates!$C$49</definedName>
    <definedName name="Capital_Loader">'[108]D6 - ModAssump'!$B$27</definedName>
    <definedName name="Capital_Loader_IBM">#REF!</definedName>
    <definedName name="Capital_Loader_ITSCE">#REF!</definedName>
    <definedName name="CAPITAL_O_M">#REF!</definedName>
    <definedName name="CapitalType">#REF!</definedName>
    <definedName name="Caplabor">#REF!</definedName>
    <definedName name="CapNonLabor">#REF!</definedName>
    <definedName name="CapUpgradeTotal">#REF!</definedName>
    <definedName name="Cash_Flow_Improvement">#REF!</definedName>
    <definedName name="CashFlow_Chart1">'[42]Cash Flow'!$BV$44:$CJ$135</definedName>
    <definedName name="castaiclake">#REF!</definedName>
    <definedName name="cat">'[109]Option 1 and Data Sheet'!$D$8:$D$101</definedName>
    <definedName name="Catalina_Breakdowb_Throughput">[52]Orange!$G$59</definedName>
    <definedName name="Catalina_Breakdown_Hours">[52]Orange!$G$69</definedName>
    <definedName name="Catalina_CAD">[52]Orange!$G$32</definedName>
    <definedName name="Catalina_Cap_Throughput">[52]Orange!$G$53</definedName>
    <definedName name="Catalina_Capital_Hours">[52]Orange!$G$63</definedName>
    <definedName name="Catalina_CapMaint_Hours">[52]Orange!$G$64</definedName>
    <definedName name="Catalina_CapMaint_Throughput">[52]Orange!$G$54</definedName>
    <definedName name="Catalina_CHO">[52]Orange!$G$27</definedName>
    <definedName name="Catalina_CostMetric">[52]Orange!$G$97</definedName>
    <definedName name="Catalina_DART">[52]Orange!$G$8</definedName>
    <definedName name="Catalina_DART_Injuries">[52]Orange!$G$13</definedName>
    <definedName name="Catalina_DART_Severity">[52]Orange!$G$12</definedName>
    <definedName name="Catalina_EHS">[52]Orange!$G$28</definedName>
    <definedName name="Catalina_FatigueTime">[52]Orange!$G$99</definedName>
    <definedName name="Catalina_FOP">[52]Safety!$I$48</definedName>
    <definedName name="Catalina_FPND">[52]Orange!$G$36</definedName>
    <definedName name="Catalina_FT_Emergent">[52]Orange!$G$106</definedName>
    <definedName name="Catalina_JPA">[52]Orange!$G$35</definedName>
    <definedName name="Catalina_Maint_Hours">[52]Orange!$G$67</definedName>
    <definedName name="Catalina_Maint_Throughput">[52]Orange!$G$57</definedName>
    <definedName name="Catalina_Meeting_Time">[52]Orange!$G$102</definedName>
    <definedName name="Catalina_NewBus_Hours">[52]Orange!$G$66</definedName>
    <definedName name="Catalina_NewBus_Throughput">[52]Orange!$G$56</definedName>
    <definedName name="Catalina_NonConformance">[52]Orange!$G$80</definedName>
    <definedName name="Catalina_OM">[52]Orange!$G$26</definedName>
    <definedName name="Catalina_OM_Hours">[52]Orange!$G$68</definedName>
    <definedName name="Catalina_OMMaint_Throughput">[52]Orange!$G$58</definedName>
    <definedName name="Catalina_OnTime">[52]Orange!$G$11</definedName>
    <definedName name="Catalina_OSHA">[52]Orange!$G$14</definedName>
    <definedName name="Catalina_PreFab_Time">[52]Orange!$G$103</definedName>
    <definedName name="Catalina_PremiumTime">[52]Orange!$G$100</definedName>
    <definedName name="Catalina_PublicAuthority_Accuracy">[52]Orange!$G$33</definedName>
    <definedName name="Catalina_PublicAuthority_OnTime">[52]Orange!$G$34</definedName>
    <definedName name="Catalina_SameDay_Outages">[52]Orange!$G$89</definedName>
    <definedName name="Catalina_SCE_Capital_Hours">[52]Orange!$G$65</definedName>
    <definedName name="Catalina_SCECapital_Throughput">[52]Orange!$G$55</definedName>
    <definedName name="Catalina_Scheduling_30Adherence">[52]Orange!$G$31</definedName>
    <definedName name="Catalina_Scheduling_Filled">[52]Orange!$G$61</definedName>
    <definedName name="Catalina_Throughput">[52]Orange!$G$51</definedName>
    <definedName name="Catalina_TrainingTime">[52]Orange!$G$104</definedName>
    <definedName name="CATAXRATE">#REF!</definedName>
    <definedName name="Categories">[110]Definitions!$B$4:$B$13</definedName>
    <definedName name="Category">#REF!</definedName>
    <definedName name="Category1">'[111]GRC Plus 2009'!$D$7:$D$190</definedName>
    <definedName name="CB_CATEGORIES">#REF!</definedName>
    <definedName name="CB_Definition">#REF!</definedName>
    <definedName name="cbcvbcv" localSheetId="4" hidden="1">{#N/A,#N/A,FALSE,"Monthly SAIFI";#N/A,#N/A,FALSE,"Yearly SAIFI";#N/A,#N/A,FALSE,"Monthly CAIDI";#N/A,#N/A,FALSE,"Yearly CAIDI";#N/A,#N/A,FALSE,"Monthly SAIDI";#N/A,#N/A,FALSE,"Yearly SAIDI";#N/A,#N/A,FALSE,"Monthly MAIFI";#N/A,#N/A,FALSE,"Yearly MAIFI";#N/A,#N/A,FALSE,"Monthly Cust &gt;=4 Int"}</definedName>
    <definedName name="cbcvbcv" hidden="1">{#N/A,#N/A,FALSE,"Monthly SAIFI";#N/A,#N/A,FALSE,"Yearly SAIFI";#N/A,#N/A,FALSE,"Monthly CAIDI";#N/A,#N/A,FALSE,"Yearly CAIDI";#N/A,#N/A,FALSE,"Monthly SAIDI";#N/A,#N/A,FALSE,"Yearly SAIDI";#N/A,#N/A,FALSE,"Monthly MAIFI";#N/A,#N/A,FALSE,"Yearly MAIFI";#N/A,#N/A,FALSE,"Monthly Cust &gt;=4 Int"}</definedName>
    <definedName name="CBID">[112]Lookups!$B$234:$B$234</definedName>
    <definedName name="CBID_Manager">'[113]JL Lookups'!$A$1:$B$65</definedName>
    <definedName name="CBWorkbookPriority" hidden="1">-1071448298</definedName>
    <definedName name="CC">#REF!</definedName>
    <definedName name="ccbbcvbc" localSheetId="4" hidden="1">{#N/A,#N/A,FALSE,"Monthly SAIFI";#N/A,#N/A,FALSE,"Yearly SAIFI";#N/A,#N/A,FALSE,"Monthly CAIDI";#N/A,#N/A,FALSE,"Yearly CAIDI";#N/A,#N/A,FALSE,"Monthly SAIDI";#N/A,#N/A,FALSE,"Yearly SAIDI";#N/A,#N/A,FALSE,"Monthly MAIFI";#N/A,#N/A,FALSE,"Yearly MAIFI";#N/A,#N/A,FALSE,"Monthly Cust &gt;=4 Int"}</definedName>
    <definedName name="ccbbcvbc" hidden="1">{#N/A,#N/A,FALSE,"Monthly SAIFI";#N/A,#N/A,FALSE,"Yearly SAIFI";#N/A,#N/A,FALSE,"Monthly CAIDI";#N/A,#N/A,FALSE,"Yearly CAIDI";#N/A,#N/A,FALSE,"Monthly SAIDI";#N/A,#N/A,FALSE,"Yearly SAIDI";#N/A,#N/A,FALSE,"Monthly MAIFI";#N/A,#N/A,FALSE,"Yearly MAIFI";#N/A,#N/A,FALSE,"Monthly Cust &gt;=4 Int"}</definedName>
    <definedName name="ccc" localSheetId="4" hidden="1">{#N/A,#N/A,FALSE,"Edison";#N/A,#N/A,FALSE," EIX"}</definedName>
    <definedName name="ccc" hidden="1">{#N/A,#N/A,FALSE,"Edison";#N/A,#N/A,FALSE," EIX"}</definedName>
    <definedName name="ccc_1" localSheetId="4" hidden="1">{#N/A,#N/A,FALSE,"Edison";#N/A,#N/A,FALSE," EIX"}</definedName>
    <definedName name="ccc_1" hidden="1">{#N/A,#N/A,FALSE,"Edison";#N/A,#N/A,FALSE," EIX"}</definedName>
    <definedName name="ccc_1_1" localSheetId="4" hidden="1">{#N/A,#N/A,FALSE,"Edison";#N/A,#N/A,FALSE," EIX"}</definedName>
    <definedName name="ccc_1_1" hidden="1">{#N/A,#N/A,FALSE,"Edison";#N/A,#N/A,FALSE," EIX"}</definedName>
    <definedName name="ccc_1_1_1" localSheetId="4" hidden="1">{#N/A,#N/A,FALSE,"Edison";#N/A,#N/A,FALSE," EIX"}</definedName>
    <definedName name="ccc_1_1_1" hidden="1">{#N/A,#N/A,FALSE,"Edison";#N/A,#N/A,FALSE," EIX"}</definedName>
    <definedName name="ccc_1_2" localSheetId="4" hidden="1">{#N/A,#N/A,FALSE,"Edison";#N/A,#N/A,FALSE," EIX"}</definedName>
    <definedName name="ccc_1_2" hidden="1">{#N/A,#N/A,FALSE,"Edison";#N/A,#N/A,FALSE," EIX"}</definedName>
    <definedName name="ccc_1_2_1" localSheetId="4" hidden="1">{#N/A,#N/A,FALSE,"Edison";#N/A,#N/A,FALSE," EIX"}</definedName>
    <definedName name="ccc_1_2_1" hidden="1">{#N/A,#N/A,FALSE,"Edison";#N/A,#N/A,FALSE," EIX"}</definedName>
    <definedName name="ccc_1_3" localSheetId="4" hidden="1">{#N/A,#N/A,FALSE,"Edison";#N/A,#N/A,FALSE," EIX"}</definedName>
    <definedName name="ccc_1_3" hidden="1">{#N/A,#N/A,FALSE,"Edison";#N/A,#N/A,FALSE," EIX"}</definedName>
    <definedName name="ccc_1_3_1" localSheetId="4" hidden="1">{#N/A,#N/A,FALSE,"Edison";#N/A,#N/A,FALSE," EIX"}</definedName>
    <definedName name="ccc_1_3_1" hidden="1">{#N/A,#N/A,FALSE,"Edison";#N/A,#N/A,FALSE," EIX"}</definedName>
    <definedName name="ccc_1_4" localSheetId="4" hidden="1">{#N/A,#N/A,FALSE,"Edison";#N/A,#N/A,FALSE," EIX"}</definedName>
    <definedName name="ccc_1_4" hidden="1">{#N/A,#N/A,FALSE,"Edison";#N/A,#N/A,FALSE," EIX"}</definedName>
    <definedName name="ccc_1_4_1" localSheetId="4" hidden="1">{#N/A,#N/A,FALSE,"Edison";#N/A,#N/A,FALSE," EIX"}</definedName>
    <definedName name="ccc_1_4_1" hidden="1">{#N/A,#N/A,FALSE,"Edison";#N/A,#N/A,FALSE," EIX"}</definedName>
    <definedName name="ccc_1_5" localSheetId="4" hidden="1">{#N/A,#N/A,FALSE,"Edison";#N/A,#N/A,FALSE," EIX"}</definedName>
    <definedName name="ccc_1_5" hidden="1">{#N/A,#N/A,FALSE,"Edison";#N/A,#N/A,FALSE," EIX"}</definedName>
    <definedName name="ccc_1_5_1" localSheetId="4" hidden="1">{#N/A,#N/A,FALSE,"Edison";#N/A,#N/A,FALSE," EIX"}</definedName>
    <definedName name="ccc_1_5_1" hidden="1">{#N/A,#N/A,FALSE,"Edison";#N/A,#N/A,FALSE," EIX"}</definedName>
    <definedName name="ccc_2" localSheetId="4" hidden="1">{#N/A,#N/A,FALSE,"Edison";#N/A,#N/A,FALSE," EIX"}</definedName>
    <definedName name="ccc_2" hidden="1">{#N/A,#N/A,FALSE,"Edison";#N/A,#N/A,FALSE," EIX"}</definedName>
    <definedName name="ccc_2_1" localSheetId="4" hidden="1">{#N/A,#N/A,FALSE,"Edison";#N/A,#N/A,FALSE," EIX"}</definedName>
    <definedName name="ccc_2_1" hidden="1">{#N/A,#N/A,FALSE,"Edison";#N/A,#N/A,FALSE," EIX"}</definedName>
    <definedName name="ccc_2_1_1" localSheetId="4" hidden="1">{#N/A,#N/A,FALSE,"Edison";#N/A,#N/A,FALSE," EIX"}</definedName>
    <definedName name="ccc_2_1_1" hidden="1">{#N/A,#N/A,FALSE,"Edison";#N/A,#N/A,FALSE," EIX"}</definedName>
    <definedName name="ccc_2_2" localSheetId="4" hidden="1">{#N/A,#N/A,FALSE,"Edison";#N/A,#N/A,FALSE," EIX"}</definedName>
    <definedName name="ccc_2_2" hidden="1">{#N/A,#N/A,FALSE,"Edison";#N/A,#N/A,FALSE," EIX"}</definedName>
    <definedName name="ccc_2_2_1" localSheetId="4" hidden="1">{#N/A,#N/A,FALSE,"Edison";#N/A,#N/A,FALSE," EIX"}</definedName>
    <definedName name="ccc_2_2_1" hidden="1">{#N/A,#N/A,FALSE,"Edison";#N/A,#N/A,FALSE," EIX"}</definedName>
    <definedName name="ccc_2_3" localSheetId="4" hidden="1">{#N/A,#N/A,FALSE,"Edison";#N/A,#N/A,FALSE," EIX"}</definedName>
    <definedName name="ccc_2_3" hidden="1">{#N/A,#N/A,FALSE,"Edison";#N/A,#N/A,FALSE," EIX"}</definedName>
    <definedName name="ccc_2_3_1" localSheetId="4" hidden="1">{#N/A,#N/A,FALSE,"Edison";#N/A,#N/A,FALSE," EIX"}</definedName>
    <definedName name="ccc_2_3_1" hidden="1">{#N/A,#N/A,FALSE,"Edison";#N/A,#N/A,FALSE," EIX"}</definedName>
    <definedName name="ccc_2_4" localSheetId="4" hidden="1">{#N/A,#N/A,FALSE,"Edison";#N/A,#N/A,FALSE," EIX"}</definedName>
    <definedName name="ccc_2_4" hidden="1">{#N/A,#N/A,FALSE,"Edison";#N/A,#N/A,FALSE," EIX"}</definedName>
    <definedName name="ccc_2_4_1" localSheetId="4" hidden="1">{#N/A,#N/A,FALSE,"Edison";#N/A,#N/A,FALSE," EIX"}</definedName>
    <definedName name="ccc_2_4_1" hidden="1">{#N/A,#N/A,FALSE,"Edison";#N/A,#N/A,FALSE," EIX"}</definedName>
    <definedName name="ccc_2_5" localSheetId="4" hidden="1">{#N/A,#N/A,FALSE,"Edison";#N/A,#N/A,FALSE," EIX"}</definedName>
    <definedName name="ccc_2_5" hidden="1">{#N/A,#N/A,FALSE,"Edison";#N/A,#N/A,FALSE," EIX"}</definedName>
    <definedName name="ccc_2_5_1" localSheetId="4" hidden="1">{#N/A,#N/A,FALSE,"Edison";#N/A,#N/A,FALSE," EIX"}</definedName>
    <definedName name="ccc_2_5_1" hidden="1">{#N/A,#N/A,FALSE,"Edison";#N/A,#N/A,FALSE," EIX"}</definedName>
    <definedName name="ccc_3" localSheetId="4" hidden="1">{#N/A,#N/A,FALSE,"Edison";#N/A,#N/A,FALSE," EIX"}</definedName>
    <definedName name="ccc_3" hidden="1">{#N/A,#N/A,FALSE,"Edison";#N/A,#N/A,FALSE," EIX"}</definedName>
    <definedName name="ccc_3_1" localSheetId="4" hidden="1">{#N/A,#N/A,FALSE,"Edison";#N/A,#N/A,FALSE," EIX"}</definedName>
    <definedName name="ccc_3_1" hidden="1">{#N/A,#N/A,FALSE,"Edison";#N/A,#N/A,FALSE," EIX"}</definedName>
    <definedName name="ccc_3_1_1" localSheetId="4" hidden="1">{#N/A,#N/A,FALSE,"Edison";#N/A,#N/A,FALSE," EIX"}</definedName>
    <definedName name="ccc_3_1_1" hidden="1">{#N/A,#N/A,FALSE,"Edison";#N/A,#N/A,FALSE," EIX"}</definedName>
    <definedName name="ccc_3_2" localSheetId="4" hidden="1">{#N/A,#N/A,FALSE,"Edison";#N/A,#N/A,FALSE," EIX"}</definedName>
    <definedName name="ccc_3_2" hidden="1">{#N/A,#N/A,FALSE,"Edison";#N/A,#N/A,FALSE," EIX"}</definedName>
    <definedName name="ccc_3_2_1" localSheetId="4" hidden="1">{#N/A,#N/A,FALSE,"Edison";#N/A,#N/A,FALSE," EIX"}</definedName>
    <definedName name="ccc_3_2_1" hidden="1">{#N/A,#N/A,FALSE,"Edison";#N/A,#N/A,FALSE," EIX"}</definedName>
    <definedName name="ccc_3_3" localSheetId="4" hidden="1">{#N/A,#N/A,FALSE,"Edison";#N/A,#N/A,FALSE," EIX"}</definedName>
    <definedName name="ccc_3_3" hidden="1">{#N/A,#N/A,FALSE,"Edison";#N/A,#N/A,FALSE," EIX"}</definedName>
    <definedName name="ccc_3_3_1" localSheetId="4" hidden="1">{#N/A,#N/A,FALSE,"Edison";#N/A,#N/A,FALSE," EIX"}</definedName>
    <definedName name="ccc_3_3_1" hidden="1">{#N/A,#N/A,FALSE,"Edison";#N/A,#N/A,FALSE," EIX"}</definedName>
    <definedName name="ccc_3_4" localSheetId="4" hidden="1">{#N/A,#N/A,FALSE,"Edison";#N/A,#N/A,FALSE," EIX"}</definedName>
    <definedName name="ccc_3_4" hidden="1">{#N/A,#N/A,FALSE,"Edison";#N/A,#N/A,FALSE," EIX"}</definedName>
    <definedName name="ccc_3_4_1" localSheetId="4" hidden="1">{#N/A,#N/A,FALSE,"Edison";#N/A,#N/A,FALSE," EIX"}</definedName>
    <definedName name="ccc_3_4_1" hidden="1">{#N/A,#N/A,FALSE,"Edison";#N/A,#N/A,FALSE," EIX"}</definedName>
    <definedName name="ccc_3_5" localSheetId="4" hidden="1">{#N/A,#N/A,FALSE,"Edison";#N/A,#N/A,FALSE," EIX"}</definedName>
    <definedName name="ccc_3_5" hidden="1">{#N/A,#N/A,FALSE,"Edison";#N/A,#N/A,FALSE," EIX"}</definedName>
    <definedName name="ccc_3_5_1" localSheetId="4" hidden="1">{#N/A,#N/A,FALSE,"Edison";#N/A,#N/A,FALSE," EIX"}</definedName>
    <definedName name="ccc_3_5_1" hidden="1">{#N/A,#N/A,FALSE,"Edison";#N/A,#N/A,FALSE," EIX"}</definedName>
    <definedName name="ccc_4" localSheetId="4" hidden="1">{#N/A,#N/A,FALSE,"Edison";#N/A,#N/A,FALSE," EIX"}</definedName>
    <definedName name="ccc_4" hidden="1">{#N/A,#N/A,FALSE,"Edison";#N/A,#N/A,FALSE," EIX"}</definedName>
    <definedName name="ccc_4_1" localSheetId="4" hidden="1">{#N/A,#N/A,FALSE,"Edison";#N/A,#N/A,FALSE," EIX"}</definedName>
    <definedName name="ccc_4_1" hidden="1">{#N/A,#N/A,FALSE,"Edison";#N/A,#N/A,FALSE," EIX"}</definedName>
    <definedName name="ccc_4_1_1" localSheetId="4" hidden="1">{#N/A,#N/A,FALSE,"Edison";#N/A,#N/A,FALSE," EIX"}</definedName>
    <definedName name="ccc_4_1_1" hidden="1">{#N/A,#N/A,FALSE,"Edison";#N/A,#N/A,FALSE," EIX"}</definedName>
    <definedName name="ccc_4_2" localSheetId="4" hidden="1">{#N/A,#N/A,FALSE,"Edison";#N/A,#N/A,FALSE," EIX"}</definedName>
    <definedName name="ccc_4_2" hidden="1">{#N/A,#N/A,FALSE,"Edison";#N/A,#N/A,FALSE," EIX"}</definedName>
    <definedName name="ccc_4_2_1" localSheetId="4" hidden="1">{#N/A,#N/A,FALSE,"Edison";#N/A,#N/A,FALSE," EIX"}</definedName>
    <definedName name="ccc_4_2_1" hidden="1">{#N/A,#N/A,FALSE,"Edison";#N/A,#N/A,FALSE," EIX"}</definedName>
    <definedName name="ccc_4_3" localSheetId="4" hidden="1">{#N/A,#N/A,FALSE,"Edison";#N/A,#N/A,FALSE," EIX"}</definedName>
    <definedName name="ccc_4_3" hidden="1">{#N/A,#N/A,FALSE,"Edison";#N/A,#N/A,FALSE," EIX"}</definedName>
    <definedName name="ccc_4_3_1" localSheetId="4" hidden="1">{#N/A,#N/A,FALSE,"Edison";#N/A,#N/A,FALSE," EIX"}</definedName>
    <definedName name="ccc_4_3_1" hidden="1">{#N/A,#N/A,FALSE,"Edison";#N/A,#N/A,FALSE," EIX"}</definedName>
    <definedName name="ccc_4_4" localSheetId="4" hidden="1">{#N/A,#N/A,FALSE,"Edison";#N/A,#N/A,FALSE," EIX"}</definedName>
    <definedName name="ccc_4_4" hidden="1">{#N/A,#N/A,FALSE,"Edison";#N/A,#N/A,FALSE," EIX"}</definedName>
    <definedName name="ccc_4_4_1" localSheetId="4" hidden="1">{#N/A,#N/A,FALSE,"Edison";#N/A,#N/A,FALSE," EIX"}</definedName>
    <definedName name="ccc_4_4_1" hidden="1">{#N/A,#N/A,FALSE,"Edison";#N/A,#N/A,FALSE," EIX"}</definedName>
    <definedName name="ccc_4_5" localSheetId="4" hidden="1">{#N/A,#N/A,FALSE,"Edison";#N/A,#N/A,FALSE," EIX"}</definedName>
    <definedName name="ccc_4_5" hidden="1">{#N/A,#N/A,FALSE,"Edison";#N/A,#N/A,FALSE," EIX"}</definedName>
    <definedName name="ccc_4_5_1" localSheetId="4" hidden="1">{#N/A,#N/A,FALSE,"Edison";#N/A,#N/A,FALSE," EIX"}</definedName>
    <definedName name="ccc_4_5_1" hidden="1">{#N/A,#N/A,FALSE,"Edison";#N/A,#N/A,FALSE," EIX"}</definedName>
    <definedName name="ccc_5" localSheetId="4" hidden="1">{#N/A,#N/A,FALSE,"Edison";#N/A,#N/A,FALSE," EIX"}</definedName>
    <definedName name="ccc_5" hidden="1">{#N/A,#N/A,FALSE,"Edison";#N/A,#N/A,FALSE," EIX"}</definedName>
    <definedName name="ccc_5_1" localSheetId="4" hidden="1">{#N/A,#N/A,FALSE,"Edison";#N/A,#N/A,FALSE," EIX"}</definedName>
    <definedName name="ccc_5_1" hidden="1">{#N/A,#N/A,FALSE,"Edison";#N/A,#N/A,FALSE," EIX"}</definedName>
    <definedName name="ccc_5_1_1" localSheetId="4" hidden="1">{#N/A,#N/A,FALSE,"Edison";#N/A,#N/A,FALSE," EIX"}</definedName>
    <definedName name="ccc_5_1_1" hidden="1">{#N/A,#N/A,FALSE,"Edison";#N/A,#N/A,FALSE," EIX"}</definedName>
    <definedName name="ccc_5_2" localSheetId="4" hidden="1">{#N/A,#N/A,FALSE,"Edison";#N/A,#N/A,FALSE," EIX"}</definedName>
    <definedName name="ccc_5_2" hidden="1">{#N/A,#N/A,FALSE,"Edison";#N/A,#N/A,FALSE," EIX"}</definedName>
    <definedName name="ccc_5_2_1" localSheetId="4" hidden="1">{#N/A,#N/A,FALSE,"Edison";#N/A,#N/A,FALSE," EIX"}</definedName>
    <definedName name="ccc_5_2_1" hidden="1">{#N/A,#N/A,FALSE,"Edison";#N/A,#N/A,FALSE," EIX"}</definedName>
    <definedName name="ccc_5_3" localSheetId="4" hidden="1">{#N/A,#N/A,FALSE,"Edison";#N/A,#N/A,FALSE," EIX"}</definedName>
    <definedName name="ccc_5_3" hidden="1">{#N/A,#N/A,FALSE,"Edison";#N/A,#N/A,FALSE," EIX"}</definedName>
    <definedName name="ccc_5_3_1" localSheetId="4" hidden="1">{#N/A,#N/A,FALSE,"Edison";#N/A,#N/A,FALSE," EIX"}</definedName>
    <definedName name="ccc_5_3_1" hidden="1">{#N/A,#N/A,FALSE,"Edison";#N/A,#N/A,FALSE," EIX"}</definedName>
    <definedName name="ccc_5_4" localSheetId="4" hidden="1">{#N/A,#N/A,FALSE,"Edison";#N/A,#N/A,FALSE," EIX"}</definedName>
    <definedName name="ccc_5_4" hidden="1">{#N/A,#N/A,FALSE,"Edison";#N/A,#N/A,FALSE," EIX"}</definedName>
    <definedName name="ccc_5_4_1" localSheetId="4" hidden="1">{#N/A,#N/A,FALSE,"Edison";#N/A,#N/A,FALSE," EIX"}</definedName>
    <definedName name="ccc_5_4_1" hidden="1">{#N/A,#N/A,FALSE,"Edison";#N/A,#N/A,FALSE," EIX"}</definedName>
    <definedName name="ccc_5_5" localSheetId="4" hidden="1">{#N/A,#N/A,FALSE,"Edison";#N/A,#N/A,FALSE," EIX"}</definedName>
    <definedName name="ccc_5_5" hidden="1">{#N/A,#N/A,FALSE,"Edison";#N/A,#N/A,FALSE," EIX"}</definedName>
    <definedName name="ccc_5_5_1" localSheetId="4" hidden="1">{#N/A,#N/A,FALSE,"Edison";#N/A,#N/A,FALSE," EIX"}</definedName>
    <definedName name="ccc_5_5_1" hidden="1">{#N/A,#N/A,FALSE,"Edison";#N/A,#N/A,FALSE," EIX"}</definedName>
    <definedName name="CDA_NUM">#REF!</definedName>
    <definedName name="CDWR">'[14]FPP - CDWR'!$57:$87</definedName>
    <definedName name="CE">#REF!</definedName>
    <definedName name="CEG">[57]Setup!$B$19:$B$24</definedName>
    <definedName name="CEG_NL">[114]Setup!$B$27:$B$29</definedName>
    <definedName name="ceilingdeter">'[115]Export - Master Data'!$AG$2:$AG$590</definedName>
    <definedName name="CERA_henryhub">#REF!</definedName>
    <definedName name="CERA_HH">#REF!</definedName>
    <definedName name="cex">[116]Etatini!$D$86</definedName>
    <definedName name="CF">'[117]Data - Missing'!$H$1:$W$65536</definedName>
    <definedName name="ch">[118]Exhibit!$A$8:$L$79</definedName>
    <definedName name="CH_ACCTS">'[45]Ch of Accts'!$C$7:$J$580</definedName>
    <definedName name="CHANGE">'[119]sub contractor'!$B$1</definedName>
    <definedName name="Change_classification">#REF!</definedName>
    <definedName name="Change_From_August_2002_to_March_2003">#REF!</definedName>
    <definedName name="Change_request_type">#REF!</definedName>
    <definedName name="CHANGE1">[12]recettes!$L$6</definedName>
    <definedName name="CHANGE2">[12]recettes!$M$6</definedName>
    <definedName name="CHANGE3">[12]recettes!$N$6</definedName>
    <definedName name="Chart">"Chart 3"</definedName>
    <definedName name="Chart_Names">OFFSET([120]Reference!$J$2,1,0,COUNTA([120]Reference!$J$3:$J$210)-COUNTIF([120]Reference!$J$3:$J$210,""),1)</definedName>
    <definedName name="Check" localSheetId="4">#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Boxes" localSheetId="4">'[121]Checklist Summary'!$AQ$350,'[121]Checklist Summary'!$C$25:$C$28,'[121]Checklist Summary'!$C$46,'[121]Checklist Summary'!$T$46,'[121]Checklist Summary'!$AD$46,'[121]Checklist Summary'!$AC$87,'[121]Checklist Summary'!$AC$89,'[121]Checklist Summary'!$S$97:$S$98,'[121]Checklist Summary'!$W$97:$W$98,'[121]Checklist Summary'!$AH$98,'[121]Checklist Summary'!$AM$98,'[121]Checklist Summary'!$E$102:$F$138,'[121]Checklist Summary'!$P$141:$P$148,'[121]Checklist Summary'!$U$141:$U$148,'[121]Checklist Summary'!$P$150:$P$154,'[121]Checklist Summary'!$U$150:$U$154,'[121]Checklist Summary'!$L$160:$L$163,'[121]Checklist Summary'!$S$160:$S$163,'[121]Checklist Summary'!$G$165,'[121]Checklist Summary'!$F$172:$F$175,'[121]Checklist Summary'!$I$177,'[121]Checklist Summary'!$M$177,'[121]Checklist Summary'!$AB$174:$AB$178,'[121]Checklist Summary'!$AF$174:$AF$178,'[121]Checklist Summary'!$AJ$174:$AJ$175,'[121]Checklist Summary'!$I$194:$I$196,'[121]Checklist Summary'!$T$194:$T$195,'[121]Checklist Summary'!$AC$194:$AC$195,'[121]Checklist Summary'!$AN$193,'[121]Checklist Summary'!$AN$195,'[121]Checklist Summary'!$I$212:$I$221,'[121]Checklist Summary'!$T$212:$T$221,'[121]Checklist Summary'!$AC$212:$AC$221,'[121]Checklist Summary'!$AN$213:$AN$214,'[121]Checklist Summary'!$AN$227,'[121]Checklist Summary'!$I$232,'[121]Checklist Summary'!$AN$231:$AN$232,'[121]Checklist Summary'!$AN$234,'[121]Checklist Summary'!$T$243:$T$247,'[121]Checklist Summary'!$V$243:$V$247,'[121]Checklist Summary'!$X$243:$X$246,'[121]Checklist Summary'!$Z$243:$Z$247,'[121]Checklist Summary'!$X$247,'[121]Checklist Summary'!$T$249,'[121]Checklist Summary'!$V$249,'[121]Checklist Summary'!$X$249,'[121]Checklist Summary'!$Z$249,'[121]Checklist Summary'!$Q$255:$Q$272,'[121]Checklist Summary'!$S$255:$S$272,'[121]Checklist Summary'!$U$255:$U$272,'[121]Checklist Summary'!$W$255:$W$272,'[121]Checklist Summary'!$T$277,'[121]Checklist Summary'!$W$277,'[121]Checklist Summary'!$T$279:$T$280,'[121]Checklist Summary'!$W$279:$W$280,'[121]Checklist Summary'!#REF!,'[121]Checklist Summary'!#REF!,'[121]Checklist Summary'!#REF!,'[121]Checklist Summary'!#REF!,'[121]Checklist Summary'!#REF!,'[121]Checklist Summary'!#REF!,'[121]Checklist Summary'!$H$283:$H$285,'[121]Checklist Summary'!$S$283,'[121]Checklist Summary'!$O$284:$O$285,'[121]Checklist Summary'!$V$284:$V$285,'[121]Checklist Summary'!$I$287,'[121]Checklist Summary'!$L$287,'[121]Checklist Summary'!$G$362,'[121]Checklist Summary'!$G$372,'[121]Checklist Summary'!$W$380:$AB$383,'[121]Checklist Summary'!$J$477,'[121]Checklist Summary'!$N$477,'[121]Checklist Summary'!$AO$523:$AO$532,'[121]Checklist Summary'!$Q$538:$Q$555,'[121]Checklist Summary'!$S$538:$S$555,'[121]Checklist Summary'!$U$538:$U$555,'[121]Checklist Summary'!$W$538:$W$555,'[121]Checklist Summary'!$K$563:$K$575,'[121]Checklist Summary'!$M$563:$M$574,'[121]Checklist Summary'!$P$563:$P$575,'[121]Checklist Summary'!$M$575,'[121]Checklist Summary'!$L$582:$L$596,'[121]Checklist Summary'!$S$582:$S$596</definedName>
    <definedName name="CheckBoxes">'[121]Checklist Summary'!$AQ$350,'[121]Checklist Summary'!$C$25:$C$28,'[121]Checklist Summary'!$C$46,'[121]Checklist Summary'!$T$46,'[121]Checklist Summary'!$AD$46,'[121]Checklist Summary'!$AC$87,'[121]Checklist Summary'!$AC$89,'[121]Checklist Summary'!$S$97:$S$98,'[121]Checklist Summary'!$W$97:$W$98,'[121]Checklist Summary'!$AH$98,'[121]Checklist Summary'!$AM$98,'[121]Checklist Summary'!$E$102:$F$138,'[121]Checklist Summary'!$P$141:$P$148,'[121]Checklist Summary'!$U$141:$U$148,'[121]Checklist Summary'!$P$150:$P$154,'[121]Checklist Summary'!$U$150:$U$154,'[121]Checklist Summary'!$L$160:$L$163,'[121]Checklist Summary'!$S$160:$S$163,'[121]Checklist Summary'!$G$165,'[121]Checklist Summary'!$F$172:$F$175,'[121]Checklist Summary'!$I$177,'[121]Checklist Summary'!$M$177,'[121]Checklist Summary'!$AB$174:$AB$178,'[121]Checklist Summary'!$AF$174:$AF$178,'[121]Checklist Summary'!$AJ$174:$AJ$175,'[121]Checklist Summary'!$I$194:$I$196,'[121]Checklist Summary'!$T$194:$T$195,'[121]Checklist Summary'!$AC$194:$AC$195,'[121]Checklist Summary'!$AN$193,'[121]Checklist Summary'!$AN$195,'[121]Checklist Summary'!$I$212:$I$221,'[121]Checklist Summary'!$T$212:$T$221,'[121]Checklist Summary'!$AC$212:$AC$221,'[121]Checklist Summary'!$AN$213:$AN$214,'[121]Checklist Summary'!$AN$227,'[121]Checklist Summary'!$I$232,'[121]Checklist Summary'!$AN$231:$AN$232,'[121]Checklist Summary'!$AN$234,'[121]Checklist Summary'!$T$243:$T$247,'[121]Checklist Summary'!$V$243:$V$247,'[121]Checklist Summary'!$X$243:$X$246,'[121]Checklist Summary'!$Z$243:$Z$247,'[121]Checklist Summary'!$X$247,'[121]Checklist Summary'!$T$249,'[121]Checklist Summary'!$V$249,'[121]Checklist Summary'!$X$249,'[121]Checklist Summary'!$Z$249,'[121]Checklist Summary'!$Q$255:$Q$272,'[121]Checklist Summary'!$S$255:$S$272,'[121]Checklist Summary'!$U$255:$U$272,'[121]Checklist Summary'!$W$255:$W$272,'[121]Checklist Summary'!$T$277,'[121]Checklist Summary'!$W$277,'[121]Checklist Summary'!$T$279:$T$280,'[121]Checklist Summary'!$W$279:$W$280,'[121]Checklist Summary'!#REF!,'[121]Checklist Summary'!#REF!,'[121]Checklist Summary'!#REF!,'[121]Checklist Summary'!#REF!,'[121]Checklist Summary'!#REF!,'[121]Checklist Summary'!#REF!,'[121]Checklist Summary'!$H$283:$H$285,'[121]Checklist Summary'!$S$283,'[121]Checklist Summary'!$O$284:$O$285,'[121]Checklist Summary'!$V$284:$V$285,'[121]Checklist Summary'!$I$287,'[121]Checklist Summary'!$L$287,'[121]Checklist Summary'!$G$362,'[121]Checklist Summary'!$G$372,'[121]Checklist Summary'!$W$380:$AB$383,'[121]Checklist Summary'!$J$477,'[121]Checklist Summary'!$N$477,'[121]Checklist Summary'!$AO$523:$AO$532,'[121]Checklist Summary'!$Q$538:$Q$555,'[121]Checklist Summary'!$S$538:$S$555,'[121]Checklist Summary'!$U$538:$U$555,'[121]Checklist Summary'!$W$538:$W$555,'[121]Checklist Summary'!$K$563:$K$575,'[121]Checklist Summary'!$M$563:$M$574,'[121]Checklist Summary'!$P$563:$P$575,'[121]Checklist Summary'!$M$575,'[121]Checklist Summary'!$L$582:$L$596,'[121]Checklist Summary'!$S$582:$S$596</definedName>
    <definedName name="CheckBoxs">'[121]Checklist Summary'!$C$25:$C$28,'[121]Checklist Summary'!$C$46,'[121]Checklist Summary'!$T$46,'[121]Checklist Summary'!$AD$46,'[121]Checklist Summary'!$AC$87,'[121]Checklist Summary'!$AC$89,'[121]Checklist Summary'!$AH$98,'[121]Checklist Summary'!$AM$98,'[121]Checklist Summary'!$W$97:$W$98,'[121]Checklist Summary'!$S$97:$S$98,'[121]Checklist Summary'!$E$102:$F$138,'[121]Checklist Summary'!$P$141:$P$154,'[121]Checklist Summary'!$U$141:$U$155,'[121]Checklist Summary'!$L$160:$L$164,'[121]Checklist Summary'!$S$160:$S$163,'[121]Checklist Summary'!$G$165,'[121]Checklist Summary'!$F$172:$F$175,'[121]Checklist Summary'!$I$177,'[121]Checklist Summary'!$M$177,'[121]Checklist Summary'!$AB$174:$AB$178,'[121]Checklist Summary'!$AF$174:$AF$178,'[121]Checklist Summary'!$AJ$174:$AJ$175</definedName>
    <definedName name="Choice">[122]!Table2[Choice]</definedName>
    <definedName name="CHOICE0">#REF!</definedName>
    <definedName name="CHOICE1">#REF!</definedName>
    <definedName name="CHOICE12">#REF!</definedName>
    <definedName name="CHOICE13">#REF!</definedName>
    <definedName name="CHOICE14">#REF!</definedName>
    <definedName name="CHOICE15">#REF!</definedName>
    <definedName name="CHOICE16">#REF!</definedName>
    <definedName name="CHOICE3">#REF!</definedName>
    <definedName name="CHOICE4">#REF!</definedName>
    <definedName name="CHOICE5">#REF!</definedName>
    <definedName name="CHOICE6">#REF!</definedName>
    <definedName name="CHOICE7">#REF!</definedName>
    <definedName name="CHOICE8">#REF!</definedName>
    <definedName name="CHOICE9">#N/A</definedName>
    <definedName name="CI_REPS_PCT">'[20]Global Parameters'!#REF!</definedName>
    <definedName name="CIAC">[37]Setup!$C$132</definedName>
    <definedName name="CIP">#REF!</definedName>
    <definedName name="CIP_COL_OFFSET">'[20]Global Parameters'!#REF!</definedName>
    <definedName name="CIP_OFFSET">'[20]Global Parameters'!#REF!</definedName>
    <definedName name="CIP_Title">#REF!</definedName>
    <definedName name="CIP_YR_OFFSET">'[20]Global Parameters'!#REF!</definedName>
    <definedName name="CIPTitles">'[123]Drop Down'!$B$3:$B$235</definedName>
    <definedName name="Circuit"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ircuit"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lass">[106]CAPITAL_RECORDED_FORECAST!$BG$8:$BG$228</definedName>
    <definedName name="CM">[124]Summary!$I$69</definedName>
    <definedName name="CMAMT">#REF!</definedName>
    <definedName name="CMatrix">[125]Lists!$N$5:$P$31</definedName>
    <definedName name="CMO">#REF!</definedName>
    <definedName name="CMYTD">[124]Summary!$I$70</definedName>
    <definedName name="CN41N2">[126]CN41N!$B$2:$B$18283</definedName>
    <definedName name="Coal_Price">#REF!</definedName>
    <definedName name="COH">#REF!</definedName>
    <definedName name="Coinvestment">#REF!</definedName>
    <definedName name="Coinvestment1">#REF!</definedName>
    <definedName name="Coinvestment2">#REF!</definedName>
    <definedName name="Coinvestment3">#REF!</definedName>
    <definedName name="Col_Elem">5753999</definedName>
    <definedName name="Collectible">[31]LoadingRates!$B$20</definedName>
    <definedName name="Color_Arrows">#N/A</definedName>
    <definedName name="ColorRanges">[60]Atlas!#REF!</definedName>
    <definedName name="column">#N/A</definedName>
    <definedName name="column.reference">#N/A</definedName>
    <definedName name="Com_Div_CCBR">#REF!</definedName>
    <definedName name="Combined_Rate">35%+8.84%*(1-35%)</definedName>
    <definedName name="Comment">[91]Sheet2!$B$4</definedName>
    <definedName name="COMMERCIAL_PCT">#REF!</definedName>
    <definedName name="Commission">#REF!</definedName>
    <definedName name="CompCode">#REF!</definedName>
    <definedName name="Composite_Tax_Rate">'[105]Corporate Data'!$C$49</definedName>
    <definedName name="CONF_LEVEL">#REF!</definedName>
    <definedName name="CONF_LEVEL_MINUS">#REF!</definedName>
    <definedName name="CONF_LEVEL_PLUS">#REF!</definedName>
    <definedName name="Cons">OFFSET([127]Reference!$D$2,1,0,COUNTA([127]Reference!$D$3:$D$210)-COUNTIF([127]Reference!$D$3:$D$210,""),1)</definedName>
    <definedName name="Cons_Tot">[128]ITLabor!$B$38</definedName>
    <definedName name="ConsequenceImpact">'[129]Doc Temp Refs'!$B$2:$B$8</definedName>
    <definedName name="Consequences">OFFSET([120]Reference!$D$2,1,0,COUNTA([120]Reference!$D$3:$D$210)-COUNTIF([120]Reference!$D$3:$D$210,""),1)</definedName>
    <definedName name="CONST">'[130]CPCN Jan 15 Schedule'!$A$10:$DK$849</definedName>
    <definedName name="ConstMeth_CostEff">'[56]Cost Efficiency '!$B$11</definedName>
    <definedName name="ConstMeth_MtoM">[56]Throughput!$B$12</definedName>
    <definedName name="CONSTMETHODS_DART">'[56]DART Injury Rate'!$O$16</definedName>
    <definedName name="ConstMethods_SafeMindsTraining">'[56]Safe Minds Training'!$C$11</definedName>
    <definedName name="ConstMethods_VehicleInc">'[56]Vehicle Incidents'!$B$27</definedName>
    <definedName name="ConstructionMethods_Strains_Sprains">[56]Strain_Sprain!$B$23</definedName>
    <definedName name="Consult_Rates">#REF!</definedName>
    <definedName name="ConsultingCategory">[114]Setup!$A$21:$A$23</definedName>
    <definedName name="Conting">'[131]Summary Recon (7-28-10)'!$D$3</definedName>
    <definedName name="ContMethods_Dollars_Hrs">[56]Throughput!$B$29</definedName>
    <definedName name="contr_pct">[106]CAPITAL_RECORDED_FORECAST!$BZ$8:$BZ$228</definedName>
    <definedName name="Contract">'[45]O&amp;M ETC by IO'!$E$6:$E$300</definedName>
    <definedName name="Contract_assessment_per_pole">'[39]7 Year Plan'!$L$58</definedName>
    <definedName name="Contract_ESC">'[45]ESC ETC by IO'!$E$6:$E$300</definedName>
    <definedName name="CONTRACTOR_OVH_PCT">[132]Tables!$B$12</definedName>
    <definedName name="Contractor_remediation_plan_per_pole">'[39]7 Year Plan'!$L$59</definedName>
    <definedName name="contracttotal">#REF!</definedName>
    <definedName name="CONTRAT1">[12]recettes!$L$5</definedName>
    <definedName name="CONTRAT2">[12]recettes!$M$5</definedName>
    <definedName name="Control_Score">#REF!</definedName>
    <definedName name="ContTypes">#REF!</definedName>
    <definedName name="copy1">#REF!</definedName>
    <definedName name="copy2">#REF!</definedName>
    <definedName name="CosntMeth_NWC_Insp">'[56]Inspections '!$B$26</definedName>
    <definedName name="Cost">#REF!</definedName>
    <definedName name="cost_acc_proc_FTE">#REF!</definedName>
    <definedName name="COST_CAT">#REF!</definedName>
    <definedName name="COST_CATEGORY">#REF!</definedName>
    <definedName name="Cost_Efficiency">'[133]Primary Input'!$E$160</definedName>
    <definedName name="Cost_fte">#REF!</definedName>
    <definedName name="Cost_ID">#REF!</definedName>
    <definedName name="Cost_Impact_List">[125]Lists!$B$2:$B$5</definedName>
    <definedName name="COST_OF_CAPITAL">'[20]Global Parameters'!$D$2</definedName>
    <definedName name="cost_of_repair_from_failure">#REF!</definedName>
    <definedName name="Cost_per_Assessment">'[134]7 year-12 year cost forecast_14'!$H$30</definedName>
    <definedName name="Cost_per_QA_test">#REF!</definedName>
    <definedName name="COST_SUB_CAT">#REF!</definedName>
    <definedName name="Cost_Type">'[135]Lookup Values'!$A$2:$A$33</definedName>
    <definedName name="COSTB">#REF!</definedName>
    <definedName name="CostComponent">[136]Tables!$A$2:$B$7</definedName>
    <definedName name="CostElement">'[137]Drop Down Options'!$R$1:$R$1988</definedName>
    <definedName name="costelementgroup">'[138]Drop Down Options'!$P$2:$P$9</definedName>
    <definedName name="count_units">'[70]4_Pole_Count_PPlant'!$E$6:$E$4644</definedName>
    <definedName name="count_WO">'[70]4_Pole_Count_PPlant'!$D$6:$D$4644</definedName>
    <definedName name="Cover" localSheetId="4" hidden="1">{#N/A,#N/A,FALSE,"Edison";#N/A,#N/A,FALSE," EIX"}</definedName>
    <definedName name="Cover" hidden="1">{#N/A,#N/A,FALSE,"Edison";#N/A,#N/A,FALSE," EIX"}</definedName>
    <definedName name="Covina_Breakdown_Hours">'[52]Metro East'!$C$69</definedName>
    <definedName name="Covina_Breakdown_Throughput">'[52]Metro East'!$C$59</definedName>
    <definedName name="Covina_CAD">'[52]Metro East'!$C$32</definedName>
    <definedName name="Covina_Cap_Maint_Throughput">'[52]Metro East'!$C$54</definedName>
    <definedName name="Covina_Cap_Throughput">'[52]Metro East'!$C$53</definedName>
    <definedName name="Covina_CapitalHours">'[52]Metro East'!$C$63</definedName>
    <definedName name="Covina_CapMaint_Hours">'[52]Metro East'!$C$64</definedName>
    <definedName name="Covina_CHO">'[52]Metro East'!$C$27</definedName>
    <definedName name="Covina_CostMetric">'[52]Metro East'!$C$97</definedName>
    <definedName name="Covina_DART">'[52]Metro East'!$C$8</definedName>
    <definedName name="Covina_DARTInjuries">'[52]Metro East'!$C$13</definedName>
    <definedName name="Covina_DARTSeverity">'[52]Metro East'!$C$12</definedName>
    <definedName name="Covina_EHS">'[52]Metro East'!$C$28</definedName>
    <definedName name="Covina_FatigueTIme">'[52]Metro East'!$C$99</definedName>
    <definedName name="Covina_FatigueTime_Emergent">'[52]Metro East'!$C$106</definedName>
    <definedName name="Covina_FOP">[52]Safety!$I$39</definedName>
    <definedName name="Covina_FPND">'[52]Metro East'!$C$36</definedName>
    <definedName name="Covina_JPA">'[52]Metro East'!$C$35</definedName>
    <definedName name="Covina_Maint_Hours">'[52]Metro East'!$C$67</definedName>
    <definedName name="Covina_Maint_Throughput">'[52]Metro East'!$C$57</definedName>
    <definedName name="Covina_MeetingTime">'[52]Metro East'!$C$102</definedName>
    <definedName name="Covina_NewBus_Hours">'[52]Metro East'!$C$66</definedName>
    <definedName name="Covina_NewBus_Throughput">'[52]Metro East'!$C$56</definedName>
    <definedName name="Covina_NonConformance">'[52]Metro East'!$C$80</definedName>
    <definedName name="Covina_OM">'[52]Metro East'!$C$26</definedName>
    <definedName name="Covina_OM_Hours">'[52]Metro East'!$C$68</definedName>
    <definedName name="Covina_OM_Throughput">'[52]Metro East'!$C$58</definedName>
    <definedName name="Covina_OnTime">'[52]Metro East'!$C$11</definedName>
    <definedName name="Covina_OSHA">'[52]Metro East'!$C$14</definedName>
    <definedName name="Covina_PreFab_Time">'[52]Metro East'!$C$103</definedName>
    <definedName name="Covina_PremiumTime">'[52]Metro East'!$C$100</definedName>
    <definedName name="Covina_PublicAuthority_Accuracy">'[52]Metro East'!$C$33</definedName>
    <definedName name="Covina_PublicAuthority_OnTime">'[52]Metro East'!$C$34</definedName>
    <definedName name="Covina_SCE_Cap_Hours">'[52]Metro East'!$C$65</definedName>
    <definedName name="Covina_SCE_Cap_Throughput">'[52]Metro East'!$C$55</definedName>
    <definedName name="Covina_Scheduling_30Day">'[52]Metro East'!$C$31</definedName>
    <definedName name="Covina_Scheduling_Filled">'[52]Metro East'!$C$61</definedName>
    <definedName name="Covina_Throughput">'[52]Metro East'!$C$51</definedName>
    <definedName name="Covina_Training_Time">'[52]Metro East'!$C$104</definedName>
    <definedName name="CP_MEMO">#REF!</definedName>
    <definedName name="CPIntRate">#REF!</definedName>
    <definedName name="CPIX">[139]Input!#REF!</definedName>
    <definedName name="CPR">#REF!</definedName>
    <definedName name="CPUC">[140]CPUC!$C$3:$O$121</definedName>
    <definedName name="CPUC_LTP">[95]Setup!$A$109:$A$151</definedName>
    <definedName name="cpuchecksum">'[141]Results of Operations'!$K$513</definedName>
    <definedName name="cpucrev">#REF!</definedName>
    <definedName name="cpucrevenue">#REF!</definedName>
    <definedName name="cpucrevs">#REF!</definedName>
    <definedName name="CPWEE">#REF!</definedName>
    <definedName name="CR_2003">#REF!</definedName>
    <definedName name="CR_2004">#REF!</definedName>
    <definedName name="CR_2005">#REF!</definedName>
    <definedName name="Crew_Size">#REF!</definedName>
    <definedName name="Criteria_MI">#REF!</definedName>
    <definedName name="Cross.Section.Data">OFFSET('[142]Chart Data'!$B$3,0,0,COUNTA(OFFSET('[142]Chart Data'!$B$3,0,0,MATCH("Time Series Heat Map",'[142]Chart Data'!$B$3:$B$458,0),1))-1,1)</definedName>
    <definedName name="Crosstab_IT">#REF!</definedName>
    <definedName name="Crosstab_TDBU">#REF!</definedName>
    <definedName name="CRSE_PORTION_OF_DCR">[47]Assumptions!$D$5</definedName>
    <definedName name="CRSX_OF_DCR">'[143]2012 SAP'!$C$46</definedName>
    <definedName name="CSBU">#REF!</definedName>
    <definedName name="CSCostRecovery">[144]CS!$I$5:$I$1005</definedName>
    <definedName name="csDesignMode">1</definedName>
    <definedName name="ct_1">#REF!</definedName>
    <definedName name="ct_10">#REF!</definedName>
    <definedName name="ct_101">#REF!</definedName>
    <definedName name="ct_11">#REF!</definedName>
    <definedName name="ct_12">#REF!</definedName>
    <definedName name="ct_13">#REF!</definedName>
    <definedName name="ct_14">#REF!</definedName>
    <definedName name="ct_15">#REF!</definedName>
    <definedName name="ct_16">#REF!</definedName>
    <definedName name="ct_17">#REF!</definedName>
    <definedName name="ct_18">#REF!</definedName>
    <definedName name="ct_181">[145]couts!$E$73</definedName>
    <definedName name="ct_19">#REF!</definedName>
    <definedName name="ct_2">#REF!</definedName>
    <definedName name="ct_20">#REF!</definedName>
    <definedName name="ct_21">#REF!</definedName>
    <definedName name="ct_22">#REF!</definedName>
    <definedName name="ct_221">#REF!</definedName>
    <definedName name="ct_23">#REF!</definedName>
    <definedName name="ct_24">#REF!</definedName>
    <definedName name="ct_25">#REF!</definedName>
    <definedName name="ct_26">#REF!</definedName>
    <definedName name="ct_27">#REF!</definedName>
    <definedName name="ct_28">#REF!</definedName>
    <definedName name="ct_29">#REF!</definedName>
    <definedName name="ct_3">#REF!</definedName>
    <definedName name="ct_4">#REF!</definedName>
    <definedName name="ct_5">#REF!</definedName>
    <definedName name="ct_6">#REF!</definedName>
    <definedName name="ct_7">#REF!</definedName>
    <definedName name="ct_8">#REF!</definedName>
    <definedName name="ct_9">#REF!</definedName>
    <definedName name="cth">#REF!</definedName>
    <definedName name="curdate">[146]SUMMARY!$O$1</definedName>
    <definedName name="Curr_Yr_CF_Short">'[42]Cash Flow'!$AI$167:$AV$205</definedName>
    <definedName name="Current">#REF!</definedName>
    <definedName name="Current_Status">'[94]Capital Drop Downs'!$B$2:$B$7</definedName>
    <definedName name="CurrentMonth">[124]Summary!$I$69</definedName>
    <definedName name="CUST_GRWTH_ADJ">#REF!</definedName>
    <definedName name="CustGrowthAdj2">#REF!</definedName>
    <definedName name="CUSTOMERREQRELO">#REF!</definedName>
    <definedName name="Customize">#N/A</definedName>
    <definedName name="CW">[55]Data!$AB$2:$AB$375</definedName>
    <definedName name="CWBS">[147]CAPS!$H$2:$I$58</definedName>
    <definedName name="d">#N/A</definedName>
    <definedName name="D_1011">1.01793865188148</definedName>
    <definedName name="D_1012">1.04232670150035</definedName>
    <definedName name="D_1013">1.07252826298267</definedName>
    <definedName name="D_1014">1.10563285664254</definedName>
    <definedName name="D_1015">1.13773483755494</definedName>
    <definedName name="D_1016">1.16903744920848</definedName>
    <definedName name="D_1017">1.19955466463885</definedName>
    <definedName name="D_1018">1.23081650377362</definedName>
    <definedName name="D_1019">1.26350217220294</definedName>
    <definedName name="D_1112">1.0239582705439</definedName>
    <definedName name="D_1113">1.05362760417859</definedName>
    <definedName name="D_1114">1.08614881122647</definedName>
    <definedName name="D_1115">1.11768507409758</definedName>
    <definedName name="D_1116">1.14843605461657</definedName>
    <definedName name="D_1117">1.17841547957894</definedName>
    <definedName name="D_1118">1.209126406094</definedName>
    <definedName name="D_1119">1.24123607043271</definedName>
    <definedName name="D_1213">1.02897513940576</definedName>
    <definedName name="D_1214">1.06073542494025</definedName>
    <definedName name="D_1215">1.09153381172838</definedName>
    <definedName name="D_1216">1.1215652899669</definedName>
    <definedName name="D_1217">1.15084326527584</definedName>
    <definedName name="D_1218">1.18083562668208</definedName>
    <definedName name="D_1219">1.2121939986611</definedName>
    <definedName name="D_1314">1.03086594060264</definedName>
    <definedName name="D_1315">1.06079706877928</definedName>
    <definedName name="D_1316">1.08998288395443</definedName>
    <definedName name="D_1317">1.11843641425628</definedName>
    <definedName name="D_1318">1.14758421409871</definedName>
    <definedName name="D_1319">1.17805955871893</definedName>
    <definedName name="D_1415">1.02903493751976</definedName>
    <definedName name="D_1416">1.05734687802104</definedName>
    <definedName name="D_1417">1.08494845954698</definedName>
    <definedName name="D_1418">1.11322352296152</definedName>
    <definedName name="D_1419">1.1427863821267</definedName>
    <definedName name="D_1516">1.02751309937982</definedName>
    <definedName name="D_1517">1.05433588305757</definedName>
    <definedName name="D_1518">1.08181314586333</definedName>
    <definedName name="D_1519">1.11054186836563</definedName>
    <definedName name="D_1617">1.02610456615486</definedName>
    <definedName name="D_1618">1.05284608684433</definedName>
    <definedName name="D_1619">1.08080555764781</definedName>
    <definedName name="D_1718">1.02606120425882</definedName>
    <definedName name="D_1719">1.05330937342763</definedName>
    <definedName name="D_1819">1.02655608559773</definedName>
    <definedName name="d_m1">#REF!</definedName>
    <definedName name="d_m2">#REF!</definedName>
    <definedName name="d_m3">#REF!</definedName>
    <definedName name="d_m4">#REF!</definedName>
    <definedName name="d_m5">#REF!</definedName>
    <definedName name="d_m6">#REF!</definedName>
    <definedName name="d_m7">#REF!</definedName>
    <definedName name="d_m8">#REF!</definedName>
    <definedName name="d_m9">#REF!</definedName>
    <definedName name="d_r1">#REF!</definedName>
    <definedName name="d_r2">#REF!</definedName>
    <definedName name="d_r3">#REF!</definedName>
    <definedName name="d_r4">#REF!</definedName>
    <definedName name="d_r5">#REF!</definedName>
    <definedName name="d_r6">#REF!</definedName>
    <definedName name="d_r7">#REF!</definedName>
    <definedName name="d_r8">#REF!</definedName>
    <definedName name="d_r9">#REF!</definedName>
    <definedName name="d_rp1">#REF!</definedName>
    <definedName name="d_rp2">#REF!</definedName>
    <definedName name="d_rp3">#REF!</definedName>
    <definedName name="d_rp4">#REF!</definedName>
    <definedName name="d_rp5">#REF!</definedName>
    <definedName name="d_rp6">#REF!</definedName>
    <definedName name="d_rp7">#REF!</definedName>
    <definedName name="d_rp8">#REF!</definedName>
    <definedName name="d_rp9">#REF!</definedName>
    <definedName name="DANonDevCalcMo">[60]Atlas!#REF!</definedName>
    <definedName name="DANonDevCalcYr">[60]Atlas!#REF!</definedName>
    <definedName name="DANonDevMo">[60]Atlas!#REF!</definedName>
    <definedName name="DANonDevYr">[60]Atlas!#REF!</definedName>
    <definedName name="DASDD" localSheetId="4" hidden="1">{#N/A,#N/A,FALSE,"Monthly SAIFI";#N/A,#N/A,FALSE,"Yearly SAIFI";#N/A,#N/A,FALSE,"Monthly CAIDI";#N/A,#N/A,FALSE,"Yearly CAIDI";#N/A,#N/A,FALSE,"Monthly SAIDI";#N/A,#N/A,FALSE,"Yearly SAIDI";#N/A,#N/A,FALSE,"Monthly MAIFI";#N/A,#N/A,FALSE,"Yearly MAIFI";#N/A,#N/A,FALSE,"Monthly Cust &gt;=4 Int"}</definedName>
    <definedName name="DASDD" hidden="1">{#N/A,#N/A,FALSE,"Monthly SAIFI";#N/A,#N/A,FALSE,"Yearly SAIFI";#N/A,#N/A,FALSE,"Monthly CAIDI";#N/A,#N/A,FALSE,"Yearly CAIDI";#N/A,#N/A,FALSE,"Monthly SAIDI";#N/A,#N/A,FALSE,"Yearly SAIDI";#N/A,#N/A,FALSE,"Monthly MAIFI";#N/A,#N/A,FALSE,"Yearly MAIFI";#N/A,#N/A,FALSE,"Monthly Cust &gt;=4 Int"}</definedName>
    <definedName name="DASRPctCalcMo">[60]Atlas!#REF!</definedName>
    <definedName name="DASRPctCalcYr">[60]Atlas!#REF!</definedName>
    <definedName name="DasrPctMo">[60]Atlas!#REF!</definedName>
    <definedName name="DasrPctYr">[60]Atlas!#REF!</definedName>
    <definedName name="data">#REF!</definedName>
    <definedName name="Data_List">[32]Reference!$M$3:$M$17</definedName>
    <definedName name="Data_put">#REF!</definedName>
    <definedName name="DATA1">#REF!</definedName>
    <definedName name="DATA10">[148]KS13!#REF!</definedName>
    <definedName name="DATA11">#REF!</definedName>
    <definedName name="DATA12">#REF!</definedName>
    <definedName name="DATA13">#REF!</definedName>
    <definedName name="DATA14">#REF!</definedName>
    <definedName name="DATA15">#REF!</definedName>
    <definedName name="DATA16">#REF!</definedName>
    <definedName name="DATA1A">#REF!</definedName>
    <definedName name="DATA1AX">#REF!</definedName>
    <definedName name="DATA1X">#REF!</definedName>
    <definedName name="DATA2">#REF!</definedName>
    <definedName name="DATA22">[148]KS13!#REF!</definedName>
    <definedName name="DATA23">[148]KS13!#REF!</definedName>
    <definedName name="DATA24">[148]KS13!#REF!</definedName>
    <definedName name="DATA25">[148]KS13!#REF!</definedName>
    <definedName name="DATA26">[148]KS13!#REF!</definedName>
    <definedName name="DATA27">[148]KS13!#REF!</definedName>
    <definedName name="DATA28">[148]KS13!#REF!</definedName>
    <definedName name="DATA29">[148]KS13!#REF!</definedName>
    <definedName name="DATA2X">#REF!</definedName>
    <definedName name="DATA3">#REF!</definedName>
    <definedName name="DATA30">[148]KS13!#REF!</definedName>
    <definedName name="DATA31">[148]KS13!#REF!</definedName>
    <definedName name="DATA32">[148]KS13!#REF!</definedName>
    <definedName name="DATA33">[148]KS13!#REF!</definedName>
    <definedName name="DATA34">[148]KS13!#REF!</definedName>
    <definedName name="DATA35">[148]KS13!#REF!</definedName>
    <definedName name="DATA36">[148]KS13!#REF!</definedName>
    <definedName name="DATA37">[148]KS13!#REF!</definedName>
    <definedName name="DATA38">[148]KS13!#REF!</definedName>
    <definedName name="DATA39">[148]KS13!#REF!</definedName>
    <definedName name="DATA3X">#REF!</definedName>
    <definedName name="DATA4">#REF!</definedName>
    <definedName name="DATA40">[148]KS13!#REF!</definedName>
    <definedName name="DATA41">[148]KS13!#REF!</definedName>
    <definedName name="DATA42">[148]KS13!#REF!</definedName>
    <definedName name="DATA43">[148]KS13!#REF!</definedName>
    <definedName name="DATA44">[148]KS13!#REF!</definedName>
    <definedName name="DATA45">[148]KS13!#REF!</definedName>
    <definedName name="DATA46">[148]KS13!#REF!</definedName>
    <definedName name="DATA47">[148]KS13!#REF!</definedName>
    <definedName name="DATA48">[148]KS13!#REF!</definedName>
    <definedName name="DATA49">[148]KS13!#REF!</definedName>
    <definedName name="DATA5">#REF!</definedName>
    <definedName name="DATA52">[148]KS13!#REF!</definedName>
    <definedName name="DATA53">[148]KS13!#REF!</definedName>
    <definedName name="DATA54">[148]KS13!#REF!</definedName>
    <definedName name="DATA55">[148]KS13!#REF!</definedName>
    <definedName name="DATA56">[148]KS13!#REF!</definedName>
    <definedName name="DATA57">[148]KS13!#REF!</definedName>
    <definedName name="DATA58">[148]KS13!#REF!</definedName>
    <definedName name="DATA59">[148]KS13!#REF!</definedName>
    <definedName name="DATA6">#REF!</definedName>
    <definedName name="DATA60">[148]KS13!#REF!</definedName>
    <definedName name="DATA61">[148]KS13!#REF!</definedName>
    <definedName name="DATA62">[148]KS13!#REF!</definedName>
    <definedName name="DATA63">[148]KS13!#REF!</definedName>
    <definedName name="DATA64">[148]KS13!#REF!</definedName>
    <definedName name="DATA65">[148]KS13!#REF!</definedName>
    <definedName name="DATA7">#REF!</definedName>
    <definedName name="DATA8">#REF!</definedName>
    <definedName name="DATA9">#REF!</definedName>
    <definedName name="_xlnm.Database">#REF!</definedName>
    <definedName name="Database_MI">#REF!</definedName>
    <definedName name="database2">#REF!</definedName>
    <definedName name="DataTable">'[149]Master Data Dump'!$A$4:$U$439</definedName>
    <definedName name="Date">[150]Info_1!$C$17</definedName>
    <definedName name="Datetype">#REF!</definedName>
    <definedName name="dbAIG_GECapt">#REF!</definedName>
    <definedName name="dbAsia">#REF!</definedName>
    <definedName name="dbCo_Investment">#REF!</definedName>
    <definedName name="dbEquityFunds">#REF!</definedName>
    <definedName name="dbEurope">#REF!</definedName>
    <definedName name="dbFerronorte">[3]Current!#REF!</definedName>
    <definedName name="dbHansol">[3]Current!#REF!</definedName>
    <definedName name="dbInfrastructure_Generic">#REF!</definedName>
    <definedName name="dbKap">[3]Current!#REF!</definedName>
    <definedName name="DBL_SeriousInjury_3Month">#REF!</definedName>
    <definedName name="DBL_SeriousInjury_CurrentMonth">#REF!</definedName>
    <definedName name="DBL_SI">#REF!</definedName>
    <definedName name="DBL_SI2">#REF!</definedName>
    <definedName name="DBL_SI3">#REF!</definedName>
    <definedName name="DBL_TSO_RIIM">#REF!</definedName>
    <definedName name="DBL_UDI_CurrentMonth">#REF!</definedName>
    <definedName name="DBL_UGB">#REF!</definedName>
    <definedName name="DBL_UGCable_CurrentMonth">#REF!</definedName>
    <definedName name="DBL_UGCR">#REF!</definedName>
    <definedName name="DBL_UGCR2">#REF!</definedName>
    <definedName name="DBL_UGCR3">#REF!</definedName>
    <definedName name="DBL_UGOilSwitches_CurrentMonth">#REF!</definedName>
    <definedName name="DBL_Vaults">#REF!</definedName>
    <definedName name="DBL_Vaults_CurrentMonth">#REF!</definedName>
    <definedName name="DBL_Vaults2">#REF!</definedName>
    <definedName name="DBL_Vaults3">#REF!</definedName>
    <definedName name="dbLAIFCosts">[3]Current!#REF!</definedName>
    <definedName name="dbLatin_American">#REF!</definedName>
    <definedName name="DBLTSO_APB">#REF!</definedName>
    <definedName name="dbLylaw">#REF!</definedName>
    <definedName name="dbMandeville_directinvestment">[3]Current!#REF!</definedName>
    <definedName name="dbMandeville_LAIF">[3]Current!#REF!</definedName>
    <definedName name="dbMezzineFunds">#REF!</definedName>
    <definedName name="dbMezzinineCoInvest">#REF!</definedName>
    <definedName name="dbo_csb21199_acct_trans_Query">#REF!</definedName>
    <definedName name="dbPFI">#REF!</definedName>
    <definedName name="dbPoerGenII">#REF!</definedName>
    <definedName name="dbPowerGenII">#REF!</definedName>
    <definedName name="dbSprintshanghai">[3]Current!#REF!</definedName>
    <definedName name="dbSuccessfulroad">[3]Current!#REF!</definedName>
    <definedName name="dbTCW">#REF!</definedName>
    <definedName name="dbTransport">[3]Current!#REF!</definedName>
    <definedName name="dcc">#REF!</definedName>
    <definedName name="dcf_summary_lookup">#REF!</definedName>
    <definedName name="DCM_ADUDC">#REF!</definedName>
    <definedName name="DCM_AP">#REF!</definedName>
    <definedName name="DCM_AR">#REF!</definedName>
    <definedName name="DCM_Audit">#REF!</definedName>
    <definedName name="DCM_CBank">#REF!</definedName>
    <definedName name="DCM_CCCI">#REF!</definedName>
    <definedName name="DCM_CCPUCB">#REF!</definedName>
    <definedName name="DCM_CCPUCYTDA">#REF!</definedName>
    <definedName name="DCM_CCPUCYTDB">#REF!</definedName>
    <definedName name="DCM_CIC">#REF!</definedName>
    <definedName name="DCM_CostEff">#REF!</definedName>
    <definedName name="DCM_CPUCC">#REF!</definedName>
    <definedName name="DCM_CPUCC2">#REF!</definedName>
    <definedName name="DCM_CPUCC3">#REF!</definedName>
    <definedName name="DCM_CPUCCT">#REF!</definedName>
    <definedName name="DCM_CPUCOM">#REF!</definedName>
    <definedName name="DCM_DART">#REF!</definedName>
    <definedName name="DCM_DART_Injuries">[52]Safety!$G$4</definedName>
    <definedName name="DCM_DART_Severity">[52]Safety!$F$4</definedName>
    <definedName name="DCM_DART_YTD">'[151]Safety - YTD'!$Y$8</definedName>
    <definedName name="DCM_DART2">#REF!</definedName>
    <definedName name="DCM_DART3">#REF!</definedName>
    <definedName name="DCM_dartTrend">#REF!</definedName>
    <definedName name="DCM_DIMP">#REF!</definedName>
    <definedName name="DCM_EHS">#REF!</definedName>
    <definedName name="DCM_ERT">#REF!</definedName>
    <definedName name="DCM_FERCC">#REF!</definedName>
    <definedName name="DCM_FERCCT">#REF!</definedName>
    <definedName name="DCM_FERCOM">#REF!</definedName>
    <definedName name="DCM_FERCOMT">#REF!</definedName>
    <definedName name="DCM_FOMT">#REF!</definedName>
    <definedName name="DCM_LaborCostEff">'[151]CostEff - Labor'!$G$5</definedName>
    <definedName name="DCM_ONR">#REF!</definedName>
    <definedName name="DCM_ONR2">#REF!</definedName>
    <definedName name="DCM_ONR3">#REF!</definedName>
    <definedName name="DCM_OnTime">[52]Safety!$E$4</definedName>
    <definedName name="DCM_OSHA">[52]Safety!$H$4</definedName>
    <definedName name="DCM_OTO">#REF!</definedName>
    <definedName name="DCM_PCB">#REF!</definedName>
    <definedName name="DCM_PLP">#REF!</definedName>
    <definedName name="DCM_Poles">#REF!</definedName>
    <definedName name="DCM_PubSaf">#REF!</definedName>
    <definedName name="DCM_SAIDI">#REF!</definedName>
    <definedName name="DCM_SAIFI">#REF!</definedName>
    <definedName name="DCM_SCE_OnTimeOutages">'[151]On-Time Outages'!$K$45</definedName>
    <definedName name="DCM_SCEWOConformance">'[151]WO Conformance'!$R$13</definedName>
    <definedName name="DCM_Serious">[52]Safety!$D$4</definedName>
    <definedName name="DCM_SI">#REF!</definedName>
    <definedName name="DCM_SI2">#REF!</definedName>
    <definedName name="DCM_SI3">#REF!</definedName>
    <definedName name="DCM_SII">#REF!</definedName>
    <definedName name="DCM_Throughput">#REF!</definedName>
    <definedName name="DCM_UGCR">#REF!</definedName>
    <definedName name="DCM_UGOS">#REF!</definedName>
    <definedName name="DCM_UnitRateTPT">[151]Unit_TPT!$D$45</definedName>
    <definedName name="DCM_Vaults">#REF!</definedName>
    <definedName name="DCM_WOClosure">#REF!</definedName>
    <definedName name="DCM_WOConf">#REF!</definedName>
    <definedName name="DCMNW_DART">#REF!</definedName>
    <definedName name="DCMNW_DART_YTD">'[151]Safety - YTD'!$Y$4</definedName>
    <definedName name="DCMNW_DART2">#REF!</definedName>
    <definedName name="DCMNW_DART3">#REF!</definedName>
    <definedName name="DCMNW_ONR">#REF!</definedName>
    <definedName name="DCMNW_ONR2">#REF!</definedName>
    <definedName name="DCMNW_ONR3">#REF!</definedName>
    <definedName name="DCMNW_SI">#REF!</definedName>
    <definedName name="DCMNW_SI2">#REF!</definedName>
    <definedName name="DCMNW_SI3">#REF!</definedName>
    <definedName name="DCMSE_DART">#REF!</definedName>
    <definedName name="DCMSE_DART_YTD">'[151]Safety - YTD'!$Y$5</definedName>
    <definedName name="DCMSE_DART2">#REF!</definedName>
    <definedName name="DCMSE_DART3">#REF!</definedName>
    <definedName name="DCMSE_ONR">#REF!</definedName>
    <definedName name="DCMSE_ONR2">#REF!</definedName>
    <definedName name="DCMSE_ONR3">#REF!</definedName>
    <definedName name="DCMSE_SI">#REF!</definedName>
    <definedName name="DCMSE_SI2">#REF!</definedName>
    <definedName name="DCMSE_SI3">#REF!</definedName>
    <definedName name="dd">[139]Input!#REF!</definedName>
    <definedName name="dddd"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dd"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fsaf" localSheetId="4" hidden="1">{#N/A,#N/A,FALSE,"Monthly SAIFI";#N/A,#N/A,FALSE,"Yearly SAIFI";#N/A,#N/A,FALSE,"Monthly CAIDI";#N/A,#N/A,FALSE,"Yearly CAIDI";#N/A,#N/A,FALSE,"Monthly SAIDI";#N/A,#N/A,FALSE,"Yearly SAIDI";#N/A,#N/A,FALSE,"Monthly MAIFI";#N/A,#N/A,FALSE,"Yearly MAIFI";#N/A,#N/A,FALSE,"Monthly Cust &gt;=4 Int"}</definedName>
    <definedName name="ddfsaf" hidden="1">{#N/A,#N/A,FALSE,"Monthly SAIFI";#N/A,#N/A,FALSE,"Yearly SAIFI";#N/A,#N/A,FALSE,"Monthly CAIDI";#N/A,#N/A,FALSE,"Yearly CAIDI";#N/A,#N/A,FALSE,"Monthly SAIDI";#N/A,#N/A,FALSE,"Yearly SAIDI";#N/A,#N/A,FALSE,"Monthly MAIFI";#N/A,#N/A,FALSE,"Yearly MAIFI";#N/A,#N/A,FALSE,"Monthly Cust &gt;=4 Int"}</definedName>
    <definedName name="DEBT_CALCULATION">#REF!</definedName>
    <definedName name="DebtEqvDiscRate">#REF!</definedName>
    <definedName name="DEc">#REF!</definedName>
    <definedName name="def">#N/A</definedName>
    <definedName name="default_ratio">#REF!</definedName>
    <definedName name="DEFERRED_INCOME_TAX">#REF!</definedName>
    <definedName name="DEPLOYMENT_DURATION">'[20]Global Parameters'!#REF!</definedName>
    <definedName name="DEPLOYMENT_LOAD">#REF!</definedName>
    <definedName name="DEPLOYMENT_START">'[20]Global Parameters'!#REF!</definedName>
    <definedName name="DeprRates">#REF!</definedName>
    <definedName name="Dept">[35]Master!$B$8:$B$4493</definedName>
    <definedName name="DeptTotals">#REF!</definedName>
    <definedName name="Desc_Summ_DCC">[32]Reference!$J$3:$J$12</definedName>
    <definedName name="Desert_DART">[52]Safety!$B$38</definedName>
    <definedName name="Desert_DART_Injuries">[52]Safety!$G$38</definedName>
    <definedName name="Desert_DART_Severity">[52]Safety!$F$38</definedName>
    <definedName name="Desert_EFFR">[52]EFFRs!$I$9</definedName>
    <definedName name="Desert_FOP">[52]Safety!$I$38</definedName>
    <definedName name="Desert_OnTime">[52]Safety!$E$38</definedName>
    <definedName name="Desert_OSHA">[52]Safety!$H$38</definedName>
    <definedName name="Design_2">#REF!</definedName>
    <definedName name="Design_CostEff">'[56]Cost Efficiency '!$B$12</definedName>
    <definedName name="DESIGN_DART">'[56]DART Injury Rate'!$O$5</definedName>
    <definedName name="Design_Dollars_Hrs">[56]Throughput!$B$30</definedName>
    <definedName name="Design_MtoBench">[56]Throughput!$C$13</definedName>
    <definedName name="Design_MtoM">[56]Throughput!$B$13</definedName>
    <definedName name="Design_NWC_Insp">'[56]Inspections '!$B$27</definedName>
    <definedName name="Design_SafeMindsTraining">'[56]Safe Minds Training'!$C$12</definedName>
    <definedName name="Design_Strains_Sprains">[56]Strain_Sprain!$B$24</definedName>
    <definedName name="Design_VehicleInc">'[56]Vehicle Incidents'!$B$28</definedName>
    <definedName name="DestinationMo">[60]Atlas!#REF!</definedName>
    <definedName name="DestinationMoR">[60]Atlas!#REF!</definedName>
    <definedName name="DestinationYr">[60]Atlas!#REF!</definedName>
    <definedName name="DestinationYrR">[60]Atlas!#REF!</definedName>
    <definedName name="DestinatonYr">[60]Atlas!#REF!</definedName>
    <definedName name="DestMoR">[60]Atlas!#REF!</definedName>
    <definedName name="DestYrR">[60]Atlas!#REF!</definedName>
    <definedName name="Detail_Budget">#REF!</definedName>
    <definedName name="DF_GRID_1">#REF!</definedName>
    <definedName name="DF_GRID_1_1">#REF!</definedName>
    <definedName name="DF_GRID_1_2">#REF!</definedName>
    <definedName name="DF_GRID_1_3">'[152]Rec''d Cost'!#REF!</definedName>
    <definedName name="DF_GRID_1_4">#REF!</definedName>
    <definedName name="DF_GRID_1_5">#REF!</definedName>
    <definedName name="dfasdfsdfZX" localSheetId="4" hidden="1">{#N/A,#N/A,FALSE,"Monthly SAIFI";#N/A,#N/A,FALSE,"Yearly SAIFI";#N/A,#N/A,FALSE,"Monthly CAIDI";#N/A,#N/A,FALSE,"Yearly CAIDI";#N/A,#N/A,FALSE,"Monthly SAIDI";#N/A,#N/A,FALSE,"Yearly SAIDI";#N/A,#N/A,FALSE,"Monthly MAIFI";#N/A,#N/A,FALSE,"Yearly MAIFI";#N/A,#N/A,FALSE,"Monthly Cust &gt;=4 Int"}</definedName>
    <definedName name="dfasdfsdfZX" hidden="1">{#N/A,#N/A,FALSE,"Monthly SAIFI";#N/A,#N/A,FALSE,"Yearly SAIFI";#N/A,#N/A,FALSE,"Monthly CAIDI";#N/A,#N/A,FALSE,"Yearly CAIDI";#N/A,#N/A,FALSE,"Monthly SAIDI";#N/A,#N/A,FALSE,"Yearly SAIDI";#N/A,#N/A,FALSE,"Monthly MAIFI";#N/A,#N/A,FALSE,"Yearly MAIFI";#N/A,#N/A,FALSE,"Monthly Cust &gt;=4 Int"}</definedName>
    <definedName name="dfdsfs" localSheetId="4" hidden="1">{#N/A,#N/A,FALSE,"Monthly SAIFI";#N/A,#N/A,FALSE,"Yearly SAIFI";#N/A,#N/A,FALSE,"Monthly CAIDI";#N/A,#N/A,FALSE,"Yearly CAIDI";#N/A,#N/A,FALSE,"Monthly SAIDI";#N/A,#N/A,FALSE,"Yearly SAIDI";#N/A,#N/A,FALSE,"Monthly MAIFI";#N/A,#N/A,FALSE,"Yearly MAIFI";#N/A,#N/A,FALSE,"Monthly Cust &gt;=4 Int"}</definedName>
    <definedName name="dfdsfs" hidden="1">{#N/A,#N/A,FALSE,"Monthly SAIFI";#N/A,#N/A,FALSE,"Yearly SAIFI";#N/A,#N/A,FALSE,"Monthly CAIDI";#N/A,#N/A,FALSE,"Yearly CAIDI";#N/A,#N/A,FALSE,"Monthly SAIDI";#N/A,#N/A,FALSE,"Yearly SAIDI";#N/A,#N/A,FALSE,"Monthly MAIFI";#N/A,#N/A,FALSE,"Yearly MAIFI";#N/A,#N/A,FALSE,"Monthly Cust &gt;=4 Int"}</definedName>
    <definedName name="DFRIRUpgradeCPUC">[106]CAPITAL_RECORDED_FORECAST!$BN$133:$BR$133</definedName>
    <definedName name="DFRIRUpgradeFERC">[106]CAPITAL_RECORDED_FORECAST!$BT$133:$BX$133</definedName>
    <definedName name="dfsasdfasdfsdfasdfasdf" localSheetId="4" hidden="1">{#N/A,#N/A,FALSE,"Monthly SAIFI";#N/A,#N/A,FALSE,"Yearly SAIFI";#N/A,#N/A,FALSE,"Monthly CAIDI";#N/A,#N/A,FALSE,"Yearly CAIDI";#N/A,#N/A,FALSE,"Monthly SAIDI";#N/A,#N/A,FALSE,"Yearly SAIDI";#N/A,#N/A,FALSE,"Monthly MAIFI";#N/A,#N/A,FALSE,"Yearly MAIFI";#N/A,#N/A,FALSE,"Monthly Cust &gt;=4 Int"}</definedName>
    <definedName name="dfsasdfasdfsdfasdfasdf" hidden="1">{#N/A,#N/A,FALSE,"Monthly SAIFI";#N/A,#N/A,FALSE,"Yearly SAIFI";#N/A,#N/A,FALSE,"Monthly CAIDI";#N/A,#N/A,FALSE,"Yearly CAIDI";#N/A,#N/A,FALSE,"Monthly SAIDI";#N/A,#N/A,FALSE,"Yearly SAIDI";#N/A,#N/A,FALSE,"Monthly MAIFI";#N/A,#N/A,FALSE,"Yearly MAIFI";#N/A,#N/A,FALSE,"Monthly Cust &gt;=4 Int"}</definedName>
    <definedName name="dfsfdfs" hidden="1">[73]Gross!#REF!</definedName>
    <definedName name="DGR" localSheetId="4" hidden="1">{#N/A,#N/A,FALSE,"Edison";#N/A,#N/A,FALSE," EIX"}</definedName>
    <definedName name="DGR" hidden="1">{#N/A,#N/A,FALSE,"Edison";#N/A,#N/A,FALSE," EIX"}</definedName>
    <definedName name="DGR_1" localSheetId="4" hidden="1">{#N/A,#N/A,FALSE,"Edison";#N/A,#N/A,FALSE," EIX"}</definedName>
    <definedName name="DGR_1" hidden="1">{#N/A,#N/A,FALSE,"Edison";#N/A,#N/A,FALSE," EIX"}</definedName>
    <definedName name="DGR_3" localSheetId="4" hidden="1">{#N/A,#N/A,FALSE,"Edison";#N/A,#N/A,FALSE," EIX"}</definedName>
    <definedName name="DGR_3" hidden="1">{#N/A,#N/A,FALSE,"Edison";#N/A,#N/A,FALSE," EIX"}</definedName>
    <definedName name="DI_raw">#REF!</definedName>
    <definedName name="DIR">#REF!</definedName>
    <definedName name="Directors">#REF!</definedName>
    <definedName name="DIRX">#REF!</definedName>
    <definedName name="Discount">'[153]Scenario Attributes'!$D$5</definedName>
    <definedName name="discount_rate">[64]Calculations!$T$4</definedName>
    <definedName name="DiscountRate">'[115]1'!$B$16</definedName>
    <definedName name="Divestitures_2003">[154]ASS!$X$23:$AE$27</definedName>
    <definedName name="Divestitures_2004">[154]ASS!$X$53:$AE$57</definedName>
    <definedName name="Divestitures_2005">[154]ASS!$X$83:$AE$87</definedName>
    <definedName name="DivOH_assessments">[155]PLIP_forecast_summary_V6!$D$40</definedName>
    <definedName name="DivOH_repairs">[155]PLIP_forecast_summary_V6!$D$41</definedName>
    <definedName name="do_not_print_tiltes">#REF!</definedName>
    <definedName name="Do_Not_Print_Titles">#REF!</definedName>
    <definedName name="Documents">#REF!</definedName>
    <definedName name="Dollars">'[156]Cost Comparisons'!#REF!</definedName>
    <definedName name="Dominguez_Breakdown_Hours">'[52]Metro West'!$C$69</definedName>
    <definedName name="Dominguez_Breakdown_Throughput">'[52]Metro West'!$C$59</definedName>
    <definedName name="Dominguez_Cap_Throughput">'[52]Metro West'!$C$53</definedName>
    <definedName name="Dominguez_Capital_Hours">'[52]Metro West'!$C$63</definedName>
    <definedName name="Dominguez_Capital_Maint_Hours">'[52]Metro West'!$C$64</definedName>
    <definedName name="Dominguez_CCI">'[52]Metro West'!$C$43</definedName>
    <definedName name="Dominguez_CHO">'[52]Metro West'!$C$27</definedName>
    <definedName name="Dominguez_CM_Enabler">'[52]Metro West'!$C$45</definedName>
    <definedName name="Dominguez_CostMetric">'[52]Metro West'!$C$95</definedName>
    <definedName name="Dominguez_DART">'[52]Metro West'!$C$8</definedName>
    <definedName name="Dominguez_DARTInjuries">'[52]Metro West'!$C$13</definedName>
    <definedName name="Dominguez_DARTSeverity">'[52]Metro West'!$C$12</definedName>
    <definedName name="Dominguez_EHS">'[52]Metro West'!$C$28</definedName>
    <definedName name="Dominguez_Fatigue_Emergent">'[52]Metro West'!$C$104</definedName>
    <definedName name="Dominguez_FatigueTime">'[52]Metro West'!$C$97</definedName>
    <definedName name="Dominguez_FOP">[52]Safety!$I$8</definedName>
    <definedName name="Dominguez_FPND">'[52]Metro West'!$C$36</definedName>
    <definedName name="Dominguez_JPA">'[52]Metro West'!$C$35</definedName>
    <definedName name="Dominguez_LMS_Outage">'[52]Metro West'!$C$86</definedName>
    <definedName name="Dominguez_Maint_Hours">'[52]Metro West'!$C$67</definedName>
    <definedName name="Dominguez_Maint_Throughput">'[52]Metro West'!$C$57</definedName>
    <definedName name="Dominguez_MeetingTime">'[52]Metro West'!$C$100</definedName>
    <definedName name="Dominguez_NewBus_Hours">'[52]Metro West'!$C$66</definedName>
    <definedName name="Dominguez_NewBus_Throughput">'[52]Metro West'!$C$56</definedName>
    <definedName name="Dominguez_NonConformance">'[52]Metro West'!$C$78</definedName>
    <definedName name="Dominguez_OM">'[52]Metro West'!$C$26</definedName>
    <definedName name="Dominguez_OM_Maint_Hours">'[52]Metro West'!$C$68</definedName>
    <definedName name="Dominguez_OM_Maint_Throughput">'[52]Metro West'!$C$58</definedName>
    <definedName name="Dominguez_OnTime">'[52]Metro West'!$C$11</definedName>
    <definedName name="Dominguez_OSHA">'[52]Metro West'!$C$14</definedName>
    <definedName name="Dominguez_PreFabTime">'[52]Metro West'!$C$101</definedName>
    <definedName name="Dominguez_PremiumTime">'[52]Metro West'!$C$98</definedName>
    <definedName name="Dominguez_Public_Accuracy">'[52]Metro West'!$C$33</definedName>
    <definedName name="Dominguez_Public_OnTime">'[52]Metro West'!$C$34</definedName>
    <definedName name="Dominguez_SameDay_Outage">'[52]Metro West'!$C$87</definedName>
    <definedName name="Dominguez_SCE_Capital_Projects_Hours">'[52]Metro West'!$C$65</definedName>
    <definedName name="Dominguez_SCECap_Throughput">'[52]Metro West'!$C$55</definedName>
    <definedName name="Dominguez_Scheduling_Adherence">'[52]Metro West'!$C$31</definedName>
    <definedName name="Dominguez_Scheduling_CAD">'[52]Metro West'!$C$32</definedName>
    <definedName name="Dominguez_Scheduling_Filled">'[52]Metro West'!$C$61</definedName>
    <definedName name="Dominguez_Throughput">'[52]Metro West'!$C$51</definedName>
    <definedName name="Dominguez_TrainingTime">'[52]Metro West'!$C$102</definedName>
    <definedName name="dp">[20]PCs!#REF!</definedName>
    <definedName name="dplp">#REF!</definedName>
    <definedName name="dpole_count">[64]Calculations!$T$5</definedName>
    <definedName name="DRG_2" localSheetId="4" hidden="1">{#N/A,#N/A,FALSE,"Edison";#N/A,#N/A,FALSE," EIX"}</definedName>
    <definedName name="DRG_2" hidden="1">{#N/A,#N/A,FALSE,"Edison";#N/A,#N/A,FALSE," EIX"}</definedName>
    <definedName name="DRI_Forecast">'[14]Interest Rate Summary'!$3:$6</definedName>
    <definedName name="Drivers">OFFSET([120]Reference!$F$2,1,0,COUNTA([120]Reference!$F$3:$F$210)-COUNTIF([120]Reference!$F$3:$F$210,""),1)</definedName>
    <definedName name="dskdlss" localSheetId="4" hidden="1">{#N/A,#N/A,FALSE,"Monthly SAIFI";#N/A,#N/A,FALSE,"Yearly SAIFI";#N/A,#N/A,FALSE,"Monthly CAIDI";#N/A,#N/A,FALSE,"Yearly CAIDI";#N/A,#N/A,FALSE,"Monthly SAIDI";#N/A,#N/A,FALSE,"Yearly SAIDI";#N/A,#N/A,FALSE,"Monthly MAIFI";#N/A,#N/A,FALSE,"Yearly MAIFI";#N/A,#N/A,FALSE,"Monthly Cust &gt;=4 Int"}</definedName>
    <definedName name="dskdlss" hidden="1">{#N/A,#N/A,FALSE,"Monthly SAIFI";#N/A,#N/A,FALSE,"Yearly SAIFI";#N/A,#N/A,FALSE,"Monthly CAIDI";#N/A,#N/A,FALSE,"Yearly CAIDI";#N/A,#N/A,FALSE,"Monthly SAIDI";#N/A,#N/A,FALSE,"Yearly SAIDI";#N/A,#N/A,FALSE,"Monthly MAIFI";#N/A,#N/A,FALSE,"Yearly MAIFI";#N/A,#N/A,FALSE,"Monthly Cust &gt;=4 Int"}</definedName>
    <definedName name="DSUM">[157]DSUM!$B$1:$T$295</definedName>
    <definedName name="dt">#REF!</definedName>
    <definedName name="DT_Factor">[37]Setup!$C$153</definedName>
    <definedName name="DTBR_Pre_AnG">'[158]2007 ITAB (old)'!#REF!</definedName>
    <definedName name="DtoCR">[159]Assumptions!$D$4</definedName>
    <definedName name="DtoCRPerc">#REF!</definedName>
    <definedName name="DtoCRS">[160]Assumptions!#REF!</definedName>
    <definedName name="DtoV">[159]Assumptions!$D$3</definedName>
    <definedName name="DtoValley">[160]Assumptions!#REF!</definedName>
    <definedName name="DtoVPerc">#REF!</definedName>
    <definedName name="DWR_AS_OUT_02_7230">#REF!</definedName>
    <definedName name="DWR_ASin_01_102">#REF!</definedName>
    <definedName name="DWR_ASin_01_7215">#REF!</definedName>
    <definedName name="DWR_ASin_01_7230">#REF!</definedName>
    <definedName name="DWR_ASin_02_102">#REF!</definedName>
    <definedName name="DWR_ASin_02_7215">#REF!</definedName>
    <definedName name="DWR_ASin_02_7230">#REF!</definedName>
    <definedName name="DWR_ASin_03_102">#REF!</definedName>
    <definedName name="DWR_ASin_03_7215">#REF!</definedName>
    <definedName name="DWR_ASin_03_7230">#REF!</definedName>
    <definedName name="DWR_ASout_01_102">#REF!</definedName>
    <definedName name="DWR_ASout_01_7215">#REF!</definedName>
    <definedName name="DWR_ASout_01_7230">#REF!</definedName>
    <definedName name="DWR_ASout_02_102">#REF!</definedName>
    <definedName name="DWR_ASout_02_7215">#REF!</definedName>
    <definedName name="DWR_ASout_02_7230">#REF!</definedName>
    <definedName name="DWR_ASout_03_102">#REF!</definedName>
    <definedName name="DWR_ASout_03_7215">#REF!</definedName>
    <definedName name="DWR_ASout_03_7230">#REF!</definedName>
    <definedName name="e">#REF!</definedName>
    <definedName name="E2005to2012">'[159]Escalation Rates'!$T$20</definedName>
    <definedName name="EASTERN_COSTEFF">'[56]Cost Efficiency '!$B$3</definedName>
    <definedName name="EASTERN_CPUC_INSP">'[56]Inspections '!$C$19</definedName>
    <definedName name="Eastern_DART">'[56]DART Injury Rate'!$O$6</definedName>
    <definedName name="Eastern_Dollars_Hrs">[56]Throughput!$B$21</definedName>
    <definedName name="Eastern_FL">'[56]FL vs  NFL'!$B$3</definedName>
    <definedName name="EASTERN_NWC_INSP">'[56]Inspections '!$B$19</definedName>
    <definedName name="EASTERN_POLE_RPLC">'[56]Pole Replacement Program '!$O$17</definedName>
    <definedName name="Eastern_Strains_Sprains">[56]Strain_Sprain!$B$14</definedName>
    <definedName name="Eastern_Throughput_Benchmark">[56]Throughput!$C$4</definedName>
    <definedName name="Eastern_Throughput_MtoM">[56]Throughput!$B$4</definedName>
    <definedName name="Eastern_VehicleInc">'[56]Vehicle Incidents'!$B$18</definedName>
    <definedName name="EC">#REF!</definedName>
    <definedName name="EC_Discussion">#REF!</definedName>
    <definedName name="EC_Outlook">#REF!</definedName>
    <definedName name="EC_Table">#REF!</definedName>
    <definedName name="ECp_FERCOMBud">#REF!</definedName>
    <definedName name="ECP_FERCOMT">#REF!</definedName>
    <definedName name="ECp_FERCOMvar">#REF!</definedName>
    <definedName name="ECS_CPUCOM">#REF!</definedName>
    <definedName name="ECS_CPUCOMBUD">#REF!</definedName>
    <definedName name="ECS_CPUCOMvar">#REF!</definedName>
    <definedName name="ECS_DART">#REF!</definedName>
    <definedName name="ECS_DART2">#REF!</definedName>
    <definedName name="ECS_DART3">#REF!</definedName>
    <definedName name="ECS_dartTrend">#REF!</definedName>
    <definedName name="ECS_FERCOM">#REF!</definedName>
    <definedName name="ECS_FERCOMBud">#REF!</definedName>
    <definedName name="ECS_FERCOMvar">#REF!</definedName>
    <definedName name="ECS_FOMT">#REF!</definedName>
    <definedName name="ECS_ONR">#REF!</definedName>
    <definedName name="ECS_ONR2">#REF!</definedName>
    <definedName name="ECS_ONR3">#REF!</definedName>
    <definedName name="ECS_ONRT">#REF!</definedName>
    <definedName name="ECS_SI">#REF!</definedName>
    <definedName name="ECS_SI2">#REF!</definedName>
    <definedName name="ECS_SI3">#REF!</definedName>
    <definedName name="ECS_SIT">#REF!</definedName>
    <definedName name="EDC_ANNUALLY">[161]PRINT!$D$103</definedName>
    <definedName name="EDC_MONTHLY">[161]PRINT!$B$99</definedName>
    <definedName name="EDCCF">[161]PRINT!$E$57:$E$59</definedName>
    <definedName name="EDCIS">[161]PRINT!$E$43:$E$45</definedName>
    <definedName name="EDF">[162]SPEC!$E$73</definedName>
    <definedName name="EDHI_ANNUAL">[161]PRINT!$D$71</definedName>
    <definedName name="EDHI_MONTHLY">[161]PRINT!$B$69</definedName>
    <definedName name="EDHIINPUT">[161]PRINT!$E$31:$E$34</definedName>
    <definedName name="EdisonShare">'[92]General Input'!$E$188</definedName>
    <definedName name="edred" localSheetId="4" hidden="1">{#N/A,#N/A,FALSE,"Monthly SAIFI";#N/A,#N/A,FALSE,"Yearly SAIFI";#N/A,#N/A,FALSE,"Monthly CAIDI";#N/A,#N/A,FALSE,"Yearly CAIDI";#N/A,#N/A,FALSE,"Monthly SAIDI";#N/A,#N/A,FALSE,"Yearly SAIDI";#N/A,#N/A,FALSE,"Monthly MAIFI";#N/A,#N/A,FALSE,"Yearly MAIFI";#N/A,#N/A,FALSE,"Monthly Cust &gt;=4 Int"}</definedName>
    <definedName name="edred" hidden="1">{#N/A,#N/A,FALSE,"Monthly SAIFI";#N/A,#N/A,FALSE,"Yearly SAIFI";#N/A,#N/A,FALSE,"Monthly CAIDI";#N/A,#N/A,FALSE,"Yearly CAIDI";#N/A,#N/A,FALSE,"Monthly SAIDI";#N/A,#N/A,FALSE,"Yearly SAIDI";#N/A,#N/A,FALSE,"Monthly MAIFI";#N/A,#N/A,FALSE,"Yearly MAIFI";#N/A,#N/A,FALSE,"Monthly Cust &gt;=4 Int"}</definedName>
    <definedName name="ee" hidden="1">#REF!</definedName>
    <definedName name="EE_BPTS">'[163]Labor Summary by Division'!$Q$5</definedName>
    <definedName name="EE_GLF">'[163]Labor Summary by Division'!$Q$8</definedName>
    <definedName name="EE_LandAcq">'[163]Labor Summary by Division'!$Q$7</definedName>
    <definedName name="EE_LandMgmt">'[163]Labor Summary by Division'!$Q$6</definedName>
    <definedName name="EE_RPMgmt">'[163]Labor Summary by Division'!$Q$4</definedName>
    <definedName name="efg">[164]Setup!$C$88</definedName>
    <definedName name="EGDC_ANNUALLY">[161]PRINT!$D$134</definedName>
    <definedName name="EGDC_MONTHLY">[161]PRINT!$B$130</definedName>
    <definedName name="EGDC_NEXT_YEAR_MONTHLY">[161]PRINT!$C$130</definedName>
    <definedName name="EGDCCF">[161]PRINT!$E$73:$E$75</definedName>
    <definedName name="EGDCIS">[161]PRINT!$E$69:$E$71</definedName>
    <definedName name="EIGH">#REF!</definedName>
    <definedName name="EIGHT">#REF!</definedName>
    <definedName name="EITP">[9]!EITP</definedName>
    <definedName name="EIX_Discussion">#REF!</definedName>
    <definedName name="EIX_Outlook">#REF!</definedName>
    <definedName name="EIX_table">#REF!</definedName>
    <definedName name="ELECTRICAL_REPAIR_COST">#REF!</definedName>
    <definedName name="ELEM">#REF!</definedName>
    <definedName name="ELEMENTA">'[165]Cost Elements'!$A$1:$A$16</definedName>
    <definedName name="ELEMENTB">'[165]Cost Elements'!$B$1:$B$16</definedName>
    <definedName name="Elements">[166]Summary!$B$3:$B$11</definedName>
    <definedName name="eleve">#REF!</definedName>
    <definedName name="ELEVEN">#REF!</definedName>
    <definedName name="ellie1"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lli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ME_Discussion">#REF!</definedName>
    <definedName name="EME_Outlook">#REF!</definedName>
    <definedName name="EMS_Cap_1">#REF!</definedName>
    <definedName name="EMS_Cap_ID_1">'[167]YTD-Mar 07 Cap Det'!#REF!</definedName>
    <definedName name="EMS_JJ">#REF!</definedName>
    <definedName name="EMS_JO_1">'[167]YTD-Mar_JO_Detail'!#REF!</definedName>
    <definedName name="END">[118]Compliance!$C$44</definedName>
    <definedName name="Energy">[168]Summary!$F$4</definedName>
    <definedName name="Energy_01">'[169]Energy Components'!$A$6:$P$25</definedName>
    <definedName name="Energy_02">'[169]Energy Components'!$A$29:$P$59</definedName>
    <definedName name="Energy_03">'[169]Energy Components'!$A$62:$P$88</definedName>
    <definedName name="Energy_Intr">'[14]Interest Rate Summary'!$52:$56</definedName>
    <definedName name="EnergyComponent_2001">'[169]Energy Components'!$A$6:$N$25</definedName>
    <definedName name="EnergyComponent_2002">'[169]Energy Components'!$A$29:$N$59</definedName>
    <definedName name="Eng_CPUCOM">#REF!</definedName>
    <definedName name="Eng_CPUCOMBUD">#REF!</definedName>
    <definedName name="Eng_CPUCOMvar">#REF!</definedName>
    <definedName name="Eng_DArt">#REF!</definedName>
    <definedName name="Eng_DArt2">#REF!</definedName>
    <definedName name="Eng_DArt3">#REF!</definedName>
    <definedName name="Eng_dartTrend">#REF!</definedName>
    <definedName name="Eng_FERCOM">#REF!</definedName>
    <definedName name="Eng_FERCOMBud">#REF!</definedName>
    <definedName name="Eng_FERCOMT">#REF!</definedName>
    <definedName name="Eng_FERCOMvar">#REF!</definedName>
    <definedName name="Eng_FOMT">#REF!</definedName>
    <definedName name="ENG_ONR">#REF!</definedName>
    <definedName name="ENG_ONR2">#REF!</definedName>
    <definedName name="ENG_ONR3">#REF!</definedName>
    <definedName name="ENG_ONTR">#REF!</definedName>
    <definedName name="Eng_SI">#REF!</definedName>
    <definedName name="Eng_SI2">#REF!</definedName>
    <definedName name="Eng_SI3">#REF!</definedName>
    <definedName name="ENG_SIT">#REF!</definedName>
    <definedName name="ENGB">#REF!</definedName>
    <definedName name="Engineer">'[170]Mira(2)'!#REF!</definedName>
    <definedName name="engrg1">[22]Engrg!$B$11:$Z$127</definedName>
    <definedName name="engrg2">[22]Engrg!$C$11:$Z$127</definedName>
    <definedName name="ENV_DOCS_FACTOR">[47]Assumptions!$F$7</definedName>
    <definedName name="ENV_DOCS_FACTOR_2">[47]Assumptions!$F$8</definedName>
    <definedName name="ENVDEL1">[47]Assumptions!$J$7</definedName>
    <definedName name="ENVDEL2">[47]Assumptions!$P$7</definedName>
    <definedName name="ENVFIELD1">[47]Assumptions!$J$8</definedName>
    <definedName name="ENVFIELD2">[47]Assumptions!$P$8</definedName>
    <definedName name="EPC">[61]Schedule!$D:$D</definedName>
    <definedName name="equip">[171]equipment!$G$11</definedName>
    <definedName name="EQUIP_COST_FSMRO_INSTALLER_YR1">'[20]Global Parameters'!#REF!</definedName>
    <definedName name="EQUIP_COST_FSMRO_INSTALLER_YR2">'[20]Global Parameters'!#REF!</definedName>
    <definedName name="ES">#REF!</definedName>
    <definedName name="Esc">[172]Escalation!$B$1</definedName>
    <definedName name="ESC_FERCOMBud">#REF!</definedName>
    <definedName name="ESC_FERCOMvar">#REF!</definedName>
    <definedName name="Esc_rate">'[173]ATO Budget Detail_sub'!$A$3:$B$6</definedName>
    <definedName name="Esc_rates">'[174]Esc Rates'!$A$3:$B$6</definedName>
    <definedName name="Esc2005to2009">PRODUCT('[175]Other Information'!$B$5:$F$5)</definedName>
    <definedName name="Esc2009to2012">'[160]Escalation Study 2011'!$E$69</definedName>
    <definedName name="Esc2011to2012">#REF!</definedName>
    <definedName name="ESCAL1">[37]LoadingRates!$O$25</definedName>
    <definedName name="ESCAL2">[37]LoadingRates!$P$25</definedName>
    <definedName name="ESCAL3">[37]LoadingRates!$Q$25</definedName>
    <definedName name="ESCAL4">[37]LoadingRates!$R$25</definedName>
    <definedName name="ESCAL5">[37]LoadingRates!$S$25</definedName>
    <definedName name="ESCAL6">[37]LoadingRates!$T$25</definedName>
    <definedName name="ESCAL7">[37]LoadingRates!$U$25</definedName>
    <definedName name="ESCAL8">[37]LoadingRates!$V$25</definedName>
    <definedName name="Escalated">3%</definedName>
    <definedName name="Escalation___Annual">#REF!</definedName>
    <definedName name="Escalation_2001_2004">'[176]Customer MC'!$C$63</definedName>
    <definedName name="Escalation_2006">#REF!</definedName>
    <definedName name="Escalation_2007">#REF!</definedName>
    <definedName name="Escalation_2008">#REF!</definedName>
    <definedName name="escalation_D">[106]CAPITAL_RECORDED_FORECAST!$BH$256:$BL$256</definedName>
    <definedName name="escalation_d_hist">[106]CAPITAL_RECORDED_FORECAST!$BB$256:$BF$256</definedName>
    <definedName name="escalation_G">[106]CAPITAL_RECORDED_FORECAST!$BH$258:$BL$258</definedName>
    <definedName name="escalation_g_hist">[106]CAPITAL_RECORDED_FORECAST!$BB$258:$BF$258</definedName>
    <definedName name="escalation_GP">[106]CAPITAL_RECORDED_FORECAST!$BH$259:$BL$259</definedName>
    <definedName name="escalation_gp_hist">[106]CAPITAL_RECORDED_FORECAST!$BB$259:$BF$259</definedName>
    <definedName name="escalation_T">[106]CAPITAL_RECORDED_FORECAST!$BH$257:$BL$257</definedName>
    <definedName name="escalation_t_hist">[106]CAPITAL_RECORDED_FORECAST!$BB$257:$BF$257</definedName>
    <definedName name="Escalation09">'[177]Escalation Rates'!#REF!</definedName>
    <definedName name="Escalation10">'[177]Escalation Rates'!#REF!</definedName>
    <definedName name="Escalation11">'[177]Escalation Rates'!#REF!</definedName>
    <definedName name="Escalation2011">[178]Sheet2!$B$4</definedName>
    <definedName name="Escalation2012">[178]Sheet2!$B$5</definedName>
    <definedName name="Escalation2013">[178]Sheet2!$B$6</definedName>
    <definedName name="EscalationType">[179]!Table17[Escalation Rates]</definedName>
    <definedName name="ESCBYR">[37]LoadingRates!$N$23</definedName>
    <definedName name="EsclType">'[179]Escalation Rates'!$A$4:$A$7</definedName>
    <definedName name="ESCOPR">[37]LoadingRates!$P$19</definedName>
    <definedName name="ESCRATE">[37]LoadingRates!$Q$19</definedName>
    <definedName name="EscTypes">[180]Setup!$A$33:$A$39</definedName>
    <definedName name="ESFLOCMAT">#REF!</definedName>
    <definedName name="ESP_CPUCOM">#REF!</definedName>
    <definedName name="ESP_CPUCOMBUD">#REF!</definedName>
    <definedName name="ESP_CPUCOMvar">#REF!</definedName>
    <definedName name="ESP_DART">#REF!</definedName>
    <definedName name="ESP_DART2">#REF!</definedName>
    <definedName name="ESP_DART3">#REF!</definedName>
    <definedName name="ESP_dartTrend">#REF!</definedName>
    <definedName name="ESP_FERCOM">#REF!</definedName>
    <definedName name="ESP_FERCOMT">#REF!</definedName>
    <definedName name="ESP_FOMT">#REF!</definedName>
    <definedName name="ESP_ONR">#REF!</definedName>
    <definedName name="ESP_ONR2">#REF!</definedName>
    <definedName name="ESP_ONR3">#REF!</definedName>
    <definedName name="ESP_ONTR">#REF!</definedName>
    <definedName name="ESP_SI">#REF!</definedName>
    <definedName name="ESP_SI2">#REF!</definedName>
    <definedName name="ESP_SI3">#REF!</definedName>
    <definedName name="ESP_SIT">#REF!</definedName>
    <definedName name="essai_rev">[49]ESSAIS!$U$18:$U$19</definedName>
    <definedName name="EstDate">[31]Setup!$G$78</definedName>
    <definedName name="Estimate">'[170]Mira(2)'!#REF!</definedName>
    <definedName name="Estimating_Rate_Split_the_difference">#REF!</definedName>
    <definedName name="Estimator">[41]Setup!$C$80</definedName>
    <definedName name="EstYr">[31]Setup!$N$79</definedName>
    <definedName name="ET">#REF!</definedName>
    <definedName name="ET_NEXT_YEAR_MONTHLY">[161]PRINT!$C$99</definedName>
    <definedName name="ETFLOCMAT">#REF!</definedName>
    <definedName name="ETS_BUSG">#REF!</definedName>
    <definedName name="ETS_BUSR">#REF!</definedName>
    <definedName name="ETS_BusRes2">'[181]E&amp;TS- Charts'!$O$205</definedName>
    <definedName name="ETS_BusRes3">'[181]E&amp;TS- Charts'!$O$206</definedName>
    <definedName name="ETS_CAPA">#REF!</definedName>
    <definedName name="ETS_CAPAB">#REF!</definedName>
    <definedName name="ETS_CAPAS">'[181]E&amp;TS- Charts'!$O$647</definedName>
    <definedName name="ETS_CAPAS2">'[181]E&amp;TS- Charts'!$O$648</definedName>
    <definedName name="ETS_CAPAS3">'[181]E&amp;TS- Charts'!$O$649</definedName>
    <definedName name="ETS_CPUCb">#REF!</definedName>
    <definedName name="ETS_CPUCBu">#REF!</definedName>
    <definedName name="ETS_CPUCBud">#REF!</definedName>
    <definedName name="ETS_CPUCC">#REF!</definedName>
    <definedName name="ETS_CPUCC2">#REF!</definedName>
    <definedName name="ETS_CPUCC3">#REF!</definedName>
    <definedName name="ETS_CPUCCapVar">#REF!</definedName>
    <definedName name="ETS_CPUCCCONT">#REF!</definedName>
    <definedName name="ETS_CPUCContBud">#REF!</definedName>
    <definedName name="ETS_CPUCCT">#REF!</definedName>
    <definedName name="ETS_CPUCCVar">#REF!</definedName>
    <definedName name="ETS_CPUCOMB">#REF!</definedName>
    <definedName name="ETS_CPUCOMB2">#REF!</definedName>
    <definedName name="ETS_CPUCOMB3">#REF!</definedName>
    <definedName name="ETS_CPUCVar">#REF!</definedName>
    <definedName name="ETS_DART">#REF!</definedName>
    <definedName name="ETS_DART2">#REF!</definedName>
    <definedName name="ETS_DART3">#REF!</definedName>
    <definedName name="ETS_DARTTrend">#REF!</definedName>
    <definedName name="ETS_EBITDA">#REF!</definedName>
    <definedName name="ETS_EBITDA1">'[181]E&amp;TS- Charts'!#REF!</definedName>
    <definedName name="ETS_EBITDA2">'[181]E&amp;TS- Charts'!#REF!</definedName>
    <definedName name="ETS_EBITDA3">'[181]E&amp;TS- Charts'!#REF!</definedName>
    <definedName name="ETS_EBITDAB">#REF!</definedName>
    <definedName name="ETS_ECSP">'[181]E&amp;TS- Charts'!#REF!</definedName>
    <definedName name="ETS_ECSP2">'[181]E&amp;TS- Charts'!#REF!</definedName>
    <definedName name="ETS_ECSP3">'[181]E&amp;TS- Charts'!#REF!</definedName>
    <definedName name="ETS_ECSProcess">#REF!</definedName>
    <definedName name="ETS_ECSProcessB">#REF!</definedName>
    <definedName name="ETS_EngPRP">#REF!</definedName>
    <definedName name="ETS_EngPRPB">#REF!</definedName>
    <definedName name="ETS_ENGRP">'[181]E&amp;TS- Charts'!$O$807</definedName>
    <definedName name="ETS_ENGRP2">'[181]E&amp;TS- Charts'!$O$808</definedName>
    <definedName name="ETS_ENGRP3">'[181]E&amp;TS- Charts'!$O$809</definedName>
    <definedName name="ETS_ESPProcess">#REF!</definedName>
    <definedName name="ETS_ESPProcessB">#REF!</definedName>
    <definedName name="ETS_FERCB">#REF!</definedName>
    <definedName name="ETS_FERCC">#REF!</definedName>
    <definedName name="ETS_FERCC2">#REF!</definedName>
    <definedName name="ETS_FERCC3">#REF!</definedName>
    <definedName name="ETS_FERCCAP">#REF!</definedName>
    <definedName name="ETS_FERCCapVar">#REF!</definedName>
    <definedName name="ETS_FERCCT">#REF!</definedName>
    <definedName name="ETS_FERCOMB">#REF!</definedName>
    <definedName name="ETS_FERCOMB2">#REF!</definedName>
    <definedName name="ETS_FERCOMB3">#REF!</definedName>
    <definedName name="ETS_Field2">'[181]E&amp;TS- Charts'!$O$152</definedName>
    <definedName name="ETS_Field3">'[181]E&amp;TS- Charts'!$O$153</definedName>
    <definedName name="ETS_FOI">#REF!</definedName>
    <definedName name="ETS_FOIG">#REF!</definedName>
    <definedName name="ETS_Initiatives">#REF!</definedName>
    <definedName name="ETS_InitiativesB">#REF!</definedName>
    <definedName name="ETS_ISGD">#REF!</definedName>
    <definedName name="ETS_ISGDB">#REF!</definedName>
    <definedName name="ETS_ISGDD2">'[181]E&amp;TS- Charts'!$O$753</definedName>
    <definedName name="ETS_ISGDD3">'[181]E&amp;TS- Charts'!$O$754</definedName>
    <definedName name="ETS_LeadershipTrain">#REF!</definedName>
    <definedName name="ETS_LeadershipTrainB">#REF!</definedName>
    <definedName name="ETS_MCP">#REF!</definedName>
    <definedName name="ETS_MCPG">#REF!</definedName>
    <definedName name="ETS_OTR">#REF!</definedName>
    <definedName name="ETS_OTR2">#REF!</definedName>
    <definedName name="ETS_OTR3">#REF!</definedName>
    <definedName name="ETS_SI">#REF!</definedName>
    <definedName name="ETS_SI2">#REF!</definedName>
    <definedName name="ETS_SI3">#REF!</definedName>
    <definedName name="ETS_SONET">#REF!</definedName>
    <definedName name="ETS_SONET1">'[181]E&amp;TS- Charts'!#REF!</definedName>
    <definedName name="ETS_SONET2">'[181]E&amp;TS- Charts'!#REF!</definedName>
    <definedName name="ETS_SONET3">'[181]E&amp;TS- Charts'!#REF!</definedName>
    <definedName name="ETS_SONETG">#REF!</definedName>
    <definedName name="ETS_TSP">#REF!</definedName>
    <definedName name="ETS_TSPB">#REF!</definedName>
    <definedName name="ETS_TSPP">'[181]E&amp;TS- Charts'!$O$698</definedName>
    <definedName name="ETS_TSPP2">'[181]E&amp;TS- Charts'!$O$699</definedName>
    <definedName name="ETS_TSPP3">'[181]E&amp;TS- Charts'!$O$700</definedName>
    <definedName name="etsmgmt1">[22]ETSMgmt!$B$11:$Z$127</definedName>
    <definedName name="etsmgmt2">[22]ETSMgmt!$C$11:$Z$127</definedName>
    <definedName name="euro">#REF!</definedName>
    <definedName name="Europe">#REF!</definedName>
    <definedName name="Europe1">#REF!</definedName>
    <definedName name="Europe2">#REF!</definedName>
    <definedName name="Europe3">#REF!</definedName>
    <definedName name="Ex_Acessories">#REF!</definedName>
    <definedName name="Ex_Cables">#REF!</definedName>
    <definedName name="Ex_Installation">#REF!</definedName>
    <definedName name="Ex_Other">#REF!</definedName>
    <definedName name="ExcessEquity_1999">#REF!</definedName>
    <definedName name="ExcessEquity_2000">#REF!</definedName>
    <definedName name="ExcessEquity_2001">#REF!</definedName>
    <definedName name="Excl">#REF!</definedName>
    <definedName name="Excl2">#REF!</definedName>
    <definedName name="EXCLIT">#REF!</definedName>
    <definedName name="Execution">'[65]Capital Register Refs'!$C$2:$C$9</definedName>
    <definedName name="EXP_DIST">[37]AD255!$A$53</definedName>
    <definedName name="_xlnm.Extract">#REF!</definedName>
    <definedName name="Extract_MI">#REF!</definedName>
    <definedName name="f">'[158]2007 ITAB (old)'!#REF!</definedName>
    <definedName name="F_A">[37]LoadingRates!$B$43</definedName>
    <definedName name="FACTOR2">'[118]#REF'!$T$11</definedName>
    <definedName name="FACTOR3">'[118]#REF'!$T$12</definedName>
    <definedName name="FACTOR4">'[118]#REF'!$T$13</definedName>
    <definedName name="FareWellStmnt">#N/A</definedName>
    <definedName name="fasdfasf">#REF!</definedName>
    <definedName name="fd">#N/A</definedName>
    <definedName name="FDSDFSF" localSheetId="4" hidden="1">{#N/A,#N/A,FALSE,"Monthly SAIFI";#N/A,#N/A,FALSE,"Yearly SAIFI";#N/A,#N/A,FALSE,"Monthly CAIDI";#N/A,#N/A,FALSE,"Yearly CAIDI";#N/A,#N/A,FALSE,"Monthly SAIDI";#N/A,#N/A,FALSE,"Yearly SAIDI";#N/A,#N/A,FALSE,"Monthly MAIFI";#N/A,#N/A,FALSE,"Yearly MAIFI";#N/A,#N/A,FALSE,"Monthly Cust &gt;=4 Int"}</definedName>
    <definedName name="FDSDFSF" hidden="1">{#N/A,#N/A,FALSE,"Monthly SAIFI";#N/A,#N/A,FALSE,"Yearly SAIFI";#N/A,#N/A,FALSE,"Monthly CAIDI";#N/A,#N/A,FALSE,"Yearly CAIDI";#N/A,#N/A,FALSE,"Monthly SAIDI";#N/A,#N/A,FALSE,"Yearly SAIDI";#N/A,#N/A,FALSE,"Monthly MAIFI";#N/A,#N/A,FALSE,"Yearly MAIFI";#N/A,#N/A,FALSE,"Monthly Cust &gt;=4 Int"}</definedName>
    <definedName name="Feasability">[125]Lists!$I$2:$I$6</definedName>
    <definedName name="FED_CATAXRATE">#REF!</definedName>
    <definedName name="Federal_Tax_Basis_Reduction">'[105]Corporate Data'!$E$12</definedName>
    <definedName name="Federal_Tax_Rate">35%</definedName>
    <definedName name="FEDTAXRATE">#REF!</definedName>
    <definedName name="fee">#REF!</definedName>
    <definedName name="feeze">#REF!</definedName>
    <definedName name="FENOC_summary">#REF!</definedName>
    <definedName name="FERC">#REF!</definedName>
    <definedName name="FERC_LTP">[95]Setup!$B$109:$B$132</definedName>
    <definedName name="FERCProjectSummaryList">'[182]FERC Summary'!$B$3:$B$27</definedName>
    <definedName name="Ferronorte">[3]Current!#REF!</definedName>
    <definedName name="Ferronorte1">[3]Current!#REF!</definedName>
    <definedName name="Ferronorte2">[3]Current!#REF!</definedName>
    <definedName name="Ferronorte3">[3]Current!#REF!</definedName>
    <definedName name="ff">#REF!</definedName>
    <definedName name="ffdfsdf">#REF!</definedName>
    <definedName name="fff" localSheetId="4">{"GLOBALMA.","perfmsrs.xlm","mrsumdev.xls"}</definedName>
    <definedName name="fff">{"GLOBALMA.","perfmsrs.xlm","mrsumdev.xls"}</definedName>
    <definedName name="FFU">1.173%</definedName>
    <definedName name="FGCN">[106]CAPITAL_RECORDED_FORECAST!$BH$3</definedName>
    <definedName name="fghjghjfgjf" localSheetId="4" hidden="1">{#N/A,#N/A,FALSE,"Monthly SAIFI";#N/A,#N/A,FALSE,"Yearly SAIFI";#N/A,#N/A,FALSE,"Monthly CAIDI";#N/A,#N/A,FALSE,"Yearly CAIDI";#N/A,#N/A,FALSE,"Monthly SAIDI";#N/A,#N/A,FALSE,"Yearly SAIDI";#N/A,#N/A,FALSE,"Monthly MAIFI";#N/A,#N/A,FALSE,"Yearly MAIFI";#N/A,#N/A,FALSE,"Monthly Cust &gt;=4 Int"}</definedName>
    <definedName name="fghjghjfgjf" hidden="1">{#N/A,#N/A,FALSE,"Monthly SAIFI";#N/A,#N/A,FALSE,"Yearly SAIFI";#N/A,#N/A,FALSE,"Monthly CAIDI";#N/A,#N/A,FALSE,"Yearly CAIDI";#N/A,#N/A,FALSE,"Monthly SAIDI";#N/A,#N/A,FALSE,"Yearly SAIDI";#N/A,#N/A,FALSE,"Monthly MAIFI";#N/A,#N/A,FALSE,"Yearly MAIFI";#N/A,#N/A,FALSE,"Monthly Cust &gt;=4 Int"}</definedName>
    <definedName name="FieldIndirectRate">#REF!</definedName>
    <definedName name="FieldInvestigation_2012">'[155]FI Detail '!$N$41</definedName>
    <definedName name="FieldInvestigations_2010">[155]FI_and_Repairs_2010_11!$E$45</definedName>
    <definedName name="FieldInvestigations_2011">[155]FI_and_Repairs_2010_11!$F$45</definedName>
    <definedName name="File">[183]Info_1!$C$6</definedName>
    <definedName name="FILE_NUMBER">[41]Setup!$E$61</definedName>
    <definedName name="Final___5_yr_TDBU_Capital_Budget">#REF!</definedName>
    <definedName name="FinePrint">#N/A</definedName>
    <definedName name="FirstExp">#REF!</definedName>
    <definedName name="FirstLabor">#REF!</definedName>
    <definedName name="FiscalMonth">#REF!</definedName>
    <definedName name="FIVE">#REF!</definedName>
    <definedName name="FIX">#REF!</definedName>
    <definedName name="Fixes">'[121]Cost Estimating'!$C$25,'[121]Cost Estimating'!$C$26,'[121]Cost Estimating'!$C$27,'[121]Cost Estimating'!$C$28</definedName>
    <definedName name="flag">'[109]Option 2'!$C$43</definedName>
    <definedName name="FO800055184"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80005518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oter">#REF!</definedName>
    <definedName name="Foothill_Breakdown_Hours">[52]Desert!$C$69</definedName>
    <definedName name="Foothill_Breakdown_Throughput">[52]Desert!$C$59</definedName>
    <definedName name="Foothill_CAD">[52]Desert!$C$32</definedName>
    <definedName name="Foothill_Cap_Maint_Hours">[52]Desert!$C$64</definedName>
    <definedName name="Foothill_Cap_Maint_Throughput">[52]Desert!$C$54</definedName>
    <definedName name="Foothill_Cap_Throughput">[52]Desert!$C$53</definedName>
    <definedName name="Foothill_Capital_Hours">[52]Desert!$C$63</definedName>
    <definedName name="Foothill_CHO">[52]Desert!$C$27</definedName>
    <definedName name="Foothill_CostMetric">[52]Desert!$C$97</definedName>
    <definedName name="Foothill_DART">[52]Desert!$C$8</definedName>
    <definedName name="Foothill_DART_Injuries">[52]Desert!$C$13</definedName>
    <definedName name="Foothill_DART_Severity">[52]Desert!$C$12</definedName>
    <definedName name="Foothill_EHS">[52]Desert!$C$28</definedName>
    <definedName name="Foothill_Fatigue_Emergent">[52]Desert!$C$106</definedName>
    <definedName name="Foothill_Fatigue_Time">[52]Desert!$C$99</definedName>
    <definedName name="Foothill_FOP">[52]Safety!$I$34</definedName>
    <definedName name="Foothill_FPND">[52]Desert!$C$36</definedName>
    <definedName name="Foothill_JPA">[52]Desert!$C$35</definedName>
    <definedName name="Foothill_Maint_Hours">[52]Desert!$C$67</definedName>
    <definedName name="Foothill_Maint_Throughput">[52]Desert!$C$57</definedName>
    <definedName name="Foothill_Meeting_Time">[52]Desert!$C$102</definedName>
    <definedName name="Foothill_NewBus_Hours">[52]Desert!$C$66</definedName>
    <definedName name="Foothill_NewBus_Throughput">[52]Desert!$C$56</definedName>
    <definedName name="Foothill_NonConformance">[52]Desert!$C$80</definedName>
    <definedName name="Foothill_OM">[52]Desert!$C$26</definedName>
    <definedName name="Foothill_OM_Hours">[52]Desert!$C$68</definedName>
    <definedName name="Foothill_OM_Throughput">[52]Desert!$C$58</definedName>
    <definedName name="Foothill_OnTime">[52]Desert!$C$11</definedName>
    <definedName name="Foothill_OSHA">[52]Desert!$C$14</definedName>
    <definedName name="Foothill_PreFab_Time">[52]Desert!$C$103</definedName>
    <definedName name="Foothill_Premium_Time">[52]Desert!$C$100</definedName>
    <definedName name="Foothill_Public_Accuracy">[52]Desert!$C$33</definedName>
    <definedName name="Foothill_Public_OnTime">[52]Desert!$C$34</definedName>
    <definedName name="Foothill_SCE_Cap_Hours">[52]Desert!$C$65</definedName>
    <definedName name="Foothill_SCE_Cap_Throughput">[52]Desert!$C$55</definedName>
    <definedName name="Foothill_Scheduling_30Day">[52]Desert!$C$31</definedName>
    <definedName name="Foothill_Scheduling_Filled">[52]Desert!$C$61</definedName>
    <definedName name="Foothill_Throughput">[52]Desert!$C$51</definedName>
    <definedName name="Foothill_Training_Time">[52]Desert!$C$104</definedName>
    <definedName name="forced_outage_days">#REF!</definedName>
    <definedName name="forced_outage_risk">#REF!</definedName>
    <definedName name="Forecast">#REF!</definedName>
    <definedName name="Forecasts">#REF!</definedName>
    <definedName name="Format">[9]!Format</definedName>
    <definedName name="formula_array">'[184]Credit Card Spend'!#REF!</definedName>
    <definedName name="FOUR">#REF!</definedName>
    <definedName name="Foxtrot">#REF!</definedName>
    <definedName name="FPP_2003">#REF!</definedName>
    <definedName name="FPP_2004">#REF!</definedName>
    <definedName name="FPP_2005">#REF!</definedName>
    <definedName name="FS">'[185]Seg 4-11 TL August 15 2010 FS'!$A$8:$DL$984</definedName>
    <definedName name="fsdafasf" localSheetId="4" hidden="1">{#N/A,#N/A,FALSE,"Monthly SAIFI";#N/A,#N/A,FALSE,"Yearly SAIFI";#N/A,#N/A,FALSE,"Monthly CAIDI";#N/A,#N/A,FALSE,"Yearly CAIDI";#N/A,#N/A,FALSE,"Monthly SAIDI";#N/A,#N/A,FALSE,"Yearly SAIDI";#N/A,#N/A,FALSE,"Monthly MAIFI";#N/A,#N/A,FALSE,"Yearly MAIFI";#N/A,#N/A,FALSE,"Monthly Cust &gt;=4 Int"}</definedName>
    <definedName name="fsdafasf" hidden="1">{#N/A,#N/A,FALSE,"Monthly SAIFI";#N/A,#N/A,FALSE,"Yearly SAIFI";#N/A,#N/A,FALSE,"Monthly CAIDI";#N/A,#N/A,FALSE,"Yearly CAIDI";#N/A,#N/A,FALSE,"Monthly SAIDI";#N/A,#N/A,FALSE,"Yearly SAIDI";#N/A,#N/A,FALSE,"Monthly MAIFI";#N/A,#N/A,FALSE,"Yearly MAIFI";#N/A,#N/A,FALSE,"Monthly Cust &gt;=4 Int"}</definedName>
    <definedName name="fsdfsfs" localSheetId="4" hidden="1">{#N/A,#N/A,FALSE,"Monthly SAIFI";#N/A,#N/A,FALSE,"Yearly SAIFI";#N/A,#N/A,FALSE,"Monthly CAIDI";#N/A,#N/A,FALSE,"Yearly CAIDI";#N/A,#N/A,FALSE,"Monthly SAIDI";#N/A,#N/A,FALSE,"Yearly SAIDI";#N/A,#N/A,FALSE,"Monthly MAIFI";#N/A,#N/A,FALSE,"Yearly MAIFI";#N/A,#N/A,FALSE,"Monthly Cust &gt;=4 Int"}</definedName>
    <definedName name="fsdfsfs" hidden="1">{#N/A,#N/A,FALSE,"Monthly SAIFI";#N/A,#N/A,FALSE,"Yearly SAIFI";#N/A,#N/A,FALSE,"Monthly CAIDI";#N/A,#N/A,FALSE,"Yearly CAIDI";#N/A,#N/A,FALSE,"Monthly SAIDI";#N/A,#N/A,FALSE,"Yearly SAIDI";#N/A,#N/A,FALSE,"Monthly MAIFI";#N/A,#N/A,FALSE,"Yearly MAIFI";#N/A,#N/A,FALSE,"Monthly Cust &gt;=4 Int"}</definedName>
    <definedName name="fsdfsfsdfasfa" localSheetId="4" hidden="1">{#N/A,#N/A,FALSE,"Monthly SAIFI";#N/A,#N/A,FALSE,"Yearly SAIFI";#N/A,#N/A,FALSE,"Monthly CAIDI";#N/A,#N/A,FALSE,"Yearly CAIDI";#N/A,#N/A,FALSE,"Monthly SAIDI";#N/A,#N/A,FALSE,"Yearly SAIDI";#N/A,#N/A,FALSE,"Monthly MAIFI";#N/A,#N/A,FALSE,"Yearly MAIFI";#N/A,#N/A,FALSE,"Monthly Cust &gt;=4 Int"}</definedName>
    <definedName name="fsdfsfsdfasfa" hidden="1">{#N/A,#N/A,FALSE,"Monthly SAIFI";#N/A,#N/A,FALSE,"Yearly SAIFI";#N/A,#N/A,FALSE,"Monthly CAIDI";#N/A,#N/A,FALSE,"Yearly CAIDI";#N/A,#N/A,FALSE,"Monthly SAIDI";#N/A,#N/A,FALSE,"Yearly SAIDI";#N/A,#N/A,FALSE,"Monthly MAIFI";#N/A,#N/A,FALSE,"Yearly MAIFI";#N/A,#N/A,FALSE,"Monthly Cust &gt;=4 Int"}</definedName>
    <definedName name="fsfsfsafasf" localSheetId="4" hidden="1">{#N/A,#N/A,FALSE,"Monthly SAIFI";#N/A,#N/A,FALSE,"Yearly SAIFI";#N/A,#N/A,FALSE,"Monthly CAIDI";#N/A,#N/A,FALSE,"Yearly CAIDI";#N/A,#N/A,FALSE,"Monthly SAIDI";#N/A,#N/A,FALSE,"Yearly SAIDI";#N/A,#N/A,FALSE,"Monthly MAIFI";#N/A,#N/A,FALSE,"Yearly MAIFI";#N/A,#N/A,FALSE,"Monthly Cust &gt;=4 Int"}</definedName>
    <definedName name="fsfsfsafasf" hidden="1">{#N/A,#N/A,FALSE,"Monthly SAIFI";#N/A,#N/A,FALSE,"Yearly SAIFI";#N/A,#N/A,FALSE,"Monthly CAIDI";#N/A,#N/A,FALSE,"Yearly CAIDI";#N/A,#N/A,FALSE,"Monthly SAIDI";#N/A,#N/A,FALSE,"Yearly SAIDI";#N/A,#N/A,FALSE,"Monthly MAIFI";#N/A,#N/A,FALSE,"Yearly MAIFI";#N/A,#N/A,FALSE,"Monthly Cust &gt;=4 Int"}</definedName>
    <definedName name="FSMRO_FAILURES_PER_YEAR">#REF!</definedName>
    <definedName name="FSMRO_INSTALLS_PER_DAY_COMMERCIAL">'[20]Global Parameters'!#REF!</definedName>
    <definedName name="FSMRO_INSTALLS_PER_DAY_FAILURES">'[20]Global Parameters'!#REF!</definedName>
    <definedName name="FSMRO_INSTALLS_PER_DAY_RESIDENTIAL">'[20]Global Parameters'!#REF!</definedName>
    <definedName name="FSMRO_TOT_INSTALLS_COMMERCIAL">#REF!</definedName>
    <definedName name="FSMRO_TOT_INSTALLS_RESIDENTIAL">#REF!</definedName>
    <definedName name="FTE_days_per_year">'[39]7 Year Plan'!$L$38</definedName>
    <definedName name="FTE_poles_per_day">'[39]7 Year Plan'!$L$36</definedName>
    <definedName name="FTE_salary">'[39]7 Year Plan'!$L$39</definedName>
    <definedName name="FTE_TYPE">#REF!</definedName>
    <definedName name="FTE_TYPE_DESCR">#REF!</definedName>
    <definedName name="FTEStart">#REF!</definedName>
    <definedName name="ftestart2">#REF!</definedName>
    <definedName name="Fullerton_Breakdown_Throughput">[52]Orange!$C$59</definedName>
    <definedName name="Fullerton_CAD">[52]Orange!$C$32</definedName>
    <definedName name="Fullerton_Cap_Hours">[52]Orange!$C$63</definedName>
    <definedName name="Fullerton_Cap_Throughput">[52]Orange!$C$53</definedName>
    <definedName name="Fullerton_CapMaint_Hours">[52]Orange!$C$64</definedName>
    <definedName name="Fullerton_CapMaint_Throughput">[52]Orange!$C$54</definedName>
    <definedName name="Fullerton_CHO">[52]Orange!$C$27</definedName>
    <definedName name="Fullerton_CostMetric">[52]Orange!$C$97</definedName>
    <definedName name="Fullerton_DART">[52]Orange!$C$8</definedName>
    <definedName name="Fullerton_DART_Injuries">[52]Orange!$C$13</definedName>
    <definedName name="Fullerton_DART_Severity">[52]Orange!$C$12</definedName>
    <definedName name="Fullerton_EHS">[52]Orange!$C$28</definedName>
    <definedName name="Fullerton_Fatigue_Emergent">[52]Orange!$C$106</definedName>
    <definedName name="Fullerton_Fatigue_Time">[52]Orange!$C$99</definedName>
    <definedName name="Fullerton_FOP">[52]Safety!$I$44</definedName>
    <definedName name="Fullerton_FPND">[52]Orange!$C$36</definedName>
    <definedName name="Fullerton_JPA">[52]Orange!$C$35</definedName>
    <definedName name="Fullerton_LMS">[52]Orange!$C$88</definedName>
    <definedName name="Fullerton_Maint_Hours">[52]Orange!$C$67</definedName>
    <definedName name="Fullerton_Maint_Throughput">[52]Orange!$C$57</definedName>
    <definedName name="Fullerton_Meeting_Time">[52]Orange!$C$102</definedName>
    <definedName name="Fullerton_NewBus_Throughput">[52]Orange!$C$56</definedName>
    <definedName name="Fullerton_NonConformance">[52]Orange!$C$80</definedName>
    <definedName name="Fullerton_OM">[52]Orange!$C$26</definedName>
    <definedName name="Fullerton_OMMaint_Throughput">[52]Orange!$C$58</definedName>
    <definedName name="Fullerton_OnTime">[52]Orange!$C$11</definedName>
    <definedName name="Fullerton_OSHA">[52]Orange!$C$14</definedName>
    <definedName name="Fullerton_PreFab">[52]Orange!$C$103</definedName>
    <definedName name="Fullerton_Premium_Time">[52]Orange!$C$100</definedName>
    <definedName name="Fullerton_PublicAuthority">[52]Orange!$C$33</definedName>
    <definedName name="Fullerton_PublicAuthority_OnTime">[52]Orange!$C$34</definedName>
    <definedName name="Fullerton_SameDay_Outage">[52]Orange!$C$89</definedName>
    <definedName name="Fullerton_SCE_Cap_Throughput">[52]Orange!$C$55</definedName>
    <definedName name="Fullerton_Scheduling">[52]Orange!$C$31</definedName>
    <definedName name="Fullerton_Scheduling_Filled">[52]Orange!$C$61</definedName>
    <definedName name="Fullerton_Throughput">[52]Orange!$C$51</definedName>
    <definedName name="Fullerton_TrainingTime">[52]Orange!$C$104</definedName>
    <definedName name="Func_Labor_Rate">[37]Setup!$C$166</definedName>
    <definedName name="Func_NT_Ratio">[37]Setup!$C$165</definedName>
    <definedName name="fund">#REF!</definedName>
    <definedName name="Funding">[55]Data!$F$2:$F$3</definedName>
    <definedName name="FundingType">[57]Setup!$B$2:$B$12</definedName>
    <definedName name="FUT_LABOR_RATE">[37]Setup!$C$169</definedName>
    <definedName name="fwrwerwerwerwer" localSheetId="4" hidden="1">{#N/A,#N/A,FALSE,"Monthly SAIFI";#N/A,#N/A,FALSE,"Yearly SAIFI";#N/A,#N/A,FALSE,"Monthly CAIDI";#N/A,#N/A,FALSE,"Yearly CAIDI";#N/A,#N/A,FALSE,"Monthly SAIDI";#N/A,#N/A,FALSE,"Yearly SAIDI";#N/A,#N/A,FALSE,"Monthly MAIFI";#N/A,#N/A,FALSE,"Yearly MAIFI";#N/A,#N/A,FALSE,"Monthly Cust &gt;=4 Int"}</definedName>
    <definedName name="fwrwerwerwerwer" hidden="1">{#N/A,#N/A,FALSE,"Monthly SAIFI";#N/A,#N/A,FALSE,"Yearly SAIFI";#N/A,#N/A,FALSE,"Monthly CAIDI";#N/A,#N/A,FALSE,"Yearly CAIDI";#N/A,#N/A,FALSE,"Monthly SAIDI";#N/A,#N/A,FALSE,"Yearly SAIDI";#N/A,#N/A,FALSE,"Monthly MAIFI";#N/A,#N/A,FALSE,"Yearly MAIFI";#N/A,#N/A,FALSE,"Monthly Cust &gt;=4 Int"}</definedName>
    <definedName name="g">#N/A</definedName>
    <definedName name="Gas_Price">#REF!</definedName>
    <definedName name="Gen.plant_loading_factor">[186]Loaders!$B$9</definedName>
    <definedName name="Generators">[187]Inputs!$J$12:$J$16</definedName>
    <definedName name="Generic_Infrastructure">#REF!</definedName>
    <definedName name="geninctn1">[22]GenInctn!$B$11:$AA$117</definedName>
    <definedName name="geninctn2">[22]GenInctn!$C$11:$AA$117</definedName>
    <definedName name="gfer1">'[22]Central Design'!$B$11:$AC$127</definedName>
    <definedName name="gfer2">'[22]Central Design'!$C$11:$AC$127</definedName>
    <definedName name="gg"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gggggg" localSheetId="4" hidden="1">{#N/A,#N/A,FALSE,"Edison";#N/A,#N/A,FALSE," EIX"}</definedName>
    <definedName name="gggggggg" hidden="1">{#N/A,#N/A,FALSE,"Edison";#N/A,#N/A,FALSE," EIX"}</definedName>
    <definedName name="ghjgfj" localSheetId="4" hidden="1">{#N/A,#N/A,FALSE,"Monthly SAIFI";#N/A,#N/A,FALSE,"Yearly SAIFI";#N/A,#N/A,FALSE,"Monthly CAIDI";#N/A,#N/A,FALSE,"Yearly CAIDI";#N/A,#N/A,FALSE,"Monthly SAIDI";#N/A,#N/A,FALSE,"Yearly SAIDI";#N/A,#N/A,FALSE,"Monthly MAIFI";#N/A,#N/A,FALSE,"Yearly MAIFI";#N/A,#N/A,FALSE,"Monthly Cust &gt;=4 Int"}</definedName>
    <definedName name="ghjgfj" hidden="1">{#N/A,#N/A,FALSE,"Monthly SAIFI";#N/A,#N/A,FALSE,"Yearly SAIFI";#N/A,#N/A,FALSE,"Monthly CAIDI";#N/A,#N/A,FALSE,"Yearly CAIDI";#N/A,#N/A,FALSE,"Monthly SAIDI";#N/A,#N/A,FALSE,"Yearly SAIDI";#N/A,#N/A,FALSE,"Monthly MAIFI";#N/A,#N/A,FALSE,"Yearly MAIFI";#N/A,#N/A,FALSE,"Monthly Cust &gt;=4 Int"}</definedName>
    <definedName name="ghjgfjfj" localSheetId="4" hidden="1">{#N/A,#N/A,FALSE,"Monthly SAIFI";#N/A,#N/A,FALSE,"Yearly SAIFI";#N/A,#N/A,FALSE,"Monthly CAIDI";#N/A,#N/A,FALSE,"Yearly CAIDI";#N/A,#N/A,FALSE,"Monthly SAIDI";#N/A,#N/A,FALSE,"Yearly SAIDI";#N/A,#N/A,FALSE,"Monthly MAIFI";#N/A,#N/A,FALSE,"Yearly MAIFI";#N/A,#N/A,FALSE,"Monthly Cust &gt;=4 Int"}</definedName>
    <definedName name="ghjgfjfj" hidden="1">{#N/A,#N/A,FALSE,"Monthly SAIFI";#N/A,#N/A,FALSE,"Yearly SAIFI";#N/A,#N/A,FALSE,"Monthly CAIDI";#N/A,#N/A,FALSE,"Yearly CAIDI";#N/A,#N/A,FALSE,"Monthly SAIDI";#N/A,#N/A,FALSE,"Yearly SAIDI";#N/A,#N/A,FALSE,"Monthly MAIFI";#N/A,#N/A,FALSE,"Yearly MAIFI";#N/A,#N/A,FALSE,"Monthly Cust &gt;=4 Int"}</definedName>
    <definedName name="ghjgfjg" localSheetId="4" hidden="1">{#N/A,#N/A,FALSE,"Monthly SAIFI";#N/A,#N/A,FALSE,"Yearly SAIFI";#N/A,#N/A,FALSE,"Monthly CAIDI";#N/A,#N/A,FALSE,"Yearly CAIDI";#N/A,#N/A,FALSE,"Monthly SAIDI";#N/A,#N/A,FALSE,"Yearly SAIDI";#N/A,#N/A,FALSE,"Monthly MAIFI";#N/A,#N/A,FALSE,"Yearly MAIFI";#N/A,#N/A,FALSE,"Monthly Cust &gt;=4 Int"}</definedName>
    <definedName name="ghjgfjg" hidden="1">{#N/A,#N/A,FALSE,"Monthly SAIFI";#N/A,#N/A,FALSE,"Yearly SAIFI";#N/A,#N/A,FALSE,"Monthly CAIDI";#N/A,#N/A,FALSE,"Yearly CAIDI";#N/A,#N/A,FALSE,"Monthly SAIDI";#N/A,#N/A,FALSE,"Yearly SAIDI";#N/A,#N/A,FALSE,"Monthly MAIFI";#N/A,#N/A,FALSE,"Yearly MAIFI";#N/A,#N/A,FALSE,"Monthly Cust &gt;=4 Int"}</definedName>
    <definedName name="ghjgjgfjf" localSheetId="4" hidden="1">{#N/A,#N/A,FALSE,"Monthly SAIFI";#N/A,#N/A,FALSE,"Yearly SAIFI";#N/A,#N/A,FALSE,"Monthly CAIDI";#N/A,#N/A,FALSE,"Yearly CAIDI";#N/A,#N/A,FALSE,"Monthly SAIDI";#N/A,#N/A,FALSE,"Yearly SAIDI";#N/A,#N/A,FALSE,"Monthly MAIFI";#N/A,#N/A,FALSE,"Yearly MAIFI";#N/A,#N/A,FALSE,"Monthly Cust &gt;=4 Int"}</definedName>
    <definedName name="ghjgjgfjf" hidden="1">{#N/A,#N/A,FALSE,"Monthly SAIFI";#N/A,#N/A,FALSE,"Yearly SAIFI";#N/A,#N/A,FALSE,"Monthly CAIDI";#N/A,#N/A,FALSE,"Yearly CAIDI";#N/A,#N/A,FALSE,"Monthly SAIDI";#N/A,#N/A,FALSE,"Yearly SAIDI";#N/A,#N/A,FALSE,"Monthly MAIFI";#N/A,#N/A,FALSE,"Yearly MAIFI";#N/A,#N/A,FALSE,"Monthly Cust &gt;=4 Int"}</definedName>
    <definedName name="GIaeco">#REF!</definedName>
    <definedName name="GIalberta">#REF!</definedName>
    <definedName name="GIarizona">#REF!</definedName>
    <definedName name="GIbaja">#REF!</definedName>
    <definedName name="GIBC">#REF!</definedName>
    <definedName name="GIcolorado">#REF!</definedName>
    <definedName name="GIhenryhub">#REF!</definedName>
    <definedName name="GIIdahoeMontana">#REF!</definedName>
    <definedName name="GIkernriver">#REF!</definedName>
    <definedName name="GIkingsgate">#REF!</definedName>
    <definedName name="GImalin">#REF!</definedName>
    <definedName name="GInevada">#REF!</definedName>
    <definedName name="GInewmexico">#REF!</definedName>
    <definedName name="GIopal">#REF!</definedName>
    <definedName name="GIopalrockymtn">#REF!</definedName>
    <definedName name="GIpermian">#REF!</definedName>
    <definedName name="GIpge">#REF!</definedName>
    <definedName name="GIpgecitygate">#REF!</definedName>
    <definedName name="GIpnw">#REF!</definedName>
    <definedName name="GIsanjuan">#REF!</definedName>
    <definedName name="GIsierrapacific">#REF!</definedName>
    <definedName name="GIsocal">#REF!</definedName>
    <definedName name="GIsumas">#REF!</definedName>
    <definedName name="GItopock">#REF!</definedName>
    <definedName name="GIutah">#REF!</definedName>
    <definedName name="GIWyoming">#REF!</definedName>
    <definedName name="GLAFourSeasons">#REF!</definedName>
    <definedName name="Global_NEXT_YEAR_MONTHLY">[161]PRINT!$C$114</definedName>
    <definedName name="GlobalException">'[188]Drop Downs'!$G$2:$G$3</definedName>
    <definedName name="GM_2003">[154]ASS!$X$9:$AE$13</definedName>
    <definedName name="GM_2004">[154]ASS!$X$39:$AE$43</definedName>
    <definedName name="GM_2005">[154]ASS!$X$69:$AE$73</definedName>
    <definedName name="GoA">#N/A</definedName>
    <definedName name="GoAssetChart">#N/A</definedName>
    <definedName name="GoB">#N/A</definedName>
    <definedName name="GoBack">#N/A</definedName>
    <definedName name="GoBalanceSheet">#N/A</definedName>
    <definedName name="GoC">#N/A</definedName>
    <definedName name="GoCash">#N/A</definedName>
    <definedName name="GoCashFlow">#N/A</definedName>
    <definedName name="GoD">#N/A</definedName>
    <definedName name="GoData">#N/A</definedName>
    <definedName name="Gof">#N/A</definedName>
    <definedName name="Gog">#N/A</definedName>
    <definedName name="GoIncomeChart">#N/A</definedName>
    <definedName name="GoOther">#N/A</definedName>
    <definedName name="GoSome">#N/A</definedName>
    <definedName name="graphexport">#REF!</definedName>
    <definedName name="GRC_2012_ref">'[106]2012GRC_WP_ref'!$B$4:$M$39</definedName>
    <definedName name="GRC_2012_unit_rec_fcast">[106]GRC_2012_Units!$F$3:$O$141</definedName>
    <definedName name="GRC_Activity">'[96]Drop Down Lists'!$R$9:$R$436</definedName>
    <definedName name="GRC_Indicator">'[96]Drop Down Lists'!$V$9:$V$10</definedName>
    <definedName name="GRCFrcstTyp">'[179]Capital Database'!$BH:$BH</definedName>
    <definedName name="grececomplt">'[62]310324 grece complt'!#REF!</definedName>
    <definedName name="grececompltCL000504">'[62]310324 grece complt'!#REF!</definedName>
    <definedName name="Grid_Ops_WD911">#REF!</definedName>
    <definedName name="GRIDAPPSCOMM">#REF!</definedName>
    <definedName name="GRIDCOMP">#REF!</definedName>
    <definedName name="GRIDCPOCOM">#REF!</definedName>
    <definedName name="GRIDCPOCOM2">#REF!</definedName>
    <definedName name="GRIDCPOCOM3">#REF!</definedName>
    <definedName name="GRIDCPUC">#REF!</definedName>
    <definedName name="GRIDCPUC2">#REF!</definedName>
    <definedName name="GRIDCPUC3">#REF!</definedName>
    <definedName name="GRIDFERCOM">#REF!</definedName>
    <definedName name="GRIDFERCOM2">#REF!</definedName>
    <definedName name="GRIDFERCOM3">#REF!</definedName>
    <definedName name="GRIDINSP">#REF!</definedName>
    <definedName name="GRIDINSP2">#REF!</definedName>
    <definedName name="GRIDINSP3">#REF!</definedName>
    <definedName name="GRIDMODERNIZATION">#REF!</definedName>
    <definedName name="GRIDNERCCOMP">#REF!</definedName>
    <definedName name="GridO_CPUCCT">#REF!</definedName>
    <definedName name="GridO_CPUCOM">#REF!</definedName>
    <definedName name="GridO_FERCCT">#REF!</definedName>
    <definedName name="GridO_FERCOMT">#REF!</definedName>
    <definedName name="GridO_FOMT">#REF!</definedName>
    <definedName name="GRIDOBSER">#REF!</definedName>
    <definedName name="GRIDOBSER2">#REF!</definedName>
    <definedName name="GRIDOBSER3">#REF!</definedName>
    <definedName name="GridOCDFA_CPUCCT">#REF!</definedName>
    <definedName name="GridOp_CPUCC">#REF!</definedName>
    <definedName name="GridOp_CPUCC2">#REF!</definedName>
    <definedName name="GridOp_CPUCC3">#REF!</definedName>
    <definedName name="GRIDOPFERC">#REF!</definedName>
    <definedName name="GRIDOPFERC2">#REF!</definedName>
    <definedName name="GRIDOPFERC3">#REF!</definedName>
    <definedName name="GridOps_911WD_CallIntoArrival">'[189]911WD Data'!$E$18</definedName>
    <definedName name="GridOps_911WD_CallIntoArrival_Month">'[190]911WD Data'!$L$19</definedName>
    <definedName name="GridOps_Audit">#REF!</definedName>
    <definedName name="GridOps_CCPUCB">#REF!</definedName>
    <definedName name="GridOps_CCPUCYTDA">#REF!</definedName>
    <definedName name="GridOps_CCPUCYTDB">#REF!</definedName>
    <definedName name="GridOps_Compl">#REF!</definedName>
    <definedName name="GridOps_CostEff">#REF!</definedName>
    <definedName name="GridOps_CostEff_Month">[190]CostEff!$B$37</definedName>
    <definedName name="GridOps_CPUC_CAP">#REF!</definedName>
    <definedName name="GridOps_CPUCOMBUD">#REF!</definedName>
    <definedName name="GridOps_CPUCOMVAR">#REF!</definedName>
    <definedName name="GridOps_CPUCOMVARi">#REF!</definedName>
    <definedName name="GridOps_DART">#REF!</definedName>
    <definedName name="GridOps_DART_Month">[190]DART!$W$77</definedName>
    <definedName name="GridOps_DART2">#REF!</definedName>
    <definedName name="GridOps_DART3">#REF!</definedName>
    <definedName name="GridOps_DARTTrend">#REF!</definedName>
    <definedName name="GridOps_ERT">#REF!</definedName>
    <definedName name="GridOps_FERCC">#REF!</definedName>
    <definedName name="GridOps_FERCOM">#REF!</definedName>
    <definedName name="GridOps_LoadRestoration">'[189]Load Restoration'!$D$4</definedName>
    <definedName name="GridOps_LoadRestoration_Month">'[190]Load Restoration'!$H$4</definedName>
    <definedName name="GridOps_NERCV.5">#REF!</definedName>
    <definedName name="GridOps_NWC">#REF!</definedName>
    <definedName name="GridOps_ONR">#REF!</definedName>
    <definedName name="GridOps_ONR2">#REF!</definedName>
    <definedName name="GridOps_ONR3">#REF!</definedName>
    <definedName name="GridOps_ONRT">#REF!</definedName>
    <definedName name="GridOps_PrevSwitching">[189]PrevSwitching!$D$12</definedName>
    <definedName name="GridOps_PrevSwitching_Month">[190]PrevSwitching!$I$12</definedName>
    <definedName name="GridOps_PubSaf">#REF!</definedName>
    <definedName name="GridOps_Res">#REF!</definedName>
    <definedName name="GridOps_SAIDI">#REF!</definedName>
    <definedName name="GridOps_SAIFI">#REF!</definedName>
    <definedName name="GridOps_SI">#REF!</definedName>
    <definedName name="GridOps_SI2">#REF!</definedName>
    <definedName name="GridOps_SI3">#REF!</definedName>
    <definedName name="GridOps_SIT">#REF!</definedName>
    <definedName name="GridOps_Switch">#REF!</definedName>
    <definedName name="GridOps_Trend">#REF!</definedName>
    <definedName name="growth">[191]FCCs!#REF!</definedName>
    <definedName name="GROWTH_METERS_PER_YEAR">#REF!</definedName>
    <definedName name="growth08renewal">[191]FCCs!#REF!</definedName>
    <definedName name="growth09renewal">[191]FCCs!#REF!</definedName>
    <definedName name="GVKey">"companies="</definedName>
    <definedName name="gy">#REF!</definedName>
    <definedName name="h" localSheetId="4" hidden="1">{"'Summary'!$A$1:$J$24"}</definedName>
    <definedName name="h" hidden="1">{"'Summary'!$A$1:$J$24"}</definedName>
    <definedName name="h_control" localSheetId="4" hidden="1">{"'Summary'!$A$1:$J$24"}</definedName>
    <definedName name="h_control" hidden="1">{"'Summary'!$A$1:$J$24"}</definedName>
    <definedName name="H1.2014">[61]Schedule!$I:$I</definedName>
    <definedName name="H1.2015">[61]Schedule!$K:$K</definedName>
    <definedName name="H2.2014">[61]Schedule!$J:$J</definedName>
    <definedName name="H2.2015">[61]Schedule!$L:$L</definedName>
    <definedName name="Hansol1">[3]Current!#REF!</definedName>
    <definedName name="Hansol2">[3]Current!#REF!</definedName>
    <definedName name="Hansol3">[3]Current!#REF!</definedName>
    <definedName name="haul">[171]equipment!$G$15</definedName>
    <definedName name="hc_ownership">'[192]Input-General'!$F$34</definedName>
    <definedName name="HelixAuldGC">#REF!</definedName>
    <definedName name="hello">[9]!hello</definedName>
    <definedName name="HF_pole_pct">[64]Calculations!$CX$3</definedName>
    <definedName name="hh" hidden="1">#REF!</definedName>
    <definedName name="High">#REF!</definedName>
    <definedName name="high2">#REF!</definedName>
    <definedName name="HIGHCLH">#REF!</definedName>
    <definedName name="HIGHCLL">#REF!</definedName>
    <definedName name="HIGHCLO">#REF!</definedName>
    <definedName name="HIGHIL">#REF!</definedName>
    <definedName name="HIGHLAND_COSTEFF">'[56]Cost Efficiency '!$B$4</definedName>
    <definedName name="HIGHLAND_CPUC_INPS">'[56]Inspections '!$C$20</definedName>
    <definedName name="Highland_DART">'[56]DART Injury Rate'!$O$7</definedName>
    <definedName name="Highland_Dollars_Hrs">[56]Throughput!$B$22</definedName>
    <definedName name="Highland_FL">'[56]FL vs  NFL'!$B$4</definedName>
    <definedName name="HIGHLAND_NWC_INPS">'[56]Inspections '!$B$20</definedName>
    <definedName name="HIGHLAND_POLE_RPL">'[56]Pole Replacement Program '!$O$18</definedName>
    <definedName name="Highland_Strain_Sprain">[56]Strain_Sprain!$B$15</definedName>
    <definedName name="Highland_Throughput_MtoBenchmark">[56]Throughput!$C$5</definedName>
    <definedName name="Highland_Throughput_MtoM">[56]Throughput!$B$5</definedName>
    <definedName name="Highland_VehicleInc">'[56]Vehicle Incidents'!$B$19</definedName>
    <definedName name="HIGHML">#REF!</definedName>
    <definedName name="hjfjghjgfjgj" localSheetId="4" hidden="1">{#N/A,#N/A,FALSE,"Monthly SAIFI";#N/A,#N/A,FALSE,"Yearly SAIFI";#N/A,#N/A,FALSE,"Monthly CAIDI";#N/A,#N/A,FALSE,"Yearly CAIDI";#N/A,#N/A,FALSE,"Monthly SAIDI";#N/A,#N/A,FALSE,"Yearly SAIDI";#N/A,#N/A,FALSE,"Monthly MAIFI";#N/A,#N/A,FALSE,"Yearly MAIFI";#N/A,#N/A,FALSE,"Monthly Cust &gt;=4 Int"}</definedName>
    <definedName name="hjfjghjgfjgj" hidden="1">{#N/A,#N/A,FALSE,"Monthly SAIFI";#N/A,#N/A,FALSE,"Yearly SAIFI";#N/A,#N/A,FALSE,"Monthly CAIDI";#N/A,#N/A,FALSE,"Yearly CAIDI";#N/A,#N/A,FALSE,"Monthly SAIDI";#N/A,#N/A,FALSE,"Yearly SAIDI";#N/A,#N/A,FALSE,"Monthly MAIFI";#N/A,#N/A,FALSE,"Yearly MAIFI";#N/A,#N/A,FALSE,"Monthly Cust &gt;=4 Int"}</definedName>
    <definedName name="hjghjgf" localSheetId="4" hidden="1">{#N/A,#N/A,FALSE,"Monthly SAIFI";#N/A,#N/A,FALSE,"Yearly SAIFI";#N/A,#N/A,FALSE,"Monthly CAIDI";#N/A,#N/A,FALSE,"Yearly CAIDI";#N/A,#N/A,FALSE,"Monthly SAIDI";#N/A,#N/A,FALSE,"Yearly SAIDI";#N/A,#N/A,FALSE,"Monthly MAIFI";#N/A,#N/A,FALSE,"Yearly MAIFI";#N/A,#N/A,FALSE,"Monthly Cust &gt;=4 Int"}</definedName>
    <definedName name="hjghjgf" hidden="1">{#N/A,#N/A,FALSE,"Monthly SAIFI";#N/A,#N/A,FALSE,"Yearly SAIFI";#N/A,#N/A,FALSE,"Monthly CAIDI";#N/A,#N/A,FALSE,"Yearly CAIDI";#N/A,#N/A,FALSE,"Monthly SAIDI";#N/A,#N/A,FALSE,"Yearly SAIDI";#N/A,#N/A,FALSE,"Monthly MAIFI";#N/A,#N/A,FALSE,"Yearly MAIFI";#N/A,#N/A,FALSE,"Monthly Cust &gt;=4 Int"}</definedName>
    <definedName name="Holdings_NEXT_YEAR_MONTHLY">[161]PRINT!$C$69</definedName>
    <definedName name="Holidays">#REF!</definedName>
    <definedName name="Hourly_Rate">[37]LoadingRates!$B$25</definedName>
    <definedName name="hours">'[193]Non Craft Labor_1'!$A$2:$F$10</definedName>
    <definedName name="Hours_per_Month1">'[108]D6 - ModAssump'!$A$11:$W$16</definedName>
    <definedName name="howToChange">#REF!</definedName>
    <definedName name="howToCheck">#REF!</definedName>
    <definedName name="HPMENU">#N/A</definedName>
    <definedName name="htc">[49]DIM!$E$68</definedName>
    <definedName name="HTML_CodePage" hidden="1">1252</definedName>
    <definedName name="HTML_Control" localSheetId="4" hidden="1">{"'Summary'!$A$1:$J$24"}</definedName>
    <definedName name="HTML_Control" hidden="1">{"'Summary'!$A$1:$J$24"}</definedName>
    <definedName name="HTML_Control_1" localSheetId="4" hidden="1">{"'Summary'!$A$1:$J$24"}</definedName>
    <definedName name="HTML_Control_1" hidden="1">{"'Summary'!$A$1:$J$24"}</definedName>
    <definedName name="HTML_Control_1_1" localSheetId="4" hidden="1">{"'Summary'!$A$1:$J$24"}</definedName>
    <definedName name="HTML_Control_1_1" hidden="1">{"'Summary'!$A$1:$J$24"}</definedName>
    <definedName name="HTML_Control_1_1_1" localSheetId="4" hidden="1">{"'Summary'!$A$1:$J$24"}</definedName>
    <definedName name="HTML_Control_1_1_1" hidden="1">{"'Summary'!$A$1:$J$24"}</definedName>
    <definedName name="HTML_Control_1_2" localSheetId="4" hidden="1">{"'Summary'!$A$1:$J$24"}</definedName>
    <definedName name="HTML_Control_1_2" hidden="1">{"'Summary'!$A$1:$J$24"}</definedName>
    <definedName name="HTML_Control_1_2_1" localSheetId="4" hidden="1">{"'Summary'!$A$1:$J$24"}</definedName>
    <definedName name="HTML_Control_1_2_1" hidden="1">{"'Summary'!$A$1:$J$24"}</definedName>
    <definedName name="HTML_Control_1_3" localSheetId="4" hidden="1">{"'Summary'!$A$1:$J$24"}</definedName>
    <definedName name="HTML_Control_1_3" hidden="1">{"'Summary'!$A$1:$J$24"}</definedName>
    <definedName name="HTML_Control_1_3_1" localSheetId="4" hidden="1">{"'Summary'!$A$1:$J$24"}</definedName>
    <definedName name="HTML_Control_1_3_1" hidden="1">{"'Summary'!$A$1:$J$24"}</definedName>
    <definedName name="HTML_Control_1_4" localSheetId="4" hidden="1">{"'Summary'!$A$1:$J$24"}</definedName>
    <definedName name="HTML_Control_1_4" hidden="1">{"'Summary'!$A$1:$J$24"}</definedName>
    <definedName name="HTML_Control_1_4_1" localSheetId="4" hidden="1">{"'Summary'!$A$1:$J$24"}</definedName>
    <definedName name="HTML_Control_1_4_1" hidden="1">{"'Summary'!$A$1:$J$24"}</definedName>
    <definedName name="HTML_Control_1_5" localSheetId="4" hidden="1">{"'Summary'!$A$1:$J$24"}</definedName>
    <definedName name="HTML_Control_1_5" hidden="1">{"'Summary'!$A$1:$J$24"}</definedName>
    <definedName name="HTML_Control_1_5_1" localSheetId="4" hidden="1">{"'Summary'!$A$1:$J$24"}</definedName>
    <definedName name="HTML_Control_1_5_1" hidden="1">{"'Summary'!$A$1:$J$24"}</definedName>
    <definedName name="HTML_Control_2" localSheetId="4" hidden="1">{"'Summary'!$A$1:$J$24"}</definedName>
    <definedName name="HTML_Control_2" hidden="1">{"'Summary'!$A$1:$J$24"}</definedName>
    <definedName name="HTML_Control_2_1" localSheetId="4" hidden="1">{"'Summary'!$A$1:$J$24"}</definedName>
    <definedName name="HTML_Control_2_1" hidden="1">{"'Summary'!$A$1:$J$24"}</definedName>
    <definedName name="HTML_Control_2_1_1" localSheetId="4" hidden="1">{"'Summary'!$A$1:$J$24"}</definedName>
    <definedName name="HTML_Control_2_1_1" hidden="1">{"'Summary'!$A$1:$J$24"}</definedName>
    <definedName name="HTML_Control_2_2" localSheetId="4" hidden="1">{"'Summary'!$A$1:$J$24"}</definedName>
    <definedName name="HTML_Control_2_2" hidden="1">{"'Summary'!$A$1:$J$24"}</definedName>
    <definedName name="HTML_Control_2_2_1" localSheetId="4" hidden="1">{"'Summary'!$A$1:$J$24"}</definedName>
    <definedName name="HTML_Control_2_2_1" hidden="1">{"'Summary'!$A$1:$J$24"}</definedName>
    <definedName name="HTML_Control_2_3" localSheetId="4" hidden="1">{"'Summary'!$A$1:$J$24"}</definedName>
    <definedName name="HTML_Control_2_3" hidden="1">{"'Summary'!$A$1:$J$24"}</definedName>
    <definedName name="HTML_Control_2_3_1" localSheetId="4" hidden="1">{"'Summary'!$A$1:$J$24"}</definedName>
    <definedName name="HTML_Control_2_3_1" hidden="1">{"'Summary'!$A$1:$J$24"}</definedName>
    <definedName name="HTML_Control_2_4" localSheetId="4" hidden="1">{"'Summary'!$A$1:$J$24"}</definedName>
    <definedName name="HTML_Control_2_4" hidden="1">{"'Summary'!$A$1:$J$24"}</definedName>
    <definedName name="HTML_Control_2_4_1" localSheetId="4" hidden="1">{"'Summary'!$A$1:$J$24"}</definedName>
    <definedName name="HTML_Control_2_4_1" hidden="1">{"'Summary'!$A$1:$J$24"}</definedName>
    <definedName name="HTML_Control_2_5" localSheetId="4" hidden="1">{"'Summary'!$A$1:$J$24"}</definedName>
    <definedName name="HTML_Control_2_5" hidden="1">{"'Summary'!$A$1:$J$24"}</definedName>
    <definedName name="HTML_Control_2_5_1" localSheetId="4" hidden="1">{"'Summary'!$A$1:$J$24"}</definedName>
    <definedName name="HTML_Control_2_5_1" hidden="1">{"'Summary'!$A$1:$J$24"}</definedName>
    <definedName name="HTML_Control_3" localSheetId="4" hidden="1">{"'Summary'!$A$1:$J$24"}</definedName>
    <definedName name="HTML_Control_3" hidden="1">{"'Summary'!$A$1:$J$24"}</definedName>
    <definedName name="HTML_Control_3_1" localSheetId="4" hidden="1">{"'Summary'!$A$1:$J$24"}</definedName>
    <definedName name="HTML_Control_3_1" hidden="1">{"'Summary'!$A$1:$J$24"}</definedName>
    <definedName name="HTML_Control_3_1_1" localSheetId="4" hidden="1">{"'Summary'!$A$1:$J$24"}</definedName>
    <definedName name="HTML_Control_3_1_1" hidden="1">{"'Summary'!$A$1:$J$24"}</definedName>
    <definedName name="HTML_Control_3_2" localSheetId="4" hidden="1">{"'Summary'!$A$1:$J$24"}</definedName>
    <definedName name="HTML_Control_3_2" hidden="1">{"'Summary'!$A$1:$J$24"}</definedName>
    <definedName name="HTML_Control_3_2_1" localSheetId="4" hidden="1">{"'Summary'!$A$1:$J$24"}</definedName>
    <definedName name="HTML_Control_3_2_1" hidden="1">{"'Summary'!$A$1:$J$24"}</definedName>
    <definedName name="HTML_Control_3_3" localSheetId="4" hidden="1">{"'Summary'!$A$1:$J$24"}</definedName>
    <definedName name="HTML_Control_3_3" hidden="1">{"'Summary'!$A$1:$J$24"}</definedName>
    <definedName name="HTML_Control_3_3_1" localSheetId="4" hidden="1">{"'Summary'!$A$1:$J$24"}</definedName>
    <definedName name="HTML_Control_3_3_1" hidden="1">{"'Summary'!$A$1:$J$24"}</definedName>
    <definedName name="HTML_Control_3_4" localSheetId="4" hidden="1">{"'Summary'!$A$1:$J$24"}</definedName>
    <definedName name="HTML_Control_3_4" hidden="1">{"'Summary'!$A$1:$J$24"}</definedName>
    <definedName name="HTML_Control_3_4_1" localSheetId="4" hidden="1">{"'Summary'!$A$1:$J$24"}</definedName>
    <definedName name="HTML_Control_3_4_1" hidden="1">{"'Summary'!$A$1:$J$24"}</definedName>
    <definedName name="HTML_Control_3_5" localSheetId="4" hidden="1">{"'Summary'!$A$1:$J$24"}</definedName>
    <definedName name="HTML_Control_3_5" hidden="1">{"'Summary'!$A$1:$J$24"}</definedName>
    <definedName name="HTML_Control_3_5_1" localSheetId="4" hidden="1">{"'Summary'!$A$1:$J$24"}</definedName>
    <definedName name="HTML_Control_3_5_1" hidden="1">{"'Summary'!$A$1:$J$24"}</definedName>
    <definedName name="HTML_Control_4" localSheetId="4" hidden="1">{"'Summary'!$A$1:$J$24"}</definedName>
    <definedName name="HTML_Control_4" hidden="1">{"'Summary'!$A$1:$J$24"}</definedName>
    <definedName name="HTML_Control_4_1" localSheetId="4" hidden="1">{"'Summary'!$A$1:$J$24"}</definedName>
    <definedName name="HTML_Control_4_1" hidden="1">{"'Summary'!$A$1:$J$24"}</definedName>
    <definedName name="HTML_Control_4_1_1" localSheetId="4" hidden="1">{"'Summary'!$A$1:$J$24"}</definedName>
    <definedName name="HTML_Control_4_1_1" hidden="1">{"'Summary'!$A$1:$J$24"}</definedName>
    <definedName name="HTML_Control_4_2" localSheetId="4" hidden="1">{"'Summary'!$A$1:$J$24"}</definedName>
    <definedName name="HTML_Control_4_2" hidden="1">{"'Summary'!$A$1:$J$24"}</definedName>
    <definedName name="HTML_Control_4_2_1" localSheetId="4" hidden="1">{"'Summary'!$A$1:$J$24"}</definedName>
    <definedName name="HTML_Control_4_2_1" hidden="1">{"'Summary'!$A$1:$J$24"}</definedName>
    <definedName name="HTML_Control_4_3" localSheetId="4" hidden="1">{"'Summary'!$A$1:$J$24"}</definedName>
    <definedName name="HTML_Control_4_3" hidden="1">{"'Summary'!$A$1:$J$24"}</definedName>
    <definedName name="HTML_Control_4_3_1" localSheetId="4" hidden="1">{"'Summary'!$A$1:$J$24"}</definedName>
    <definedName name="HTML_Control_4_3_1" hidden="1">{"'Summary'!$A$1:$J$24"}</definedName>
    <definedName name="HTML_Control_4_4" localSheetId="4" hidden="1">{"'Summary'!$A$1:$J$24"}</definedName>
    <definedName name="HTML_Control_4_4" hidden="1">{"'Summary'!$A$1:$J$24"}</definedName>
    <definedName name="HTML_Control_4_4_1" localSheetId="4" hidden="1">{"'Summary'!$A$1:$J$24"}</definedName>
    <definedName name="HTML_Control_4_4_1" hidden="1">{"'Summary'!$A$1:$J$24"}</definedName>
    <definedName name="HTML_Control_4_5" localSheetId="4" hidden="1">{"'Summary'!$A$1:$J$24"}</definedName>
    <definedName name="HTML_Control_4_5" hidden="1">{"'Summary'!$A$1:$J$24"}</definedName>
    <definedName name="HTML_Control_4_5_1" localSheetId="4" hidden="1">{"'Summary'!$A$1:$J$24"}</definedName>
    <definedName name="HTML_Control_4_5_1" hidden="1">{"'Summary'!$A$1:$J$24"}</definedName>
    <definedName name="HTML_Control_5" localSheetId="4" hidden="1">{"'Summary'!$A$1:$J$24"}</definedName>
    <definedName name="HTML_Control_5" hidden="1">{"'Summary'!$A$1:$J$24"}</definedName>
    <definedName name="HTML_Control_5_1" localSheetId="4" hidden="1">{"'Summary'!$A$1:$J$24"}</definedName>
    <definedName name="HTML_Control_5_1" hidden="1">{"'Summary'!$A$1:$J$24"}</definedName>
    <definedName name="HTML_Control_5_1_1" localSheetId="4" hidden="1">{"'Summary'!$A$1:$J$24"}</definedName>
    <definedName name="HTML_Control_5_1_1" hidden="1">{"'Summary'!$A$1:$J$24"}</definedName>
    <definedName name="HTML_Control_5_2" localSheetId="4" hidden="1">{"'Summary'!$A$1:$J$24"}</definedName>
    <definedName name="HTML_Control_5_2" hidden="1">{"'Summary'!$A$1:$J$24"}</definedName>
    <definedName name="HTML_Control_5_2_1" localSheetId="4" hidden="1">{"'Summary'!$A$1:$J$24"}</definedName>
    <definedName name="HTML_Control_5_2_1" hidden="1">{"'Summary'!$A$1:$J$24"}</definedName>
    <definedName name="HTML_Control_5_3" localSheetId="4" hidden="1">{"'Summary'!$A$1:$J$24"}</definedName>
    <definedName name="HTML_Control_5_3" hidden="1">{"'Summary'!$A$1:$J$24"}</definedName>
    <definedName name="HTML_Control_5_3_1" localSheetId="4" hidden="1">{"'Summary'!$A$1:$J$24"}</definedName>
    <definedName name="HTML_Control_5_3_1" hidden="1">{"'Summary'!$A$1:$J$24"}</definedName>
    <definedName name="HTML_Control_5_4" localSheetId="4" hidden="1">{"'Summary'!$A$1:$J$24"}</definedName>
    <definedName name="HTML_Control_5_4" hidden="1">{"'Summary'!$A$1:$J$24"}</definedName>
    <definedName name="HTML_Control_5_4_1" localSheetId="4" hidden="1">{"'Summary'!$A$1:$J$24"}</definedName>
    <definedName name="HTML_Control_5_4_1" hidden="1">{"'Summary'!$A$1:$J$24"}</definedName>
    <definedName name="HTML_Control_5_5" localSheetId="4" hidden="1">{"'Summary'!$A$1:$J$24"}</definedName>
    <definedName name="HTML_Control_5_5" hidden="1">{"'Summary'!$A$1:$J$24"}</definedName>
    <definedName name="HTML_Control_5_5_1" localSheetId="4" hidden="1">{"'Summary'!$A$1:$J$24"}</definedName>
    <definedName name="HTML_Control_5_5_1" hidden="1">{"'Summary'!$A$1:$J$24"}</definedName>
    <definedName name="HTML_Description" hidden="1">""</definedName>
    <definedName name="HTML_Email" hidden="1">""</definedName>
    <definedName name="HTML_Header" hidden="1">""</definedName>
    <definedName name="HTML_LastUpdate" hidden="1">"10/13/1999"</definedName>
    <definedName name="HTML_LineAfter" hidden="1">FALSE</definedName>
    <definedName name="HTML_LineBefore" hidden="1">FALSE</definedName>
    <definedName name="HTML_Name" hidden="1">"Sharim Chaudhury"</definedName>
    <definedName name="HTML_OBDlg2" hidden="1">TRUE</definedName>
    <definedName name="HTML_OBDlg4" hidden="1">TRUE</definedName>
    <definedName name="HTML_OS" hidden="1">0</definedName>
    <definedName name="HTML_PathFile" hidden="1">"W:\19991013\default.htm"</definedName>
    <definedName name="HTML_Title" hidden="1">"Daily MTM  Report"</definedName>
    <definedName name="Huntington_Breakdown_Hours">[52]Orange!$D$69</definedName>
    <definedName name="Huntington_Breakdown_Throughput">[52]Orange!$D$59</definedName>
    <definedName name="Huntington_CAD">[52]Orange!$D$32</definedName>
    <definedName name="Huntington_Cap_Hours">[52]Orange!$D$63</definedName>
    <definedName name="Huntington_Cap_Throughput">[52]Orange!$D$53</definedName>
    <definedName name="Huntington_CapMaint_Hours">[52]Orange!$D$64</definedName>
    <definedName name="Huntington_CapMaint_Throughput">[52]Orange!$D$54</definedName>
    <definedName name="Huntington_CHO">[52]Orange!$D$27</definedName>
    <definedName name="Huntington_CostMetric">[52]Orange!$D$97</definedName>
    <definedName name="Huntington_DART">[52]Orange!$D$8</definedName>
    <definedName name="Huntington_DART_Injuries">[52]Orange!$D$13</definedName>
    <definedName name="Huntington_DART_Severity">[52]Orange!$D$12</definedName>
    <definedName name="Huntington_EHS">[52]Orange!$D$28</definedName>
    <definedName name="Huntington_FatigueTime">[52]Orange!$D$99</definedName>
    <definedName name="Huntington_FOP">[52]Safety!$I$45</definedName>
    <definedName name="Huntington_FPND">[52]Orange!$D$36</definedName>
    <definedName name="Huntington_FT_Emergent">[52]Orange!$D$106</definedName>
    <definedName name="Huntington_JPA">[52]Orange!$D$35</definedName>
    <definedName name="Huntington_LMS">[52]Orange!$D$88</definedName>
    <definedName name="Huntington_Maint_Hours">[52]Orange!$D$67</definedName>
    <definedName name="Huntington_Maint_Throughput">[52]Orange!$D$57</definedName>
    <definedName name="Huntington_Meeting_Time">[52]Orange!$D$102</definedName>
    <definedName name="Huntington_NewBus_Hours">[52]Orange!$D$66</definedName>
    <definedName name="Huntington_NewBus_Throughput">[52]Orange!$D$56</definedName>
    <definedName name="Huntington_NonConformance">[52]Orange!$D$80</definedName>
    <definedName name="Huntington_OM">[52]Orange!$D$26</definedName>
    <definedName name="Huntington_OM_Throughput">[52]Orange!$D$58</definedName>
    <definedName name="Huntington_OMMaint_Hours">[52]Orange!$D$68</definedName>
    <definedName name="Huntington_OnTime">[52]Orange!$D$11</definedName>
    <definedName name="Huntington_OSHA">[52]Orange!$D$14</definedName>
    <definedName name="Huntington_PreFab_Time">[52]Orange!$D$103</definedName>
    <definedName name="Huntington_PremiumTime">[52]Orange!$D$100</definedName>
    <definedName name="Huntington_PublicAuthority">[52]Orange!$D$33</definedName>
    <definedName name="Huntington_PublicAuthority_OnTime">[52]Orange!$D$34</definedName>
    <definedName name="Huntington_SameDay_Outages">[52]Orange!$D$89</definedName>
    <definedName name="Huntington_SCE_CapProj_Throughput">[52]Orange!$D$55</definedName>
    <definedName name="Huntington_SCECap_Hours">[52]Orange!$D$65</definedName>
    <definedName name="Huntington_Scheduling_Adherence">[52]Orange!$D$31</definedName>
    <definedName name="Huntington_Scheduling_Filled">[52]Orange!$D$61</definedName>
    <definedName name="Huntington_Throughput">[52]Orange!$D$51</definedName>
    <definedName name="Huntington_Training_Time">[52]Orange!$D$104</definedName>
    <definedName name="HW_INFL">[194]Tables!$B$14</definedName>
    <definedName name="IBEW">#REF!</definedName>
    <definedName name="IBEW_COL_OFFSET">'[20]Global Parameters'!#REF!</definedName>
    <definedName name="IBEW_YR_OFFSET">'[20]Global Parameters'!#REF!</definedName>
    <definedName name="IBM_Escalation_2007">#REF!</definedName>
    <definedName name="IBM_Escalation_2008">#REF!</definedName>
    <definedName name="IED.2009">'[195]SAS 2009 Trends'!$V:$V</definedName>
    <definedName name="III">190</definedName>
    <definedName name="IMMTotal">#REF!</definedName>
    <definedName name="imp">#REF!</definedName>
    <definedName name="ImpactDimension">'[129]Doc Temp Refs'!$C$2:$C$6</definedName>
    <definedName name="ImportData">#REF!</definedName>
    <definedName name="IMS">'[109]Option 1 and Data Sheet'!$F$117</definedName>
    <definedName name="Inc_Stmt_1996_2006">'[42]Income Stmt'!$A$41:$L$102</definedName>
    <definedName name="Incentive">#REF!</definedName>
    <definedName name="include_NAPPWBS">'[70]5_merged_WO_data'!$H$1</definedName>
    <definedName name="Income_Intr">'[14]Interest Rate Summary'!$61:$62</definedName>
    <definedName name="IncomeStatement">'[196]FERC Rate Case as filed 0808'!$A$1:$J$49</definedName>
    <definedName name="Index">#REF!</definedName>
    <definedName name="IndirectRatio">#REF!</definedName>
    <definedName name="InfoPane">[73]Gross!#REF!</definedName>
    <definedName name="InformationPane">[73]Gross!#REF!</definedName>
    <definedName name="InfpPane">[73]Gross!#REF!</definedName>
    <definedName name="INFRASTRUCTUREREPL">#REF!</definedName>
    <definedName name="inherent_tef_hfa">[98]Inherent_TEF!$B$2:$B$16</definedName>
    <definedName name="inherent_tef_nonhfa">[98]Inherent_TEF!$A$2:$A$16</definedName>
    <definedName name="INITIAL_INSTALL_METERS_PER_YEAR">#REF!</definedName>
    <definedName name="InitiatorOrganization">#REF!</definedName>
    <definedName name="injury_fatality_cp">[98]ClaimsSummary!$O$21</definedName>
    <definedName name="Input_Items">'[42]Income Stmt'!$AK$4:$AQ$36</definedName>
    <definedName name="InputtedBP">[197]DlgValues!$B$2</definedName>
    <definedName name="InputtedRating">[197]DlgValues!$B$1</definedName>
    <definedName name="install">'[34]1-Description and Scope'!#REF!</definedName>
    <definedName name="INSTALL_LABOR_CAP_PCT">'[20]Global Parameters'!#REF!</definedName>
    <definedName name="INSTALL_METERS_PER_YEAR">#REF!</definedName>
    <definedName name="Insurance">#REF!</definedName>
    <definedName name="Interest">'[14]Intr Schedule'!$B$36:$BT$59</definedName>
    <definedName name="Interest_Calculation">'[93]Income Statement'!#REF!</definedName>
    <definedName name="Internal_Order">'[43]O&amp;M By Org'!$B$6:$D$61</definedName>
    <definedName name="interst">#REF!</definedName>
    <definedName name="IntExp">'[42]Income Stmt'!$A$299:$L$357</definedName>
    <definedName name="IntInc">'[42]Income Stmt'!$A$283:$L$296</definedName>
    <definedName name="IntIncRate">#REF!</definedName>
    <definedName name="INV_Payments">#N/A</definedName>
    <definedName name="Investments">#REF!</definedName>
    <definedName name="IO">[198]Sheet3!#REF!</definedName>
    <definedName name="IO_LIST">'[45]Ch of Accts'!$C$10:$G$584</definedName>
    <definedName name="IOCount">[198]Sheet3!#REF!</definedName>
    <definedName name="IOFCCSettlement">'[199]IO FCC CE Lookup'!$C:$AC</definedName>
    <definedName name="iough" localSheetId="4">{#N/A,#N/A,FALSE,"Edison";#N/A,#N/A,FALSE," EIX"}</definedName>
    <definedName name="iough">{#N/A,#N/A,FALSE,"Edison";#N/A,#N/A,FALSE," EIX"}</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AGEDPOLE">#REF!</definedName>
    <definedName name="IRAGEDPOLE2">#REF!</definedName>
    <definedName name="IRAGEDPOLE3">#REF!</definedName>
    <definedName name="ISO">[31]LoadingRates!$C$50</definedName>
    <definedName name="iso.T.land">[200]RCN!$E$23:$CG$23,[200]RCN!$E$15:$CG$15</definedName>
    <definedName name="ISOpct">[106]CAPITAL_RECORDED_FORECAST!$BM$8:$BM$228</definedName>
    <definedName name="IT_Cost_Cats">[102]Factors!$A$97:$A$102</definedName>
    <definedName name="IT_Overhead_Rate">[102]Factors!$B$69</definedName>
    <definedName name="IT_OVH_PCT">[132]Tables!$B$22</definedName>
    <definedName name="ITCC_Y_N">[37]LoadingRates!$D$46</definedName>
    <definedName name="ITEM">[41]Setup!$E$57</definedName>
    <definedName name="ITIMM">#REF!</definedName>
    <definedName name="IV">175</definedName>
    <definedName name="Jackmoon_Sub">[37]UnitizeList!$F$425</definedName>
    <definedName name="jeff" localSheetId="4" hidden="1">{#N/A,#N/A,FALSE,"Monthly SAIFI";#N/A,#N/A,FALSE,"Yearly SAIFI";#N/A,#N/A,FALSE,"Monthly CAIDI";#N/A,#N/A,FALSE,"Yearly CAIDI";#N/A,#N/A,FALSE,"Monthly SAIDI";#N/A,#N/A,FALSE,"Yearly SAIDI";#N/A,#N/A,FALSE,"Monthly MAIFI";#N/A,#N/A,FALSE,"Yearly MAIFI";#N/A,#N/A,FALSE,"Monthly Cust &gt;=4 Int"}</definedName>
    <definedName name="jeff" hidden="1">{#N/A,#N/A,FALSE,"Monthly SAIFI";#N/A,#N/A,FALSE,"Yearly SAIFI";#N/A,#N/A,FALSE,"Monthly CAIDI";#N/A,#N/A,FALSE,"Yearly CAIDI";#N/A,#N/A,FALSE,"Monthly SAIDI";#N/A,#N/A,FALSE,"Yearly SAIDI";#N/A,#N/A,FALSE,"Monthly MAIFI";#N/A,#N/A,FALSE,"Yearly MAIFI";#N/A,#N/A,FALSE,"Monthly Cust &gt;=4 Int"}</definedName>
    <definedName name="jghjgjgfjgj" localSheetId="4" hidden="1">{#N/A,#N/A,FALSE,"Monthly SAIFI";#N/A,#N/A,FALSE,"Yearly SAIFI";#N/A,#N/A,FALSE,"Monthly CAIDI";#N/A,#N/A,FALSE,"Yearly CAIDI";#N/A,#N/A,FALSE,"Monthly SAIDI";#N/A,#N/A,FALSE,"Yearly SAIDI";#N/A,#N/A,FALSE,"Monthly MAIFI";#N/A,#N/A,FALSE,"Yearly MAIFI";#N/A,#N/A,FALSE,"Monthly Cust &gt;=4 Int"}</definedName>
    <definedName name="jghjgjgfjgj" hidden="1">{#N/A,#N/A,FALSE,"Monthly SAIFI";#N/A,#N/A,FALSE,"Yearly SAIFI";#N/A,#N/A,FALSE,"Monthly CAIDI";#N/A,#N/A,FALSE,"Yearly CAIDI";#N/A,#N/A,FALSE,"Monthly SAIDI";#N/A,#N/A,FALSE,"Yearly SAIDI";#N/A,#N/A,FALSE,"Monthly MAIFI";#N/A,#N/A,FALSE,"Yearly MAIFI";#N/A,#N/A,FALSE,"Monthly Cust &gt;=4 Int"}</definedName>
    <definedName name="Jim">#N/A</definedName>
    <definedName name="Job">[55]Data!$A$2:$A$376</definedName>
    <definedName name="JobCode">#REF!</definedName>
    <definedName name="JobCodeTitle">#REF!</definedName>
    <definedName name="JobDescription">#REF!</definedName>
    <definedName name="JobTitle">[114]Setup!$C$2:$C$645</definedName>
    <definedName name="John">#REF!</definedName>
    <definedName name="June">#REF!</definedName>
    <definedName name="Jurisdiction">'[94]Capital Drop Downs'!$C$2:$C$5</definedName>
    <definedName name="justification">'[34]1-Description and Scope'!#REF!</definedName>
    <definedName name="Kap">[3]Current!#REF!</definedName>
    <definedName name="Kernville_Breakdown_Hours">[52]Rurals!$G$69</definedName>
    <definedName name="Kernville_Breakdown_Throughput">[52]Rurals!$G$59</definedName>
    <definedName name="Kernville_CAD">[52]Rurals!$G$32</definedName>
    <definedName name="Kernville_Cap_Hours">[52]Rurals!$G$63</definedName>
    <definedName name="Kernville_Cap_Maint_Hours">[52]Rurals!$G$64</definedName>
    <definedName name="Kernville_Cap_Maint_Throughput">[52]Rurals!$G$54</definedName>
    <definedName name="Kernville_Cap_Throughput">[52]Rurals!$G$53</definedName>
    <definedName name="Kernville_CHO">[52]Rurals!$G$27</definedName>
    <definedName name="Kernville_CostMetric">[52]Rurals!$G$97</definedName>
    <definedName name="Kernville_DART">[52]Rurals!$G$8</definedName>
    <definedName name="Kernville_DART_Injuries">[52]Rurals!$G$13</definedName>
    <definedName name="Kernville_DART_Severity">[52]Rurals!$G$12</definedName>
    <definedName name="Kernville_EHS">[52]Rurals!$G$28</definedName>
    <definedName name="Kernville_Fatigue_Emergent">[52]Rurals!$G$106</definedName>
    <definedName name="Kernville_FatigueTime">[52]Rurals!$G$99</definedName>
    <definedName name="Kernville_FOP">[52]Safety!$I$24</definedName>
    <definedName name="Kernville_FPND">[52]Rurals!$G$36</definedName>
    <definedName name="Kernville_JPA">[52]Rurals!$G$35</definedName>
    <definedName name="Kernville_Maint_Hours">[52]Rurals!$G$67</definedName>
    <definedName name="Kernville_Maint_Throughput">[52]Rurals!$G$57</definedName>
    <definedName name="Kernville_MeetingTime">[52]Rurals!$G$102</definedName>
    <definedName name="Kernville_NewBus_Hours">[52]Rurals!$G$66</definedName>
    <definedName name="Kernville_NewBus_Throughput">[52]Rurals!$G$56</definedName>
    <definedName name="Kernville_NonConformance">[52]Rurals!$G$80</definedName>
    <definedName name="Kernville_OM">[52]Rurals!$G$26</definedName>
    <definedName name="Kernville_OM_Hours">[52]Rurals!$G$68</definedName>
    <definedName name="Kernville_OM_Throughput">[52]Rurals!$G$58</definedName>
    <definedName name="Kernville_OnTime">[52]Rurals!$G$11</definedName>
    <definedName name="Kernville_OSHA">[52]Rurals!$G$14</definedName>
    <definedName name="Kernville_PreFab_Time">[52]Rurals!$G$103</definedName>
    <definedName name="Kernville_PremiumTime">[52]Rurals!$G$100</definedName>
    <definedName name="Kernville_Public_Accuracy">[52]Rurals!$G$33</definedName>
    <definedName name="Kernville_Public_OnTime">[52]Rurals!$G$34</definedName>
    <definedName name="Kernville_SCE_Cap_Hours">[52]Rurals!$G$65</definedName>
    <definedName name="Kernville_SCE_Cap_Throughput">[52]Rurals!$G$55</definedName>
    <definedName name="Kernville_Scheduling_30Day">[52]Rurals!$G$31</definedName>
    <definedName name="Kernville_Scheduling_Filled">[52]Rurals!$G$61</definedName>
    <definedName name="Kernville_Throughput">[52]Rurals!$G$51</definedName>
    <definedName name="Kernville_TrainingTime">[52]Rurals!$G$104</definedName>
    <definedName name="Kevin">#N/A</definedName>
    <definedName name="key" hidden="1">'[29]Unit Data Real$'!#REF!</definedName>
    <definedName name="KEY_DRIVERS">#REF!</definedName>
    <definedName name="KEY_FEATURES">#REF!</definedName>
    <definedName name="key_ownership">'[192]Input-General'!$F$31</definedName>
    <definedName name="KMBaseline">#REF!</definedName>
    <definedName name="KMBaseline1">#REF!</definedName>
    <definedName name="KMProjected">#REF!</definedName>
    <definedName name="ky" hidden="1">#REF!</definedName>
    <definedName name="l">#N/A</definedName>
    <definedName name="L_NL">'[51]CORE OM 3.4'!$F$2:$F$2000</definedName>
    <definedName name="Labels_Base">[32]Reference!$P$3:$P$10</definedName>
    <definedName name="Labels_OH_Key">[32]Reference!$L$3:$L$9</definedName>
    <definedName name="Labor">'[45]O&amp;M ETC by IO'!$D$6:$D$300</definedName>
    <definedName name="labor_esc">#REF!</definedName>
    <definedName name="Labor_Switch">[102]Factors!$A$73:$A$75</definedName>
    <definedName name="LaborNL">'[188]Drop Downs'!$E$2:$E$3</definedName>
    <definedName name="labortotal">#REF!</definedName>
    <definedName name="LAIFCosts">[3]Current!#REF!</definedName>
    <definedName name="LAIFCosts1">[3]Current!#REF!</definedName>
    <definedName name="LAIFCosts2">[3]Current!#REF!</definedName>
    <definedName name="LAIFCosts3">[3]Current!#REF!</definedName>
    <definedName name="Laptop_Price_Monthly">#REF!</definedName>
    <definedName name="LastQry">2</definedName>
    <definedName name="LastSource">"Oracle 7"</definedName>
    <definedName name="Lat_Long_1">#REF!</definedName>
    <definedName name="Lat_Long_2">#REF!</definedName>
    <definedName name="Lat_Long_3">#REF!</definedName>
    <definedName name="Latin_American">#REF!</definedName>
    <definedName name="Latin_American1">#REF!</definedName>
    <definedName name="Latin_American3">#REF!</definedName>
    <definedName name="Lbr_Comp_Cont">[37]LoadingRates!$B$39</definedName>
    <definedName name="LD_FRF">#REF!</definedName>
    <definedName name="Level">'[99]D7 - DropDownTab'!$E$2:$E$11</definedName>
    <definedName name="LFRBasin">#REF!</definedName>
    <definedName name="lg_ef">#REF!</definedName>
    <definedName name="LG_NC_OH_to_total">#REF!</definedName>
    <definedName name="LINE">[103]AddLine!#REF!</definedName>
    <definedName name="Liquidity" localSheetId="4" hidden="1">{#N/A,#N/A,FALSE,"Edison";#N/A,#N/A,FALSE," EIX"}</definedName>
    <definedName name="Liquidity" hidden="1">{#N/A,#N/A,FALSE,"Edison";#N/A,#N/A,FALSE," EIX"}</definedName>
    <definedName name="list">[201]test!$A$2:$D$145</definedName>
    <definedName name="ListDate2">'[202]Open Position Update'!$D$2</definedName>
    <definedName name="liste_tension">#REF!</definedName>
    <definedName name="ListOffset" hidden="1">1</definedName>
    <definedName name="liv">#REF!</definedName>
    <definedName name="Livraison">[203]couts!$X$10:$X$14</definedName>
    <definedName name="LOADGROWTH">#REF!</definedName>
    <definedName name="LOC">#REF!</definedName>
    <definedName name="Location">[31]Setup!$C$84</definedName>
    <definedName name="Location1">[31]Setup!$C$85</definedName>
    <definedName name="LOCATIONFUNCTION">'[165]Engineering  LOCFUNC'!$A$1:$L$976</definedName>
    <definedName name="LOCATIONS">[118]Compliance!$A$8:$L$81</definedName>
    <definedName name="LOCK_RING_COST">'[20]Global Parameters'!#REF!</definedName>
    <definedName name="LOCK_RING_PIN_COST">'[20]Global Parameters'!#REF!</definedName>
    <definedName name="loilpuioopy" localSheetId="4" hidden="1">{#N/A,#N/A,FALSE,"Monthly SAIFI";#N/A,#N/A,FALSE,"Yearly SAIFI";#N/A,#N/A,FALSE,"Monthly CAIDI";#N/A,#N/A,FALSE,"Yearly CAIDI";#N/A,#N/A,FALSE,"Monthly SAIDI";#N/A,#N/A,FALSE,"Yearly SAIDI";#N/A,#N/A,FALSE,"Monthly MAIFI";#N/A,#N/A,FALSE,"Yearly MAIFI";#N/A,#N/A,FALSE,"Monthly Cust &gt;=4 Int"}</definedName>
    <definedName name="loilpuioopy" hidden="1">{#N/A,#N/A,FALSE,"Monthly SAIFI";#N/A,#N/A,FALSE,"Yearly SAIFI";#N/A,#N/A,FALSE,"Monthly CAIDI";#N/A,#N/A,FALSE,"Yearly CAIDI";#N/A,#N/A,FALSE,"Monthly SAIDI";#N/A,#N/A,FALSE,"Yearly SAIDI";#N/A,#N/A,FALSE,"Monthly MAIFI";#N/A,#N/A,FALSE,"Yearly MAIFI";#N/A,#N/A,FALSE,"Monthly Cust &gt;=4 Int"}</definedName>
    <definedName name="LOLD">1</definedName>
    <definedName name="LOLD_SAP">30</definedName>
    <definedName name="LOLD_Table">6</definedName>
    <definedName name="LOLD_Table_1">38</definedName>
    <definedName name="LOLD_Table_2">40</definedName>
    <definedName name="long_livrée">#REF!</definedName>
    <definedName name="long_livrée1">#REF!</definedName>
    <definedName name="LongBeach_Breakdown_Hours">'[52]Metro West'!$D$69</definedName>
    <definedName name="LongBeach_Breakdown_Throughput">'[52]Metro West'!$D$59</definedName>
    <definedName name="LongBeach_Cap_Throughput">'[52]Metro West'!$D$53</definedName>
    <definedName name="LongBeach_Capital_Hours">'[52]Metro West'!$D$63</definedName>
    <definedName name="LongBeach_CapitalProj_Hours">'[52]Metro West'!$D$65</definedName>
    <definedName name="LongBeach_CapMaint_Hours">'[52]Metro West'!$D$64</definedName>
    <definedName name="LongBeach_CapMaint_Throughput">'[52]Metro West'!$D$54</definedName>
    <definedName name="LongBeach_CCI">'[52]Metro West'!$D$43</definedName>
    <definedName name="LongBeach_CHO">'[52]Metro West'!$D$27</definedName>
    <definedName name="LongBeach_CMEnabler">'[52]Metro West'!$D$45</definedName>
    <definedName name="LongBeach_CostMetric">'[52]Metro West'!$D$95</definedName>
    <definedName name="LongBeach_DART">'[52]Metro West'!$D$8</definedName>
    <definedName name="LongBeach_DARTInjuries">'[52]Metro West'!$D$13</definedName>
    <definedName name="LongBeach_DARTSeverity">'[52]Metro West'!$D$12</definedName>
    <definedName name="LongBeach_EHS">'[52]Metro West'!$D$28</definedName>
    <definedName name="LongBeach_Fatigue_Emergent">'[52]Metro West'!$D$104</definedName>
    <definedName name="LongBeach_Fatigue_Time">'[52]Metro West'!$D$97</definedName>
    <definedName name="LongBeach_FOP">[52]Safety!$I$9</definedName>
    <definedName name="LongBeach_FPND">'[52]Metro West'!$D$36</definedName>
    <definedName name="LongBeach_JPA">'[52]Metro West'!$D$35</definedName>
    <definedName name="LongBeach_LMS">'[52]Metro West'!$D$86</definedName>
    <definedName name="LongBeach_Maint_Hours">'[52]Metro West'!$D$67</definedName>
    <definedName name="LongBeach_Maint_Throughput">'[52]Metro West'!$D$57</definedName>
    <definedName name="LongBeach_MeetingTime">'[52]Metro West'!$D$100</definedName>
    <definedName name="LongBeach_NewBus_Hours">'[52]Metro West'!$D$66</definedName>
    <definedName name="LongBeach_NewBus_Throughput">'[52]Metro West'!$D$56</definedName>
    <definedName name="LongBeach_NonConformance">'[52]Metro West'!$D$78</definedName>
    <definedName name="LongBeach_OM">'[52]Metro West'!$D$26</definedName>
    <definedName name="LongBeach_OM_Throughput">'[52]Metro West'!$D$58</definedName>
    <definedName name="LongBeach_OMMaint_Hours">'[52]Metro West'!$D$68</definedName>
    <definedName name="LongBeach_OnTime">'[52]Metro West'!$D$11</definedName>
    <definedName name="LongBeach_OSHA">'[52]Metro West'!$D$14</definedName>
    <definedName name="LongBeach_Prefab_Time">'[52]Metro West'!$D$101</definedName>
    <definedName name="LongBeach_PremiumTime">'[52]Metro West'!$D$98</definedName>
    <definedName name="LongBeach_PublicAuthority_Accuracy">'[52]Metro West'!$D$33</definedName>
    <definedName name="LongBeach_PublicAuthority_OnTime">'[52]Metro West'!$D$34</definedName>
    <definedName name="LongBeach_SameDay_Outage">'[52]Metro West'!$D$87</definedName>
    <definedName name="LongBeach_SCECapital_Throughput">'[52]Metro West'!$D$55</definedName>
    <definedName name="LongBeach_Sched_30Day">'[52]Metro West'!$D$31</definedName>
    <definedName name="LongBeach_Scheduling_CAD">'[52]Metro West'!$D$32</definedName>
    <definedName name="LongBeach_Scheduling_Filled">'[52]Metro West'!$D$61</definedName>
    <definedName name="LongBeach_Throughput">'[52]Metro West'!$D$51</definedName>
    <definedName name="LongBeach_Training_Time">'[52]Metro West'!$D$102</definedName>
    <definedName name="Look_Up_Periods">'[92]Tax Depreciation_Def Tax'!$D$220</definedName>
    <definedName name="LOOKUP">[204]Sheet2!$A$1:$C$51</definedName>
    <definedName name="Low">#REF!</definedName>
    <definedName name="LOWCLH">#REF!</definedName>
    <definedName name="LOWCLL">#REF!</definedName>
    <definedName name="LOWCLO">#REF!</definedName>
    <definedName name="LOWIL">#REF!</definedName>
    <definedName name="LOWML">#REF!</definedName>
    <definedName name="lp">[20]PCs!#REF!</definedName>
    <definedName name="lsdfj" localSheetId="4" hidden="1">{#N/A,#N/A,FALSE,"Monthly SAIFI";#N/A,#N/A,FALSE,"Yearly SAIFI";#N/A,#N/A,FALSE,"Monthly CAIDI";#N/A,#N/A,FALSE,"Yearly CAIDI";#N/A,#N/A,FALSE,"Monthly SAIDI";#N/A,#N/A,FALSE,"Yearly SAIDI";#N/A,#N/A,FALSE,"Monthly MAIFI";#N/A,#N/A,FALSE,"Yearly MAIFI";#N/A,#N/A,FALSE,"Monthly Cust &gt;=4 Int"}</definedName>
    <definedName name="lsdfj" hidden="1">{#N/A,#N/A,FALSE,"Monthly SAIFI";#N/A,#N/A,FALSE,"Yearly SAIFI";#N/A,#N/A,FALSE,"Monthly CAIDI";#N/A,#N/A,FALSE,"Yearly CAIDI";#N/A,#N/A,FALSE,"Monthly SAIDI";#N/A,#N/A,FALSE,"Yearly SAIDI";#N/A,#N/A,FALSE,"Monthly MAIFI";#N/A,#N/A,FALSE,"Yearly MAIFI";#N/A,#N/A,FALSE,"Monthly Cust &gt;=4 Int"}</definedName>
    <definedName name="lsdjf" localSheetId="4" hidden="1">{#N/A,#N/A,FALSE,"Monthly SAIFI";#N/A,#N/A,FALSE,"Yearly SAIFI";#N/A,#N/A,FALSE,"Monthly CAIDI";#N/A,#N/A,FALSE,"Yearly CAIDI";#N/A,#N/A,FALSE,"Monthly SAIDI";#N/A,#N/A,FALSE,"Yearly SAIDI";#N/A,#N/A,FALSE,"Monthly MAIFI";#N/A,#N/A,FALSE,"Yearly MAIFI";#N/A,#N/A,FALSE,"Monthly Cust &gt;=4 Int"}</definedName>
    <definedName name="lsdjf" hidden="1">{#N/A,#N/A,FALSE,"Monthly SAIFI";#N/A,#N/A,FALSE,"Yearly SAIFI";#N/A,#N/A,FALSE,"Monthly CAIDI";#N/A,#N/A,FALSE,"Yearly CAIDI";#N/A,#N/A,FALSE,"Monthly SAIDI";#N/A,#N/A,FALSE,"Yearly SAIDI";#N/A,#N/A,FALSE,"Monthly MAIFI";#N/A,#N/A,FALSE,"Yearly MAIFI";#N/A,#N/A,FALSE,"Monthly Cust &gt;=4 Int"}</definedName>
    <definedName name="lsdjfl" localSheetId="4" hidden="1">{#N/A,#N/A,FALSE,"Monthly SAIFI";#N/A,#N/A,FALSE,"Yearly SAIFI";#N/A,#N/A,FALSE,"Monthly CAIDI";#N/A,#N/A,FALSE,"Yearly CAIDI";#N/A,#N/A,FALSE,"Monthly SAIDI";#N/A,#N/A,FALSE,"Yearly SAIDI";#N/A,#N/A,FALSE,"Monthly MAIFI";#N/A,#N/A,FALSE,"Yearly MAIFI";#N/A,#N/A,FALSE,"Monthly Cust &gt;=4 Int"}</definedName>
    <definedName name="lsdjfl" hidden="1">{#N/A,#N/A,FALSE,"Monthly SAIFI";#N/A,#N/A,FALSE,"Yearly SAIFI";#N/A,#N/A,FALSE,"Monthly CAIDI";#N/A,#N/A,FALSE,"Yearly CAIDI";#N/A,#N/A,FALSE,"Monthly SAIDI";#N/A,#N/A,FALSE,"Yearly SAIDI";#N/A,#N/A,FALSE,"Monthly MAIFI";#N/A,#N/A,FALSE,"Yearly MAIFI";#N/A,#N/A,FALSE,"Monthly Cust &gt;=4 Int"}</definedName>
    <definedName name="lsdjfls" localSheetId="4" hidden="1">{#N/A,#N/A,FALSE,"Monthly SAIFI";#N/A,#N/A,FALSE,"Yearly SAIFI";#N/A,#N/A,FALSE,"Monthly CAIDI";#N/A,#N/A,FALSE,"Yearly CAIDI";#N/A,#N/A,FALSE,"Monthly SAIDI";#N/A,#N/A,FALSE,"Yearly SAIDI";#N/A,#N/A,FALSE,"Monthly MAIFI";#N/A,#N/A,FALSE,"Yearly MAIFI";#N/A,#N/A,FALSE,"Monthly Cust &gt;=4 Int"}</definedName>
    <definedName name="lsdjfls" hidden="1">{#N/A,#N/A,FALSE,"Monthly SAIFI";#N/A,#N/A,FALSE,"Yearly SAIFI";#N/A,#N/A,FALSE,"Monthly CAIDI";#N/A,#N/A,FALSE,"Yearly CAIDI";#N/A,#N/A,FALSE,"Monthly SAIDI";#N/A,#N/A,FALSE,"Yearly SAIDI";#N/A,#N/A,FALSE,"Monthly MAIFI";#N/A,#N/A,FALSE,"Yearly MAIFI";#N/A,#N/A,FALSE,"Monthly Cust &gt;=4 Int"}</definedName>
    <definedName name="lsdjfsdl" localSheetId="4" hidden="1">{#N/A,#N/A,FALSE,"Monthly SAIFI";#N/A,#N/A,FALSE,"Yearly SAIFI";#N/A,#N/A,FALSE,"Monthly CAIDI";#N/A,#N/A,FALSE,"Yearly CAIDI";#N/A,#N/A,FALSE,"Monthly SAIDI";#N/A,#N/A,FALSE,"Yearly SAIDI";#N/A,#N/A,FALSE,"Monthly MAIFI";#N/A,#N/A,FALSE,"Yearly MAIFI";#N/A,#N/A,FALSE,"Monthly Cust &gt;=4 Int"}</definedName>
    <definedName name="lsdjfsdl" hidden="1">{#N/A,#N/A,FALSE,"Monthly SAIFI";#N/A,#N/A,FALSE,"Yearly SAIFI";#N/A,#N/A,FALSE,"Monthly CAIDI";#N/A,#N/A,FALSE,"Yearly CAIDI";#N/A,#N/A,FALSE,"Monthly SAIDI";#N/A,#N/A,FALSE,"Yearly SAIDI";#N/A,#N/A,FALSE,"Monthly MAIFI";#N/A,#N/A,FALSE,"Yearly MAIFI";#N/A,#N/A,FALSE,"Monthly Cust &gt;=4 Int"}</definedName>
    <definedName name="lsdjfsl" localSheetId="4" hidden="1">{#N/A,#N/A,FALSE,"Monthly SAIFI";#N/A,#N/A,FALSE,"Yearly SAIFI";#N/A,#N/A,FALSE,"Monthly CAIDI";#N/A,#N/A,FALSE,"Yearly CAIDI";#N/A,#N/A,FALSE,"Monthly SAIDI";#N/A,#N/A,FALSE,"Yearly SAIDI";#N/A,#N/A,FALSE,"Monthly MAIFI";#N/A,#N/A,FALSE,"Yearly MAIFI";#N/A,#N/A,FALSE,"Monthly Cust &gt;=4 Int"}</definedName>
    <definedName name="lsdjfsl" hidden="1">{#N/A,#N/A,FALSE,"Monthly SAIFI";#N/A,#N/A,FALSE,"Yearly SAIFI";#N/A,#N/A,FALSE,"Monthly CAIDI";#N/A,#N/A,FALSE,"Yearly CAIDI";#N/A,#N/A,FALSE,"Monthly SAIDI";#N/A,#N/A,FALSE,"Yearly SAIDI";#N/A,#N/A,FALSE,"Monthly MAIFI";#N/A,#N/A,FALSE,"Yearly MAIFI";#N/A,#N/A,FALSE,"Monthly Cust &gt;=4 Int"}</definedName>
    <definedName name="lsjfls" localSheetId="4" hidden="1">{#N/A,#N/A,FALSE,"Monthly SAIFI";#N/A,#N/A,FALSE,"Yearly SAIFI";#N/A,#N/A,FALSE,"Monthly CAIDI";#N/A,#N/A,FALSE,"Yearly CAIDI";#N/A,#N/A,FALSE,"Monthly SAIDI";#N/A,#N/A,FALSE,"Yearly SAIDI";#N/A,#N/A,FALSE,"Monthly MAIFI";#N/A,#N/A,FALSE,"Yearly MAIFI";#N/A,#N/A,FALSE,"Monthly Cust &gt;=4 Int"}</definedName>
    <definedName name="lsjfls" hidden="1">{#N/A,#N/A,FALSE,"Monthly SAIFI";#N/A,#N/A,FALSE,"Yearly SAIFI";#N/A,#N/A,FALSE,"Monthly CAIDI";#N/A,#N/A,FALSE,"Yearly CAIDI";#N/A,#N/A,FALSE,"Monthly SAIDI";#N/A,#N/A,FALSE,"Yearly SAIDI";#N/A,#N/A,FALSE,"Monthly MAIFI";#N/A,#N/A,FALSE,"Yearly MAIFI";#N/A,#N/A,FALSE,"Monthly Cust &gt;=4 Int"}</definedName>
    <definedName name="lstMetrics">OFFSET('[205] Data Input'!$B$6:$B$30,0,0,COUNTA('[205] Data Input'!$B$6:$B$30))</definedName>
    <definedName name="lstYears">OFFSET('[205] Data Input'!$B$5:$I$5,0,1,1,COUNTA('[205] Data Input'!$B$5:$I$5)-1)</definedName>
    <definedName name="LTDIntRate">#REF!</definedName>
    <definedName name="LU">#REF!</definedName>
    <definedName name="Lylaw">#REF!</definedName>
    <definedName name="Lylaw1">#REF!</definedName>
    <definedName name="Lylaw2">#REF!</definedName>
    <definedName name="Lylaw3">#REF!</definedName>
    <definedName name="LYRecConst15">'[179]Capital Database'!$BF:$BF</definedName>
    <definedName name="M">#REF!</definedName>
    <definedName name="m_al">#REF!</definedName>
    <definedName name="MAC1X">#REF!</definedName>
    <definedName name="MAC2X">#REF!</definedName>
    <definedName name="Main_NonISO">'[133]Primary Input'!$E$252</definedName>
    <definedName name="Major_Project_Association">[206]!Table1[Major Project Association]</definedName>
    <definedName name="MajorDB">#REF!</definedName>
    <definedName name="MajorNameDB">[207]Tables!$A$1:$B$18</definedName>
    <definedName name="MajorProgram">#REF!</definedName>
    <definedName name="Mandeville_Direct1">[3]Current!#REF!</definedName>
    <definedName name="Mandeville_LAIF1">[3]Current!#REF!</definedName>
    <definedName name="March2003_Forecast">#REF!</definedName>
    <definedName name="Master2008Count">'[208]Master (Constant)'!$L:$L</definedName>
    <definedName name="Master2008L">'[208]Master (Constant)'!$T:$T</definedName>
    <definedName name="Master2008NL">'[208]Master (Constant)'!$U:$U</definedName>
    <definedName name="Master2008O">'[208]Master (Constant)'!$V:$V</definedName>
    <definedName name="Master2009Count">'[208]Master (Constant)'!$M:$M</definedName>
    <definedName name="Master2009L">'[208]Master (Constant)'!$W:$W</definedName>
    <definedName name="Master2009NL">'[208]Master (Constant)'!$X:$X</definedName>
    <definedName name="Master2009O">'[208]Master (Constant)'!$Y:$Y</definedName>
    <definedName name="Master2010Count">'[208]Master (Constant)'!$N:$N</definedName>
    <definedName name="Master2010L">'[208]Master (Constant)'!$Z:$Z</definedName>
    <definedName name="Master2010NL">'[208]Master (Constant)'!$AA:$AA</definedName>
    <definedName name="Master2010O">'[208]Master (Constant)'!$AB:$AB</definedName>
    <definedName name="Master2011Count">'[208]Master (Constant)'!$O:$O</definedName>
    <definedName name="Master2011L">'[208]Master (Constant)'!$AC:$AC</definedName>
    <definedName name="Master2011NL">'[208]Master (Constant)'!$AD:$AD</definedName>
    <definedName name="Master2011O">'[208]Master (Constant)'!$AE:$AE</definedName>
    <definedName name="Master2012Count">'[208]Master (Constant)'!$P:$P</definedName>
    <definedName name="Master2012L">'[208]Master (Constant)'!$AF:$AF</definedName>
    <definedName name="Master2012NL">'[208]Master (Constant)'!$AG:$AG</definedName>
    <definedName name="Master2012O">'[208]Master (Constant)'!$AH:$AH</definedName>
    <definedName name="Master2013Count">'[208]Master (Constant)'!$Q:$Q</definedName>
    <definedName name="Master2013L">'[208]Master (Constant)'!$AI:$AI</definedName>
    <definedName name="Master2013NL">'[208]Master (Constant)'!$AJ:$AJ</definedName>
    <definedName name="Master2013O">'[208]Master (Constant)'!$AK:$AK</definedName>
    <definedName name="Master2014Count">'[208]Master (Constant)'!$R:$R</definedName>
    <definedName name="Master2014L">'[208]Master (Constant)'!$AL:$AL</definedName>
    <definedName name="Master2014NL">'[208]Master (Constant)'!$AM:$AM</definedName>
    <definedName name="Master2014O">'[208]Master (Constant)'!$AN:$AN</definedName>
    <definedName name="Master2015Count">'[208]Master (Constant)'!$S:$S</definedName>
    <definedName name="Master2015L">'[208]Master (Constant)'!$AO:$AO</definedName>
    <definedName name="Master2015NL">'[208]Master (Constant)'!$AP:$AP</definedName>
    <definedName name="Master2015O">'[208]Master (Constant)'!$AQ:$AQ</definedName>
    <definedName name="MasterForecastActivity">#REF!</definedName>
    <definedName name="MasterGRCAccount">#REF!</definedName>
    <definedName name="MasterID">'[208]Master (Constant)'!$A:$A</definedName>
    <definedName name="mat_actu">#REF!</definedName>
    <definedName name="MAT_lag_table">#REF!</definedName>
    <definedName name="Material">#REF!</definedName>
    <definedName name="Material_ESC">'[45]ESC ETC by IO'!$F$6:$F$300</definedName>
    <definedName name="materialtotal">#REF!</definedName>
    <definedName name="MatlMgmt_RATE">[31]Setup!$D$71</definedName>
    <definedName name="MCPCN">'[130]CPCN Jan 15 Schedule'!$A$5:$F$849</definedName>
    <definedName name="MD_Rate">[37]Setup!$D$65</definedName>
    <definedName name="mdi">#REF!</definedName>
    <definedName name="MDRateBase">'[209]2004 Manday'!$J$10</definedName>
    <definedName name="ME_DART">[52]Safety!$B$43</definedName>
    <definedName name="ME_DART_Severity">[52]Safety!$F$43</definedName>
    <definedName name="ME_EFFR">[52]EFFRs!$I$10</definedName>
    <definedName name="ME_FOP">[52]Safety!$I$43</definedName>
    <definedName name="ME_OnTime">[52]Safety!$E$43</definedName>
    <definedName name="Meals_C">#REF!</definedName>
    <definedName name="Meals_SCE">#REF!</definedName>
    <definedName name="MEAST_COSTEFF">'[56]Cost Efficiency '!$B$5</definedName>
    <definedName name="MEAST_CPUC_INSP">'[56]Inspections '!$C$21</definedName>
    <definedName name="MEAST_DART">'[56]DART Injury Rate'!$O$9</definedName>
    <definedName name="MEast_Dollars_Hrs">[56]Throughput!$B$23</definedName>
    <definedName name="MEast_FL">'[56]FL vs  NFL'!$B$5</definedName>
    <definedName name="MEAST_NWC_INSP">'[56]Inspections '!$B$21</definedName>
    <definedName name="MEAST_POLE_RPLC">'[56]Pole Replacement Program '!$O$19</definedName>
    <definedName name="MEast_Strains_Strains">[56]Strain_Sprain!$B$16</definedName>
    <definedName name="MEast_Throughput_MtoBenchmark">[56]Throughput!$C$6</definedName>
    <definedName name="MEast_Throughput_MtoM">[56]Throughput!$B$6</definedName>
    <definedName name="MEast_VehicleInc">'[56]Vehicle Incidents'!$B$20</definedName>
    <definedName name="Med">#REF!</definedName>
    <definedName name="MEDCLH">#REF!</definedName>
    <definedName name="MEDCLL">#REF!</definedName>
    <definedName name="MEDCLO">#REF!</definedName>
    <definedName name="MEDIL">#REF!</definedName>
    <definedName name="MEDML">#REF!</definedName>
    <definedName name="MedTermRate">#REF!</definedName>
    <definedName name="MEMO">#REF!</definedName>
    <definedName name="MEMOWORK">#REF!</definedName>
    <definedName name="Menifee_Breakdown_Throughput">'[52]San Jacinto'!$C$59</definedName>
    <definedName name="Menifee_CAD">'[52]San Jacinto'!$C$32</definedName>
    <definedName name="Menifee_Cap_Hours">'[52]San Jacinto'!$C$63</definedName>
    <definedName name="Menifee_Cap_Maint_Hours">'[52]San Jacinto'!$C$64</definedName>
    <definedName name="Menifee_Cap_Maint_Throughput">'[52]San Jacinto'!$C$54</definedName>
    <definedName name="Menifee_Cap_Throughput">'[52]San Jacinto'!$C$53</definedName>
    <definedName name="Menifee_CHO">'[52]San Jacinto'!$C$27</definedName>
    <definedName name="Menifee_CMEnabler">'[52]San Jacinto'!$C$45</definedName>
    <definedName name="Menifee_CostMetric">'[52]San Jacinto'!$C$97</definedName>
    <definedName name="Menifee_DART">'[52]San Jacinto'!$C$8</definedName>
    <definedName name="Menifee_DART_Injuries">'[52]San Jacinto'!$C$13</definedName>
    <definedName name="Menifee_DART_Severity">'[52]San Jacinto'!$C$12</definedName>
    <definedName name="Menifee_EHS">'[52]San Jacinto'!$C$28</definedName>
    <definedName name="Menifee_Fatigue_Time">'[52]San Jacinto'!$C$99</definedName>
    <definedName name="Menifee_FOP">[52]Safety!$I$50</definedName>
    <definedName name="Menifee_FPND">'[52]San Jacinto'!$C$36</definedName>
    <definedName name="Menifee_FT_Emergent">'[52]San Jacinto'!$C$106</definedName>
    <definedName name="Menifee_JPA">'[52]San Jacinto'!$C$35</definedName>
    <definedName name="Menifee_LMS_Outage">'[52]San Jacinto'!$C$88</definedName>
    <definedName name="Menifee_Maint_Hours">'[52]San Jacinto'!$C$67</definedName>
    <definedName name="Menifee_Maint_Throughput">'[52]San Jacinto'!$C$57</definedName>
    <definedName name="Menifee_Meeting_Time">'[52]San Jacinto'!$C$102</definedName>
    <definedName name="Menifee_New_Bus_Hours">'[52]San Jacinto'!$C$66</definedName>
    <definedName name="Menifee_New_Bus_Throughput">'[52]San Jacinto'!$C$56</definedName>
    <definedName name="Menifee_NonConformance">'[52]San Jacinto'!$C$80</definedName>
    <definedName name="Menifee_OM">'[52]San Jacinto'!$C$26</definedName>
    <definedName name="Menifee_OM_Maint_Hours">'[52]San Jacinto'!$C$68</definedName>
    <definedName name="Menifee_OM_Throughput">'[52]San Jacinto'!$C$58</definedName>
    <definedName name="Menifee_OnTime">'[52]San Jacinto'!$C$11</definedName>
    <definedName name="Menifee_OSHA">'[52]San Jacinto'!$C$14</definedName>
    <definedName name="Menifee_PreFab_Time">'[52]San Jacinto'!$C$103</definedName>
    <definedName name="Menifee_Premium_Time">'[52]San Jacinto'!$C$100</definedName>
    <definedName name="Menifee_PublicAuthority_Accuracy">'[52]San Jacinto'!$C$33</definedName>
    <definedName name="Menifee_PublicAuthority_OnTime">'[52]San Jacinto'!$C$34</definedName>
    <definedName name="Menifee_SameDay_Outages">'[52]San Jacinto'!$C$89</definedName>
    <definedName name="Menifee_SCE_Cap_Proj_Hours">'[52]San Jacinto'!$C$65</definedName>
    <definedName name="Menifee_SCE_Cap_Throughput">'[52]San Jacinto'!$C$55</definedName>
    <definedName name="Menifee_Scheduling">'[52]San Jacinto'!$C$61</definedName>
    <definedName name="Menifee_SchedulingAdherence">'[52]San Jacinto'!$C$31</definedName>
    <definedName name="Menifee_Throughput">'[52]San Jacinto'!$C$51</definedName>
    <definedName name="Menifee_Training_Time">'[52]San Jacinto'!$C$104</definedName>
    <definedName name="MERGE">#REF!</definedName>
    <definedName name="METER_COVERAGE_PCT">'[20]Global Parameters'!#REF!</definedName>
    <definedName name="Meter_Esc">#REF!</definedName>
    <definedName name="METER_LIFE">'[20]Global Parameters'!#REF!</definedName>
    <definedName name="Meter1_Esc">#REF!</definedName>
    <definedName name="Meters">#REF!</definedName>
    <definedName name="METH_REF_BENEFIT">#REF!</definedName>
    <definedName name="METH_REF_COST">#REF!</definedName>
    <definedName name="Methodology">'[43]CB ID List'!$C$2:$L$231</definedName>
    <definedName name="Methodology_mapping_with_Org_Name">#REF!</definedName>
    <definedName name="Metric">#REF!</definedName>
    <definedName name="Metric_Weight_WO_Conformance">'[133]Primary Input'!$C$294</definedName>
    <definedName name="MezzanineCo_Invest">#REF!</definedName>
    <definedName name="MezzanineFunds">#REF!</definedName>
    <definedName name="MezzineFunds">#REF!</definedName>
    <definedName name="MFC_BalSht">'[42]Edison Funding'!$A$163:$L$209</definedName>
    <definedName name="MFC_CashFlow">'[42]Edison Funding'!$A$123:$L$150</definedName>
    <definedName name="MFC_IncStmt">'[42]Edison Funding'!$A$37:$L$66</definedName>
    <definedName name="Mgr">'[22]Approved Budget'!$AL$6:$AL$31</definedName>
    <definedName name="MIDATA">'[210]ANEXO II - FORNECIMENTOS'!#REF!</definedName>
    <definedName name="MIDDLE5">#REF!</definedName>
    <definedName name="MIDDLE5X">#REF!</definedName>
    <definedName name="mik">#REF!</definedName>
    <definedName name="Min_per_inv_proc">#REF!</definedName>
    <definedName name="Min_per_proc_rec">#REF!</definedName>
    <definedName name="Minus">#REF!</definedName>
    <definedName name="Mitigation_Measures">OFFSET([120]Reference!$H$2,1,0,COUNTA([120]Reference!$H$3:$H$210)-COUNTIF([120]Reference!$H$3:$H$210,""),1)</definedName>
    <definedName name="mo">'[211]TDBU Summary Old'!$AH$1</definedName>
    <definedName name="MO.PLNND">'[212]Drop Down'!$A$4:$A$15</definedName>
    <definedName name="mon">'[213]TDBU Summary Old'!$AH$1</definedName>
    <definedName name="Monrovia_Breakdown_Hours">'[52]Metro East'!$D$69</definedName>
    <definedName name="Monrovia_Breakdown_Throughput">'[52]Metro East'!$D$59</definedName>
    <definedName name="Monrovia_CAD">'[52]Metro East'!$D$32</definedName>
    <definedName name="Monrovia_Cap_Hours">'[52]Metro East'!$D$63</definedName>
    <definedName name="Monrovia_Cap_Maint_Hours">'[52]Metro East'!$D$64</definedName>
    <definedName name="Monrovia_Cap_Maint_Throughput">'[52]Metro East'!$D$54</definedName>
    <definedName name="Monrovia_Cap_Throughput">'[52]Metro East'!$D$53</definedName>
    <definedName name="Monrovia_CHO">'[52]Metro East'!$D$27</definedName>
    <definedName name="Monrovia_CostMetric">'[52]Metro East'!$D$97</definedName>
    <definedName name="Monrovia_DART">'[52]Metro East'!$D$8</definedName>
    <definedName name="Monrovia_DART_Injuries">'[52]Metro East'!$D$13</definedName>
    <definedName name="Monrovia_DART_Severity">'[52]Metro East'!$D$12</definedName>
    <definedName name="Monrovia_EHS">'[52]Metro East'!$D$28</definedName>
    <definedName name="Monrovia_Fatgiue_Emergent">'[52]Metro East'!$D$106</definedName>
    <definedName name="Monrovia_FatigueTime">'[52]Metro East'!$D$99</definedName>
    <definedName name="Monrovia_FOP">[52]Safety!$I$40</definedName>
    <definedName name="Monrovia_FPND">'[52]Metro East'!$D$36</definedName>
    <definedName name="Monrovia_JPA">'[52]Metro East'!$D$35</definedName>
    <definedName name="Monrovia_Maint_Hours">'[52]Metro East'!$D$67</definedName>
    <definedName name="Monrovia_Maint_Throughput">'[52]Metro East'!$D$57</definedName>
    <definedName name="Monrovia_MeetingTime">'[52]Metro East'!$D$102</definedName>
    <definedName name="Monrovia_NewBus_Hours">'[52]Metro East'!$D$66</definedName>
    <definedName name="Monrovia_NewBus_Throughput">'[52]Metro East'!$D$56</definedName>
    <definedName name="Monrovia_NonConformance">'[52]Metro East'!$D$80</definedName>
    <definedName name="Monrovia_OM">'[52]Metro East'!$D$26</definedName>
    <definedName name="Monrovia_OM_Hours">'[52]Metro East'!$D$68</definedName>
    <definedName name="Monrovia_OM_Throughput">'[52]Metro East'!$D$58</definedName>
    <definedName name="Monrovia_OnTime">'[52]Metro East'!$D$11</definedName>
    <definedName name="Monrovia_OSHA">'[52]Metro East'!$D$14</definedName>
    <definedName name="Monrovia_PreFabTime">'[52]Metro East'!$D$103</definedName>
    <definedName name="Monrovia_PremiumTime">'[52]Metro East'!$D$100</definedName>
    <definedName name="Monrovia_Public_Accuracy">'[52]Metro East'!$D$33</definedName>
    <definedName name="Monrovia_Public_OnTime">'[52]Metro East'!$D$34</definedName>
    <definedName name="Monrovia_SCE_Cap_Hours">'[52]Metro East'!$D$65</definedName>
    <definedName name="Monrovia_SCE_Cap_Throughput">'[52]Metro East'!$D$55</definedName>
    <definedName name="Monrovia_Scheduling">'[52]Metro East'!$D$61</definedName>
    <definedName name="Monrovia_Scheduling_30Day">'[52]Metro East'!$D$31</definedName>
    <definedName name="Monrovia_Throughput">'[52]Metro East'!$D$51</definedName>
    <definedName name="Monrovia_TrainingTime">'[52]Metro East'!$D$104</definedName>
    <definedName name="Montebello_Breakdown_Hours">'[52]Metro East'!$E$69</definedName>
    <definedName name="Montebello_Breakdown_Throughput">'[52]Metro East'!$E$59</definedName>
    <definedName name="Montebello_CAD">'[52]Metro East'!$E$32</definedName>
    <definedName name="Montebello_Cap_Hours">'[52]Metro East'!$E$63</definedName>
    <definedName name="Montebello_Cap_Maint_Throughput">'[52]Metro East'!$E$54</definedName>
    <definedName name="Montebello_Cap_Throughput">'[52]Metro East'!$E$53</definedName>
    <definedName name="Montebello_CapMaint_Hours">'[52]Metro East'!$E$64</definedName>
    <definedName name="Montebello_CHO">'[52]Metro East'!$E$27</definedName>
    <definedName name="Montebello_CostMetric">'[52]Metro East'!$E$97</definedName>
    <definedName name="Montebello_DART">'[52]Metro East'!$E$8</definedName>
    <definedName name="Montebello_DART_Injuries">'[52]Metro East'!$E$13</definedName>
    <definedName name="Montebello_DARTSeverity">'[52]Metro East'!$E$12</definedName>
    <definedName name="Montebello_EHS">'[52]Metro East'!$E$28</definedName>
    <definedName name="Montebello_Fatigue_Emergent">'[52]Metro East'!$E$106</definedName>
    <definedName name="Montebello_FatigueTime">'[52]Metro East'!$E$99</definedName>
    <definedName name="Montebello_FOP">[52]Safety!$I$41</definedName>
    <definedName name="Montebello_FPND">'[52]Metro East'!$E$36</definedName>
    <definedName name="Montebello_JPA">'[52]Metro East'!$E$35</definedName>
    <definedName name="Montebello_Maint_Hours">'[52]Metro East'!$E$67</definedName>
    <definedName name="Montebello_Maint_Throughput">'[52]Metro East'!$E$57</definedName>
    <definedName name="Montebello_MeetingTime">'[52]Metro East'!$E$102</definedName>
    <definedName name="Montebello_NewBus_Hours">'[52]Metro East'!$E$66</definedName>
    <definedName name="Montebello_NewBus_Throughput">'[52]Metro East'!$E$56</definedName>
    <definedName name="Montebello_NonConformance">'[52]Metro East'!$E$80</definedName>
    <definedName name="Montebello_OM">'[52]Metro East'!$E$26</definedName>
    <definedName name="Montebello_OM_Hours">'[52]Metro East'!$E$68</definedName>
    <definedName name="Montebello_OM_Throughput">'[52]Metro East'!$E$58</definedName>
    <definedName name="Montebello_OnTime">'[52]Metro East'!$E$11</definedName>
    <definedName name="Montebello_OSHA">'[52]Metro East'!$E$14</definedName>
    <definedName name="Montebello_PreFab_Time">'[52]Metro East'!$E$103</definedName>
    <definedName name="Montebello_PremiumTime">'[52]Metro East'!$E$100</definedName>
    <definedName name="Montebello_Public_Accuracy">'[52]Metro East'!$E$33</definedName>
    <definedName name="Montebello_Public_OnTime">'[52]Metro East'!$E$34</definedName>
    <definedName name="Montebello_SCE_Cap_Proj_Hours">'[52]Metro East'!$E$65</definedName>
    <definedName name="Montebello_SCE_Cap_Throughput">'[52]Metro East'!$E$55</definedName>
    <definedName name="Montebello_Scheduling_30Day">'[52]Metro East'!$E$31</definedName>
    <definedName name="Montebello_Scheduling_Filled">'[52]Metro East'!$E$61</definedName>
    <definedName name="Montebello_Throughput">'[52]Metro East'!$E$51</definedName>
    <definedName name="Montebello_TrainingTime">'[52]Metro East'!$E$104</definedName>
    <definedName name="Month">[124]Summary!$H$69</definedName>
    <definedName name="MONTH_3">[181]Cover!$M$2</definedName>
    <definedName name="Month_32">[214]Cover!$M$2</definedName>
    <definedName name="Month_323">[214]Cover!$M$2</definedName>
    <definedName name="month1">'[215]TDBU Summary Old'!$AH$1</definedName>
    <definedName name="Month323">[214]Cover!$M$2</definedName>
    <definedName name="Monthly_CF">#REF!</definedName>
    <definedName name="MonthlyCashFow">'[42]Cash Flow'!$AI$33:$BJ$152</definedName>
    <definedName name="MonthlyCurrYr_IncStmt">'[42]Income Stmt'!$AM$42:$AY$95</definedName>
    <definedName name="MonthlyNextYr_IncStmt">'[42]Income Stmt'!$BA$41:$BM$95</definedName>
    <definedName name="MonthlyPercent">#REF!</definedName>
    <definedName name="MonthlySpread">[114]Setup!$A$27:$A$31</definedName>
    <definedName name="MonthNo">[91]Sheet2!$D$1</definedName>
    <definedName name="MonthNoCell">[60]Atlas!#REF!</definedName>
    <definedName name="MonthRank">[60]Atlas!#REF!</definedName>
    <definedName name="Months">[214]Cover!$M$1</definedName>
    <definedName name="MonthText">'[216]TDBU Summary Old'!$AE$1</definedName>
    <definedName name="MonthText1">'[22]TDBU Summary Old'!$AF$1</definedName>
    <definedName name="MPO_ABank">#REF!</definedName>
    <definedName name="MPO_ABank2">#REF!</definedName>
    <definedName name="MPO_ABank3">#REF!</definedName>
    <definedName name="MPO_BBank">#REF!</definedName>
    <definedName name="MPO_BBank2">#REF!</definedName>
    <definedName name="MPO_BBank3">#REF!</definedName>
    <definedName name="MPO_CB">#REF!</definedName>
    <definedName name="MPO_CB2">#REF!</definedName>
    <definedName name="MPO_CB3">#REF!</definedName>
    <definedName name="MPO_CPUCB">#REF!</definedName>
    <definedName name="MPO_CPUCB2">#REF!</definedName>
    <definedName name="MPO_CPUCB3">#REF!</definedName>
    <definedName name="MPO_CPUCC">#REF!</definedName>
    <definedName name="MPO_CPUCCAPBUD">#REF!</definedName>
    <definedName name="MPO_CPUCCT">#REF!</definedName>
    <definedName name="MPO_CPUCOM">#REF!</definedName>
    <definedName name="MPO_CPUCOMB">#REF!</definedName>
    <definedName name="MPO_CPUCOMB2">#REF!</definedName>
    <definedName name="MPO_CPUCOMB3">#REF!</definedName>
    <definedName name="MPO_CPUCOMBUD">#REF!</definedName>
    <definedName name="MPO_CPUCOMvar">#REF!</definedName>
    <definedName name="MPO_CPUCvar">#REF!</definedName>
    <definedName name="MPO_DART">#REF!</definedName>
    <definedName name="MPO_DART2">#REF!</definedName>
    <definedName name="MPO_DART3">#REF!</definedName>
    <definedName name="MPO_DARTTrend">#REF!</definedName>
    <definedName name="MPO_DSP353">#REF!</definedName>
    <definedName name="MPO_DSP3532">#REF!</definedName>
    <definedName name="MPO_DSP3533">#REF!</definedName>
    <definedName name="MPO_DSP4">#REF!</definedName>
    <definedName name="MPO_DSP42">#REF!</definedName>
    <definedName name="MPO_DSP43">#REF!</definedName>
    <definedName name="MPO_DSPNC">#REF!</definedName>
    <definedName name="MPO_DSPNC2">#REF!</definedName>
    <definedName name="MPO_DSPNC3">#REF!</definedName>
    <definedName name="MPO_FERCB">#REF!</definedName>
    <definedName name="MPO_FERCB2">#REF!</definedName>
    <definedName name="MPO_FERCB3">#REF!</definedName>
    <definedName name="MPO_FERCBud">#REF!</definedName>
    <definedName name="MPO_FERCC">#REF!</definedName>
    <definedName name="MPO_FERCCT">#REF!</definedName>
    <definedName name="MPO_FERCOM">#REF!</definedName>
    <definedName name="MPO_FERCOMB">#REF!</definedName>
    <definedName name="MPO_FERCOMB2">#REF!</definedName>
    <definedName name="MPO_FERCOMB3">#REF!</definedName>
    <definedName name="MPO_FERCOMB3.">#REF!</definedName>
    <definedName name="MPO_FERCOMBud">#REF!</definedName>
    <definedName name="MPO_FERCOMT">#REF!</definedName>
    <definedName name="MPO_FERCOMvar">#REF!</definedName>
    <definedName name="MPO_FERCVar">#REF!</definedName>
    <definedName name="MPO_FOMT">#REF!</definedName>
    <definedName name="MPO_ONR">#REF!</definedName>
    <definedName name="MPO_ONR2">#REF!</definedName>
    <definedName name="MPO_ONR3">#REF!</definedName>
    <definedName name="MPO_ONRT">#REF!</definedName>
    <definedName name="MPO_SI">#REF!</definedName>
    <definedName name="MPO_SI2">#REF!</definedName>
    <definedName name="MPO_SI3">#REF!</definedName>
    <definedName name="MPO_SITrend">#REF!</definedName>
    <definedName name="MPO_Trend">#REF!</definedName>
    <definedName name="MR2_Annual_per_FTE">#REF!</definedName>
    <definedName name="MRR_discount_rate">[115]CRR_Summary!$D$31</definedName>
    <definedName name="MSO_CONTRACTOR_RATE">'[20]Global Parameters'!#REF!</definedName>
    <definedName name="MSO_CONTRACTOR_TOOL_COST">#REF!</definedName>
    <definedName name="MSO_CONTRACTOR_VEH_COST">#REF!</definedName>
    <definedName name="MSO_INSTALLS_PER_DAY_COMMERCIAL">'[20]Global Parameters'!#REF!</definedName>
    <definedName name="MSO_INSTALLS_PER_DAY_CONTRACTOR">'[20]Global Parameters'!#REF!</definedName>
    <definedName name="MSO_INSTALLS_PER_DAY_RESIDENTIAL">'[20]Global Parameters'!#REF!</definedName>
    <definedName name="MSO_TOT_INSTALLS_COMMERCIAL">#REF!</definedName>
    <definedName name="MSO_TOT_INSTALLS_RESIDENTIAL">#REF!</definedName>
    <definedName name="MW_DART">[52]Safety!$B$13</definedName>
    <definedName name="MW_DART_Injuries">[52]Safety!$G$13</definedName>
    <definedName name="MW_DART_Severity">[52]Safety!$F$13</definedName>
    <definedName name="MW_EFFR">[52]EFFRs!$I$3</definedName>
    <definedName name="MW_FOP">[52]Safety!$I$13</definedName>
    <definedName name="MW_OnTime">[52]Safety!$E$13</definedName>
    <definedName name="MW_OSHA">[52]Safety!$H$13</definedName>
    <definedName name="MWEST_COSTEFF">'[56]Cost Efficiency '!$B$6</definedName>
    <definedName name="MWEST_CPUC_INSP">'[56]Inspections '!$C$22</definedName>
    <definedName name="MWEST_DART">'[56]DART Injury Rate'!$O$10</definedName>
    <definedName name="MWest_Dollars_Hrs">[56]Throughput!$B$24</definedName>
    <definedName name="MWest_FL">'[56]FL vs  NFL'!$B$6</definedName>
    <definedName name="MWEST_NWC_INSP">'[56]Inspections '!$B$22</definedName>
    <definedName name="MWEST_POLE_RPLC">'[56]Pole Replacement Program '!$O$20</definedName>
    <definedName name="MWest_Strains_Strains">[56]Strain_Sprain!$B$17</definedName>
    <definedName name="MWest_Throughput_MtoBenchmark">[56]Throughput!$C$7</definedName>
    <definedName name="MWest_Throughput_MtoM">[56]Throughput!$B$7</definedName>
    <definedName name="MWest_VehicleInc">'[56]Vehicle Incidents'!$B$21</definedName>
    <definedName name="n">[217]!n</definedName>
    <definedName name="N_A">'[99]D7 - DropDownTab'!$H$2:$H$3</definedName>
    <definedName name="Nada">#N/A</definedName>
    <definedName name="nadia_complts">'[62]H00400 nadia complt2'!#REF!</definedName>
    <definedName name="NakaeCrownValley">#REF!</definedName>
    <definedName name="Nakaeetc">#REF!</definedName>
    <definedName name="NakaeOtayRiverBridge">#REF!</definedName>
    <definedName name="Name" hidden="1">[218]Table!#REF!</definedName>
    <definedName name="natimagecpen">#REF!</definedName>
    <definedName name="NavPane">[73]Gross!#REF!</definedName>
    <definedName name="NC">'[219]V LookUp'!$E$2:$F$105</definedName>
    <definedName name="NC_DART">[52]Safety!$B$19</definedName>
    <definedName name="NC_DART_Injuries">[52]Safety!$G$19</definedName>
    <definedName name="NC_DART_Severity">[52]Safety!$F$19</definedName>
    <definedName name="NC_EFFR">[52]EFFRs!$I$4</definedName>
    <definedName name="NC_FOP">[52]Safety!$I$19</definedName>
    <definedName name="NC_OnTime">[52]Safety!$E$19</definedName>
    <definedName name="NC_OSHA">[52]Safety!$H$19</definedName>
    <definedName name="NCOAST_COSTEFF">'[56]Cost Efficiency '!$B$7</definedName>
    <definedName name="NCOAST_CPUC_INSP">'[56]Inspections '!$C$23</definedName>
    <definedName name="NCOAST_DART">'[56]DART Injury Rate'!$O$11</definedName>
    <definedName name="NCoast_Dollars_Hrs">[56]Throughput!$B$25</definedName>
    <definedName name="NCoast_FL">'[56]FL vs  NFL'!$B$7</definedName>
    <definedName name="NCOAST_NWC_INSP">'[56]Inspections '!$B$23</definedName>
    <definedName name="NCOAST_POLE_RPL">'[56]Pole Replacement Program '!$O$21</definedName>
    <definedName name="NCoast_Strains_Sprains">[56]Strain_Sprain!$B$18</definedName>
    <definedName name="NCoast_Throughput_MtoBenchmark">[56]Throughput!$C$8</definedName>
    <definedName name="NCoast_Throughput_MtoM">[56]Throughput!$B$8</definedName>
    <definedName name="NCoast_VehicleInc">'[56]Vehicle Incidents'!$B$22</definedName>
    <definedName name="NERC_ISO">'[133]Primary Input'!$E$200</definedName>
    <definedName name="NETTAX">#REF!</definedName>
    <definedName name="New" localSheetId="4">{" ","","","","","";"124Bal","Oracle 7",1,1,TRUE,#N/A}</definedName>
    <definedName name="New">{" ","","","","","";"124Bal","Oracle 7",1,1,TRUE,#N/A}</definedName>
    <definedName name="New_Plants">[154]ASS!$A$107:$C$113</definedName>
    <definedName name="New_sheet2">#REF!</definedName>
    <definedName name="newbex_itd">[68]new_BEX!$D$2:$D$18368</definedName>
    <definedName name="newbex_pivot">[68]Sheet17!$A$4:$A$4642</definedName>
    <definedName name="newbie" hidden="1">#REF!</definedName>
    <definedName name="NewChartArea">[60]Atlas!#REF!</definedName>
    <definedName name="NewConsSums">[31]Setup!$AZ$106</definedName>
    <definedName name="newname" localSheetId="4">{"GLOBALMA.","perfmsrs.xlm","mrsumdev.xls"}</definedName>
    <definedName name="newname">{"GLOBALMA.","perfmsrs.xlm","mrsumdev.xls"}</definedName>
    <definedName name="Newsheet">#REF!</definedName>
    <definedName name="NextYrCashFlow">'[42]Cash Flow'!$AX$165:$BJ$206</definedName>
    <definedName name="NL_BTL_Agency">[163]Summary!$E$39</definedName>
    <definedName name="NL_BTL_ExcessLandSales">[163]Summary!$E$38</definedName>
    <definedName name="NL_BTL_ForestryExpn">[163]Summary!$E$41</definedName>
    <definedName name="NL_BTL_GLF_Misc">[163]Summary!$E$40</definedName>
    <definedName name="NL_CancelledRezoing">[163]Summary!$E$33</definedName>
    <definedName name="NL_CONVERSION_MULTIPLIER">'[20]Global Parameters'!#REF!</definedName>
    <definedName name="NL_ESCALATION">'[220]Global Parameters'!$E$11:$AL$12</definedName>
    <definedName name="NL_ForestryExpn">[163]Summary!$E$31</definedName>
    <definedName name="NL_Landvision">[163]Summary!$E$35</definedName>
    <definedName name="NL_SLU_Cleanup">[163]Summary!$E$34</definedName>
    <definedName name="No_Escalation">#REF!</definedName>
    <definedName name="non.iso.T.land">[200]RCN!$E$53:$CG$53,[200]RCN!$E$61:$CG$61</definedName>
    <definedName name="Non_Incremental___O_M">#REF!</definedName>
    <definedName name="Non_Labor_Item">'[50]D7 - DropDownTab'!$F$2:$F$10</definedName>
    <definedName name="Non_Labor_PivTable">'[99]D7 - DropDownTab'!$J$3:$K$10</definedName>
    <definedName name="NonDevCalcMo">[60]Atlas!#REF!</definedName>
    <definedName name="NonDevCalcYr">[60]Atlas!#REF!</definedName>
    <definedName name="NonDevMo">[60]Atlas!#REF!</definedName>
    <definedName name="NonDevYr">[60]Atlas!#REF!</definedName>
    <definedName name="none">'[221]Global Parameters'!#REF!</definedName>
    <definedName name="NonLaborCosts">#REF!</definedName>
    <definedName name="note">#REF!</definedName>
    <definedName name="notes">'[222]TDBU Summary Old'!$AH$1</definedName>
    <definedName name="NOWADate">[37]NOWA!$G$9</definedName>
    <definedName name="NRVarMo">[60]Atlas!#REF!</definedName>
    <definedName name="NRVarYesNoCalcMo">[60]Atlas!#REF!</definedName>
    <definedName name="NRVarYesNoCalcYr">[60]Atlas!#REF!</definedName>
    <definedName name="NrVarYesNoMo">[60]Atlas!#REF!</definedName>
    <definedName name="NRVarYesNoYr">[60]Atlas!#REF!</definedName>
    <definedName name="NRVarYr">[60]Atlas!#REF!</definedName>
    <definedName name="nt">#REF!</definedName>
    <definedName name="NT_BASIS_NEW">[37]Setup!$D$306</definedName>
    <definedName name="NT_BASIS_OTHER">[37]Setup!$F$306</definedName>
    <definedName name="NT_BASIS_REL">[37]Setup!$G$306</definedName>
    <definedName name="NT_BASIS_REM">[37]Setup!$E$306</definedName>
    <definedName name="NT_FREL_DIR">[37]Setup!$J$262</definedName>
    <definedName name="NT_FREM_DIR">[37]Setup!$I$262</definedName>
    <definedName name="NT_NEW_DIR">[37]Setup!$D$262</definedName>
    <definedName name="NT_OTHER_DIR">[37]Setup!$F$262</definedName>
    <definedName name="NT_REL_DIR">[37]Setup!$G$262</definedName>
    <definedName name="NT_REM_DIR">[37]Setup!$E$262</definedName>
    <definedName name="Num_Unit">[194]Tables!$A$117</definedName>
    <definedName name="number_of_investment_years">[223]parameters!$B$1</definedName>
    <definedName name="NumToEscal">[31]Setup!$C$211</definedName>
    <definedName name="NV">'[62]310324 grece complt'!#REF!</definedName>
    <definedName name="NvsASD">"V2008-01-31"</definedName>
    <definedName name="NvsAutoDrillOk">"VN"</definedName>
    <definedName name="NvsElapsedTime">0.00111111111618811</definedName>
    <definedName name="NvsEndTime">37230.3728819444</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"%,X,RZF.ACCOUNT.PS Detail,CNF.."</definedName>
    <definedName name="NvsPanelBusUnit">"V"</definedName>
    <definedName name="NvsPanelEffdt">"V2007-01-01"</definedName>
    <definedName name="NvsPanelSetid">"VNDE"</definedName>
    <definedName name="NvsReqBU">"V50"</definedName>
    <definedName name="NvsReqBUOnly">"VN"</definedName>
    <definedName name="NvsTransLed">"VN"</definedName>
    <definedName name="NvsTreeASD">"V2008-01-31"</definedName>
    <definedName name="NvsValTbl.ACCOUNT">"GL_ACCOUNT_TBL"</definedName>
    <definedName name="NvsValTbl.BUSINESS_UNIT">"BUS_UNIT_TBL_GL"</definedName>
    <definedName name="NvsValTbl.DEPTID">"DEPT_TBL"</definedName>
    <definedName name="NvsValTbl.PRODUCT">"PRODUCT_TBL"</definedName>
    <definedName name="NW_CCCI">[224]CCCI!$G$54</definedName>
    <definedName name="NW_DIMP">[224]DIMP!$B$33</definedName>
    <definedName name="NW_EHS">[224]EHS!$D$11</definedName>
    <definedName name="NW_LaborCostEff">'[224]CostEff - Labor'!$G$51</definedName>
    <definedName name="NW_SCE_OnTimeOutages">'[224]On-Time Outages'!$K$46</definedName>
    <definedName name="NW_SCEWOConformance">'[224]WO Conformance'!$R$11</definedName>
    <definedName name="NW_UnitRateTPT">[224]Unit_TPT!$D$46</definedName>
    <definedName name="NW_WOClosure">[224]WOClosure!$F$39</definedName>
    <definedName name="o">#N/A</definedName>
    <definedName name="O_M_COST_SCHEDULE">#REF!</definedName>
    <definedName name="O_MType">#REF!</definedName>
    <definedName name="oandm_change">[64]Calculations!$DG$12:$DG$40</definedName>
    <definedName name="OandM_Esc">'[192]Input-General'!$B$9</definedName>
    <definedName name="OandM_repair_cost">'[39]7 Year Plan'!$L$55</definedName>
    <definedName name="October">#REF!</definedName>
    <definedName name="OD">#REF!</definedName>
    <definedName name="Oeight">#REF!</definedName>
    <definedName name="Oeight1">'[111]GRC Plus 2009'!$T$7:$T$190</definedName>
    <definedName name="OFFALL">#REF!</definedName>
    <definedName name="Ofive">#REF!</definedName>
    <definedName name="Ofive1">'[111]GRC Plus 2009'!$Q$7:$Q$190</definedName>
    <definedName name="Ofour">#REF!</definedName>
    <definedName name="Ofour1">'[111]GRC Plus 2009'!$P$7:$P$190</definedName>
    <definedName name="OH_397.801_Sub">[37]UnitizeList!$F$24</definedName>
    <definedName name="OH_397.802_Sub">[37]UnitizeList!$F$77</definedName>
    <definedName name="OH_Key">[32]Reference!$K$3:$K$9</definedName>
    <definedName name="OH_Rate_2002_Recorded">[66]Factors!#REF!</definedName>
    <definedName name="OH_Rate_2003_Budget">[66]Factors!#REF!</definedName>
    <definedName name="old_dp">'[225]IT PC'!$AL$3</definedName>
    <definedName name="old_dplp">'[225]IT PC'!$AG$2:$AH$171</definedName>
    <definedName name="old_lp">'[225]IT PC'!$AL$4</definedName>
    <definedName name="OLE_LINK465">'Table 11'!$C$43</definedName>
    <definedName name="OLE_LINK486">'Table 11'!$C$33</definedName>
    <definedName name="OM" localSheetId="4">#REF!</definedName>
    <definedName name="OM">#REF!</definedName>
    <definedName name="OM_Capital">'[14]O&amp;M and Capital'!$3:$57</definedName>
    <definedName name="OMLabor">#REF!</definedName>
    <definedName name="OMMo">[60]Atlas!#REF!</definedName>
    <definedName name="OMNonLabor">#REF!</definedName>
    <definedName name="OMYesNoCalcMo">[60]Atlas!#REF!</definedName>
    <definedName name="OMYesNoCalcYr">[60]Atlas!#REF!</definedName>
    <definedName name="OMYesNoMo">[60]Atlas!#REF!</definedName>
    <definedName name="OMYesNoYr">[60]Atlas!#REF!</definedName>
    <definedName name="OMYr">[60]Atlas!#REF!</definedName>
    <definedName name="ONALL">#REF!</definedName>
    <definedName name="one" localSheetId="4" hidden="1">{"'Summary'!$A$1:$J$24"}</definedName>
    <definedName name="one" hidden="1">{"'Summary'!$A$1:$J$24"}</definedName>
    <definedName name="OneTdescrip3">[37]Setup!$C$93</definedName>
    <definedName name="OneTdescript1">[37]Setup!$C$91</definedName>
    <definedName name="OneTdescript2">[37]Setup!$C$92</definedName>
    <definedName name="OneTdescript4">[37]Setup!$C$94</definedName>
    <definedName name="ONINE">#REF!</definedName>
    <definedName name="Ontario_Breakdown_Hours">'[52]Metro East'!$F$69</definedName>
    <definedName name="Ontario_Breakdown_Throughput">'[52]Metro East'!$F$59</definedName>
    <definedName name="Ontario_CAD">'[52]Metro East'!$F$32</definedName>
    <definedName name="Ontario_Cap_Hours">'[52]Metro East'!$F$63</definedName>
    <definedName name="Ontario_Cap_Maint_Hours">'[52]Metro East'!$F$64</definedName>
    <definedName name="Ontario_Cap_Maint_Throughput">'[52]Metro East'!$F$54</definedName>
    <definedName name="Ontario_Cap_Throughput">'[52]Metro East'!$F$53</definedName>
    <definedName name="Ontario_CHO">'[52]Metro East'!$F$27</definedName>
    <definedName name="Ontario_CostMetric">'[52]Metro East'!$F$97</definedName>
    <definedName name="Ontario_DART">'[52]Metro East'!$F$8</definedName>
    <definedName name="Ontario_DART_Injuries">'[52]Metro East'!$F$13</definedName>
    <definedName name="Ontario_DART_Severity">'[52]Metro East'!$F$12</definedName>
    <definedName name="Ontario_EHS">'[52]Metro East'!$F$28</definedName>
    <definedName name="Ontario_Fatigue_Emergent">'[52]Metro East'!$F$106</definedName>
    <definedName name="Ontario_Fatigue_Time">'[52]Metro East'!$F$99</definedName>
    <definedName name="Ontario_FOP">[52]Safety!$I$42</definedName>
    <definedName name="Ontario_FPND">'[52]Metro East'!$F$36</definedName>
    <definedName name="Ontario_JPA">'[52]Metro East'!$F$35</definedName>
    <definedName name="Ontario_Maint_Hours">'[52]Metro East'!$F$67</definedName>
    <definedName name="Ontario_Maint_Throughput">'[52]Metro East'!$F$57</definedName>
    <definedName name="Ontario_Meeting_Time">'[52]Metro East'!$F$102</definedName>
    <definedName name="Ontario_NewBus_Hours">'[52]Metro East'!$F$66</definedName>
    <definedName name="Ontario_NewBus_Throughput">'[52]Metro East'!$F$56</definedName>
    <definedName name="Ontario_NonConforamnce">'[52]Metro East'!$F$80</definedName>
    <definedName name="Ontario_OM">'[52]Metro East'!$F$26</definedName>
    <definedName name="Ontario_OM_Hours">'[52]Metro East'!$F$68</definedName>
    <definedName name="Ontario_OM_Throughput">'[52]Metro East'!$F$58</definedName>
    <definedName name="Ontario_OnTime">'[52]Metro East'!$F$11</definedName>
    <definedName name="Ontario_OSHA">'[52]Metro East'!$F$14</definedName>
    <definedName name="Ontario_Prefab_Time">'[52]Metro East'!$F$103</definedName>
    <definedName name="Ontario_Premium_Time">'[52]Metro East'!$F$100</definedName>
    <definedName name="Ontario_Public_Authority">'[52]Metro East'!$F$33</definedName>
    <definedName name="Ontario_Public_OnTime">'[52]Metro East'!$F$34</definedName>
    <definedName name="Ontario_SCE_Cap_Hours">'[52]Metro East'!$F$65</definedName>
    <definedName name="Ontario_SCE_Cap_Throughput">'[52]Metro East'!$F$55</definedName>
    <definedName name="Ontario_Scheduling_30Day">'[52]Metro East'!$F$31</definedName>
    <definedName name="Ontario_Scheduling_Filled">'[52]Metro East'!$F$61</definedName>
    <definedName name="Ontario_Throughput">'[52]Metro East'!$F$51</definedName>
    <definedName name="Ontario_Training_Time">'[52]Metro East'!$F$104</definedName>
    <definedName name="op" hidden="1">#REF!</definedName>
    <definedName name="OpenDocs" localSheetId="4">{"GLOBALMA.","perfmsrs.xlm","mrsumdev.xls"}</definedName>
    <definedName name="OpenDocs">{"GLOBALMA.","perfmsrs.xlm","mrsumdev.xls"}</definedName>
    <definedName name="Oper_Ind">#REF!</definedName>
    <definedName name="Oper_Ind2">#REF!</definedName>
    <definedName name="OperDate">[31]Setup!$G$82</definedName>
    <definedName name="OperExp">'[42]Income Stmt'!$A$360:$L$392</definedName>
    <definedName name="oprev0">#REF!</definedName>
    <definedName name="oprev1">#REF!</definedName>
    <definedName name="OPSub16">'[179]Capital Database'!$AB:$AB</definedName>
    <definedName name="OPSub17">'[179]Capital Database'!$AC:$AC</definedName>
    <definedName name="OPSub18">'[179]Capital Database'!$AD:$AD</definedName>
    <definedName name="OR">#REF!</definedName>
    <definedName name="ORANGE_COSTEFF">'[56]Cost Efficiency '!$B$8</definedName>
    <definedName name="ORANGE_CPUC_INPS">'[56]Inspections '!$C$24</definedName>
    <definedName name="ORANGE_DART">'[56]DART Injury Rate'!$O$12</definedName>
    <definedName name="Orange_DART_Injuries">[52]Safety!$G$49</definedName>
    <definedName name="Orange_DART_Severity">[52]Safety!$F$49</definedName>
    <definedName name="Orange_Dollars_Hrs">[56]Throughput!$B$26</definedName>
    <definedName name="Orange_EFFR">[52]EFFRs!$I$11</definedName>
    <definedName name="Orange_FL">'[56]FL vs  NFL'!$B$8</definedName>
    <definedName name="Orange_FOP">[52]Safety!$I$49</definedName>
    <definedName name="ORANGE_NWC_INPS">'[56]Inspections '!$B$24</definedName>
    <definedName name="Orange_OnTime">[52]Safety!$E$49</definedName>
    <definedName name="Orange_OSHA">[52]Safety!$H$49</definedName>
    <definedName name="ORANGE_POLE_RPLC">'[56]Pole Replacement Program '!$O$22</definedName>
    <definedName name="Orange_Stains_Sprains">[56]Strain_Sprain!$B$19</definedName>
    <definedName name="Orange_Throughput_MtoBenchmark">[56]Throughput!$C$9</definedName>
    <definedName name="Orange_Throughput_MtoM">[56]Throughput!$B$9</definedName>
    <definedName name="Orange_VehicleInc">'[56]Vehicle Incidents'!$B$23</definedName>
    <definedName name="OranizationalOH_ContBasePct">[66]Factors!#REF!</definedName>
    <definedName name="Org">[97]Setup!$A$2:$A$21</definedName>
    <definedName name="Org_Group_Name">[102]Factors!$A$79:$A$89</definedName>
    <definedName name="Org_Number">[226]Setup!$F$2:$F$5319</definedName>
    <definedName name="Org_Unit_performing_work">[206]!Table2[Org Unit performing work]</definedName>
    <definedName name="Organization">[114]Setup!$A$2:$A$18</definedName>
    <definedName name="OrganizationalOverheadsRAte">#REF!</definedName>
    <definedName name="OrgList">OFFSET('[227]Source of Data'!$W$2,1,0,143-COUNTBLANK('[227]Source of Data'!$W$3:$W$145),1)</definedName>
    <definedName name="Orgs">[228]Organizatons!$C$3:$D$22</definedName>
    <definedName name="Oseven">#REF!</definedName>
    <definedName name="Oseven1">'[111]GRC Plus 2009'!$S$7:$S$190</definedName>
    <definedName name="OshaCalcYr">[60]Atlas!#REF!</definedName>
    <definedName name="OshaYr">[60]Atlas!#REF!</definedName>
    <definedName name="Osix">#REF!</definedName>
    <definedName name="Osix1">'[111]GRC Plus 2009'!$R$7:$R$190</definedName>
    <definedName name="ot">#REF!</definedName>
    <definedName name="OT_Factor">[37]Setup!$C$152</definedName>
    <definedName name="OT_Factor_Adjusted">#REF!</definedName>
    <definedName name="OTBR_Pre_AnG">'[158]2007 ITAB (old)'!#REF!</definedName>
    <definedName name="OthConsSums">[31]Setup!$AZ$108</definedName>
    <definedName name="Other">'[14]Other '!$11:$48</definedName>
    <definedName name="Other_change_category">#REF!</definedName>
    <definedName name="Other_ESC">'[45]ESC ETC by IO'!$G$6:$G$300</definedName>
    <definedName name="OtherConsiderations">#REF!</definedName>
    <definedName name="OTHERTDBU">#REF!</definedName>
    <definedName name="othertotal">#REF!</definedName>
    <definedName name="OU">'[188]Drop Downs'!$A$2:$A$24</definedName>
    <definedName name="OU_AUS">#REF!</definedName>
    <definedName name="OU_CON">#REF!</definedName>
    <definedName name="OU_Condensed">#REF!</definedName>
    <definedName name="OU_CUE">#REF!</definedName>
    <definedName name="OU_EDP">#REF!</definedName>
    <definedName name="OU_EDY">#REF!</definedName>
    <definedName name="OU_EIX">#REF!</definedName>
    <definedName name="OU_ENT">#REF!</definedName>
    <definedName name="OU_ETE">#REF!</definedName>
    <definedName name="OU_FIE">#REF!</definedName>
    <definedName name="OU_GEN">#REF!</definedName>
    <definedName name="OU_GOS">#REF!</definedName>
    <definedName name="OU_HUS">#REF!</definedName>
    <definedName name="OU_INY">#REF!</definedName>
    <definedName name="OU_Labor">#REF!</definedName>
    <definedName name="OU_LEN">#REF!</definedName>
    <definedName name="OU_List">#REF!</definedName>
    <definedName name="OU_NUN">#REF!</definedName>
    <definedName name="OU_OFO">#REF!</definedName>
    <definedName name="OU_OPS">#REF!</definedName>
    <definedName name="OU_PAE">#REF!</definedName>
    <definedName name="OU_RES">#REF!</definedName>
    <definedName name="OU_SAY">#REF!</definedName>
    <definedName name="OU_STE">#REF!</definedName>
    <definedName name="OU_TRN">#REF!</definedName>
    <definedName name="Outage_Scorecard">[52]Outage_Scorecard!$B$1</definedName>
    <definedName name="Outcome">'[129]Doc Temp Refs'!$A$2:$A$6</definedName>
    <definedName name="OutputData">[229]C600!$A$10:$O$473</definedName>
    <definedName name="Overall_Dart_Rate">'[133]Primary Input'!$E$15</definedName>
    <definedName name="OVERHEAD">[47]Assumptions!$O$2</definedName>
    <definedName name="Overhead_Rate">19.07%</definedName>
    <definedName name="p">#N/A</definedName>
    <definedName name="P_B_Rate">#REF!</definedName>
    <definedName name="P_Scenario">#REF!</definedName>
    <definedName name="P1_fail_rate_pct_failed_poles">'[39]7 Year Plan'!$L$47</definedName>
    <definedName name="PAGE">#REF!</definedName>
    <definedName name="page_header">[161]PRINT!$B$146</definedName>
    <definedName name="PAGE1">#REF!</definedName>
    <definedName name="PAGE2">#REF!</definedName>
    <definedName name="PAGE7.1_MCRR_16">#N/A</definedName>
    <definedName name="PAGE8_MCRR_16">#N/A</definedName>
    <definedName name="Paid_Absence">[31]LoadingRates!$B$24</definedName>
    <definedName name="PaidAbsenceRate">[66]Factors!$E$2</definedName>
    <definedName name="Palm_FOP">[52]Safety!$I$35</definedName>
    <definedName name="PalmSprings_Breakdown_Hours">[52]Desert!$D$69</definedName>
    <definedName name="PalmSprings_Breakdown_Throughput">[52]Desert!$D$59</definedName>
    <definedName name="PalmSprings_CAD">[52]Desert!$D$32</definedName>
    <definedName name="PalmSprings_Cap_Hours">[52]Desert!$D$63</definedName>
    <definedName name="PalmSprings_Cap_Maint_Hours">[52]Desert!$D$64</definedName>
    <definedName name="PalmSprings_Cap_Throughput">[52]Desert!$D$53</definedName>
    <definedName name="PalmSprings_CapMaint_Throughput">[52]Desert!$D$54</definedName>
    <definedName name="PalmSprings_CHO">[52]Desert!$D$27</definedName>
    <definedName name="PalmSprings_CostMetric">[52]Desert!$D$97</definedName>
    <definedName name="PalmSprings_DART">[52]Desert!$D$8</definedName>
    <definedName name="PalmSprings_DART_Injuries">[52]Desert!$D$13</definedName>
    <definedName name="PalmSprings_DART_Severity">[52]Desert!$D$12</definedName>
    <definedName name="PalmSprings_EHS">[52]Desert!$D$28</definedName>
    <definedName name="PalmSprings_Fatigue_Emergent">[52]Desert!$D$106</definedName>
    <definedName name="PalmSprings_Fatigue_Time">[52]Desert!$D$99</definedName>
    <definedName name="PalmSprings_FPND">[52]Desert!$D$36</definedName>
    <definedName name="PalmSprings_JPA">[52]Desert!$D$35</definedName>
    <definedName name="PalmSprings_Maint_Hours">[52]Desert!$D$67</definedName>
    <definedName name="PalmSprings_MaintThroughput">[52]Desert!$D$57</definedName>
    <definedName name="PalmSprings_Meeting_Time">[52]Desert!$D$102</definedName>
    <definedName name="PalmSprings_NewBus_Hours">[52]Desert!$D$66</definedName>
    <definedName name="PalmSprings_NewBus_Throughput">[52]Desert!$D$56</definedName>
    <definedName name="PalmSprings_NonConformance">[52]Desert!$D$80</definedName>
    <definedName name="PalmSprings_OM">[52]Desert!$D$26</definedName>
    <definedName name="PalmSprings_OM_Hours">[52]Desert!$D$68</definedName>
    <definedName name="PalmSprings_OM_Throughput">[52]Desert!$D$58</definedName>
    <definedName name="PalmSprings_OnTime">[52]Desert!$D$11</definedName>
    <definedName name="PalmSprings_OSHA">[52]Desert!$D$14</definedName>
    <definedName name="PalmSprings_PreFab_Time">[52]Desert!$D$103</definedName>
    <definedName name="PalmSprings_Premium_Time">[52]Desert!$D$100</definedName>
    <definedName name="PalmSprings_Public_Accuracy">[52]Desert!$D$33</definedName>
    <definedName name="PalmSprings_Public_OnTime">[52]Desert!$D$34</definedName>
    <definedName name="PalmSprings_SCE_Cap_Hours">[52]Desert!$D$65</definedName>
    <definedName name="PalmSprings_SCE_Cap_Throughput">[52]Desert!$D$55</definedName>
    <definedName name="PalmSprings_Scheduling_30Day">[52]Desert!$D$31</definedName>
    <definedName name="PalmSprings_Scheduling_Filled">[52]Desert!$D$61</definedName>
    <definedName name="PalmSprings_Throughput">[52]Desert!$D$51</definedName>
    <definedName name="PalmSprings_Training_Time">[52]Desert!$D$104</definedName>
    <definedName name="PAMM_Rate">[102]Factors!$B$68</definedName>
    <definedName name="Pamm1">#REF!</definedName>
    <definedName name="PAmm2">#REF!</definedName>
    <definedName name="PAR_AP">#REF!</definedName>
    <definedName name="PAR_Audit">#REF!</definedName>
    <definedName name="PAR_CCPUCB">#REF!</definedName>
    <definedName name="PAR_CCPUCYTDA">#REF!</definedName>
    <definedName name="PAR_CCPUCYTDB">#REF!</definedName>
    <definedName name="PAR_CPUCC">#REF!</definedName>
    <definedName name="PAR_CPUCC2">#REF!</definedName>
    <definedName name="PAR_CPUCC3">#REF!</definedName>
    <definedName name="PAR_CPUCCT">#REF!</definedName>
    <definedName name="PAR_CPUCOM">#REF!</definedName>
    <definedName name="PAR_CPUCOMBUD">#REF!</definedName>
    <definedName name="PAR_CPUCOMVAR">#REF!</definedName>
    <definedName name="PAR_DART">#REF!</definedName>
    <definedName name="PAR_DART2">#REF!</definedName>
    <definedName name="PAR_DART3">#REF!</definedName>
    <definedName name="PAR_DARTTREND">#REF!</definedName>
    <definedName name="PAR_FERCC">#REF!</definedName>
    <definedName name="PAR_FercCapBud">#REF!</definedName>
    <definedName name="PAR_FERCCapVar">#REF!</definedName>
    <definedName name="PAR_FERCCT">#REF!</definedName>
    <definedName name="PAR_FERCOM">#REF!</definedName>
    <definedName name="PAR_FERCOMT">#REF!</definedName>
    <definedName name="PAR_FOMT">#REF!</definedName>
    <definedName name="PAR_ONR">#REF!</definedName>
    <definedName name="PAR_ONR2">#REF!</definedName>
    <definedName name="PAR_ONR3">#REF!</definedName>
    <definedName name="PAR_ONRT">#REF!</definedName>
    <definedName name="PAR_PLR">#REF!</definedName>
    <definedName name="PAR_SI">#REF!</definedName>
    <definedName name="PAR_SI2">#REF!</definedName>
    <definedName name="PAR_SI3">#REF!</definedName>
    <definedName name="PAR_SITrend">#REF!</definedName>
    <definedName name="PAX">[37]Setup!$C$81</definedName>
    <definedName name="Payroll_Tax">#REF!</definedName>
    <definedName name="PayrollTaxRate">[66]Factors!$E$4</definedName>
    <definedName name="pb_ownership">'[192]Input-General'!$F$36</definedName>
    <definedName name="PBAG">[160]Assumptions!$Q$18</definedName>
    <definedName name="PBPCNT">[31]Setup!$D$76</definedName>
    <definedName name="PBRate">#REF!</definedName>
    <definedName name="PC_Cost">#REF!</definedName>
    <definedName name="PC_Type">'[43]PC List'!$A$1:$F$98</definedName>
    <definedName name="PCActALTR">[35]Master!$BE$8:$BE$4493</definedName>
    <definedName name="PCActCPUC">[35]Master!$BC$8:$BC$4493</definedName>
    <definedName name="PCActFERC">[35]Master!$BD$8:$BD$4493</definedName>
    <definedName name="PCE">[61]Schedule!$D:$D</definedName>
    <definedName name="PCPlanALTR">[35]Master!$BB$8:$BB$4493</definedName>
    <definedName name="PCPlanCPUC">[35]Master!$AZ$8:$AZ$4493</definedName>
    <definedName name="PCPlanFERC">[35]Master!$BA$8:$BA$4493</definedName>
    <definedName name="PCPR">#REF!</definedName>
    <definedName name="PCPR1">#REF!</definedName>
    <definedName name="pcrkbcovehemet">#REF!</definedName>
    <definedName name="Pct_Assessments_by_FTE">'[39]7 Year Plan'!$L$61</definedName>
    <definedName name="pct_T_poles">'[230]PLIP 7 Year Plan'!#REF!</definedName>
    <definedName name="PDF_External">[115]PDF_Summary!$C$5:$C$24</definedName>
    <definedName name="PDF_Internal">[115]PDF_Summary!$D$5:$D$24</definedName>
    <definedName name="Pension">#REF!</definedName>
    <definedName name="PER">#REF!</definedName>
    <definedName name="perc_red_aff_ord">#REF!</definedName>
    <definedName name="Perc_red_rec_proc_time">#REF!</definedName>
    <definedName name="Percent_of_Need_Year">'[231]transaction lookup'!$G$2:$AD$2</definedName>
    <definedName name="Percentage_difference">#REF!</definedName>
    <definedName name="Percentage_difference__AC">#REF!</definedName>
    <definedName name="PersonnelArea">'[137]Drop Down Options'!$M$2:$M$174</definedName>
    <definedName name="Pgm">[35]Master!$C$8:$C$4493</definedName>
    <definedName name="PHASE">#REF!</definedName>
    <definedName name="Phases">[194]Tables!$A$31:$A$35</definedName>
    <definedName name="pindb">[232]Major!#REF!</definedName>
    <definedName name="Pivot_Table">'[45]O&amp;M NL Detail'!$A$2:$B$2,'[45]O&amp;M NL Detail'!$A$4:$E$154</definedName>
    <definedName name="PivotData">#REF!</definedName>
    <definedName name="PlanALTR">[35]Master!$X$8:$X$4493</definedName>
    <definedName name="PlanCPUC">[35]Master!$V$8:$V$4493</definedName>
    <definedName name="PlanFERC">[35]Master!$W$8:$W$4493</definedName>
    <definedName name="Planner_Rate">#REF!</definedName>
    <definedName name="Plant_Labor_Rate">[37]Setup!$C$174</definedName>
    <definedName name="Plant_NT_Ratio">[37]Setup!$C$167</definedName>
    <definedName name="PLIP_Assessment_Cost_2014_2020">[230]PLIP_forecast!$E$4:$E$10</definedName>
    <definedName name="PLIP_Assessment_Count_2014_2020">'[233]7 year-12 year cost forecastV6'!$C$4:$C$10</definedName>
    <definedName name="PLIP_Planning_Analysis_Cost_2014_2025">'[155]7 year-12 year cost forecastV6'!$O$4:$O$15</definedName>
    <definedName name="PLIP_Repair_Cost_2014_2025">[230]PLIP_forecast!$V$4:$V$15</definedName>
    <definedName name="PLIP_Repair_Count_2014_2025">'[233]7 year-12 year cost forecastV6'!$J$4:$J$15</definedName>
    <definedName name="PLIP_T_pct_total">[155]PLIP_forecast_summary_V6!$D$69</definedName>
    <definedName name="Plus">#REF!</definedName>
    <definedName name="PM">[103]AddLine!#REF!</definedName>
    <definedName name="PMERGE">#REF!</definedName>
    <definedName name="PMO">#REF!</definedName>
    <definedName name="PnB">[132]Tables!$B$18</definedName>
    <definedName name="PO">'[234]PO VLookUP'!$A$2:$A$400</definedName>
    <definedName name="POC">'[234]PO VLookUP'!$C$2:$D$400</definedName>
    <definedName name="POFF">#REF!</definedName>
    <definedName name="Pole_needs_repair_rate">'[39]7 Year Plan'!$L$40</definedName>
    <definedName name="pole_q_by_WO">[71]pole_quantities!$D$4:$E$3226</definedName>
    <definedName name="Pole_Replacement_Program">'[133]Primary Input'!$E$189</definedName>
    <definedName name="poledown_rate">[64]Calculations!$EG$44</definedName>
    <definedName name="Poles_Assess_per_year_7yr">'[39]Assumption - Calcs'!$C$10</definedName>
    <definedName name="Poles_GrandFathered_failing_7yr">[39]Grandfathered!$M$91</definedName>
    <definedName name="Poles_Nongranfathered_failing_7yr">[39]Grandfathered!$M$93</definedName>
    <definedName name="PON">#REF!</definedName>
    <definedName name="PoneCalcMo">[60]Atlas!#REF!</definedName>
    <definedName name="PoneCalcYr">[60]Atlas!#REF!</definedName>
    <definedName name="POneMo">[60]Atlas!#REF!</definedName>
    <definedName name="POneYr">[60]Atlas!#REF!</definedName>
    <definedName name="PortfolioOptimization">#REF!</definedName>
    <definedName name="POS_CALCS">#REF!</definedName>
    <definedName name="power">[168]Summary!$F$2</definedName>
    <definedName name="PP_Fuel">'[14]FPP - CDWR'!$1:$55</definedName>
    <definedName name="PPAGE">#REF!</definedName>
    <definedName name="PPRINT">#REF!</definedName>
    <definedName name="Prefab_to_D">[106]CAPITAL_RECORDED_FORECAST!$M$267</definedName>
    <definedName name="PremiumTimeFactor">#REF!</definedName>
    <definedName name="PriceIncrement">#REF!</definedName>
    <definedName name="PrimaryUnitTable">#REF!</definedName>
    <definedName name="Prime_sub">#REF!</definedName>
    <definedName name="PRINT">#REF!</definedName>
    <definedName name="PRINT_ACCT_101">[118]Compliance!$C$24</definedName>
    <definedName name="PRINT_ACCT_106">[118]Compliance!$C$31</definedName>
    <definedName name="PRINT_ALL">[118]Compliance!$C$44</definedName>
    <definedName name="PRINT_ANNUAL__b">[161]PRINT!$D$28</definedName>
    <definedName name="_xlnm.Print_Area" localSheetId="4">#REF!</definedName>
    <definedName name="_xlnm.Print_Area" localSheetId="15">'Table 11'!$A$1:$AF$60</definedName>
    <definedName name="_xlnm.Print_Area" localSheetId="9">'Table 5'!$A$1:$AB$118</definedName>
    <definedName name="_xlnm.Print_Area" localSheetId="10">'Table 6'!$A$1:$AA$166</definedName>
    <definedName name="_xlnm.Print_Area">#REF!</definedName>
    <definedName name="Print_Area_MI" localSheetId="4">#REF!</definedName>
    <definedName name="Print_Area_MI">#REF!</definedName>
    <definedName name="PRINT_CHECK">'[41]6-13'!$AE$7</definedName>
    <definedName name="PRINT_MARCOS">[118]Compliance!$C$38</definedName>
    <definedName name="Print_monthly">'[42]Income Stmt'!$AL$42:$AY$101</definedName>
    <definedName name="print_plan">[235]SUM!$K$134:$U$169,[235]SUM!$K$7:$U$42,[235]SUM!$K$48:$U$86,[235]SUM!$K$88:$U$130</definedName>
    <definedName name="PRINT_SUBSTATIO">[118]Compliance!$C$17</definedName>
    <definedName name="PRINT_SUMMARY">[118]Compliance!$C$10</definedName>
    <definedName name="PRINT_TDSUM">[118]Compliance!$C$3</definedName>
    <definedName name="_xlnm.Print_Titles">'[236]Schedule of Loans'!$B$1:$C$65536,'[236]Schedule of Loans'!$A$2:$IV$11</definedName>
    <definedName name="Print_Titles_MI" localSheetId="4">#REF!</definedName>
    <definedName name="Print_Titles_MI">#REF!</definedName>
    <definedName name="Print_TYitles" localSheetId="4">#REF!</definedName>
    <definedName name="Print_TYitles">#REF!</definedName>
    <definedName name="print1" localSheetId="4">#REF!</definedName>
    <definedName name="print1">#REF!</definedName>
    <definedName name="print2">#REF!</definedName>
    <definedName name="PRINTA">#REF!</definedName>
    <definedName name="PRINTB">#REF!</definedName>
    <definedName name="PRINTS_NEXT_YEAR_MONTHLY_REPORTS">[161]PRINT!$C$28</definedName>
    <definedName name="Priority">#REF!</definedName>
    <definedName name="PriorityLevel">[180]Setup!$A$49:$A$51</definedName>
    <definedName name="PRISM">[140]ScoreSummary!$B$4:$L$26</definedName>
    <definedName name="Probability">'[94]Capital Drop Downs'!$D$2:$D$4</definedName>
    <definedName name="Procuremt_RATE">[31]Setup!$D$72</definedName>
    <definedName name="procurment"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curment"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d_Dev">#REF!</definedName>
    <definedName name="Program">'[237]View 1 (2)'!$B$8:$B$31</definedName>
    <definedName name="ProgramGroup">[97]Setup!$B$27:$B$122</definedName>
    <definedName name="PROJ_ACTUAL_PLANNING">[41]Setup!$K$60</definedName>
    <definedName name="proj_life_year">#REF!</definedName>
    <definedName name="Proj_Man">#REF!</definedName>
    <definedName name="Proj_No">[41]Setup!$C$61</definedName>
    <definedName name="proj_start_year">#REF!</definedName>
    <definedName name="ProjDel_CostEff">'[56]Cost Efficiency '!$B$13</definedName>
    <definedName name="ProjDel_Dollars_Hrs">[56]Throughput!$B$31</definedName>
    <definedName name="ProjDel_MtoBench">[56]Throughput!$C$14</definedName>
    <definedName name="ProjDel_MtoM">[56]Throughput!$B$14</definedName>
    <definedName name="ProjDel_NWC_Insp">'[56]Inspections '!$B$28</definedName>
    <definedName name="ProjDel_SafeMindsTraining">'[56]Safe Minds Training'!$C$13</definedName>
    <definedName name="ProjDel_VehicleInc">'[56]Vehicle Incidents'!$B$29</definedName>
    <definedName name="ProjDelivery_Strains_Sprains">[56]Strain_Sprain!$B$25</definedName>
    <definedName name="Project_Elements">#REF!</definedName>
    <definedName name="Project_List">'[238]Full List'!$D$5:$DT$50</definedName>
    <definedName name="Project_name">'[170]Mira(2)'!#REF!</definedName>
    <definedName name="Project_Work_Orders_for_Plan_New">#REF!</definedName>
    <definedName name="PROJECTDELIVERY_DART">'[56]DART Injury Rate'!$O$13</definedName>
    <definedName name="PROJECTMANAGER">#REF!</definedName>
    <definedName name="ProjectName" localSheetId="4">{"Client Name or Project Name"}</definedName>
    <definedName name="ProjectName">{"Client Name or Project Name"}</definedName>
    <definedName name="Projects">#REF!</definedName>
    <definedName name="projecttitle">#REF!</definedName>
    <definedName name="ProjectType">[58]Lookup!$G$3:$H$12</definedName>
    <definedName name="projectype1">'[93]General Input'!#REF!</definedName>
    <definedName name="property_fire_cp">[98]ClaimsSummary!$O$23</definedName>
    <definedName name="Property_Tax">'[105]Corporate Data'!$E$6</definedName>
    <definedName name="Proscreen_Inputs">[14]Data!$A$31:$N$57</definedName>
    <definedName name="PROT">#N/A</definedName>
    <definedName name="ps">'[239]Account Lookup'!$B$1:$C$65536</definedName>
    <definedName name="PS_NUM" localSheetId="4">#REF!</definedName>
    <definedName name="PS_NUM">#REF!</definedName>
    <definedName name="PSET1">#N/A</definedName>
    <definedName name="PSET2">#N/A</definedName>
    <definedName name="PSET3">#N/A</definedName>
    <definedName name="PSRC_ANNUALLY">[161]PRINT!$D$86</definedName>
    <definedName name="PSRC_MONTHLY">[161]PRINT!$B$82</definedName>
    <definedName name="PSRCCF">[161]PRINT!$E$39:$E$41</definedName>
    <definedName name="PSRCINC">[161]PRINT!$E$35:$E$37</definedName>
    <definedName name="PSRCIS">[161]INPUT!$B$28</definedName>
    <definedName name="PSTGO36FLG">[41]LoadingRates!$B$44</definedName>
    <definedName name="PTOTALS">#REF!</definedName>
    <definedName name="PVRR_rate">[98]P1__PLPPASS_nonHF!$C$77</definedName>
    <definedName name="PWEE">[41]LoadingRates!$B$46</definedName>
    <definedName name="PXP">#REF!</definedName>
    <definedName name="PXPur_2003">#REF!</definedName>
    <definedName name="PXPur_2004">#REF!</definedName>
    <definedName name="PXPur_2005">#REF!</definedName>
    <definedName name="PXSales_2003">#REF!</definedName>
    <definedName name="PXSales_2004">#REF!</definedName>
    <definedName name="PXSales_2005">#REF!</definedName>
    <definedName name="q_lag_by_mat">#REF!</definedName>
    <definedName name="QA_test_per_RM">#REF!</definedName>
    <definedName name="QBR">#REF!</definedName>
    <definedName name="qexlQryInfo" localSheetId="4">{" ","","","","","";"124Bal","Oracle 7",1,1,TRUE,#N/A}</definedName>
    <definedName name="qexlQryInfo">{" ","","","","","";"124Bal","Oracle 7",1,1,TRUE,#N/A}</definedName>
    <definedName name="Quarter_1">[194]Tables!$A$57:$A$59</definedName>
    <definedName name="Quarter_2">[194]Tables!$A$60:$A$62</definedName>
    <definedName name="Quarter_3">[194]Tables!$A$63:$A$65</definedName>
    <definedName name="Quarter_4">[194]Tables!$A$66:$A$68</definedName>
    <definedName name="Query_4601">#REF!</definedName>
    <definedName name="Query_4602">#REF!</definedName>
    <definedName name="Query_4611">#REF!</definedName>
    <definedName name="Query_4615">#REF!</definedName>
    <definedName name="Query_4621">#REF!</definedName>
    <definedName name="Query_4626">#REF!</definedName>
    <definedName name="Query_4635">#REF!</definedName>
    <definedName name="Query_4646">#REF!</definedName>
    <definedName name="Query_5250">#REF!</definedName>
    <definedName name="Query_5831">#REF!</definedName>
    <definedName name="Query_7062">#REF!</definedName>
    <definedName name="Query_7091">#REF!</definedName>
    <definedName name="Query_7093">#REF!</definedName>
    <definedName name="Query_7095">#REF!</definedName>
    <definedName name="Query_7098">#REF!</definedName>
    <definedName name="Query_7111">#REF!</definedName>
    <definedName name="Query_7302">#REF!</definedName>
    <definedName name="Query_7390">#REF!</definedName>
    <definedName name="Query_7399">#REF!</definedName>
    <definedName name="Query_7504">#REF!</definedName>
    <definedName name="Query_7553">#REF!</definedName>
    <definedName name="Query_7804">#REF!</definedName>
    <definedName name="Query_7904">#REF!</definedName>
    <definedName name="Query_7904_Contigency">#REF!</definedName>
    <definedName name="Query_7904_Contigency_Nov">#REF!</definedName>
    <definedName name="Query_8025">#REF!</definedName>
    <definedName name="Query_8090">#REF!</definedName>
    <definedName name="Query_8192">#REF!</definedName>
    <definedName name="Query_8426">#REF!</definedName>
    <definedName name="qxtbDailyForecasts">#REF!</definedName>
    <definedName name="qxtbDailyTransactions">#REF!</definedName>
    <definedName name="qxtbDailyTransactions_All">#REF!</definedName>
    <definedName name="Range_Name">#REF!</definedName>
    <definedName name="Rank1">[60]Atlas!#REF!</definedName>
    <definedName name="Rank101">[60]Atlas!#REF!</definedName>
    <definedName name="Rank12">[60]Atlas!#REF!</definedName>
    <definedName name="Rank2">[60]Atlas!#REF!</definedName>
    <definedName name="Rank3">[60]Atlas!#REF!</definedName>
    <definedName name="Rank4">[60]Atlas!#REF!</definedName>
    <definedName name="Rank5">[60]Atlas!#REF!</definedName>
    <definedName name="Rank6">[60]Atlas!#REF!</definedName>
    <definedName name="Rank7">[60]Atlas!#REF!</definedName>
    <definedName name="Rank8">[60]Atlas!#REF!</definedName>
    <definedName name="RankMo1">[60]Atlas!#REF!</definedName>
    <definedName name="RankMo101">[60]Atlas!#REF!</definedName>
    <definedName name="rankmo12">[60]Atlas!#REF!</definedName>
    <definedName name="RankMo2">[60]Atlas!#REF!</definedName>
    <definedName name="RankMo3">[60]Atlas!#REF!</definedName>
    <definedName name="RankMo4">[60]Atlas!#REF!</definedName>
    <definedName name="RankMo5">[60]Atlas!#REF!</definedName>
    <definedName name="RankMo6">[60]Atlas!#REF!</definedName>
    <definedName name="RankMo7">[60]Atlas!#REF!</definedName>
    <definedName name="RankMo8">[60]Atlas!#REF!</definedName>
    <definedName name="RankMomonth">#VALUE!</definedName>
    <definedName name="RankYr1">[60]Atlas!#REF!</definedName>
    <definedName name="RankYRmonth">#VALUE!</definedName>
    <definedName name="RankYTD1">[60]Atlas!#REF!</definedName>
    <definedName name="RankYTD101">[60]Atlas!#REF!</definedName>
    <definedName name="RankYTD12">[60]Atlas!#REF!</definedName>
    <definedName name="RankYTD2">[60]Atlas!#REF!</definedName>
    <definedName name="RankYTD3">[60]Atlas!#REF!</definedName>
    <definedName name="RankYTD4">[60]Atlas!#REF!</definedName>
    <definedName name="RankYTD5">[60]Atlas!#REF!</definedName>
    <definedName name="RankYTD6">[60]Atlas!#REF!</definedName>
    <definedName name="RankYTD7">[60]Atlas!#REF!</definedName>
    <definedName name="RankYTD8">[60]Atlas!#REF!</definedName>
    <definedName name="rate">#REF!</definedName>
    <definedName name="Rate_Asset_1">[92]Basis!$B$6:$E$57</definedName>
    <definedName name="Rate_Asset_2">[93]Basis!#REF!</definedName>
    <definedName name="Rate_Asset_3">[93]Basis!#REF!</definedName>
    <definedName name="Rate_DT">[37]Setup!$C$178</definedName>
    <definedName name="rate_effective_interest">#REF!</definedName>
    <definedName name="rate_effective_tax">#REF!</definedName>
    <definedName name="rate_escalator">#REF!</definedName>
    <definedName name="Rate_NT">[31]Setup!$C$176</definedName>
    <definedName name="Rate_OT">[37]Setup!$C$177</definedName>
    <definedName name="rate_property_tax">#REF!</definedName>
    <definedName name="rate_schedule">#REF!</definedName>
    <definedName name="RatebaseData_Avg">'[240](1) AVG RB_ALCAR'!$A$97:$N$133</definedName>
    <definedName name="Rates">'[165]Labor Rates'!$A$1:$C$252</definedName>
    <definedName name="RatingCode">[197]DlgValues!$A$5:$B$15</definedName>
    <definedName name="RatioC">[31]Setup!$C$128</definedName>
    <definedName name="RatioCal2">#N/A</definedName>
    <definedName name="RatioCal3">#N/A</definedName>
    <definedName name="RatioCal4">#N/A</definedName>
    <definedName name="RatioCal5">#N/A</definedName>
    <definedName name="Rationale">[241]MethodologyStatements!$A$2:$B$209</definedName>
    <definedName name="RCSColAEnd" localSheetId="4">#REF!</definedName>
    <definedName name="RCSColAEnd">#REF!</definedName>
    <definedName name="RCSColAStart" localSheetId="4">#REF!</definedName>
    <definedName name="RCSColAStart">#REF!</definedName>
    <definedName name="Real_ONRT" localSheetId="4">#REF!</definedName>
    <definedName name="Real_ONRT">#REF!</definedName>
    <definedName name="RealP_CPUCCT">#REF!</definedName>
    <definedName name="RealP_CPUCOM">#REF!</definedName>
    <definedName name="RealP_DART">#REF!</definedName>
    <definedName name="RealP_DART2">#REF!</definedName>
    <definedName name="RealP_DART3">#REF!</definedName>
    <definedName name="RealP_FERCCT">#REF!</definedName>
    <definedName name="RealP_FERCOM">#REF!</definedName>
    <definedName name="RealP_FERCOMT">#REF!</definedName>
    <definedName name="RealP_FOMT">#REF!</definedName>
    <definedName name="RealP_ONR">#REF!</definedName>
    <definedName name="RealP_ONR2">#REF!</definedName>
    <definedName name="RealP_ONR3">#REF!</definedName>
    <definedName name="RealP_SI">#REF!</definedName>
    <definedName name="RealP_SI2">#REF!</definedName>
    <definedName name="RealP_SI3">#REF!</definedName>
    <definedName name="RealP_SIT">#REF!</definedName>
    <definedName name="RealPro_CPUCBud">#REF!</definedName>
    <definedName name="RealPro_CPUCC">#REF!</definedName>
    <definedName name="RealPro_CPUCVar">#REF!</definedName>
    <definedName name="RealProp_CPUCOMBUD">#REF!</definedName>
    <definedName name="RealProp_CPUCOMvar">#REF!</definedName>
    <definedName name="RealProp_dartTrend">#REF!</definedName>
    <definedName name="RealProp_FERCC">#REF!</definedName>
    <definedName name="RealProp_FERCCap">#REF!</definedName>
    <definedName name="RealProp_FERCOMBud">#REF!</definedName>
    <definedName name="RealProp_FERCOMvar">#REF!</definedName>
    <definedName name="RealProp_FercVar">#REF!</definedName>
    <definedName name="RealProp1">[242]RealProp!$B$11:$Z$134</definedName>
    <definedName name="RealProp2">[242]RealProp!$C$11:$Z$134</definedName>
    <definedName name="RealPropCost">[37]Setup!$C$129</definedName>
    <definedName name="Reason">[37]Setup!$D$8</definedName>
    <definedName name="reawreqw" localSheetId="4" hidden="1">{#N/A,#N/A,FALSE,"Monthly SAIFI";#N/A,#N/A,FALSE,"Yearly SAIFI";#N/A,#N/A,FALSE,"Monthly CAIDI";#N/A,#N/A,FALSE,"Yearly CAIDI";#N/A,#N/A,FALSE,"Monthly SAIDI";#N/A,#N/A,FALSE,"Yearly SAIDI";#N/A,#N/A,FALSE,"Monthly MAIFI";#N/A,#N/A,FALSE,"Yearly MAIFI";#N/A,#N/A,FALSE,"Monthly Cust &gt;=4 Int"}</definedName>
    <definedName name="reawreqw" hidden="1">{#N/A,#N/A,FALSE,"Monthly SAIFI";#N/A,#N/A,FALSE,"Yearly SAIFI";#N/A,#N/A,FALSE,"Monthly CAIDI";#N/A,#N/A,FALSE,"Yearly CAIDI";#N/A,#N/A,FALSE,"Monthly SAIDI";#N/A,#N/A,FALSE,"Yearly SAIDI";#N/A,#N/A,FALSE,"Monthly MAIFI";#N/A,#N/A,FALSE,"Yearly MAIFI";#N/A,#N/A,FALSE,"Monthly Cust &gt;=4 Int"}</definedName>
    <definedName name="record1">#REF!</definedName>
    <definedName name="Record2">#REF!</definedName>
    <definedName name="Recorded">'[243]Budget by Acct.'!#REF!</definedName>
    <definedName name="RecurringPressure" localSheetId="4">#REF!</definedName>
    <definedName name="RecurringPressure">#REF!</definedName>
    <definedName name="Redlands_Breakdown_Hours">[52]Desert!$E$69</definedName>
    <definedName name="Redlands_Breakdown_Throughput">[52]Desert!$E$59</definedName>
    <definedName name="Redlands_CAD">[52]Desert!$E$32</definedName>
    <definedName name="Redlands_Cap_Hours">[52]Desert!$E$63</definedName>
    <definedName name="Redlands_Cap_Maint_Hours">[52]Desert!$E$64</definedName>
    <definedName name="Redlands_Cap_Maint_Throughput">[52]Desert!$E$54</definedName>
    <definedName name="Redlands_CHO">[52]Desert!$E$27</definedName>
    <definedName name="Redlands_CostMetric">[52]Desert!$E$97</definedName>
    <definedName name="Redlands_DART">[52]Desert!$E$8</definedName>
    <definedName name="Redlands_DART_Injuries">[52]Desert!$E$13</definedName>
    <definedName name="Redlands_DARTSeverity">[52]Desert!$E$12</definedName>
    <definedName name="Redlands_EHS">[52]Desert!$E$28</definedName>
    <definedName name="Redlands_Fatigue_Emergent">[52]Desert!$E$106</definedName>
    <definedName name="Redlands_Fatigue_Time">[52]Desert!$E$99</definedName>
    <definedName name="Redlands_FOP">[52]Safety!$I$36</definedName>
    <definedName name="Redlands_FPND">[52]Desert!$E$36</definedName>
    <definedName name="Redlands_JPA">[52]Desert!$E$35</definedName>
    <definedName name="Redlands_Maint_Hours">[52]Desert!$E$67</definedName>
    <definedName name="Redlands_Maint_Throughput">[52]Desert!$E$57</definedName>
    <definedName name="Redlands_MeetingTime">[52]Desert!$E$102</definedName>
    <definedName name="Redlands_NewBus_Hours">[52]Desert!$E$66</definedName>
    <definedName name="Redlands_NewBus_Throughput">[52]Desert!$E$56</definedName>
    <definedName name="Redlands_NonConformance">[52]Desert!$E$80</definedName>
    <definedName name="Redlands_OM">[52]Desert!$E$26</definedName>
    <definedName name="Redlands_OM_Hours">[52]Desert!$E$68</definedName>
    <definedName name="Redlands_OM_Throughput">[52]Desert!$E$58</definedName>
    <definedName name="Redlands_OnTime">[52]Desert!$E$11</definedName>
    <definedName name="Redlands_OSHA">[52]Desert!$E$14</definedName>
    <definedName name="Redlands_Premium_Time">[52]Desert!$E$100</definedName>
    <definedName name="Redlands_Public_Accuracy">[52]Desert!$E$33</definedName>
    <definedName name="Redlands_Public_OnTime">[52]Desert!$E$34</definedName>
    <definedName name="Redlands_SCE_Cap_Hours">[52]Desert!$E$65</definedName>
    <definedName name="Redlands_SCE_Cap_Throughput">[52]Desert!$E$55</definedName>
    <definedName name="Redlands_Scheduling_30Day">[52]Desert!$E$31</definedName>
    <definedName name="Redlands_Scheduling_Filled">[52]Desert!$E$61</definedName>
    <definedName name="Redlands_Throughput">[52]Desert!$E$51</definedName>
    <definedName name="Redlands_TrainingTime">[52]Desert!$E$104</definedName>
    <definedName name="ref_cell">[244]UG_Structures!$F$7</definedName>
    <definedName name="Reference_2" localSheetId="4" hidden="1">{#N/A,#N/A,FALSE,"AD PG 1 OF 2";#N/A,#N/A,FALSE,"AD PG 2 OF 2"}</definedName>
    <definedName name="Reference_2" hidden="1">{#N/A,#N/A,FALSE,"AD PG 1 OF 2";#N/A,#N/A,FALSE,"AD PG 2 OF 2"}</definedName>
    <definedName name="Reg">#REF!</definedName>
    <definedName name="Reg_Grouping">'[99]D7 - DropDownTab'!$N$16:$O$25</definedName>
    <definedName name="region">#REF!</definedName>
    <definedName name="ReimbActALTR">[35]Master!$AG$8:$AG$4493</definedName>
    <definedName name="ReimbActALTRAdj">[35]Master!$AM$8:$AM$4493</definedName>
    <definedName name="ReimbActCPUC">[35]Master!$AE$8:$AE$4493</definedName>
    <definedName name="ReimbActCPUCAdj">[35]Master!$AK$8:$AK$4493</definedName>
    <definedName name="ReimbActFERC">[35]Master!$AF$8:$AF$4493</definedName>
    <definedName name="ReimbActFERCAdj">[35]Master!$AL$8:$AL$4493</definedName>
    <definedName name="ReimbPlanALTR">[35]Master!$AD$8:$AD$4493</definedName>
    <definedName name="ReimbPlanALTRAdj">[35]Master!$AJ$8:$AJ$4493</definedName>
    <definedName name="ReimbPlanCPUC">[35]Master!$AB$8:$AB$4493</definedName>
    <definedName name="ReimbPlanCPUCAdj">[35]Master!$AH$8:$AH$4493</definedName>
    <definedName name="ReimbPlanFERC">[35]Master!$AC$8:$AC$4493</definedName>
    <definedName name="ReimbPlanFERCAdj">[35]Master!$AI$8:$AI$4493</definedName>
    <definedName name="RelConsSums">[31]Setup!$AZ$109</definedName>
    <definedName name="RemainingIssues">#REF!</definedName>
    <definedName name="RemConsSums">[31]Setup!$AZ$107</definedName>
    <definedName name="Remediation_Cost_Per_Unit">'[155]7 year-12 year cost forecastV6'!$H$67</definedName>
    <definedName name="Remediation_Design_Cost_Per_Unit">'[155]7 year-12 year cost forecastV6'!$H$66</definedName>
    <definedName name="removal_cost">#REF!</definedName>
    <definedName name="remove">'[34]1-Description and Scope'!#REF!</definedName>
    <definedName name="repl_pole_unit_cost">[98]UnitCost!$E$6</definedName>
    <definedName name="REPORT" localSheetId="4">#REF!</definedName>
    <definedName name="REPORT">#REF!</definedName>
    <definedName name="Report_title" localSheetId="4">#REF!</definedName>
    <definedName name="Report_title">#REF!</definedName>
    <definedName name="Report_title2" localSheetId="4">#REF!</definedName>
    <definedName name="Report_title2">#REF!</definedName>
    <definedName name="RESI_REPS_PCT" localSheetId="4">'[20]Global Parameters'!#REF!</definedName>
    <definedName name="RESI_REPS_PCT">'[20]Global Parameters'!#REF!</definedName>
    <definedName name="RESIDENTIAL_PCT" localSheetId="4">#REF!</definedName>
    <definedName name="RESIDENTIAL_PCT">#REF!</definedName>
    <definedName name="ResMaint">'[42]Income Stmt'!$A$259:$L$281</definedName>
    <definedName name="Resource">'[50]D7 - DropDownTab'!$C$2:$C$13</definedName>
    <definedName name="Resource_PivTable">'[99]D7 - DropDownTab'!$J$17:$K$28</definedName>
    <definedName name="Resources_NEXT_YEAR_MONTHLY">[161]PRINT!$C$82</definedName>
    <definedName name="RETIREMENT">[37]AD62C!$I$15:$I$64</definedName>
    <definedName name="RETRIEVE" localSheetId="4">#REF!</definedName>
    <definedName name="RETRIEVE">#REF!</definedName>
    <definedName name="Return_on_Ratebase">'[92]Revenue Requirement'!$BC$6:$BK$57</definedName>
    <definedName name="REV_REQ_DOLLARS" localSheetId="4">#REF!</definedName>
    <definedName name="REV_REQ_DOLLARS">#REF!</definedName>
    <definedName name="revenue">'[245]Revenue (2001-2005)'!$1:$40</definedName>
    <definedName name="Revenue_Cost">'[92]Data Input'!$B$3:$T$61</definedName>
    <definedName name="Revenue_Requirement">'[92]Revenue Requirement'!$CU$6:$DF$57</definedName>
    <definedName name="REVENUE_REQUIREMENT_____DOLLARS" localSheetId="4">#REF!</definedName>
    <definedName name="REVENUE_REQUIREMENT_____DOLLARS">#REF!</definedName>
    <definedName name="REVENUE_REQUIREMENT_ANALYSIS" localSheetId="4">#REF!</definedName>
    <definedName name="REVENUE_REQUIREMENT_ANALYSIS">#REF!</definedName>
    <definedName name="RevenueCost_Input">'[92]Data Input'!$B$4:$S$60</definedName>
    <definedName name="Revenues">[14]Revenues!$1:$48</definedName>
    <definedName name="Revision">[41]Setup!$D$61</definedName>
    <definedName name="RevMo">[60]Atlas!#REF!</definedName>
    <definedName name="RevReq">'[20]Global Parameters'!#REF!</definedName>
    <definedName name="RevYr">[60]Atlas!#REF!</definedName>
    <definedName name="rfer1">'[22]Grid Ops'!$B$11:$AC$127</definedName>
    <definedName name="rfer2">'[22]Grid Ops'!$C$11:$AC$127</definedName>
    <definedName name="Ridgecrest_Breakdown_Hours">[52]Rurals!$H$69</definedName>
    <definedName name="Ridgecrest_Breakdown_Throughput">[52]Rurals!$H$59</definedName>
    <definedName name="Ridgecrest_CAD">[52]Rurals!$H$32</definedName>
    <definedName name="Ridgecrest_Cap_Hours">[52]Rurals!$H$63</definedName>
    <definedName name="Ridgecrest_Cap_Maint_Hours">[52]Rurals!$H$64</definedName>
    <definedName name="Ridgecrest_Cap_Maint_Throughput">[52]Rurals!$H$54</definedName>
    <definedName name="Ridgecrest_Cap_Throughput">[52]Rurals!$H$53</definedName>
    <definedName name="Ridgecrest_CHO">[52]Rurals!$H$27</definedName>
    <definedName name="Ridgecrest_CostMetric">[52]Rurals!$H$97</definedName>
    <definedName name="Ridgecrest_DART">[52]Rurals!$H$8</definedName>
    <definedName name="Ridgecrest_DART_Injuries">[52]Rurals!$H$13</definedName>
    <definedName name="Ridgecrest_DART_Severity">[52]Rurals!$H$12</definedName>
    <definedName name="Ridgecrest_EHS">[52]Rurals!$H$28</definedName>
    <definedName name="Ridgecrest_Fatigue_Emergent">[52]Rurals!$H$106</definedName>
    <definedName name="Ridgecrest_FatigueTime">[52]Rurals!$H$99</definedName>
    <definedName name="Ridgecrest_FOP">[52]Safety!$I$25</definedName>
    <definedName name="Ridgecrest_FPND">[52]Rurals!$H$36</definedName>
    <definedName name="Ridgecrest_JPA">[52]Rurals!$H$35</definedName>
    <definedName name="Ridgecrest_Maint_Hours">[52]Rurals!$H$67</definedName>
    <definedName name="Ridgecrest_Maint_Throughput">[52]Rurals!$H$57</definedName>
    <definedName name="Ridgecrest_MeetingTime">[52]Rurals!$H$102</definedName>
    <definedName name="Ridgecrest_NewBus_Hours">[52]Rurals!$H$66</definedName>
    <definedName name="Ridgecrest_NewBus_Throughput">[52]Rurals!$H$56</definedName>
    <definedName name="Ridgecrest_NonConformance">[52]Rurals!$H$80</definedName>
    <definedName name="Ridgecrest_OM">[52]Rurals!$H$26</definedName>
    <definedName name="Ridgecrest_OM_Hours">[52]Rurals!$H$68</definedName>
    <definedName name="Ridgecrest_OM_Throughput">[52]Rurals!$H$58</definedName>
    <definedName name="Ridgecrest_OnTime">[52]Rurals!$H$11</definedName>
    <definedName name="Ridgecrest_OSHA">[52]Rurals!$H$14</definedName>
    <definedName name="Ridgecrest_PreFabTime">[52]Rurals!$H$103</definedName>
    <definedName name="Ridgecrest_PremiumTime">[52]Rurals!$H$100</definedName>
    <definedName name="Ridgecrest_Public_Accuracy">[52]Rurals!$H$33</definedName>
    <definedName name="Ridgecrest_Public_OnTime">[52]Rurals!$H$34</definedName>
    <definedName name="Ridgecrest_SCE_Cap_Hours">[52]Rurals!$H$65</definedName>
    <definedName name="Ridgecrest_SCE_Cap_Throughput">[52]Rurals!$H$55</definedName>
    <definedName name="Ridgecrest_Schedling_30Day">[52]Rurals!$H$31</definedName>
    <definedName name="Ridgecrest_Throughput">[52]Rurals!$H$51</definedName>
    <definedName name="Ridgecrest_TrainingTime">[52]Rurals!$H$104</definedName>
    <definedName name="risk_change">[64]Calculations!$DP$12:$DP$40</definedName>
    <definedName name="RiskIsInput" localSheetId="3" hidden="1">_xll.RiskCellHasTokens(262144+512+524288)</definedName>
    <definedName name="RiskIsInput" hidden="1">_xll.RiskCellHasTokens(262144+512+524288)</definedName>
    <definedName name="RiskIsOutput" localSheetId="3" hidden="1">_xll.RiskCellHasTokens(1024)</definedName>
    <definedName name="RiskIsOutput" hidden="1">_xll.RiskCellHasTokens(1024)</definedName>
    <definedName name="RiskOutcome">[180]Setup!$I$2:$I$26</definedName>
    <definedName name="Risks">#REF!</definedName>
    <definedName name="rngClosingLag">'[246]Data Input-ET-CL-COR'!$B$30:$AG$214</definedName>
    <definedName name="rngCorpOH">'[28]Capital Model Inputs'!$A$13:$H$17</definedName>
    <definedName name="rngCostOfRemoval">'[246]Data Input-ET-CL-COR'!$B$30:$AU$214</definedName>
    <definedName name="rngEscalationFactors">'[28]Capital Model Inputs'!$A$12:$O$17</definedName>
    <definedName name="rngExpenditureTiming">'[246]Data Input-ET-CL-COR'!$B$30:$S$214</definedName>
    <definedName name="rnk" localSheetId="4">#REF!</definedName>
    <definedName name="rnk">#REF!</definedName>
    <definedName name="Ro">[49]ELEC!$I$6</definedName>
    <definedName name="RO_Model_Version">RIGHT(REPLACE(LEFT(CELL("Filename"),FIND("[",CELL("Filename"))-2),1,SEARCH("^",SUBSTITUTE(LEFT(CELL("Filename"),FIND("[",CELL("Filename"))-2),"\","^",LEN(LEFT(CELL("Filename"),FIND("[",CELL("Filename"))-2))-LEN(SUBSTITUTE(LEFT(CELL("Filename"),FIND("[",CELL("Filename"))-2),"\",""))-1)),""),LEN(REPLACE(LEFT(CELL("Filename"),FIND("[",CELL("Filename"))-2),1,SEARCH("^",SUBSTITUTE(LEFT(CELL("Filename"),FIND("[",CELL("Filename"))-2),"\","^",LEN(LEFT(CELL("Filename"),FIND("[",CELL("Filename"))-2))-LEN(SUBSTITUTE(LEFT(CELL("Filename"),FIND("[",CELL("Filename"))-2),"\",""))-1)),""))-SEARCH("\",REPLACE(LEFT(CELL("Filename"),FIND("[",CELL("Filename"))-2),1,SEARCH("^",SUBSTITUTE(LEFT(CELL("Filename"),FIND("[",CELL("Filename"))-2),"\","^",LEN(LEFT(CELL("Filename"),FIND("[",CELL("Filename"))-2))-LEN(SUBSTITUTE(LEFT(CELL("Filename"),FIND("[",CELL("Filename"))-2),"\",""))-1)),""),1))</definedName>
    <definedName name="rr" hidden="1">#REF!</definedName>
    <definedName name="rrnk">#REF!</definedName>
    <definedName name="RTEOLEOCL001116">'[247]CL001116 RTE ESSAI OLEO'!$A$1</definedName>
    <definedName name="rterilleux">'[247]339544RTE RILLIEUX'!$A$1</definedName>
    <definedName name="rterillieux">'[247]339544RTE RILLIEUX'!$A$1</definedName>
    <definedName name="RUCDATAPATH">[37]Instructions!$B$15</definedName>
    <definedName name="Rule20">[37]LoadingRates!$B$42</definedName>
    <definedName name="Rule20A">[37]LoadingRates!$D$42</definedName>
    <definedName name="RUN_TITLE">[161]PRINT!$B$146</definedName>
    <definedName name="Rural_DART">[52]Safety!$B$31</definedName>
    <definedName name="Rural_DART_Injuries">[52]Safety!$G$31</definedName>
    <definedName name="Rural_DART_Severity">[52]Safety!$F$31</definedName>
    <definedName name="Rural_EFFR">[52]EFFRs!$I$5</definedName>
    <definedName name="Rural_FOP">[52]Safety!$I$31</definedName>
    <definedName name="Rural_OnTime">[52]Safety!$E$31</definedName>
    <definedName name="Rural_OSHA">[52]Safety!$H$31</definedName>
    <definedName name="RuralNorthern_DART">[52]Safety!$B$30</definedName>
    <definedName name="RURALS_INSTALLS_PER_DAY_COMMERCIAL">'[20]Global Parameters'!#REF!</definedName>
    <definedName name="RURALS_INSTALLS_PER_DAY_RESIDENTIAL">'[20]Global Parameters'!#REF!</definedName>
    <definedName name="RuralSouthern_DART">[52]Safety!$B$29</definedName>
    <definedName name="s" hidden="1">'[29]Unit Data Real$'!#REF!</definedName>
    <definedName name="S_CB">#REF!</definedName>
    <definedName name="S_CPR">#REF!</definedName>
    <definedName name="S_ECX">#REF!</definedName>
    <definedName name="SA3.Data">#REF!</definedName>
    <definedName name="SA3.List">#REF!</definedName>
    <definedName name="Saddleback_Breakdown_Hours">[52]Orange!$E$69</definedName>
    <definedName name="Saddleback_Breakdown_Throughput">[52]Orange!$E$59</definedName>
    <definedName name="Saddleback_CAD">[52]Orange!$E$32</definedName>
    <definedName name="Saddleback_Cap_Hours">[52]Orange!$E$63</definedName>
    <definedName name="Saddleback_Cap_Maint_Hours">[52]Orange!$E$64</definedName>
    <definedName name="Saddleback_Cap_Throughput">[52]Orange!$E$53</definedName>
    <definedName name="Saddleback_CapMaint_Throughput">[52]Orange!$E$54</definedName>
    <definedName name="Saddleback_CHO">[52]Orange!$E$27</definedName>
    <definedName name="Saddleback_CostMetric">[52]Orange!$E$97</definedName>
    <definedName name="Saddleback_DART">[52]Orange!$E$8</definedName>
    <definedName name="Saddleback_DART_Injuries">[52]Orange!$E$13</definedName>
    <definedName name="Saddleback_DART_Severity">[52]Orange!$E$12</definedName>
    <definedName name="Saddleback_EHS">[52]Orange!$E$28</definedName>
    <definedName name="Saddleback_Fatigue">[52]Orange!$E$99</definedName>
    <definedName name="Saddleback_Fatigue_Emergent">[52]Orange!$E$106</definedName>
    <definedName name="Saddleback_FOP">[52]Safety!$I$46</definedName>
    <definedName name="Saddleback_FPND">[52]Orange!$E$36</definedName>
    <definedName name="Saddleback_JPA">[52]Orange!$E$35</definedName>
    <definedName name="Saddleback_LMS">[52]Orange!$E$88</definedName>
    <definedName name="Saddleback_Maint_Hours">[52]Orange!$E$67</definedName>
    <definedName name="Saddleback_Maint_Throughput">[52]Orange!$E$57</definedName>
    <definedName name="Saddleback_MeetingTime">[52]Orange!$E$102</definedName>
    <definedName name="Saddleback_NewBus_Hours">[52]Orange!$E$66</definedName>
    <definedName name="Saddleback_NewBus_Throughput">[52]Orange!$E$56</definedName>
    <definedName name="Saddleback_NonConformance">[52]Orange!$E$80</definedName>
    <definedName name="Saddleback_OM">[52]Orange!$E$26</definedName>
    <definedName name="Saddleback_OM_Hours">[52]Orange!$E$68</definedName>
    <definedName name="Saddleback_OM_Throughput">[52]Orange!$E$58</definedName>
    <definedName name="Saddleback_OnTime">[52]Orange!$E$11</definedName>
    <definedName name="Saddleback_OSHA">[52]Orange!$E$14</definedName>
    <definedName name="Saddleback_PreFab_Time">[52]Orange!$E$103</definedName>
    <definedName name="Saddleback_PremiumTime">[52]Orange!$E$100</definedName>
    <definedName name="Saddleback_PublicAuthority_Accuracy">[52]Orange!$E$33</definedName>
    <definedName name="Saddleback_PublicAuthority_OnTime">[52]Orange!$E$34</definedName>
    <definedName name="Saddleback_SameDay_Outage">[52]Orange!$E$89</definedName>
    <definedName name="Saddleback_SCE_Capital_Proj">[52]Orange!$E$65</definedName>
    <definedName name="Saddleback_SCE_CapProj_Throughput">[52]Orange!$E$55</definedName>
    <definedName name="Saddleback_Scheduling_30Day">[52]Orange!$E$31</definedName>
    <definedName name="Saddleback_Scheduling_Filled">[52]Orange!$E$61</definedName>
    <definedName name="Saddleback_Throughput">[52]Orange!$E$51</definedName>
    <definedName name="Saddleback_TrainingTime">[52]Orange!$E$104</definedName>
    <definedName name="SAICExp">#REF!</definedName>
    <definedName name="SAICLabor">#REF!</definedName>
    <definedName name="salem_ownership">'[192]Input-General'!$F$35</definedName>
    <definedName name="SALES_TAX">'[20]Global Parameters'!#REF!</definedName>
    <definedName name="SALVAGE">[37]Setup!$E$125</definedName>
    <definedName name="salvage_cost">#REF!</definedName>
    <definedName name="SALVAGE_FUT_REL">[37]Setup!$J$125</definedName>
    <definedName name="SALVAGE_FUT_REM">[37]Setup!$I$125</definedName>
    <definedName name="SALVAGE_Other">[37]Setup!$F$125</definedName>
    <definedName name="SanJac_DART">[52]Safety!$B$52</definedName>
    <definedName name="SanJac_DART_Injuries">[52]Safety!$G$52</definedName>
    <definedName name="SanJac_DART_Severity">[52]Safety!$F$52</definedName>
    <definedName name="SanJac_EFFR">[52]EFFRs!$I$12</definedName>
    <definedName name="SanJac_FOP">[52]Safety!$I$52</definedName>
    <definedName name="SanJac_OnTime">[52]Safety!$E$52</definedName>
    <definedName name="SanJac_OSHA">[52]Safety!$H$52</definedName>
    <definedName name="SanJaoquin_CostMetric">'[52]San Joaquin'!$C$97</definedName>
    <definedName name="SanJaoquin_EHS">'[52]San Joaquin'!$C$28</definedName>
    <definedName name="SanJaoquin_Throughput">'[52]San Joaquin'!$C$51</definedName>
    <definedName name="SanJoa_EFFR">[52]EFFRs!$I$6</definedName>
    <definedName name="SanJoa_FOP">[52]Safety!$I$32</definedName>
    <definedName name="SanJoa_OnTime">[52]Safety!$E$33</definedName>
    <definedName name="SanJoaDistrict_OnTime">'[52]San Joaquin'!$C$11</definedName>
    <definedName name="SanJoaquin_Breakdown_Throughput">'[52]San Joaquin'!$C$59</definedName>
    <definedName name="SanJoaquin_CAD">'[52]San Joaquin'!$C$32</definedName>
    <definedName name="SanJoaquin_Cap_Hours">'[52]San Joaquin'!$C$63</definedName>
    <definedName name="SanJoaquin_Cap_Maint_Hours">'[52]San Joaquin'!$C$64</definedName>
    <definedName name="SanJoaquin_Cap_Maint_Throughput">'[52]San Joaquin'!$C$54</definedName>
    <definedName name="SanJoaquin_Cap_Throughput">'[52]San Joaquin'!$C$53</definedName>
    <definedName name="SANJOAQUIN_COSTEFF">'[56]Cost Efficiency '!$B$9</definedName>
    <definedName name="SANJOAQUIN_CPUC_INSP">'[56]Inspections '!$C$25</definedName>
    <definedName name="SANJOAQUIN_DART">'[56]DART Injury Rate'!$O$15</definedName>
    <definedName name="SanJoaquin_DART_Injuries">'[52]San Joaquin'!$C$13</definedName>
    <definedName name="SanJoaquin_DART_Severity">'[52]San Joaquin'!$C$12</definedName>
    <definedName name="SanJoaquin_Dollars_Hrs">[56]Throughput!$B$27</definedName>
    <definedName name="SanJoaquin_Fatigue_Emergent">'[52]San Joaquin'!$C$106</definedName>
    <definedName name="SanJoaquin_FatigueTime">'[52]San Joaquin'!$C$99</definedName>
    <definedName name="SanJoaquin_FL">'[56]FL vs  NFL'!$B$9</definedName>
    <definedName name="SanJoaquin_FPND">'[52]San Joaquin'!$C$36</definedName>
    <definedName name="SanJoaquin_JPA">'[52]San Joaquin'!$C$35</definedName>
    <definedName name="SanJoaquin_Maint_Hours">'[52]San Joaquin'!$C$67</definedName>
    <definedName name="SanJoaquin_Maint_Throughput">'[52]San Joaquin'!$C$57</definedName>
    <definedName name="SanJoaquin_MeetingTime">'[52]San Joaquin'!$C$102</definedName>
    <definedName name="SanJoaquin_NewBus_Hours">'[52]San Joaquin'!$C$66</definedName>
    <definedName name="SanJoaquin_NewBus_Throughput">'[52]San Joaquin'!$C$56</definedName>
    <definedName name="SANJOAQUIN_NWC_INSP">'[56]Inspections '!$B$25</definedName>
    <definedName name="SanJoaquin_OM">'[52]San Joaquin'!$C$26</definedName>
    <definedName name="SanJoaquin_OM_Throughput">'[52]San Joaquin'!$C$58</definedName>
    <definedName name="SanJoaquin_OSHA">'[52]San Joaquin'!$C$14</definedName>
    <definedName name="SANJOAQUIN_POLE_RPL">'[56]Pole Replacement Program '!$O$23</definedName>
    <definedName name="SanJoaquin_PreFabTime">'[52]San Joaquin'!$C$103</definedName>
    <definedName name="SanJoaquin_PremiumTime">'[52]San Joaquin'!$C$100</definedName>
    <definedName name="SanJoaquin_Public_Accuracy">'[52]San Joaquin'!$C$33</definedName>
    <definedName name="SanJoaquin_Public_OnTime">'[52]San Joaquin'!$C$34</definedName>
    <definedName name="SanJoaquin_SCE_Cap_Hours">'[52]San Joaquin'!$C$65</definedName>
    <definedName name="SanJoaquin_SCE_Cap_Proj_Throughput">'[52]San Joaquin'!$C$55</definedName>
    <definedName name="SanJoaquin_Schedling_30Day">'[52]San Joaquin'!$C$31</definedName>
    <definedName name="SanJoaquin_Scheduling_Filled">'[52]San Joaquin'!$C$61</definedName>
    <definedName name="SanJoaquin_Strains_Sprains">[56]Strain_Sprain!$B$20</definedName>
    <definedName name="SanJoaquin_Throughput_MtoBenchmark">[56]Throughput!$C$10</definedName>
    <definedName name="SanJoaquin_Throughput_MtoM">[56]Throughput!$B$10</definedName>
    <definedName name="SanJoaquin_TrainingTime">'[52]San Joaquin'!$C$104</definedName>
    <definedName name="SanJoaquin_VehicleInc">'[56]Vehicle Incidents'!$B$24</definedName>
    <definedName name="SanJoaquin_WOConformance">'[52]District Scorecard'!$T$37</definedName>
    <definedName name="SanJoaquinRegion_DART">[52]Safety!$B$33</definedName>
    <definedName name="SanJoaquinRegion_DARTSeverity">[52]Safety!$F$33</definedName>
    <definedName name="SanJoaquinRegion_OSHA">[52]Safety!$H$33</definedName>
    <definedName name="SantaAna_Breakdown_Hours">[52]Orange!$F$69</definedName>
    <definedName name="SantaAna_Breakdown_Throughput">[52]Orange!$F$59</definedName>
    <definedName name="SantaAna_CAD">[52]Orange!$F$32</definedName>
    <definedName name="SantaAna_Cap_Hours">[52]Orange!$F$63</definedName>
    <definedName name="SantaAna_Cap_Maint_Hours">[52]Orange!$F$64</definedName>
    <definedName name="SantaAna_Cap_Maint_Throughput">[52]Orange!$F$54</definedName>
    <definedName name="SantaAna_CHO">[52]Orange!$F$27</definedName>
    <definedName name="SantaAna_CostMetric">[52]Orange!$F$97</definedName>
    <definedName name="SantaAna_DART">[52]Orange!$F$8</definedName>
    <definedName name="SantaAna_DART_Injuries">[52]Orange!$F$13</definedName>
    <definedName name="SantaAna_DART_Severity">[52]Orange!$F$12</definedName>
    <definedName name="SantaAna_EHS">[52]Orange!$F$28</definedName>
    <definedName name="SantaAna_Fatigue_Time">[52]Orange!$F$99</definedName>
    <definedName name="SantaAna_FOP">[52]Safety!$I$47</definedName>
    <definedName name="SantaAna_FPND">[52]Orange!$F$36</definedName>
    <definedName name="SantaAna_FT_Emergent">[52]Orange!$F$106</definedName>
    <definedName name="SantaAna_JPA">[52]Orange!$F$35</definedName>
    <definedName name="SantaAna_LMS_Outage">[52]Orange!$F$88</definedName>
    <definedName name="SantaAna_Maint_Hours">[52]Orange!$F$67</definedName>
    <definedName name="SantaAna_Maint_Throughput">[52]Orange!$F$57</definedName>
    <definedName name="SantaAna_Meeting_Time">[52]Orange!$F$102</definedName>
    <definedName name="SantaAna_NewBus_Hours">[52]Orange!$F$66</definedName>
    <definedName name="SantaAna_NewBus_Throughput">[52]Orange!$F$56</definedName>
    <definedName name="SantaAna_NonConformance">[52]Orange!$F$80</definedName>
    <definedName name="SantaAna_OM">[52]Orange!$F$26</definedName>
    <definedName name="SantaAna_OM_Hours">[52]Orange!$F$68</definedName>
    <definedName name="SantaAna_OM_Throughput">[52]Orange!$F$58</definedName>
    <definedName name="SantaAna_OnTime">[52]Orange!$F$11</definedName>
    <definedName name="SantaAna_OSHA">[52]Orange!$F$14</definedName>
    <definedName name="SantaAna_PreFab_Time">[52]Orange!$F$103</definedName>
    <definedName name="SantaAna_Premium_Time">[52]Orange!$F$100</definedName>
    <definedName name="SantaAna_PublicAuthority_Accuracy">[52]Orange!$F$33</definedName>
    <definedName name="SantaAna_PublicAuthority_OnTime">[52]Orange!$F$34</definedName>
    <definedName name="SantaAna_SameDay_Outage">[52]Orange!$F$89</definedName>
    <definedName name="SantaAna_SCE_Cap_Proj_Hours">[52]Orange!$F$65</definedName>
    <definedName name="SantaAna_SCE_Cap_Proj_Throughput">[52]Orange!$F$55</definedName>
    <definedName name="SantaAna_Scheduling_30Day">[52]Orange!$F$31</definedName>
    <definedName name="SantaAna_Scheduling_Filled">[52]Orange!$F$61</definedName>
    <definedName name="SantaAna_Throughput">[52]Orange!$F$51</definedName>
    <definedName name="SantaAna_Training_Time">[52]Orange!$F$104</definedName>
    <definedName name="SantaBarbara_Breakdown_Hours">'[52]North Coast'!$D$69</definedName>
    <definedName name="SantaBarbara_Breakdown_Throughput">'[52]North Coast'!$D$59</definedName>
    <definedName name="SantaBarbara_CAD">'[52]North Coast'!$D$32</definedName>
    <definedName name="SantaBarbara_Cap_Hours">'[52]North Coast'!$D$63</definedName>
    <definedName name="SantaBarbara_Cap_Maint_Throughput">'[52]North Coast'!$D$54</definedName>
    <definedName name="SantaBarbara_Cap_Throughput">'[52]North Coast'!$D$53</definedName>
    <definedName name="SantaBarbara_CHO">'[52]North Coast'!$D$27</definedName>
    <definedName name="SantaBarbara_CostMetric">'[52]North Coast'!$D$97</definedName>
    <definedName name="SantaBarbara_DART">'[52]North Coast'!$D$8</definedName>
    <definedName name="SantaBarbara_DARTInjuries">'[52]North Coast'!$D$13</definedName>
    <definedName name="SantaBarbara_DARTSeverity">'[52]North Coast'!$D$12</definedName>
    <definedName name="SantaBarbara_EHS">'[52]North Coast'!$D$28</definedName>
    <definedName name="SantaBarbara_Fatigue_Emergent">'[52]North Coast'!$D$106</definedName>
    <definedName name="SantaBarbara_FatigueTime">'[52]North Coast'!$D$99</definedName>
    <definedName name="SantaBarbara_FOP">[52]Safety!$I$15</definedName>
    <definedName name="SantaBarbara_FPND">'[52]North Coast'!$D$36</definedName>
    <definedName name="SantaBarbara_JPA">'[52]North Coast'!$D$35</definedName>
    <definedName name="SantaBarbara_Maint_Hours">'[52]North Coast'!$D$67</definedName>
    <definedName name="SantaBarbara_Maint_Throughput">'[52]North Coast'!$D$57</definedName>
    <definedName name="SantaBarbara_MeetingTime">'[52]North Coast'!$D$102</definedName>
    <definedName name="SantaBarbara_NewBus_Hours">'[52]North Coast'!$D$66</definedName>
    <definedName name="SantaBarbara_NewBus_Throughput">'[52]North Coast'!$D$56</definedName>
    <definedName name="SantaBarbara_NonConformance">'[52]North Coast'!$D$80</definedName>
    <definedName name="SantaBarbara_OM">'[52]North Coast'!$D$26</definedName>
    <definedName name="SantaBarbara_OM_Hours">'[52]North Coast'!$D$68</definedName>
    <definedName name="SantaBarbara_OM_Throughput">'[52]North Coast'!$D$58</definedName>
    <definedName name="SantaBarbara_OnTimeReporting">'[52]North Coast'!$D$11</definedName>
    <definedName name="SantaBarbara_OSHA">'[52]North Coast'!$D$14</definedName>
    <definedName name="SantaBarbara_PreFabTime">'[52]North Coast'!$D$103</definedName>
    <definedName name="SantaBarbara_PremiumTime">'[52]North Coast'!$D$100</definedName>
    <definedName name="SantaBarbara_Public_Accuracy">'[52]North Coast'!$D$33</definedName>
    <definedName name="SantaBarbara_Public_OnTime">'[52]North Coast'!$D$34</definedName>
    <definedName name="SantaBarbara_SCE_Cap_Hours">'[52]North Coast'!$D$65</definedName>
    <definedName name="SantaBarbara_SCE_Cap_Throughput">'[52]North Coast'!$D$55</definedName>
    <definedName name="SantaBarbara_Scheduling_30Day">'[52]North Coast'!$D$31</definedName>
    <definedName name="SantaBarbara_Scheduling_Filled">'[52]North Coast'!$D$61</definedName>
    <definedName name="SantaBarbara_Throughput">'[52]North Coast'!$D$51</definedName>
    <definedName name="SantaBarbara_TrainingTime">'[52]North Coast'!$D$104</definedName>
    <definedName name="SantaMonica_Breakdown_Hours">'[52]Metro West'!$E$69</definedName>
    <definedName name="SantaMonica_Breakdown_Throughput">'[52]Metro West'!$E$59</definedName>
    <definedName name="SantaMonica_Cap_Maint_Hours">'[52]Metro West'!$E$64</definedName>
    <definedName name="SantaMonica_Cap_Maint_Throughput">'[52]Metro West'!$E$54</definedName>
    <definedName name="SantaMonica_Cap_Throughput">'[52]Metro West'!$E$53</definedName>
    <definedName name="SantaMonica_Capital_Hours">'[52]Metro West'!$E$63</definedName>
    <definedName name="SantaMonica_CCI">'[52]Metro West'!$E$43</definedName>
    <definedName name="SantaMonica_CHO">'[52]Metro West'!$E$27</definedName>
    <definedName name="SantaMonica_CMEnabler">'[52]Metro West'!$E$45</definedName>
    <definedName name="SantaMonica_CostMetric">'[52]Metro West'!$E$95</definedName>
    <definedName name="SantaMonica_DART">'[52]Metro West'!$E$8</definedName>
    <definedName name="SantaMonica_DARTInjuries">'[52]Metro West'!$E$13</definedName>
    <definedName name="SantaMonica_DARTSeverity">'[52]Metro West'!$E$12</definedName>
    <definedName name="SantaMonica_EHS">'[52]Metro West'!$E$28</definedName>
    <definedName name="SantaMonica_Fatigue_Emergent">'[52]Metro West'!$E$104</definedName>
    <definedName name="SantaMonica_FatigueTime">'[52]Metro West'!$E$97</definedName>
    <definedName name="SantaMonica_FOP">[52]Safety!$I$10</definedName>
    <definedName name="SantaMonica_FPND">'[52]Metro West'!$E$36</definedName>
    <definedName name="SantaMonica_JPA">'[52]Metro West'!$E$35</definedName>
    <definedName name="SantaMonica_LMS">'[52]Metro West'!$E$86</definedName>
    <definedName name="SantaMonica_Maint_Hours">'[52]Metro West'!$E$67</definedName>
    <definedName name="SantaMonica_Maint_Throughput">'[52]Metro West'!$E$57</definedName>
    <definedName name="SantaMonica_MeetingTime">'[52]Metro West'!$E$100</definedName>
    <definedName name="SantaMonica_NewBus_Hours">'[52]Metro West'!$E$66</definedName>
    <definedName name="SantaMonica_NewBus_Throughput">'[52]Metro West'!$E$56</definedName>
    <definedName name="SantaMonica_NonConformance">'[52]Metro West'!$E$78</definedName>
    <definedName name="SantaMonica_OM">'[52]Metro West'!$E$26</definedName>
    <definedName name="SantaMonica_OM_Throughput">'[52]Metro West'!$E$58</definedName>
    <definedName name="SantaMonica_OMMaint_Hours">'[52]Metro West'!$E$68</definedName>
    <definedName name="SantaMonica_OnTime">'[52]Metro West'!$E$11</definedName>
    <definedName name="SantaMonica_OSHA">'[52]Metro West'!$E$14</definedName>
    <definedName name="SantaMonica_PreFabTime">'[52]Metro West'!$E$101</definedName>
    <definedName name="SantaMonica_PremiumTime">'[52]Metro West'!$E$98</definedName>
    <definedName name="SantaMonica_Public_Accuracy">'[52]Metro West'!$E$33</definedName>
    <definedName name="SantaMonica_Public_OnTime">'[52]Metro West'!$E$34</definedName>
    <definedName name="SantaMonica_SameDay_Outage">'[52]Metro West'!$E$87</definedName>
    <definedName name="SantaMonica_SCE_Cap_Hours">'[52]Metro West'!$E$65</definedName>
    <definedName name="SantaMonica_SCE_Cap_Throughput">'[52]Metro West'!$E$55</definedName>
    <definedName name="SantaMonica_Scheduling_30Day">'[52]Metro West'!$E$31</definedName>
    <definedName name="SantaMonica_Scheduling_CAD">'[52]Metro West'!$E$32</definedName>
    <definedName name="SantaMonica_Scheduling_Filled">'[52]Metro West'!$E$61</definedName>
    <definedName name="SantaMonica_Throughput">'[52]Metro West'!$E$51</definedName>
    <definedName name="SantaMonica_TrainingTime">'[52]Metro West'!$E$102</definedName>
    <definedName name="SAP">'[219]V LookUp'!$C$2:$C$105</definedName>
    <definedName name="SAPBEXhrIndnt" hidden="1">"Wide"</definedName>
    <definedName name="SAPsysID" hidden="1">"708C5W7SBKP804JT78WJ0JNKI"</definedName>
    <definedName name="SAPwbID" hidden="1">"ARS"</definedName>
    <definedName name="sasas">[248]Atlas!#REF!</definedName>
    <definedName name="saSAsa" localSheetId="4" hidden="1">{#N/A,#N/A,FALSE,"Monthly SAIFI";#N/A,#N/A,FALSE,"Yearly SAIFI";#N/A,#N/A,FALSE,"Monthly CAIDI";#N/A,#N/A,FALSE,"Yearly CAIDI";#N/A,#N/A,FALSE,"Monthly SAIDI";#N/A,#N/A,FALSE,"Yearly SAIDI";#N/A,#N/A,FALSE,"Monthly MAIFI";#N/A,#N/A,FALSE,"Yearly MAIFI";#N/A,#N/A,FALSE,"Monthly Cust &gt;=4 Int"}</definedName>
    <definedName name="saSAsa" hidden="1">{#N/A,#N/A,FALSE,"Monthly SAIFI";#N/A,#N/A,FALSE,"Yearly SAIFI";#N/A,#N/A,FALSE,"Monthly CAIDI";#N/A,#N/A,FALSE,"Yearly CAIDI";#N/A,#N/A,FALSE,"Monthly SAIDI";#N/A,#N/A,FALSE,"Yearly SAIDI";#N/A,#N/A,FALSE,"Monthly MAIFI";#N/A,#N/A,FALSE,"Yearly MAIFI";#N/A,#N/A,FALSE,"Monthly Cust &gt;=4 Int"}</definedName>
    <definedName name="SAVE">#REF!</definedName>
    <definedName name="SAVE_A">#REF!</definedName>
    <definedName name="SAVED">#REF!</definedName>
    <definedName name="SAVED_A">#REF!</definedName>
    <definedName name="SaveProdFile">[60]Atlas!#REF!</definedName>
    <definedName name="scaling">[115]CRR_Summary!$A$2</definedName>
    <definedName name="SCE_Control_Score">[125]Lists!$G$2:$G$6</definedName>
    <definedName name="SCE_Crew_Rate">#REF!</definedName>
    <definedName name="SCE_Discussion">#REF!</definedName>
    <definedName name="SCE_Outlook">#REF!</definedName>
    <definedName name="SCE_Table">#REF!</definedName>
    <definedName name="scenario">#REF!</definedName>
    <definedName name="scenario_grid">[64]Calculations!$AN$12:$AN$40</definedName>
    <definedName name="Scenario_Link">#REF!</definedName>
    <definedName name="scenario_nongrid">[64]Calculations!$AO$12:$AO$40</definedName>
    <definedName name="scenario_oandm">[64]Calculations!$DD$12:$DD$40</definedName>
    <definedName name="scenario_outage_count">[64]Calculations!$BB$12:$BB$40</definedName>
    <definedName name="scenario_property_count">[64]Calculations!$BA$12:$BA$40</definedName>
    <definedName name="scenario_risk">[64]Calculations!$AX$12:$AX$40</definedName>
    <definedName name="scenario_safety_count">[64]Calculations!$AY$12:$AY$40</definedName>
    <definedName name="scenario_units">[64]Calculations!$AK$12:$AM$40</definedName>
    <definedName name="scenario_wildfire_count">[64]Calculations!$BK$12:$BK$40</definedName>
    <definedName name="Sch_Impact">[125]Lists!$E$2:$E$5</definedName>
    <definedName name="SCM_ABank">#REF!</definedName>
    <definedName name="SCM_AFDUC">#REF!</definedName>
    <definedName name="SCM_AM">#REF!</definedName>
    <definedName name="SCM_Audit">#REF!</definedName>
    <definedName name="SCM_BBank">#REF!</definedName>
    <definedName name="SCM_CCPUCB">#REF!</definedName>
    <definedName name="SCM_CCPUCYTDA">#REF!</definedName>
    <definedName name="SCM_CCPUCYTDB">#REF!</definedName>
    <definedName name="SCM_CktB">#REF!</definedName>
    <definedName name="SCM_CostEff">#REF!</definedName>
    <definedName name="SCM_CPUCC">#REF!</definedName>
    <definedName name="SCM_CPUCC2">#REF!</definedName>
    <definedName name="SCM_CPUCC3">#REF!</definedName>
    <definedName name="SCM_CPUCCT">#REF!</definedName>
    <definedName name="SCM_CPUCOM">#REF!</definedName>
    <definedName name="SCM_CPUCOMBUD">#REF!</definedName>
    <definedName name="SCM_CPUCOMVAR">#REF!</definedName>
    <definedName name="SCM_CPUCOMVARi">#REF!</definedName>
    <definedName name="SCM_DART">#REF!</definedName>
    <definedName name="SCM_DART2">#REF!</definedName>
    <definedName name="SCM_DART3">#REF!</definedName>
    <definedName name="SCM_DARTTREND">#REF!</definedName>
    <definedName name="SCM_DIMP">#REF!</definedName>
    <definedName name="SCM_FERCC">#REF!</definedName>
    <definedName name="SCM_FERCCT">#REF!</definedName>
    <definedName name="SCM_FERCOM">#REF!</definedName>
    <definedName name="SCM_FERCOMT">#REF!</definedName>
    <definedName name="SCM_FOMT">#REF!</definedName>
    <definedName name="SCM_GO174">#REF!</definedName>
    <definedName name="SCM_GO1741">#REF!</definedName>
    <definedName name="SCM_HoldCodes">#REF!</definedName>
    <definedName name="SCM_IRSPI">#REF!</definedName>
    <definedName name="SCM_MI">#REF!</definedName>
    <definedName name="SCM_MSI">#REF!</definedName>
    <definedName name="SCM_NERCV.5">#REF!</definedName>
    <definedName name="SCM_ONR">#REF!</definedName>
    <definedName name="SCM_ONR2">#REF!</definedName>
    <definedName name="SCM_ONR3">#REF!</definedName>
    <definedName name="SCM_ONRT">#REF!</definedName>
    <definedName name="SCM_ProjFin">#REF!</definedName>
    <definedName name="SCM_ProM">#REF!</definedName>
    <definedName name="SCM_SI">#REF!</definedName>
    <definedName name="SCM_SI2">#REF!</definedName>
    <definedName name="SCM_SI3">#REF!</definedName>
    <definedName name="SCM_SIMP">#REF!</definedName>
    <definedName name="SCM_SIT">#REF!</definedName>
    <definedName name="SCM_Swith">#REF!</definedName>
    <definedName name="SCM_Throughput">#REF!</definedName>
    <definedName name="SCM_Throuput">#REF!</definedName>
    <definedName name="SCMCPUCCA">#REF!</definedName>
    <definedName name="SCMCPUCCA2">#REF!</definedName>
    <definedName name="SCMCPUCCA3">#REF!</definedName>
    <definedName name="SCMCPUCOM">#REF!</definedName>
    <definedName name="SCMCPUCOM2">#REF!</definedName>
    <definedName name="SCMCPUCOM3">#REF!</definedName>
    <definedName name="SCMFERCCAP">#REF!</definedName>
    <definedName name="SCMFERCCAP2">#REF!</definedName>
    <definedName name="SCMFERCCAP3">#REF!</definedName>
    <definedName name="SCMFERCOM">#REF!</definedName>
    <definedName name="SCMFERCOM2">#REF!</definedName>
    <definedName name="SCMFERCOM3">#REF!</definedName>
    <definedName name="SCMINSPECT">#REF!</definedName>
    <definedName name="SCMINSPECT2">#REF!</definedName>
    <definedName name="SCMINSPECT3">#REF!</definedName>
    <definedName name="SCMSAFINSP">#REF!</definedName>
    <definedName name="SCMT_Pivot">#REF!</definedName>
    <definedName name="SCOPE">#REF!</definedName>
    <definedName name="sd" hidden="1">#REF!</definedName>
    <definedName name="sdf" localSheetId="4" hidden="1">{#N/A,#N/A,FALSE,"Monthly SAIFI";#N/A,#N/A,FALSE,"Yearly SAIFI";#N/A,#N/A,FALSE,"Monthly CAIDI";#N/A,#N/A,FALSE,"Yearly CAIDI";#N/A,#N/A,FALSE,"Monthly SAIDI";#N/A,#N/A,FALSE,"Yearly SAIDI";#N/A,#N/A,FALSE,"Monthly MAIFI";#N/A,#N/A,FALSE,"Yearly MAIFI";#N/A,#N/A,FALSE,"Monthly Cust &gt;=4 Int"}</definedName>
    <definedName name="sdf" hidden="1">{#N/A,#N/A,FALSE,"Monthly SAIFI";#N/A,#N/A,FALSE,"Yearly SAIFI";#N/A,#N/A,FALSE,"Monthly CAIDI";#N/A,#N/A,FALSE,"Yearly CAIDI";#N/A,#N/A,FALSE,"Monthly SAIDI";#N/A,#N/A,FALSE,"Yearly SAIDI";#N/A,#N/A,FALSE,"Monthly MAIFI";#N/A,#N/A,FALSE,"Yearly MAIFI";#N/A,#N/A,FALSE,"Monthly Cust &gt;=4 Int"}</definedName>
    <definedName name="sdfaadfasdfasdaasdfsdf" localSheetId="4" hidden="1">{#N/A,#N/A,FALSE,"Monthly SAIFI";#N/A,#N/A,FALSE,"Yearly SAIFI";#N/A,#N/A,FALSE,"Monthly CAIDI";#N/A,#N/A,FALSE,"Yearly CAIDI";#N/A,#N/A,FALSE,"Monthly SAIDI";#N/A,#N/A,FALSE,"Yearly SAIDI";#N/A,#N/A,FALSE,"Monthly MAIFI";#N/A,#N/A,FALSE,"Yearly MAIFI";#N/A,#N/A,FALSE,"Monthly Cust &gt;=4 Int"}</definedName>
    <definedName name="sdfaadfasdfasdaasdfsdf" hidden="1">{#N/A,#N/A,FALSE,"Monthly SAIFI";#N/A,#N/A,FALSE,"Yearly SAIFI";#N/A,#N/A,FALSE,"Monthly CAIDI";#N/A,#N/A,FALSE,"Yearly CAIDI";#N/A,#N/A,FALSE,"Monthly SAIDI";#N/A,#N/A,FALSE,"Yearly SAIDI";#N/A,#N/A,FALSE,"Monthly MAIFI";#N/A,#N/A,FALSE,"Yearly MAIFI";#N/A,#N/A,FALSE,"Monthly Cust &gt;=4 Int"}</definedName>
    <definedName name="sdfasdfasdfasdfasdfsdf" localSheetId="4" hidden="1">{#N/A,#N/A,FALSE,"Monthly SAIFI";#N/A,#N/A,FALSE,"Yearly SAIFI";#N/A,#N/A,FALSE,"Monthly CAIDI";#N/A,#N/A,FALSE,"Yearly CAIDI";#N/A,#N/A,FALSE,"Monthly SAIDI";#N/A,#N/A,FALSE,"Yearly SAIDI";#N/A,#N/A,FALSE,"Monthly MAIFI";#N/A,#N/A,FALSE,"Yearly MAIFI";#N/A,#N/A,FALSE,"Monthly Cust &gt;=4 Int"}</definedName>
    <definedName name="sdfasdfasdfasdfasdfsdf" hidden="1">{#N/A,#N/A,FALSE,"Monthly SAIFI";#N/A,#N/A,FALSE,"Yearly SAIFI";#N/A,#N/A,FALSE,"Monthly CAIDI";#N/A,#N/A,FALSE,"Yearly CAIDI";#N/A,#N/A,FALSE,"Monthly SAIDI";#N/A,#N/A,FALSE,"Yearly SAIDI";#N/A,#N/A,FALSE,"Monthly MAIFI";#N/A,#N/A,FALSE,"Yearly MAIFI";#N/A,#N/A,FALSE,"Monthly Cust &gt;=4 Int"}</definedName>
    <definedName name="sdfds" localSheetId="4" hidden="1">{#N/A,#N/A,FALSE,"Monthly SAIFI";#N/A,#N/A,FALSE,"Yearly SAIFI";#N/A,#N/A,FALSE,"Monthly CAIDI";#N/A,#N/A,FALSE,"Yearly CAIDI";#N/A,#N/A,FALSE,"Monthly SAIDI";#N/A,#N/A,FALSE,"Yearly SAIDI";#N/A,#N/A,FALSE,"Monthly MAIFI";#N/A,#N/A,FALSE,"Yearly MAIFI";#N/A,#N/A,FALSE,"Monthly Cust &gt;=4 Int"}</definedName>
    <definedName name="sdfds" hidden="1">{#N/A,#N/A,FALSE,"Monthly SAIFI";#N/A,#N/A,FALSE,"Yearly SAIFI";#N/A,#N/A,FALSE,"Monthly CAIDI";#N/A,#N/A,FALSE,"Yearly CAIDI";#N/A,#N/A,FALSE,"Monthly SAIDI";#N/A,#N/A,FALSE,"Yearly SAIDI";#N/A,#N/A,FALSE,"Monthly MAIFI";#N/A,#N/A,FALSE,"Yearly MAIFI";#N/A,#N/A,FALSE,"Monthly Cust &gt;=4 Int"}</definedName>
    <definedName name="sdfsdffsdfasfsdfsfasfsdfsfsdf" localSheetId="4" hidden="1">{#N/A,#N/A,FALSE,"Monthly SAIFI";#N/A,#N/A,FALSE,"Yearly SAIFI";#N/A,#N/A,FALSE,"Monthly CAIDI";#N/A,#N/A,FALSE,"Yearly CAIDI";#N/A,#N/A,FALSE,"Monthly SAIDI";#N/A,#N/A,FALSE,"Yearly SAIDI";#N/A,#N/A,FALSE,"Monthly MAIFI";#N/A,#N/A,FALSE,"Yearly MAIFI";#N/A,#N/A,FALSE,"Monthly Cust &gt;=4 Int"}</definedName>
    <definedName name="sdfsdffsdfasfsdfsfasfsdfsfsdf" hidden="1">{#N/A,#N/A,FALSE,"Monthly SAIFI";#N/A,#N/A,FALSE,"Yearly SAIFI";#N/A,#N/A,FALSE,"Monthly CAIDI";#N/A,#N/A,FALSE,"Yearly CAIDI";#N/A,#N/A,FALSE,"Monthly SAIDI";#N/A,#N/A,FALSE,"Yearly SAIDI";#N/A,#N/A,FALSE,"Monthly MAIFI";#N/A,#N/A,FALSE,"Yearly MAIFI";#N/A,#N/A,FALSE,"Monthly Cust &gt;=4 Int"}</definedName>
    <definedName name="sdfsdfsfsa" localSheetId="4" hidden="1">{#N/A,#N/A,FALSE,"Monthly SAIFI";#N/A,#N/A,FALSE,"Yearly SAIFI";#N/A,#N/A,FALSE,"Monthly CAIDI";#N/A,#N/A,FALSE,"Yearly CAIDI";#N/A,#N/A,FALSE,"Monthly SAIDI";#N/A,#N/A,FALSE,"Yearly SAIDI";#N/A,#N/A,FALSE,"Monthly MAIFI";#N/A,#N/A,FALSE,"Yearly MAIFI";#N/A,#N/A,FALSE,"Monthly Cust &gt;=4 Int"}</definedName>
    <definedName name="sdfsdfsfsa" hidden="1">{#N/A,#N/A,FALSE,"Monthly SAIFI";#N/A,#N/A,FALSE,"Yearly SAIFI";#N/A,#N/A,FALSE,"Monthly CAIDI";#N/A,#N/A,FALSE,"Yearly CAIDI";#N/A,#N/A,FALSE,"Monthly SAIDI";#N/A,#N/A,FALSE,"Yearly SAIDI";#N/A,#N/A,FALSE,"Monthly MAIFI";#N/A,#N/A,FALSE,"Yearly MAIFI";#N/A,#N/A,FALSE,"Monthly Cust &gt;=4 Int"}</definedName>
    <definedName name="SDS_Overall">[52]SDS!$B$2</definedName>
    <definedName name="SDS_PlannedOutage">[52]SDS!$B$4</definedName>
    <definedName name="SE_CCCI">[224]CCCI!$G$53</definedName>
    <definedName name="SE_DIMP">[224]DIMP!$B$64</definedName>
    <definedName name="SE_EHS">[224]EHS!$D$17</definedName>
    <definedName name="SE_LaborCostEff">'[224]CostEff - Labor'!$G$52</definedName>
    <definedName name="SE_SCE_OnTimeOutages">'[224]On-Time Outages'!$K$47</definedName>
    <definedName name="SE_SCEWOConformance">'[224]WO Conformance'!$R$12</definedName>
    <definedName name="SE_UnitRateTPT">[224]Unit_TPT!$D$47</definedName>
    <definedName name="SE_WOClosure">[224]WOClosure!$F$40</definedName>
    <definedName name="Sect_199_Rate">'[105]Corporate Data'!$E$43</definedName>
    <definedName name="section">[49]DIM!$E$73</definedName>
    <definedName name="Segment">'[53]CH2M HILL Staff'!#REF!</definedName>
    <definedName name="segments">#REF!</definedName>
    <definedName name="select">#REF!</definedName>
    <definedName name="SelectedYear">'[205]OU Main'!$K$2</definedName>
    <definedName name="selectrange">[60]Atlas!#REF!</definedName>
    <definedName name="September">#REF!</definedName>
    <definedName name="SEQ">[41]Setup!$I$61</definedName>
    <definedName name="SEVEN">#REF!</definedName>
    <definedName name="SFA">#REF!</definedName>
    <definedName name="sffsfa" localSheetId="4" hidden="1">{#N/A,#N/A,FALSE,"Monthly SAIFI";#N/A,#N/A,FALSE,"Yearly SAIFI";#N/A,#N/A,FALSE,"Monthly CAIDI";#N/A,#N/A,FALSE,"Yearly CAIDI";#N/A,#N/A,FALSE,"Monthly SAIDI";#N/A,#N/A,FALSE,"Yearly SAIDI";#N/A,#N/A,FALSE,"Monthly MAIFI";#N/A,#N/A,FALSE,"Yearly MAIFI";#N/A,#N/A,FALSE,"Monthly Cust &gt;=4 Int"}</definedName>
    <definedName name="sffsfa" hidden="1">{#N/A,#N/A,FALSE,"Monthly SAIFI";#N/A,#N/A,FALSE,"Yearly SAIFI";#N/A,#N/A,FALSE,"Monthly CAIDI";#N/A,#N/A,FALSE,"Yearly CAIDI";#N/A,#N/A,FALSE,"Monthly SAIDI";#N/A,#N/A,FALSE,"Yearly SAIDI";#N/A,#N/A,FALSE,"Monthly MAIFI";#N/A,#N/A,FALSE,"Yearly MAIFI";#N/A,#N/A,FALSE,"Monthly Cust &gt;=4 Int"}</definedName>
    <definedName name="SFSFD" localSheetId="4" hidden="1">{#N/A,#N/A,FALSE,"Monthly SAIFI";#N/A,#N/A,FALSE,"Yearly SAIFI";#N/A,#N/A,FALSE,"Monthly CAIDI";#N/A,#N/A,FALSE,"Yearly CAIDI";#N/A,#N/A,FALSE,"Monthly SAIDI";#N/A,#N/A,FALSE,"Yearly SAIDI";#N/A,#N/A,FALSE,"Monthly MAIFI";#N/A,#N/A,FALSE,"Yearly MAIFI";#N/A,#N/A,FALSE,"Monthly Cust &gt;=4 Int"}</definedName>
    <definedName name="SFSFD" hidden="1">{#N/A,#N/A,FALSE,"Monthly SAIFI";#N/A,#N/A,FALSE,"Yearly SAIFI";#N/A,#N/A,FALSE,"Monthly CAIDI";#N/A,#N/A,FALSE,"Yearly CAIDI";#N/A,#N/A,FALSE,"Monthly SAIDI";#N/A,#N/A,FALSE,"Yearly SAIDI";#N/A,#N/A,FALSE,"Monthly MAIFI";#N/A,#N/A,FALSE,"Yearly MAIFI";#N/A,#N/A,FALSE,"Monthly Cust &gt;=4 Int"}</definedName>
    <definedName name="sgeshs">[249]KPI!$AR$48</definedName>
    <definedName name="Shaver_FOP">[52]Safety!$I$26</definedName>
    <definedName name="Shaver_OnTime">[52]Rurals!$I$11</definedName>
    <definedName name="ShaverLake_Breakdown_Hours">[52]Rurals!$I$69</definedName>
    <definedName name="ShaverLake_Breakdown_Throughput">[52]Rurals!$I$59</definedName>
    <definedName name="ShaverLake_CAD">[52]Rurals!$I$32</definedName>
    <definedName name="ShaverLake_Cap_Hours">[52]Rurals!$I$63</definedName>
    <definedName name="ShaverLake_Cap_Maint_Hours">[52]Rurals!$I$64</definedName>
    <definedName name="ShaverLake_Cap_Maint_Throughput">[52]Rurals!$I$54</definedName>
    <definedName name="ShaverLake_Cap_Throughput">[52]Rurals!$I$53</definedName>
    <definedName name="ShaverLake_CHO">[52]Rurals!$I$27</definedName>
    <definedName name="ShaverLake_CostMetric">[52]Rurals!$I$97</definedName>
    <definedName name="ShaverLake_DART">[52]Rurals!$I$8</definedName>
    <definedName name="ShaverLake_DART_Injuries">[52]Rurals!$I$13</definedName>
    <definedName name="ShaverLake_DART_Severity">[52]Rurals!$I$12</definedName>
    <definedName name="ShaverLake_EHS">[52]Rurals!$I$28</definedName>
    <definedName name="ShaverLake_Fatigue_Emergent">[52]Rurals!$I$106</definedName>
    <definedName name="ShaverLake_Fatigue_Time">[52]Rurals!$I$99</definedName>
    <definedName name="ShaverLake_FPND">[52]Rurals!$I$36</definedName>
    <definedName name="ShaverLake_JPA">[52]Rurals!$I$35</definedName>
    <definedName name="ShaverLake_Maint_Hours">[52]Rurals!$I$67</definedName>
    <definedName name="ShaverLake_Maint_Throughput">[52]Rurals!$I$57</definedName>
    <definedName name="ShaverLake_MeetingTime">[52]Rurals!$I$102</definedName>
    <definedName name="ShaverLake_NewBus_Hours">[52]Rurals!$I$66</definedName>
    <definedName name="ShaverLake_NewBus_Throughput">[52]Rurals!$I$56</definedName>
    <definedName name="ShaverLake_NonConformance">[52]Rurals!$I$80</definedName>
    <definedName name="ShaverLake_OM">[52]Rurals!$I$26</definedName>
    <definedName name="ShaverLake_OM_Hours">[52]Rurals!$I$68</definedName>
    <definedName name="ShaverLake_OM_Throughput">[52]Rurals!$I$58</definedName>
    <definedName name="ShaverLake_OSHA">[52]Rurals!$I$14</definedName>
    <definedName name="ShaverLake_PreFabTime">[52]Rurals!$I$103</definedName>
    <definedName name="ShaverLake_PremiumTime">[52]Rurals!$I$100</definedName>
    <definedName name="ShaverLake_Public_Accuracy">[52]Rurals!$I$33</definedName>
    <definedName name="ShaverLake_Public_OnTime">[52]Rurals!$I$34</definedName>
    <definedName name="ShaverLake_SCE_Cap_Hours">[52]Rurals!$I$65</definedName>
    <definedName name="ShaverLake_SCE_Cap_Throughput">[52]Rurals!$I$55</definedName>
    <definedName name="ShaverLake_Scheduling_30Day">[52]Rurals!$I$31</definedName>
    <definedName name="ShaverLake_Throughput">[52]Rurals!$I$51</definedName>
    <definedName name="ShaverLake_TrainingTime">[52]Rurals!$I$104</definedName>
    <definedName name="Sheet1" localSheetId="4" hidden="1">{#N/A,#N/A,FALSE,"Monthly SAIFI";#N/A,#N/A,FALSE,"Yearly SAIFI";#N/A,#N/A,FALSE,"Monthly CAIDI";#N/A,#N/A,FALSE,"Yearly CAIDI";#N/A,#N/A,FALSE,"Monthly SAIDI";#N/A,#N/A,FALSE,"Yearly SAIDI";#N/A,#N/A,FALSE,"Monthly MAIFI";#N/A,#N/A,FALSE,"Yearly MAIFI";#N/A,#N/A,FALSE,"Monthly Cust &gt;=4 Int"}</definedName>
    <definedName name="Sheet1" hidden="1">{#N/A,#N/A,FALSE,"Monthly SAIFI";#N/A,#N/A,FALSE,"Yearly SAIFI";#N/A,#N/A,FALSE,"Monthly CAIDI";#N/A,#N/A,FALSE,"Yearly CAIDI";#N/A,#N/A,FALSE,"Monthly SAIDI";#N/A,#N/A,FALSE,"Yearly SAIDI";#N/A,#N/A,FALSE,"Monthly MAIFI";#N/A,#N/A,FALSE,"Yearly MAIFI";#N/A,#N/A,FALSE,"Monthly Cust &gt;=4 Int"}</definedName>
    <definedName name="Shoring_2010">[155]FI_and_Repairs_2010_11!$E$37</definedName>
    <definedName name="Shoring_2011">[155]FI_and_Repairs_2010_11!$F$37</definedName>
    <definedName name="Shoring_2012">'[155]Shore Detail  '!$N$44</definedName>
    <definedName name="shoring_labor_pct_2012">'[155]Shore Detail  '!$B$47</definedName>
    <definedName name="SIX" localSheetId="4">#REF!</definedName>
    <definedName name="SIX">#REF!</definedName>
    <definedName name="sixxx" localSheetId="4">#REF!</definedName>
    <definedName name="sixxx">#REF!</definedName>
    <definedName name="Skip">'[37]6-13'!$AS$11:$BF$36,'[37]6-13'!$AS$64:$BF$101</definedName>
    <definedName name="sleven">#REF!</definedName>
    <definedName name="SLI_DBASE">#REF!</definedName>
    <definedName name="SLIM">#REF!</definedName>
    <definedName name="slldk" localSheetId="4" hidden="1">{#N/A,#N/A,FALSE,"Monthly SAIFI";#N/A,#N/A,FALSE,"Yearly SAIFI";#N/A,#N/A,FALSE,"Monthly CAIDI";#N/A,#N/A,FALSE,"Yearly CAIDI";#N/A,#N/A,FALSE,"Monthly SAIDI";#N/A,#N/A,FALSE,"Yearly SAIDI";#N/A,#N/A,FALSE,"Monthly MAIFI";#N/A,#N/A,FALSE,"Yearly MAIFI";#N/A,#N/A,FALSE,"Monthly Cust &gt;=4 Int"}</definedName>
    <definedName name="slldk" hidden="1">{#N/A,#N/A,FALSE,"Monthly SAIFI";#N/A,#N/A,FALSE,"Yearly SAIFI";#N/A,#N/A,FALSE,"Monthly CAIDI";#N/A,#N/A,FALSE,"Yearly CAIDI";#N/A,#N/A,FALSE,"Monthly SAIDI";#N/A,#N/A,FALSE,"Yearly SAIDI";#N/A,#N/A,FALSE,"Monthly MAIFI";#N/A,#N/A,FALSE,"Yearly MAIFI";#N/A,#N/A,FALSE,"Monthly Cust &gt;=4 Int"}</definedName>
    <definedName name="SmartConnect_WO">#REF!</definedName>
    <definedName name="Smooth.2009">'[195]SAS 2009 Trends'!$W:$W</definedName>
    <definedName name="SOFF">#REF!</definedName>
    <definedName name="Software">#REF!</definedName>
    <definedName name="solver_adj" hidden="1">#REF!,#REF!,#REF!,#REF!,#REF!,#REF!,#REF!</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mp" hidden="1">#REF!,#REF!,#REF!,#REF!,#REF!,#REF!,#REF!</definedName>
    <definedName name="solver_tol" hidden="1">0.05</definedName>
    <definedName name="solver_typ" hidden="1">3</definedName>
    <definedName name="solver_val" hidden="1">140835</definedName>
    <definedName name="Some">#N/A</definedName>
    <definedName name="SON_">#REF!</definedName>
    <definedName name="SONGS1">'[136]2001 Purchases, 100%'!$Q$3</definedName>
    <definedName name="SONGS23">'[136]2001 Purchases, 100%'!$Q$2</definedName>
    <definedName name="sorry"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t">#REF!</definedName>
    <definedName name="Sort_Filter">#REF!</definedName>
    <definedName name="Sort_Filter2">#REF!</definedName>
    <definedName name="sortdata">[250]Table41!$J$15:$L$74</definedName>
    <definedName name="SOURCE" localSheetId="4">#REF!</definedName>
    <definedName name="SOURCE">#REF!</definedName>
    <definedName name="Source_of_Funds" localSheetId="4">#REF!</definedName>
    <definedName name="Source_of_Funds">#REF!</definedName>
    <definedName name="Sourcemo" localSheetId="4">[60]Atlas!#REF!</definedName>
    <definedName name="Sourcemo">[60]Atlas!#REF!</definedName>
    <definedName name="SourcemoR" localSheetId="4">[60]Atlas!#REF!</definedName>
    <definedName name="SourcemoR">[60]Atlas!#REF!</definedName>
    <definedName name="Sourceyr" localSheetId="4">[60]Atlas!#REF!</definedName>
    <definedName name="Sourceyr">[60]Atlas!#REF!</definedName>
    <definedName name="Sourceyrr" localSheetId="4">[60]Atlas!#REF!</definedName>
    <definedName name="Sourceyrr">[60]Atlas!#REF!</definedName>
    <definedName name="SouthBay_Breakdown_Hours">'[52]Metro West'!$F$69</definedName>
    <definedName name="SouthBay_Breakdown_Throughput">'[52]Metro West'!$F$59</definedName>
    <definedName name="SouthBay_Cap_Hours">'[52]Metro West'!$F$63</definedName>
    <definedName name="SouthBay_Cap_Maint_Hours">'[52]Metro West'!$F$64</definedName>
    <definedName name="SouthBay_Cap_Maint_Throughput">'[52]Metro West'!$F$54</definedName>
    <definedName name="SouthBay_Cap_Proj_Throughput">'[52]Metro West'!$F$55</definedName>
    <definedName name="SouthBay_Cap_Project_Hours">'[52]Metro West'!$F$65</definedName>
    <definedName name="SouthBay_Cap_Throughput">'[52]Metro West'!$F$53</definedName>
    <definedName name="SouthBay_CCI">'[52]Metro West'!$F$43</definedName>
    <definedName name="SouthBay_CHO">'[52]Metro West'!$F$27</definedName>
    <definedName name="SouthBay_CMEnabler">'[52]Metro West'!$F$45</definedName>
    <definedName name="SouthBay_CostMetric">'[52]Metro West'!$F$95</definedName>
    <definedName name="SouthBay_DART">'[52]Metro West'!$F$8</definedName>
    <definedName name="SouthBay_DARTInjuries">'[52]Metro West'!$F$13</definedName>
    <definedName name="SouthBay_DARTSeverity">'[52]Metro West'!$F$12</definedName>
    <definedName name="SouthBay_EHS">'[52]Metro West'!$F$28</definedName>
    <definedName name="SouthBay_Fatigue_Emergent_Time">'[52]Metro West'!$F$104</definedName>
    <definedName name="SouthBay_FatigueTime">'[52]Metro West'!$F$97</definedName>
    <definedName name="SouthBay_FOP">[52]Safety!$I$11</definedName>
    <definedName name="SouthBay_FPND">'[52]Metro West'!$F$36</definedName>
    <definedName name="SouthBay_JPA">'[52]Metro West'!$F$35</definedName>
    <definedName name="SouthBay_LMS">'[52]Metro West'!$F$86</definedName>
    <definedName name="SouthBay_Maint_Hours">'[52]Metro West'!$F$67</definedName>
    <definedName name="SouthBay_Maint_Throughput">'[52]Metro West'!$F$57</definedName>
    <definedName name="SouthBay_MeetingTime">'[52]Metro West'!$F$100</definedName>
    <definedName name="SouthBay_NewBus_Hours">'[52]Metro West'!$F$66</definedName>
    <definedName name="SouthBay_NewBus_Throughput">'[52]Metro West'!$F$56</definedName>
    <definedName name="SouthBay_Non_Conformance">'[52]Metro West'!$F$78</definedName>
    <definedName name="SouthBay_OM">'[52]Metro West'!$F$26</definedName>
    <definedName name="SouthBay_OM_Maint_Hours">'[52]Metro West'!$F$68</definedName>
    <definedName name="SouthBay_OM_Throughput">'[52]Metro West'!$F$58</definedName>
    <definedName name="SouthBay_OnTime">'[52]Metro West'!$F$11</definedName>
    <definedName name="SouthBay_OSHA">'[52]Metro West'!$F$14</definedName>
    <definedName name="SouthBay_PreFabTime">'[52]Metro West'!$F$101</definedName>
    <definedName name="SouthBay_PremiumTime">'[52]Metro West'!$F$98</definedName>
    <definedName name="SouthBay_Public_OnTime">'[52]Metro West'!$F$34</definedName>
    <definedName name="SouthBay_PublicAuthority_Accuracy">'[52]Metro West'!$F$33</definedName>
    <definedName name="SouthBay_SameDay_Outage">'[52]Metro West'!$F$87</definedName>
    <definedName name="SouthBay_Scheduling_30Day">'[52]Metro West'!$F$31</definedName>
    <definedName name="SouthBay_Scheduling_CAD">'[52]Metro West'!$F$32</definedName>
    <definedName name="SouthBay_Scheduling_Filled">'[52]Metro West'!$F$61</definedName>
    <definedName name="SouthBay_Throughput">'[52]Metro West'!$F$51</definedName>
    <definedName name="SouthBay_TrainingTime">'[52]Metro West'!$F$102</definedName>
    <definedName name="Spares">#REF!</definedName>
    <definedName name="SPEC_CODE">[41]Setup!$F$57</definedName>
    <definedName name="specprj1">[22]SpecProj!$B$11:$AA$117</definedName>
    <definedName name="specprj2">[22]SpecProj!$C$11:$AA$117</definedName>
    <definedName name="Spend">[251]Fiber!$B$38</definedName>
    <definedName name="Spend2">[251]Fiber!$B$39</definedName>
    <definedName name="Splice_3M_Sub">[37]UnitizeList!$F$432</definedName>
    <definedName name="SPREADS">'[165]Allocation Master'!$A$2:$M$641</definedName>
    <definedName name="Sprintshanghai1">[3]Current!#REF!</definedName>
    <definedName name="SPVP_Costs_06_07_10_9am">#REF!</definedName>
    <definedName name="SPWS_WBID">"95105FCE-CE5E-11D7-97E9-00065BA851CC"</definedName>
    <definedName name="SQMiDistList">[60]Atlas!#REF!</definedName>
    <definedName name="SS">#REF!</definedName>
    <definedName name="ssid1">[22]SSID!$B$11:$Z$127</definedName>
    <definedName name="ssid2">[22]SSID!$C$11:$Z$127</definedName>
    <definedName name="ST_Int_01">'[169]ST Interest Exp_Inc'!$A$39:$O$69</definedName>
    <definedName name="ST_Int_03">'[169]ST Interest Exp_Inc'!$A$136:$O$167</definedName>
    <definedName name="ST_Intr_02">'[169]ST Interest Exp_Inc'!$A$72:$O$103</definedName>
    <definedName name="Staking_1" localSheetId="4">#REF!</definedName>
    <definedName name="Staking_1">#REF!</definedName>
    <definedName name="Staking_2" localSheetId="4">#REF!</definedName>
    <definedName name="Staking_2">#REF!</definedName>
    <definedName name="Staking_3" localSheetId="4">#REF!</definedName>
    <definedName name="Staking_3">#REF!</definedName>
    <definedName name="Standard_Area">#REF!</definedName>
    <definedName name="Standards_Area">#REF!</definedName>
    <definedName name="start">[252]Agenda!$B$5</definedName>
    <definedName name="START13" localSheetId="4">#REF!</definedName>
    <definedName name="START13">#REF!</definedName>
    <definedName name="START4" localSheetId="4">#REF!</definedName>
    <definedName name="START4">#REF!</definedName>
    <definedName name="START5" localSheetId="4">#REF!</definedName>
    <definedName name="START5">#REF!</definedName>
    <definedName name="START7">#REF!</definedName>
    <definedName name="State">#REF!</definedName>
    <definedName name="State_Tax_Rate">0.079163</definedName>
    <definedName name="statedata">[15]CODING!$A$35:$C$85</definedName>
    <definedName name="States" localSheetId="4">#REF!</definedName>
    <definedName name="States">#REF!</definedName>
    <definedName name="Status">[58]Lookup!$B$3:$C$6</definedName>
    <definedName name="Status_II">#REF!</definedName>
    <definedName name="Stover">#N/A</definedName>
    <definedName name="Straitline">[253]Sheet1!#REF!</definedName>
    <definedName name="StrategicInitiatives">[180]Setup!$A$43:$A$46</definedName>
    <definedName name="Structure_repairs_2010">[155]FI_and_Repairs_2010_11!$E$41</definedName>
    <definedName name="Structure_repairs_2011">[155]FI_and_Repairs_2010_11!$F$41</definedName>
    <definedName name="Structure_repairs_2012">'[155]Repair Detail '!$N$53</definedName>
    <definedName name="Structure_repairs_pct_labor_2012">'[155]Repair Detail '!$B$56</definedName>
    <definedName name="Study">[254]Pulldown!$G$4:$G$23</definedName>
    <definedName name="Sub_Function">'[50]D7 - DropDownTab'!$B$2:$B$34</definedName>
    <definedName name="SUB_PERCENT_CRS">[47]Assumptions!$C$8</definedName>
    <definedName name="Sub_Work_Activity">'[96]Drop Down Lists'!$Q$9:$Q$535</definedName>
    <definedName name="SubActivity">[97]Setup!$U$2:$U$703</definedName>
    <definedName name="Subtotal_CR_and_FI_Total_Hrs_for_Contract_Analysis">[24]Subtotal_CR_and_FI_Total_Hrs_fo!$A$1:$C$44</definedName>
    <definedName name="Successfulroad1">[3]Current!#REF!</definedName>
    <definedName name="SUM">#REF!</definedName>
    <definedName name="SUMAL">#N/A</definedName>
    <definedName name="SUMALL">#N/A</definedName>
    <definedName name="SUMCB">#REF!</definedName>
    <definedName name="Summ_DCC">[32]Reference!$I$3:$I$12</definedName>
    <definedName name="SUMMARY">#REF!</definedName>
    <definedName name="Summary_Budget">#REF!</definedName>
    <definedName name="SupplyExpenseRate">[66]Factors!#REF!</definedName>
    <definedName name="Suppress_Flag">[132]Tables!$B$20</definedName>
    <definedName name="SW_MEMO">#REF!</definedName>
    <definedName name="SWA">'[51]CORE OM 3.4'!$E$2:$E$2000</definedName>
    <definedName name="SWA_Cap">'[51]CORE Capital 3.4'!$E$2:$E$2000</definedName>
    <definedName name="SWITCHES">[161]INPUT!$A$4</definedName>
    <definedName name="SWITCHES__a">[161]PRINT!$E$27</definedName>
    <definedName name="SWYD_PERCENT_CRS">[47]Assumptions!$C$9</definedName>
    <definedName name="Sylmar">#REF!</definedName>
    <definedName name="syschecksum">'[141]Results of Operations'!$K$518</definedName>
    <definedName name="sysrevenue">#REF!</definedName>
    <definedName name="sysrevs">#REF!</definedName>
    <definedName name="T_1011">1.01827174899914</definedName>
    <definedName name="T_1012">1.04417981876727</definedName>
    <definedName name="T_1013">1.07623479286198</definedName>
    <definedName name="T_1014">1.11341589226248</definedName>
    <definedName name="T_1015">1.14871532186066</definedName>
    <definedName name="T_1016">1.17767119080882</definedName>
    <definedName name="T_1017">1.20648253205312</definedName>
    <definedName name="T_1018">1.23745608334792</definedName>
    <definedName name="T_1019">1.27196687126445</definedName>
    <definedName name="T_1112">1.02544317839869</definedName>
    <definedName name="T_1113">1.05692296179268</definedName>
    <definedName name="T_1114">1.09343688790037</definedName>
    <definedName name="T_1115">1.12810290866828</definedName>
    <definedName name="T_1116">1.15653919689548</definedName>
    <definedName name="T_1117">1.18483355080702</definedName>
    <definedName name="T_1118">1.21525131632515</definedName>
    <definedName name="T_1119">1.24914284670538</definedName>
    <definedName name="T_1213">1.03069871062299</definedName>
    <definedName name="T_1214">1.06630665738871</definedName>
    <definedName name="T_1215">1.10011254882976</definedName>
    <definedName name="T_1216">1.12784327913859</definedName>
    <definedName name="T_1217">1.1554355967897</definedName>
    <definedName name="T_1218">1.18509864020243</definedName>
    <definedName name="T_1219">1.21814925782237</definedName>
    <definedName name="T_1314">1.03454738654344</definedName>
    <definedName name="T_1315">1.06734639084278</definedName>
    <definedName name="T_1316">1.09425117885019</definedName>
    <definedName name="T_1317">1.12102167673355</definedName>
    <definedName name="T_1318">1.14980122511856</definedName>
    <definedName name="T_1319">1.18186745095089</definedName>
    <definedName name="T_1415">1.03170372350843</definedName>
    <definedName name="T_1416">1.05771006053791</definedName>
    <definedName name="T_1417">1.08358659189023</definedName>
    <definedName name="T_1418">1.11140508407275</definedName>
    <definedName name="T_1419">1.14240049931368</definedName>
    <definedName name="T_1516">1.02520717570063</definedName>
    <definedName name="T_1517">1.05028853458565</definedName>
    <definedName name="T_1518">1.07725217884577</definedName>
    <definedName name="T_1519">1.10729512095664</definedName>
    <definedName name="T_1617">1.02446467356013</definedName>
    <definedName name="T_1618">1.05076535199782</definedName>
    <definedName name="T_1619">1.08006961636794</definedName>
    <definedName name="T_1718">1.02567260650023</definedName>
    <definedName name="T_1719">1.0542770719605</definedName>
    <definedName name="T_1819">1.02788849509969</definedName>
    <definedName name="T_S">[31]LoadingRates!$B$21</definedName>
    <definedName name="Table">[255]Sheet1!$A$1:$E$3061</definedName>
    <definedName name="Table_1">[256]Lookup!$C$13:$D$17</definedName>
    <definedName name="Table41data">[250]Table41!$A$87:$U$139</definedName>
    <definedName name="tare_touret" localSheetId="4">#REF!</definedName>
    <definedName name="tare_touret">#REF!</definedName>
    <definedName name="Target">'[109]Option 1 and Data Sheet'!$K$8:$K$101</definedName>
    <definedName name="Task">'[257]Drop Down Table'!$B$2:$B$7</definedName>
    <definedName name="TAUX">'[258]Frais Vente'!$B$2</definedName>
    <definedName name="TAX_ADJUSTMENT" localSheetId="4">#REF!</definedName>
    <definedName name="TAX_ADJUSTMENT">#REF!</definedName>
    <definedName name="Tax_Base_Asset_1">'[105]Fed Tax Basis'!$B$5:$G$66</definedName>
    <definedName name="Tax_Base_Asset_2">[93]Basis!#REF!</definedName>
    <definedName name="Tax_Base_Asset_3">[93]Basis!#REF!</definedName>
    <definedName name="Tax_Credit_Rate">'[105]Corporate Data'!$E$11</definedName>
    <definedName name="TAX_DEP_Asset1">'[92]Tax Depreciation_Def Tax'!$A$1:$BE$123</definedName>
    <definedName name="TAX_DEP_Asset2">'[93]Tax Depreciation_Def Tax'!#REF!</definedName>
    <definedName name="TAX_DEP_Asset3">'[93]Tax Depreciation_Def Tax'!#REF!</definedName>
    <definedName name="TAX_DEP_Combined">'[92]Tax Depreciation_Def Tax'!$A$125:$BE$164</definedName>
    <definedName name="tax_depr_lookup">[223]CalcTaxDepr!$A$2:$B$42</definedName>
    <definedName name="tax_life_start" localSheetId="4">#REF!</definedName>
    <definedName name="tax_life_start">#REF!</definedName>
    <definedName name="Tax_Net_to_Gross_Mult">'[105]Corporate Data'!$E$52</definedName>
    <definedName name="TAX_RATE">[194]Tables!$B$13</definedName>
    <definedName name="TCW">#REF!</definedName>
    <definedName name="TD_CAPB">#REF!</definedName>
    <definedName name="TD_CapBT">#REF!</definedName>
    <definedName name="TD_CAPBUD">#REF!</definedName>
    <definedName name="TD_CAPBUD2">#REF!</definedName>
    <definedName name="TD_CAPBUD3">#REF!</definedName>
    <definedName name="TD_CAPBUDGET">#REF!</definedName>
    <definedName name="TD_CAPITALB">#REF!</definedName>
    <definedName name="TD_CONTCPB">#REF!</definedName>
    <definedName name="TD_CONTCPB2">#REF!</definedName>
    <definedName name="TD_CONTCPB3">#REF!</definedName>
    <definedName name="TD_CPUCCAP2">'[181]T&amp;D- Charts'!#REF!</definedName>
    <definedName name="TD_CPUCCB" localSheetId="4">#REF!</definedName>
    <definedName name="TD_CPUCCB">#REF!</definedName>
    <definedName name="TD_CPUCCT2" localSheetId="4">#REF!</definedName>
    <definedName name="TD_CPUCCT2">#REF!</definedName>
    <definedName name="TD_CPUCInsp" localSheetId="4">#REF!</definedName>
    <definedName name="TD_CPUCInsp">#REF!</definedName>
    <definedName name="TD_CPUCInsp2">#REF!</definedName>
    <definedName name="TD_CPUCInsp3">#REF!</definedName>
    <definedName name="TD_CPUCOM">#REF!</definedName>
    <definedName name="TD_CPUCTrend">#REF!</definedName>
    <definedName name="TD_DART">#REF!</definedName>
    <definedName name="TD_DART_2">#REF!</definedName>
    <definedName name="TD_DART_3">#REF!</definedName>
    <definedName name="TD_DARTTrend">#REF!</definedName>
    <definedName name="TD_FERCB">#REF!</definedName>
    <definedName name="TD_FERCB2">#REF!</definedName>
    <definedName name="TD_FERCB3">#REF!</definedName>
    <definedName name="TD_FERCCT">#REF!</definedName>
    <definedName name="TD_FERCCTrend">#REF!</definedName>
    <definedName name="TD_FERCOM">#REF!</definedName>
    <definedName name="TD_NWC">#REF!</definedName>
    <definedName name="TD_NWC2">#REF!</definedName>
    <definedName name="TD_NWC3">#REF!</definedName>
    <definedName name="TD_OMB">#REF!</definedName>
    <definedName name="TD_OMB2">#REF!</definedName>
    <definedName name="TD_OMB3">#REF!</definedName>
    <definedName name="TD_OMBB3">#REF!</definedName>
    <definedName name="TD_OMBT">#REF!</definedName>
    <definedName name="TD_OMBudget">#REF!</definedName>
    <definedName name="TD_ONR">#REF!</definedName>
    <definedName name="TD_ONR2">#REF!</definedName>
    <definedName name="TD_ONR3">#REF!</definedName>
    <definedName name="TD_OTRTrend">#REF!</definedName>
    <definedName name="TD_PLRB">#REF!</definedName>
    <definedName name="TD_RIIMCWO">#REF!</definedName>
    <definedName name="TD_RIIMHC">#REF!</definedName>
    <definedName name="TD_SI">#REF!</definedName>
    <definedName name="TD_SI2">#REF!</definedName>
    <definedName name="TD_SI3">#REF!</definedName>
    <definedName name="TD_SITRend">#REF!</definedName>
    <definedName name="TD_TLRR">#REF!</definedName>
    <definedName name="TD_TLRR2">#REF!</definedName>
    <definedName name="TD_TLRR3">#REF!</definedName>
    <definedName name="TD_Trend">#REF!</definedName>
    <definedName name="TDATA">#N/A</definedName>
    <definedName name="TDBU">#REF!</definedName>
    <definedName name="TDBU_CPUCCapCont">#REF!</definedName>
    <definedName name="TDBU_DART">[52]Safety!$B$2</definedName>
    <definedName name="TDBU_FERCCapCont">#REF!</definedName>
    <definedName name="TDBU_Overhead_Rate">[102]Factors!$B$70</definedName>
    <definedName name="TDBU_OVH_PCT">[132]Tables!$B$21</definedName>
    <definedName name="TDBU_Serious">[52]Safety!$D$2</definedName>
    <definedName name="TDBU_Total___ETS_Historical">#REF!</definedName>
    <definedName name="tdbumgmt1">'[22]T&amp;D Mgmt'!$B$11:$Z$127</definedName>
    <definedName name="tdbumgmt2">'[22]T&amp;D Mgmt'!$C$11:$Z$127</definedName>
    <definedName name="TDSafety_DART" localSheetId="4">#REF!</definedName>
    <definedName name="TDSafety_DART">#REF!</definedName>
    <definedName name="TDSafety_DART2" localSheetId="4">#REF!</definedName>
    <definedName name="TDSafety_DART2">#REF!</definedName>
    <definedName name="TDSafety_DART3" localSheetId="4">#REF!</definedName>
    <definedName name="TDSafety_DART3">#REF!</definedName>
    <definedName name="TDSafety_DARTTrend">#REF!</definedName>
    <definedName name="TDSafety_ONR">#REF!</definedName>
    <definedName name="TDSafety_ONR2">#REF!</definedName>
    <definedName name="TDSafety_ONR3">#REF!</definedName>
    <definedName name="TDSafety_ONRT">#REF!</definedName>
    <definedName name="TDSafety_SI">#REF!</definedName>
    <definedName name="TDSafety_SI2">#REF!</definedName>
    <definedName name="TDSafety_SI3">#REF!</definedName>
    <definedName name="TDSafety_SITrend">#REF!</definedName>
    <definedName name="Team1">[55]Data!$AH$2:$AH$8</definedName>
    <definedName name="Team2">[55]Data!$AI$2:$AI$8</definedName>
    <definedName name="Teams">[259]Data!$AL$12:$AL$18</definedName>
    <definedName name="tech1">[22]TechSvcs!$B$11:$Z$127</definedName>
    <definedName name="tech2">[22]TechSvcs!$C$11:$Z$127</definedName>
    <definedName name="TEF_external_collapse">[115]TEF!$O$2:$O$16</definedName>
    <definedName name="TEF_Injury">[115]TEF!$Q$2:$Q$16</definedName>
    <definedName name="TEF_internal_collapse">[115]TEF!$P$2:$P$16</definedName>
    <definedName name="Tehachapi_Breakdown_Hours">[52]Rurals!$J$69</definedName>
    <definedName name="Tehachapi_Breakdown_Throughput">[52]Rurals!$J$59</definedName>
    <definedName name="Tehachapi_CAD">[52]Rurals!$J$32</definedName>
    <definedName name="Tehachapi_Cap_Hours">[52]Rurals!$J$63</definedName>
    <definedName name="Tehachapi_Cap_Maint_Hours">[52]Rurals!$J$64</definedName>
    <definedName name="Tehachapi_Cap_Maint_Throughput">[52]Rurals!$J$54</definedName>
    <definedName name="Tehachapi_Cap_Throughput">[52]Rurals!$J$53</definedName>
    <definedName name="Tehachapi_CHO">[52]Rurals!$J$27</definedName>
    <definedName name="Tehachapi_CostMetric">[52]Rurals!$J$97</definedName>
    <definedName name="Tehachapi_DART">[52]Rurals!$J$8</definedName>
    <definedName name="Tehachapi_DART_Injuries">[52]Rurals!$J$13</definedName>
    <definedName name="Tehachapi_DART_Severity">[52]Rurals!$J$12</definedName>
    <definedName name="Tehachapi_EHS">[52]Rurals!$J$28</definedName>
    <definedName name="Tehachapi_Fatigue_Emergent">[52]Rurals!$J$106</definedName>
    <definedName name="Tehachapi_FatigueTime">[52]Rurals!$J$99</definedName>
    <definedName name="Tehachapi_FOP">[52]Safety!$I$27</definedName>
    <definedName name="Tehachapi_FPND">[52]Rurals!$J$36</definedName>
    <definedName name="Tehachapi_JPA">[52]Rurals!$J$35</definedName>
    <definedName name="Tehachapi_Maint_Hours">[52]Rurals!$J$67</definedName>
    <definedName name="Tehachapi_Maint_Throughput">[52]Rurals!$J$57</definedName>
    <definedName name="Tehachapi_MeetingTime">[52]Rurals!$J$102</definedName>
    <definedName name="Tehachapi_NewBus_Hours">[52]Rurals!$J$66</definedName>
    <definedName name="Tehachapi_NewBus_Throughput">[52]Rurals!$J$56</definedName>
    <definedName name="Tehachapi_NonConformance">[52]Rurals!$J$80</definedName>
    <definedName name="Tehachapi_OM">[52]Rurals!$J$26</definedName>
    <definedName name="Tehachapi_OM_Hours">[52]Rurals!$J$68</definedName>
    <definedName name="Tehachapi_OM_Throughput">[52]Rurals!$J$58</definedName>
    <definedName name="Tehachapi_OnTime">[52]Rurals!$J$11</definedName>
    <definedName name="Tehachapi_OSHA">[52]Rurals!$J$14</definedName>
    <definedName name="Tehachapi_PreFabTime">[52]Rurals!$J$103</definedName>
    <definedName name="Tehachapi_PremiumTime">[52]Rurals!$J$100</definedName>
    <definedName name="Tehachapi_Public_Accuracy">[52]Rurals!$J$33</definedName>
    <definedName name="Tehachapi_Public_OnTime">[52]Rurals!$J$34</definedName>
    <definedName name="Tehachapi_SCE_Cap_Hours">[52]Rurals!$J$65</definedName>
    <definedName name="Tehachapi_SCE_Cap_Throughput">[52]Rurals!$J$55</definedName>
    <definedName name="Tehachapi_Scheduling_30Day">[52]Rurals!$J$31</definedName>
    <definedName name="Tehachapi_Throughput">[52]Rurals!$J$51</definedName>
    <definedName name="Tehachapi_TrainingTime">[52]Rurals!$J$104</definedName>
    <definedName name="TEN">#REF!</definedName>
    <definedName name="tenss">#REF!</definedName>
    <definedName name="test" localSheetId="4" hidden="1">{"'Summary'!$A$1:$J$24"}</definedName>
    <definedName name="test" hidden="1">{"'Summary'!$A$1:$J$24"}</definedName>
    <definedName name="TEST0">#REF!</definedName>
    <definedName name="TEST1">#REF!</definedName>
    <definedName name="TEST102">[260]Data!#REF!</definedName>
    <definedName name="TEST113">[260]Data!#REF!</definedName>
    <definedName name="TEST114">[260]Data!#REF!</definedName>
    <definedName name="TEST115">[260]Data!#REF!</definedName>
    <definedName name="TEST116">[260]Data!#REF!</definedName>
    <definedName name="TEST117">[260]Data!#REF!</definedName>
    <definedName name="TEST118">[260]Data!#REF!</definedName>
    <definedName name="TEST136">[260]Data!#REF!</definedName>
    <definedName name="TEST2" localSheetId="4">#REF!</definedName>
    <definedName name="TEST2">#REF!</definedName>
    <definedName name="TEST3" localSheetId="4">#REF!</definedName>
    <definedName name="TEST3">#REF!</definedName>
    <definedName name="TEST4" localSheetId="4">[261]CN41N!#REF!</definedName>
    <definedName name="TEST4">[261]CN41N!#REF!</definedName>
    <definedName name="TEST5" localSheetId="4">#REF!</definedName>
    <definedName name="TEST5">#REF!</definedName>
    <definedName name="TEST6" localSheetId="4">#REF!</definedName>
    <definedName name="TEST6">#REF!</definedName>
    <definedName name="TEST66" localSheetId="4">[260]Data!#REF!</definedName>
    <definedName name="TEST66">[260]Data!#REF!</definedName>
    <definedName name="TEST67" localSheetId="4">[260]Data!#REF!</definedName>
    <definedName name="TEST67">[260]Data!#REF!</definedName>
    <definedName name="TEST68" localSheetId="4">[260]Data!#REF!</definedName>
    <definedName name="TEST68">[260]Data!#REF!</definedName>
    <definedName name="TEST69" localSheetId="4">[260]Data!#REF!</definedName>
    <definedName name="TEST69">[260]Data!#REF!</definedName>
    <definedName name="TEST7" localSheetId="4">#REF!</definedName>
    <definedName name="TEST7">#REF!</definedName>
    <definedName name="TEST70" localSheetId="4">[260]Data!#REF!</definedName>
    <definedName name="TEST70">[260]Data!#REF!</definedName>
    <definedName name="TEST71" localSheetId="4">[260]Data!#REF!</definedName>
    <definedName name="TEST71">[260]Data!#REF!</definedName>
    <definedName name="TEST72" localSheetId="4">[260]Data!#REF!</definedName>
    <definedName name="TEST72">[260]Data!#REF!</definedName>
    <definedName name="TEST73">[260]Data!#REF!</definedName>
    <definedName name="TEST74">[260]Data!#REF!</definedName>
    <definedName name="TEST75">[260]Data!#REF!</definedName>
    <definedName name="TEST76">[260]Data!#REF!</definedName>
    <definedName name="TEST77">[260]Data!#REF!</definedName>
    <definedName name="TEST78">[260]Data!#REF!</definedName>
    <definedName name="TEST79">[260]Data!#REF!</definedName>
    <definedName name="TEST8" localSheetId="4">#REF!</definedName>
    <definedName name="TEST8">#REF!</definedName>
    <definedName name="TEST80" localSheetId="4">[260]Data!#REF!</definedName>
    <definedName name="TEST80">[260]Data!#REF!</definedName>
    <definedName name="TEST81" localSheetId="4">[260]Data!#REF!</definedName>
    <definedName name="TEST81">[260]Data!#REF!</definedName>
    <definedName name="TEST82" localSheetId="4">[260]Data!#REF!</definedName>
    <definedName name="TEST82">[260]Data!#REF!</definedName>
    <definedName name="TEST83">[260]Data!#REF!</definedName>
    <definedName name="TEST84">[260]Data!#REF!</definedName>
    <definedName name="TEST85">[260]Data!#REF!</definedName>
    <definedName name="TEST86">[260]Data!#REF!</definedName>
    <definedName name="TEST87">[260]Data!#REF!</definedName>
    <definedName name="TEST88">[260]Data!#REF!</definedName>
    <definedName name="TEST89">[260]Data!#REF!</definedName>
    <definedName name="TEST90">[260]Data!#REF!</definedName>
    <definedName name="TEST91">[260]Data!#REF!</definedName>
    <definedName name="TEST92">[260]Data!#REF!</definedName>
    <definedName name="TEST93">[260]Data!#REF!</definedName>
    <definedName name="TEST94">[260]Data!#REF!</definedName>
    <definedName name="TEST95">[260]Data!#REF!</definedName>
    <definedName name="TEST96">[260]Data!#REF!</definedName>
    <definedName name="TEST97">[260]Data!#REF!</definedName>
    <definedName name="TEST98">[260]Data!#REF!</definedName>
    <definedName name="TESTHKEY" localSheetId="4">#REF!</definedName>
    <definedName name="TESTHKEY">#REF!</definedName>
    <definedName name="Testimony_volumes_list">[106]CAPITAL_RECORDED_FORECAST!$E$273:$E$296</definedName>
    <definedName name="TESTKEYS">#REF!</definedName>
    <definedName name="TESTVKEY">#REF!</definedName>
    <definedName name="tete">#REF!</definedName>
    <definedName name="Thousand_Breakdown_Hours">'[52]North Coast'!$E$69</definedName>
    <definedName name="Thousand_Breakdown_Throughput">'[52]North Coast'!$E$59</definedName>
    <definedName name="Thousand_CAD">'[52]North Coast'!$E$32</definedName>
    <definedName name="Thousand_Cap_Hours">'[52]North Coast'!$E$63</definedName>
    <definedName name="Thousand_Cap_Maint_Hours">'[52]North Coast'!$E$64</definedName>
    <definedName name="Thousand_Cap_Maint_Throughput">'[52]North Coast'!$E$54</definedName>
    <definedName name="Thousand_Cap_Throughput">'[52]North Coast'!$E$53</definedName>
    <definedName name="Thousand_CHO">'[52]North Coast'!$E$27</definedName>
    <definedName name="Thousand_CostMetric">'[52]North Coast'!$E$97</definedName>
    <definedName name="Thousand_DART">'[52]North Coast'!$E$8</definedName>
    <definedName name="Thousand_DARTInjuries">'[52]North Coast'!$E$13</definedName>
    <definedName name="Thousand_DARTSeverity">'[52]North Coast'!$E$12</definedName>
    <definedName name="Thousand_EHS">'[52]North Coast'!$E$28</definedName>
    <definedName name="Thousand_Fatigue_Emergent">'[52]North Coast'!$E$106</definedName>
    <definedName name="Thousand_FatigueTime">'[52]North Coast'!$E$99</definedName>
    <definedName name="Thousand_FPND">'[52]North Coast'!$E$36</definedName>
    <definedName name="Thousand_JPA">'[52]North Coast'!$E$35</definedName>
    <definedName name="Thousand_Maint_Hours">'[52]North Coast'!$E$67</definedName>
    <definedName name="Thousand_Maint_Throughput">'[52]North Coast'!$E$57</definedName>
    <definedName name="Thousand_MeetingTime">'[52]North Coast'!$E$102</definedName>
    <definedName name="Thousand_NewBus_Hours">'[52]North Coast'!$E$66</definedName>
    <definedName name="Thousand_NewBus_Throughput">'[52]North Coast'!$E$56</definedName>
    <definedName name="Thousand_NonConformance">'[52]North Coast'!$E$80</definedName>
    <definedName name="Thousand_OM">'[52]North Coast'!$E$26</definedName>
    <definedName name="Thousand_OM_Hours">'[52]North Coast'!$E$68</definedName>
    <definedName name="Thousand_OM_Throughput">'[52]North Coast'!$E$58</definedName>
    <definedName name="Thousand_OnTimeReporting">'[52]North Coast'!$E$11</definedName>
    <definedName name="Thousand_OSHA">'[52]North Coast'!$E$14</definedName>
    <definedName name="Thousand_PreFabTime">'[52]North Coast'!$E$103</definedName>
    <definedName name="Thousand_PremiumTime">'[52]North Coast'!$E$100</definedName>
    <definedName name="Thousand_Public_Accuracy">'[52]North Coast'!$E$33</definedName>
    <definedName name="Thousand_Public_OnTime">'[52]North Coast'!$E$34</definedName>
    <definedName name="Thousand_SCE_Cap_Hours">'[52]North Coast'!$E$65</definedName>
    <definedName name="Thousand_SCE_Cap_Throughput">'[52]North Coast'!$E$55</definedName>
    <definedName name="Thousand_Scheduling_30Day">'[52]North Coast'!$E$31</definedName>
    <definedName name="Thousand_Scheduling_Filled">'[52]North Coast'!$E$61</definedName>
    <definedName name="Thousand_Throughput">'[52]North Coast'!$E$51</definedName>
    <definedName name="Thousand_TrainingTime">'[52]North Coast'!$E$104</definedName>
    <definedName name="ThousandOaks_FOP">[52]Safety!$I$16</definedName>
    <definedName name="TIANJINCL000461">'[62]H00411 tianjin'!#REF!</definedName>
    <definedName name="TIPS_AND_TRICKS" localSheetId="4">#REF!</definedName>
    <definedName name="TIPS_AND_TRICKS">#REF!</definedName>
    <definedName name="Toggle">[206]!Table3[Toggle]</definedName>
    <definedName name="ToolboxData">[197]Import!$A$4:$K$160</definedName>
    <definedName name="ToolExpenseRate" localSheetId="4">#REF!</definedName>
    <definedName name="ToolExpenseRate">#REF!</definedName>
    <definedName name="Tot_CivilWorks_Dhs" localSheetId="4">#REF!</definedName>
    <definedName name="Tot_CivilWorks_Dhs">#REF!</definedName>
    <definedName name="Tot_Dir_Contract">[31]Setup!$C$207</definedName>
    <definedName name="Tot_Inst_HW">[262]BOQ_400kV_DB_Nx!$Y$59</definedName>
    <definedName name="Tot_Inst_Local_Dhs" localSheetId="4">#REF!</definedName>
    <definedName name="Tot_Inst_Local_Dhs">#REF!</definedName>
    <definedName name="Tot_InstHW_NX_Cost" localSheetId="4">#REF!</definedName>
    <definedName name="Tot_InstHW_NX_Cost">#REF!</definedName>
    <definedName name="Tot_InstMP_Nx_Cost" localSheetId="4">#REF!</definedName>
    <definedName name="Tot_InstMP_Nx_Cost">#REF!</definedName>
    <definedName name="Tot_InstNx_Cost">[262]BOQ_400kV_DB_Nx!$Y$58</definedName>
    <definedName name="Tot_NxFO_Cost" localSheetId="4">#REF!</definedName>
    <definedName name="Tot_NxFO_Cost">#REF!</definedName>
    <definedName name="Tot_NxPilot_Cost" localSheetId="4">#REF!</definedName>
    <definedName name="Tot_NxPilot_Cost">#REF!</definedName>
    <definedName name="Tot_Retire">[37]AD62C!$K$65</definedName>
    <definedName name="Total_2016_Capital_Spend">[251]FAN!$B$38</definedName>
    <definedName name="Total_2016_OM_Spend">[251]FAN!$B$39</definedName>
    <definedName name="Total_Aff_Orders" localSheetId="4">#REF!</definedName>
    <definedName name="Total_Aff_Orders">#REF!</definedName>
    <definedName name="Total_affiliate_orders" localSheetId="4">#REF!</definedName>
    <definedName name="Total_affiliate_orders">#REF!</definedName>
    <definedName name="Total_Cost_as_recorded" localSheetId="4">#REF!</definedName>
    <definedName name="Total_Cost_as_recorded">#REF!</definedName>
    <definedName name="Total_Cost_as_recorded__AC">#REF!</definedName>
    <definedName name="Total_cost_at_NT_rate">#REF!</definedName>
    <definedName name="Total_cost_at_NT_rate__AC">#REF!</definedName>
    <definedName name="Total_Direct_Gross">[37]Setup!$H$260</definedName>
    <definedName name="Total_ETS">#REF!</definedName>
    <definedName name="TOTAL_INITIAL_INSTALL_METERS">#REF!</definedName>
    <definedName name="Total_Interest">'[169]Other (01-03)'!#REF!</definedName>
    <definedName name="TOTAL_METERS_PER_YEAR" localSheetId="4">#REF!</definedName>
    <definedName name="TOTAL_METERS_PER_YEAR">#REF!</definedName>
    <definedName name="Total_Rate_Base">[92]Basis!$F$67:$BF$80</definedName>
    <definedName name="TOTAL_RETURN___EQUITY_RETURN">#REF!</definedName>
    <definedName name="TotalMD">[37]Setup!$H$175</definedName>
    <definedName name="TOTALS">#REF!</definedName>
    <definedName name="TP_Footer_Path" hidden="1">"S:\74639\03RET\(417) 2004 Cost Projection\"</definedName>
    <definedName name="TP_Footer_Path1" hidden="1">"S:\74639\03RET\(852) Pension Val - OOS\Contribution Allocations\"</definedName>
    <definedName name="TP_Footer_User" hidden="1">"Mary Lou Barrios"</definedName>
    <definedName name="TP_Footer_Version" hidden="1">"v3.00"</definedName>
    <definedName name="tpole_count">[64]Calculations!$U$5</definedName>
    <definedName name="Tra_FOMT">#REF!</definedName>
    <definedName name="Training">#REF!</definedName>
    <definedName name="Tran_AP">#REF!</definedName>
    <definedName name="TRAN_CPUC_OM">'[56]CPUC_FERC O&amp;M Spend '!$G$8</definedName>
    <definedName name="Tran_CPUCCT" localSheetId="4">#REF!</definedName>
    <definedName name="Tran_CPUCCT">#REF!</definedName>
    <definedName name="Tran_FERCCT" localSheetId="4">#REF!</definedName>
    <definedName name="Tran_FERCCT">#REF!</definedName>
    <definedName name="Tran_FERCOM" localSheetId="4">#REF!</definedName>
    <definedName name="Tran_FERCOM">#REF!</definedName>
    <definedName name="Tran_FERCOMT">#REF!</definedName>
    <definedName name="tranche_averages">[98]TrancheQuantities!$S$20:$S$37</definedName>
    <definedName name="tranche_names">[98]TrancheQuantities!$C$20:$C$37</definedName>
    <definedName name="Trans_AFDUC" localSheetId="4">#REF!</definedName>
    <definedName name="Trans_AFDUC">#REF!</definedName>
    <definedName name="Trans_Audit" localSheetId="4">#REF!</definedName>
    <definedName name="Trans_Audit">#REF!</definedName>
    <definedName name="Trans_CostEff" localSheetId="4">#REF!</definedName>
    <definedName name="Trans_CostEff">#REF!</definedName>
    <definedName name="TRANS_CPUC_INSP">'[56]Inspections '!$C$18</definedName>
    <definedName name="Trans_CPUCC">#REF!</definedName>
    <definedName name="Trans_CPUCInsp">#REF!</definedName>
    <definedName name="Trans_CPUCOM">#REF!</definedName>
    <definedName name="Trans_CPUCOMBUD">#REF!</definedName>
    <definedName name="Trans_CPUCOMVAR">#REF!</definedName>
    <definedName name="Trans_CPUCOMVARi">#REF!</definedName>
    <definedName name="Trans_DART">#REF!</definedName>
    <definedName name="Trans_DART2">#REF!</definedName>
    <definedName name="Trans_DART3">#REF!</definedName>
    <definedName name="Trans_DARTTrend">#REF!</definedName>
    <definedName name="Trans_Dollars_Hrs">[56]Throughput!$B$28</definedName>
    <definedName name="TRANS_FERC_OM">'[56]CPUC_FERC O&amp;M Spend '!$F$8</definedName>
    <definedName name="Trans_FERCC" localSheetId="4">#REF!</definedName>
    <definedName name="Trans_FERCC">#REF!</definedName>
    <definedName name="Trans_FL">'[263]FL vs  NFL'!$B$11</definedName>
    <definedName name="TRANS_GRC">[56]GRC!$K$30</definedName>
    <definedName name="TRANS_LEADERSHIP_TRAINING">'[56]Leadership Training '!$K$33</definedName>
    <definedName name="Trans_NERCV.5">#REF!</definedName>
    <definedName name="Trans_NWC">#REF!</definedName>
    <definedName name="TRANS_NWC_INSP">'[56]Inspections '!$B$18</definedName>
    <definedName name="TRANS_ON_TIMERPT">'[56]On-Time Reporting '!$K$8</definedName>
    <definedName name="Trans_ONR">#REF!</definedName>
    <definedName name="Trans_ONR2">#REF!</definedName>
    <definedName name="Trans_ONR3">#REF!</definedName>
    <definedName name="Trans_ONRT">#REF!</definedName>
    <definedName name="TRANS_POLE_RPLC">'[56]Pole Replacement Program '!$O$25</definedName>
    <definedName name="Trans_Poles">#REF!</definedName>
    <definedName name="Trans_PRP">#REF!</definedName>
    <definedName name="TRANS_SERIOUSINJURIES">'[56]Serious Injuries '!$K$7</definedName>
    <definedName name="Trans_SI">#REF!</definedName>
    <definedName name="Trans_SI2">#REF!</definedName>
    <definedName name="Trans_SI3">#REF!</definedName>
    <definedName name="Trans_SIT">#REF!</definedName>
    <definedName name="Trans_Strains_Sprains">[56]Strain_Sprain!$B$22</definedName>
    <definedName name="TRANS_SUBS">'[264]Transmission - Lines'!#REF!</definedName>
    <definedName name="Trans_throughput" localSheetId="4">#REF!</definedName>
    <definedName name="Trans_throughput">#REF!</definedName>
    <definedName name="Trans_Throughput_MtoBenchmark">[56]Throughput!$C$11</definedName>
    <definedName name="Trans_Throughput_MtoM">[56]Throughput!$B$11</definedName>
    <definedName name="Trans_TLRR">#REF!</definedName>
    <definedName name="Trans_VehI">#REF!</definedName>
    <definedName name="Trans_WOClosure">#REF!</definedName>
    <definedName name="Trans_WOConf">#REF!</definedName>
    <definedName name="TRANSAUDIT">#REF!</definedName>
    <definedName name="TRANSAUDIT2">#REF!</definedName>
    <definedName name="TRANSAUDIT3">#REF!</definedName>
    <definedName name="TRANSCPUCCAP">#REF!</definedName>
    <definedName name="TRANSCPUCCAP2">#REF!</definedName>
    <definedName name="TRANSCPUCCAP3">#REF!</definedName>
    <definedName name="TRANSCPUCOM">#REF!</definedName>
    <definedName name="TRANSCPUCOM2">#REF!</definedName>
    <definedName name="TRANSCPUCOM3">#REF!</definedName>
    <definedName name="TRANSFERCCAP">#REF!</definedName>
    <definedName name="TRANSFERCCAP2">#REF!</definedName>
    <definedName name="TRANSFERCCAP3">#REF!</definedName>
    <definedName name="TRANSFERCOM">#REF!</definedName>
    <definedName name="TRANSFERCOM2">#REF!</definedName>
    <definedName name="TRANSFERCOM3">#REF!</definedName>
    <definedName name="TRANSIR">#REF!</definedName>
    <definedName name="TRANSIR2">#REF!</definedName>
    <definedName name="TRANSIR3">#REF!</definedName>
    <definedName name="Transport">[3]Current!#REF!</definedName>
    <definedName name="Transport1">[3]Current!#REF!</definedName>
    <definedName name="Transport2">[3]Current!#REF!</definedName>
    <definedName name="Transport3">[3]Current!#REF!</definedName>
    <definedName name="Transportation_Services_Department">#REF!</definedName>
    <definedName name="TRANSPROJECTS">#REF!</definedName>
    <definedName name="TRAP">[103]AddLine!#REF!</definedName>
    <definedName name="Travel">#REF!</definedName>
    <definedName name="TrigEvent">OFFSET([127]Reference!$B$2,1,0,COUNTA([127]Reference!$B$3:$B$210)-COUNTIF([127]Reference!$B$3:$B$210,""),1)</definedName>
    <definedName name="trigger">[244]UG_Structures!$D$7:$E$12</definedName>
    <definedName name="Triggering_Event">OFFSET([120]Reference!$B$2,1,0,COUNTA([120]Reference!$B$3:$B$210)-COUNTIF([120]Reference!$B$3:$B$210,""),1)</definedName>
    <definedName name="TRNS_AFUDC">'[263]Secondary &amp; KPI Input'!$H$85</definedName>
    <definedName name="TRPPM_CostEff">'[56]Cost Efficiency '!$B$14</definedName>
    <definedName name="TRPPM_DART">'[56]DART Injury Rate'!$O$14</definedName>
    <definedName name="TRPPM_MtoBench">[56]Throughput!$C$15</definedName>
    <definedName name="TRPPM_MtoM">[56]Throughput!$B$15</definedName>
    <definedName name="TRPPM_NWC_Insp">'[56]Inspections '!$B$29</definedName>
    <definedName name="TRPPM_SafeMindsTraining">'[56]Safe Minds Training'!$C$14</definedName>
    <definedName name="TRPPM_Strains_Sprains">[56]Strain_Sprain!$B$26</definedName>
    <definedName name="TRPPM_VehicleInc">'[56]Vehicle Incidents'!$B$30</definedName>
    <definedName name="TSO_ABankB">#REF!</definedName>
    <definedName name="TSO_BBB">#REF!</definedName>
    <definedName name="TSO_CCPUCB">#REF!</definedName>
    <definedName name="TSO_CCPUCYTDA">#REF!</definedName>
    <definedName name="TSO_CCPUCYTDB">#REF!</definedName>
    <definedName name="TSO_CktBB">#REF!</definedName>
    <definedName name="TSO_CPUCB">#REF!</definedName>
    <definedName name="TSO_CPUCB2">#REF!</definedName>
    <definedName name="TSO_CPUCB3">#REF!</definedName>
    <definedName name="TSO_CPUCBud">#REF!</definedName>
    <definedName name="TSO_CPUCCapVar">#REF!</definedName>
    <definedName name="TSO_CPUCCCONT">#REF!</definedName>
    <definedName name="TSO_CPUCConBud">#REF!</definedName>
    <definedName name="TSO_CPUCCVar">#REF!</definedName>
    <definedName name="TSO_CPUCOMB">#REF!</definedName>
    <definedName name="TSO_CPUCOMB2">'[265]O&amp;M'!$BS$78</definedName>
    <definedName name="TSO_CPUCOMB3">'[265]O&amp;M'!$BY$78</definedName>
    <definedName name="TSO_CPUCOMBUDg" localSheetId="4">#REF!</definedName>
    <definedName name="TSO_CPUCOMBUDg">#REF!</definedName>
    <definedName name="TSO_DART" localSheetId="4">#REF!</definedName>
    <definedName name="TSO_DART">#REF!</definedName>
    <definedName name="TSO_DART2" localSheetId="4">#REF!</definedName>
    <definedName name="TSO_DART2">#REF!</definedName>
    <definedName name="TSO_DART3">#REF!</definedName>
    <definedName name="TSO_DARTTrend">#REF!</definedName>
    <definedName name="TSO_FERCB">#REF!</definedName>
    <definedName name="TSO_FERCBud">#REF!</definedName>
    <definedName name="TSO_FERCCapCont">#REF!</definedName>
    <definedName name="TSO_FERCCCONT">#REF!</definedName>
    <definedName name="TSO_FERCContBud">#REF!</definedName>
    <definedName name="TSO_FERCOMB">#REF!</definedName>
    <definedName name="TSO_ONR">#REF!</definedName>
    <definedName name="TSO_ONR2">#REF!</definedName>
    <definedName name="TSO_ONR3">#REF!</definedName>
    <definedName name="TSO_RIIMHC">#REF!</definedName>
    <definedName name="TSO_RIIMHC2">#REF!</definedName>
    <definedName name="TSO_RIIMHC3">#REF!</definedName>
    <definedName name="TSO_SI">#REF!</definedName>
    <definedName name="TSO_SI2">#REF!</definedName>
    <definedName name="TSO_SI3">#REF!</definedName>
    <definedName name="TSOAUDIT">#REF!</definedName>
    <definedName name="TSOAUDIT2">#REF!</definedName>
    <definedName name="TSOAUDIT3">#REF!</definedName>
    <definedName name="TSOAuditService">#REF!</definedName>
    <definedName name="TSOAuditService2">#REF!</definedName>
    <definedName name="TSOAuditService3">#REF!</definedName>
    <definedName name="TSOCPUCCAP">#REF!</definedName>
    <definedName name="TSOCPUCCAP3">#REF!</definedName>
    <definedName name="TSOCPUCOM">#REF!</definedName>
    <definedName name="TSOCPUCOM2">#REF!</definedName>
    <definedName name="TSOCPUCOM3">#REF!</definedName>
    <definedName name="TSOFERC">#REF!</definedName>
    <definedName name="TSOFERC2">#REF!</definedName>
    <definedName name="TSOFERC3">#REF!</definedName>
    <definedName name="TSOFERCAP">#REF!</definedName>
    <definedName name="TSOFERCAP2">#REF!</definedName>
    <definedName name="TSOFERCAP3">#REF!</definedName>
    <definedName name="TSOFERCCAP">#REF!</definedName>
    <definedName name="TSOFERCCAP2">#REF!</definedName>
    <definedName name="TSOFERCCAP3">#REF!</definedName>
    <definedName name="TSOFERCOM">#REF!</definedName>
    <definedName name="TSOFERCOM2">#REF!</definedName>
    <definedName name="TSOFERCOM3">#REF!</definedName>
    <definedName name="TSOINSP">#REF!</definedName>
    <definedName name="TSOINSP2">#REF!</definedName>
    <definedName name="TSUM">#REF!</definedName>
    <definedName name="tt" hidden="1">#REF!</definedName>
    <definedName name="ttttt">#N/A</definedName>
    <definedName name="TUNISIECL000645">'[266]H00437 RADES II TUNIS'!$A$1</definedName>
    <definedName name="tunisiecl000646" localSheetId="4">#REF!</definedName>
    <definedName name="tunisiecl000646">#REF!</definedName>
    <definedName name="TX_RT">[194]Tables!$B$10</definedName>
    <definedName name="Type">[122]!Table1[Type]</definedName>
    <definedName name="TypeDB">[207]Tables!$D$1:$F$61</definedName>
    <definedName name="tyty" localSheetId="4" hidden="1">{#N/A,#N/A,FALSE,"Monthly SAIFI";#N/A,#N/A,FALSE,"Yearly SAIFI";#N/A,#N/A,FALSE,"Monthly CAIDI";#N/A,#N/A,FALSE,"Yearly CAIDI";#N/A,#N/A,FALSE,"Monthly SAIDI";#N/A,#N/A,FALSE,"Yearly SAIDI";#N/A,#N/A,FALSE,"Monthly MAIFI";#N/A,#N/A,FALSE,"Yearly MAIFI";#N/A,#N/A,FALSE,"Monthly Cust &gt;=4 Int"}</definedName>
    <definedName name="tyty" hidden="1">{#N/A,#N/A,FALSE,"Monthly SAIFI";#N/A,#N/A,FALSE,"Yearly SAIFI";#N/A,#N/A,FALSE,"Monthly CAIDI";#N/A,#N/A,FALSE,"Yearly CAIDI";#N/A,#N/A,FALSE,"Monthly SAIDI";#N/A,#N/A,FALSE,"Yearly SAIDI";#N/A,#N/A,FALSE,"Monthly MAIFI";#N/A,#N/A,FALSE,"Yearly MAIFI";#N/A,#N/A,FALSE,"Monthly Cust &gt;=4 Int"}</definedName>
    <definedName name="u">#N/A</definedName>
    <definedName name="U_choc">[49]ELEC!$I$13</definedName>
    <definedName name="UG_397.805_Sub">[37]UnitizeList!$F$43</definedName>
    <definedName name="UG_397.806_Sub">[37]UnitizeList!$F$106</definedName>
    <definedName name="UG_Conduit_PBs_397.865_Sub">[37]UnitizeList!$F$414</definedName>
    <definedName name="uh" hidden="1">#REF!</definedName>
    <definedName name="uhn" hidden="1">#REF!</definedName>
    <definedName name="ui" hidden="1">#REF!</definedName>
    <definedName name="UltraSystems">#REF!</definedName>
    <definedName name="Um">[49]DIM!$E$71</definedName>
    <definedName name="underbuild_order_list">'[71]Underbuild Orders'!$A$5:$A$2333</definedName>
    <definedName name="Unit_1000">[267]Tables!$A$117</definedName>
    <definedName name="unit_cost_grid">[64]UnitCost!$H$3</definedName>
    <definedName name="unit_cost_nongrid">[64]UnitCost!$H$4</definedName>
    <definedName name="unit_cost_pole_repl">[64]UnitCost!$D$14</definedName>
    <definedName name="unit_mw_rating" localSheetId="4">#REF!</definedName>
    <definedName name="unit_mw_rating">#REF!</definedName>
    <definedName name="Unit_Throughput">'[133]Primary Input'!$E$118</definedName>
    <definedName name="UnitForecast">[106]CAPITAL_RECORDED_FORECAST!$AW$3</definedName>
    <definedName name="Unitized">[31]LoadingRates!$B$19</definedName>
    <definedName name="UNITS">#REF!</definedName>
    <definedName name="UnitType">'[65]Capital Register Refs'!$B$2:$B$40</definedName>
    <definedName name="UNKNOWNFLOC">#REF!</definedName>
    <definedName name="Uo">[49]DIM!$E$69</definedName>
    <definedName name="UpdateButtons">[60]Atlas!#REF!</definedName>
    <definedName name="USATOrders">#REF!</definedName>
    <definedName name="UTIL_CD_SUFFIX">[37]Setup!$G$61</definedName>
    <definedName name="UTILITY_CODE">[41]Setup!$F$61</definedName>
    <definedName name="uu" hidden="1">#REF!</definedName>
    <definedName name="UU_Phases">[194]Tables!$A$124:$A$129</definedName>
    <definedName name="UU_Years">[194]Tables!$A$40:$A$44</definedName>
    <definedName name="uy" hidden="1">#REF!</definedName>
    <definedName name="V">155</definedName>
    <definedName name="V_cdp">[268]couts!$M$23</definedName>
    <definedName name="v5Caplabor" localSheetId="4">#REF!</definedName>
    <definedName name="v5Caplabor">#REF!</definedName>
    <definedName name="VacancyRates" localSheetId="4">#REF!</definedName>
    <definedName name="VacancyRates">#REF!</definedName>
    <definedName name="val_ess" localSheetId="4">#REF!</definedName>
    <definedName name="val_ess">#REF!</definedName>
    <definedName name="Valencia_Breakdown_Hours">'[52]North Coast'!$F$69</definedName>
    <definedName name="Valencia_Breakdown_Throughput">'[52]North Coast'!$F$59</definedName>
    <definedName name="Valencia_CAD">'[52]North Coast'!$F$32</definedName>
    <definedName name="Valencia_Cap_Hours">'[52]North Coast'!$F$63</definedName>
    <definedName name="Valencia_Cap_Maint_Hours">'[52]North Coast'!$F$64</definedName>
    <definedName name="Valencia_Cap_Maint_Throughput">'[52]North Coast'!$F$54</definedName>
    <definedName name="Valencia_Cap_Throughput">'[52]North Coast'!$F$53</definedName>
    <definedName name="Valencia_CHO">'[52]North Coast'!$F$27</definedName>
    <definedName name="Valencia_CostMetric">'[52]North Coast'!$F$97</definedName>
    <definedName name="Valencia_DART">'[52]North Coast'!$F$8</definedName>
    <definedName name="Valencia_DARTInjuries">'[52]North Coast'!$F$13</definedName>
    <definedName name="Valencia_DARTSeverity">'[52]North Coast'!$F$12</definedName>
    <definedName name="Valencia_EHS">'[52]North Coast'!$F$28</definedName>
    <definedName name="Valencia_Fatigue_Emergent">'[52]North Coast'!$F$106</definedName>
    <definedName name="Valencia_FatigueTime">'[52]North Coast'!$F$99</definedName>
    <definedName name="Valencia_FOP">[52]Safety!$I$17</definedName>
    <definedName name="Valencia_FPND">'[52]North Coast'!$F$36</definedName>
    <definedName name="Valencia_JPA">'[52]North Coast'!$F$35</definedName>
    <definedName name="Valencia_Maint_Hours">'[52]North Coast'!$F$67</definedName>
    <definedName name="Valencia_Maint_Throughput">'[52]North Coast'!$F$57</definedName>
    <definedName name="Valencia_MeetingTime">'[52]North Coast'!$F$102</definedName>
    <definedName name="Valencia_NewBus_Hours">'[52]North Coast'!$F$66</definedName>
    <definedName name="Valencia_NewBus_Throughput">'[52]North Coast'!$F$56</definedName>
    <definedName name="Valencia_NonConformance">'[52]North Coast'!$F$80</definedName>
    <definedName name="Valencia_OM">'[52]North Coast'!$F$26</definedName>
    <definedName name="Valencia_OM_Hours">'[52]North Coast'!$F$68</definedName>
    <definedName name="Valencia_OM_Throughput">'[52]North Coast'!$F$58</definedName>
    <definedName name="Valencia_OnTimeReporting">'[52]North Coast'!$F$11</definedName>
    <definedName name="Valencia_OSHA">'[52]North Coast'!$F$14</definedName>
    <definedName name="Valencia_PreFabTime">'[52]North Coast'!$F$103</definedName>
    <definedName name="Valencia_PremiumTime">'[52]North Coast'!$F$100</definedName>
    <definedName name="Valencia_Public_Accuracy">'[52]North Coast'!$F$33</definedName>
    <definedName name="Valencia_Public_OnTime">'[52]North Coast'!$F$34</definedName>
    <definedName name="Valencia_SCE_Cap_Hours">'[52]North Coast'!$F$65</definedName>
    <definedName name="Valencia_SCE_Cap_Throughput">'[52]North Coast'!$F$55</definedName>
    <definedName name="Valencia_Scheduling_30Day">'[52]North Coast'!$F$31</definedName>
    <definedName name="Valencia_Scheduling_Filled">'[52]North Coast'!$F$61</definedName>
    <definedName name="Valencia_Throughput">'[52]North Coast'!$F$51</definedName>
    <definedName name="Valencia_TrainingTime">'[52]North Coast'!$F$104</definedName>
    <definedName name="Value_Added_Base">'[42]Value Added'!$E$44:$AX$113</definedName>
    <definedName name="VARP2" localSheetId="4">#REF!</definedName>
    <definedName name="VARP2">#REF!</definedName>
    <definedName name="vcbcvbcv" localSheetId="4" hidden="1">{#N/A,#N/A,FALSE,"Monthly SAIFI";#N/A,#N/A,FALSE,"Yearly SAIFI";#N/A,#N/A,FALSE,"Monthly CAIDI";#N/A,#N/A,FALSE,"Yearly CAIDI";#N/A,#N/A,FALSE,"Monthly SAIDI";#N/A,#N/A,FALSE,"Yearly SAIDI";#N/A,#N/A,FALSE,"Monthly MAIFI";#N/A,#N/A,FALSE,"Yearly MAIFI";#N/A,#N/A,FALSE,"Monthly Cust &gt;=4 Int"}</definedName>
    <definedName name="vcbcvbcv" hidden="1">{#N/A,#N/A,FALSE,"Monthly SAIFI";#N/A,#N/A,FALSE,"Yearly SAIFI";#N/A,#N/A,FALSE,"Monthly CAIDI";#N/A,#N/A,FALSE,"Yearly CAIDI";#N/A,#N/A,FALSE,"Monthly SAIDI";#N/A,#N/A,FALSE,"Yearly SAIDI";#N/A,#N/A,FALSE,"Monthly MAIFI";#N/A,#N/A,FALSE,"Yearly MAIFI";#N/A,#N/A,FALSE,"Monthly Cust &gt;=4 Int"}</definedName>
    <definedName name="Vehicle_Incident">'[133]Primary Input'!$E$91</definedName>
    <definedName name="vendor">[269]Sheet1!$A$1:$A$10</definedName>
    <definedName name="Ventura_Breakdown_Hours">'[52]North Coast'!$G$69</definedName>
    <definedName name="Ventura_Breakdown_Throughput">'[52]North Coast'!$G$59</definedName>
    <definedName name="Ventura_CAD">'[52]North Coast'!$G$32</definedName>
    <definedName name="Ventura_Cap_Hours">'[52]North Coast'!$G$63</definedName>
    <definedName name="Ventura_Cap_Maint_Hours">'[52]North Coast'!$G$64</definedName>
    <definedName name="Ventura_Cap_Maint_Throughput">'[52]North Coast'!$G$54</definedName>
    <definedName name="Ventura_Cap_Throughput">'[52]North Coast'!$G$53</definedName>
    <definedName name="Ventura_CHO">'[52]North Coast'!$G$27</definedName>
    <definedName name="Ventura_CostMetric">'[52]North Coast'!$G$97</definedName>
    <definedName name="Ventura_DART">'[52]North Coast'!$G$8</definedName>
    <definedName name="Ventura_DARTInjuries">'[52]North Coast'!$G$13</definedName>
    <definedName name="Ventura_DARTSeverity">'[52]North Coast'!$G$12</definedName>
    <definedName name="Ventura_EHS">'[52]North Coast'!$G$28</definedName>
    <definedName name="Ventura_Fatigue_Emergent">'[52]North Coast'!$G$106</definedName>
    <definedName name="Ventura_FatigueTime">'[52]North Coast'!$G$99</definedName>
    <definedName name="Ventura_FOP">[52]Safety!$I$18</definedName>
    <definedName name="Ventura_FPND">'[52]North Coast'!$G$36</definedName>
    <definedName name="Ventura_JPA">'[52]North Coast'!$G$35</definedName>
    <definedName name="Ventura_Maint_Hours">'[52]North Coast'!$G$67</definedName>
    <definedName name="Ventura_Maint_Throughput">'[52]North Coast'!$G$57</definedName>
    <definedName name="Ventura_NewBus_Hours">'[52]North Coast'!$G$66</definedName>
    <definedName name="Ventura_NewBus_Throughput">'[52]North Coast'!$G$56</definedName>
    <definedName name="Ventura_NonConformance">'[52]North Coast'!$G$80</definedName>
    <definedName name="Ventura_OM">'[52]North Coast'!$G$26</definedName>
    <definedName name="Ventura_OM_Hours">'[52]North Coast'!$G$68</definedName>
    <definedName name="Ventura_OM_Throughput">'[52]North Coast'!$G$58</definedName>
    <definedName name="Ventura_OnTimeReporting">'[52]North Coast'!$G$11</definedName>
    <definedName name="Ventura_OSHA">'[52]North Coast'!$G$14</definedName>
    <definedName name="Ventura_PreFabTime">'[52]North Coast'!$G$103</definedName>
    <definedName name="Ventura_PremiumTime">'[52]North Coast'!$G$100</definedName>
    <definedName name="Ventura_Public_Accuracy">'[52]North Coast'!$G$33</definedName>
    <definedName name="Ventura_Public_OnTime">'[52]North Coast'!$G$34</definedName>
    <definedName name="Ventura_SCE_Cap_Hours">'[52]North Coast'!$G$65</definedName>
    <definedName name="Ventura_SCE_Cap_Throughput">'[52]North Coast'!$G$55</definedName>
    <definedName name="Ventura_Scheduling_30Day">'[52]North Coast'!$G$31</definedName>
    <definedName name="Ventura_Scheduling_Filled">'[52]North Coast'!$G$61</definedName>
    <definedName name="Ventura_Throughput">'[52]North Coast'!$G$51</definedName>
    <definedName name="Ventura_TrainingTime">'[52]North Coast'!$G$104</definedName>
    <definedName name="VI0_AxisOffset" localSheetId="3" hidden="1">_xll.ContributionAxisOffset([270]!VI0_Min,[270]!VI0_LabelOffsetMin,[270]!VI0_MaxAllowedNegativeBreak,0)</definedName>
    <definedName name="VI0_AxisOffset" hidden="1">_xll.ContributionAxisOffset([270]!VI0_Min,[270]!VI0_LabelOffsetMin,[270]!VI0_MaxAllowedNegativeBreak,0)</definedName>
    <definedName name="VI0_BaseColumn" hidden="1">"#NA"</definedName>
    <definedName name="VI0_CategoriesClass1" hidden="1">#REF!</definedName>
    <definedName name="VI0_CategoriesColumn" hidden="1">#REF!</definedName>
    <definedName name="VI0_ComparisonColumn1" hidden="1">#REF!</definedName>
    <definedName name="VI0_Cumulative" localSheetId="3" hidden="1">_xll.ContributionCumulative([270]!VI0_BaseColumn,[270]!VI0_ComparisonColumn1,[270]!VI0_CategoriesClass1)</definedName>
    <definedName name="VI0_Cumulative" hidden="1">_xll.ContributionCumulative([270]!VI0_BaseColumn,[270]!VI0_ComparisonColumn1,[270]!VI0_CategoriesClass1)</definedName>
    <definedName name="VI0_Difference1CalculatedIndex1" localSheetId="3" hidden="1">_xll.DifferenceCalculatedIndex([270]!VI0_Cumulative,[270]!VI0_CategoriesColumn,[270]!VI0_Difference1Category1,[270]!VI0_Difference1Index1)</definedName>
    <definedName name="VI0_Difference1CalculatedIndex1" hidden="1">_xll.DifferenceCalculatedIndex([270]!VI0_Cumulative,[270]!VI0_CategoriesColumn,[270]!VI0_Difference1Category1,[270]!VI0_Difference1Index1)</definedName>
    <definedName name="VI0_Difference1CalculatedIndex2" localSheetId="3" hidden="1">_xll.DifferenceCalculatedIndex([270]!VI0_Cumulative,[270]!VI0_CategoriesColumn,[270]!VI0_Difference1Category2,[270]!VI0_Difference1Index2)</definedName>
    <definedName name="VI0_Difference1CalculatedIndex2" hidden="1">_xll.DifferenceCalculatedIndex([270]!VI0_Cumulative,[270]!VI0_CategoriesColumn,[270]!VI0_Difference1Category2,[270]!VI0_Difference1Index2)</definedName>
    <definedName name="VI0_Difference1Category1" hidden="1">"SCE Request"</definedName>
    <definedName name="VI0_Difference1Category2" hidden="1">"2018 GRC Decision"</definedName>
    <definedName name="VI0_Difference1Index1" hidden="1">1</definedName>
    <definedName name="VI0_Difference1Index2" hidden="1">1</definedName>
    <definedName name="VI0_Difference1LabelY1" localSheetId="3" hidden="1">_xll.ContributionDifferenceY([270]!VI0_Difference1CalculatedIndex1,[270]!VI0_Cumulative,0,0,0)</definedName>
    <definedName name="VI0_Difference1LabelY1" hidden="1">_xll.ContributionDifferenceY([270]!VI0_Difference1CalculatedIndex1,[270]!VI0_Cumulative,0,0,0)</definedName>
    <definedName name="VI0_Difference1LabelY2" localSheetId="3" hidden="1">_xll.ContributionDifferenceY([270]!VI0_Difference1CalculatedIndex2,[270]!VI0_Cumulative,0,0,0)</definedName>
    <definedName name="VI0_Difference1LabelY2" hidden="1">_xll.ContributionDifferenceY([270]!VI0_Difference1CalculatedIndex2,[270]!VI0_Cumulative,0,0,0)</definedName>
    <definedName name="VI0_LabelOffsetMax" localSheetId="3" hidden="1">_xll.LabelOffset([270]!VI0_Min,[270]!VI0_Max,390,10,"#,##0",1,0,0)</definedName>
    <definedName name="VI0_LabelOffsetMax" hidden="1">_xll.LabelOffset([270]!VI0_Min,[270]!VI0_Max,390,10,"#,##0",1,0,0)</definedName>
    <definedName name="VI0_LabelOffsetMin" localSheetId="3" hidden="1">_xll.LabelOffset([270]!VI0_Min,[270]!VI0_Max,390,10,"#,##0",0,0,0)</definedName>
    <definedName name="VI0_LabelOffsetMin" hidden="1">_xll.LabelOffset([270]!VI0_Min,[270]!VI0_Max,390,10,"#,##0",0,0,0)</definedName>
    <definedName name="VI0_Max" localSheetId="3" hidden="1">_xll.MaxFromSeriesWithBreak([270]!VI0_Cumulative,[270]!VI0_MaxAllowedPositiveBreak,1)</definedName>
    <definedName name="VI0_Max" hidden="1">_xll.MaxFromSeriesWithBreak([270]!VI0_Cumulative,[270]!VI0_MaxAllowedPositiveBreak,1)</definedName>
    <definedName name="VI0_MaxAllowedPositiveBreak" localSheetId="3" hidden="1">_xll.ContributionMaxAllowedBreak([270]!VI0_PositiveBreak,[270]!VI0_Cumulative,1)</definedName>
    <definedName name="VI0_MaxAllowedPositiveBreak" hidden="1">_xll.ContributionMaxAllowedBreak([270]!VI0_PositiveBreak,[270]!VI0_Cumulative,1)</definedName>
    <definedName name="VI0_Min" localSheetId="3" hidden="1">_xll.MinFromSeries([270]!VI0_Cumulative)</definedName>
    <definedName name="VI0_Min" hidden="1">_xll.MinFromSeries([270]!VI0_Cumulative)</definedName>
    <definedName name="VI0_PositiveBreak" hidden="1">1500</definedName>
    <definedName name="VI2_LabelOffsetMax" localSheetId="3" hidden="1">_xll.LabelOffset([270]!VI2_Min,[270]!VI2_Max,180,10,"#,##0",1,0,0)</definedName>
    <definedName name="VI2_LabelOffsetMax" hidden="1">_xll.LabelOffset([270]!VI2_Min,[270]!VI2_Max,180,10,"#,##0",1,0,0)</definedName>
    <definedName name="VI2_LabelOffsetMin" localSheetId="3" hidden="1">_xll.LabelOffset([270]!VI2_Min,[270]!VI2_Max,180,10,"#,##0",0,0,0)</definedName>
    <definedName name="VI2_LabelOffsetMin" hidden="1">_xll.LabelOffset([270]!VI2_Min,[270]!VI2_Max,180,10,"#,##0",0,0,0)</definedName>
    <definedName name="VI2_Max" localSheetId="3" hidden="1">_xll.PartToWholeMax([270]!VI2_Series1,[270]!VI2_Series2,[270]!VI2_Series3,[270]!VI2_Series4,[270]!VI2_Series5)</definedName>
    <definedName name="VI2_Max" hidden="1">_xll.PartToWholeMax([270]!VI2_Series1,[270]!VI2_Series2,[270]!VI2_Series3,[270]!VI2_Series4,[270]!VI2_Series5)</definedName>
    <definedName name="VI2_Min" localSheetId="3" hidden="1">_xll.PartToWholeMin([270]!VI2_Series1,[270]!VI2_Series2,[270]!VI2_Series3,[270]!VI2_Series4,[270]!VI2_Series5)</definedName>
    <definedName name="VI2_Min" hidden="1">_xll.PartToWholeMin([270]!VI2_Series1,[270]!VI2_Series2,[270]!VI2_Series3,[270]!VI2_Series4,[270]!VI2_Series5)</definedName>
    <definedName name="VI2_Series1" localSheetId="4" hidden="1">#REF!</definedName>
    <definedName name="VI2_Series1" hidden="1">#REF!</definedName>
    <definedName name="VI2_Series2" localSheetId="4" hidden="1">#REF!</definedName>
    <definedName name="VI2_Series2" hidden="1">#REF!</definedName>
    <definedName name="VI2_Series3" localSheetId="4" hidden="1">#REF!</definedName>
    <definedName name="VI2_Series3" hidden="1">#REF!</definedName>
    <definedName name="VI2_Series4" hidden="1">#REF!</definedName>
    <definedName name="VI2_Series5" hidden="1">#REF!</definedName>
    <definedName name="VI3_AxisOffset" localSheetId="3" hidden="1">_xll.ContributionAxisOffset([270]!VI3_Min,[270]!VI3_LabelOffsetMin,[270]!VI3_MaxAllowedNegativeBreak,0)</definedName>
    <definedName name="VI3_AxisOffset" hidden="1">_xll.ContributionAxisOffset([270]!VI3_Min,[270]!VI3_LabelOffsetMin,[270]!VI3_MaxAllowedNegativeBreak,0)</definedName>
    <definedName name="VI3_BaseColumn" hidden="1">"#NA"</definedName>
    <definedName name="VI3_CategoriesClass1" hidden="1">#REF!</definedName>
    <definedName name="VI3_CategoriesColumn" hidden="1">#REF!</definedName>
    <definedName name="VI3_ComparisonColumn1" hidden="1">#REF!</definedName>
    <definedName name="VI3_Cumulative" localSheetId="3" hidden="1">_xll.ContributionCumulative([270]!VI3_BaseColumn,[270]!VI3_ComparisonColumn1,[270]!VI3_CategoriesClass1)</definedName>
    <definedName name="VI3_Cumulative" hidden="1">_xll.ContributionCumulative([270]!VI3_BaseColumn,[270]!VI3_ComparisonColumn1,[270]!VI3_CategoriesClass1)</definedName>
    <definedName name="VI3_Difference1CalculatedIndex1" localSheetId="3" hidden="1">_xll.DifferenceCalculatedIndex([270]!VI3_Cumulative,[270]!VI3_CategoriesColumn,[270]!VI3_Difference1Category1,[270]!VI3_Difference1Index1)</definedName>
    <definedName name="VI3_Difference1CalculatedIndex1" hidden="1">_xll.DifferenceCalculatedIndex([270]!VI3_Cumulative,[270]!VI3_CategoriesColumn,[270]!VI3_Difference1Category1,[270]!VI3_Difference1Index1)</definedName>
    <definedName name="VI3_Difference1CalculatedIndex2" localSheetId="3" hidden="1">_xll.DifferenceCalculatedIndex([270]!VI3_Cumulative,[270]!VI3_CategoriesColumn,[270]!VI3_Difference1Category2,[270]!VI3_Difference1Index2)</definedName>
    <definedName name="VI3_Difference1CalculatedIndex2" hidden="1">_xll.DifferenceCalculatedIndex([270]!VI3_Cumulative,[270]!VI3_CategoriesColumn,[270]!VI3_Difference1Category2,[270]!VI3_Difference1Index2)</definedName>
    <definedName name="VI3_Difference1Category1" hidden="1">"2018 GRC Proposed"</definedName>
    <definedName name="VI3_Difference1Category2" hidden="1">"2018 GRC Decision"</definedName>
    <definedName name="VI3_Difference1Index1" hidden="1">1</definedName>
    <definedName name="VI3_Difference1Index2" hidden="1">1</definedName>
    <definedName name="VI3_Difference1LabelY1" localSheetId="3" hidden="1">_xll.ContributionDifferenceY([270]!VI3_Difference1CalculatedIndex1,[270]!VI3_Cumulative,0,0,0)</definedName>
    <definedName name="VI3_Difference1LabelY1" hidden="1">_xll.ContributionDifferenceY([270]!VI3_Difference1CalculatedIndex1,[270]!VI3_Cumulative,0,0,0)</definedName>
    <definedName name="VI3_Difference1LabelY2" localSheetId="3" hidden="1">_xll.ContributionDifferenceY([270]!VI3_Difference1CalculatedIndex2,[270]!VI3_Cumulative,0,0,0)</definedName>
    <definedName name="VI3_Difference1LabelY2" hidden="1">_xll.ContributionDifferenceY([270]!VI3_Difference1CalculatedIndex2,[270]!VI3_Cumulative,0,0,0)</definedName>
    <definedName name="VI3_LabelOffsetMax" localSheetId="3" hidden="1">_xll.LabelOffset([270]!VI3_Min,[270]!VI3_Max,287,10,"#,##0",1,0,0)</definedName>
    <definedName name="VI3_LabelOffsetMax" hidden="1">_xll.LabelOffset([270]!VI3_Min,[270]!VI3_Max,287,10,"#,##0",1,0,0)</definedName>
    <definedName name="VI3_LabelOffsetMin" localSheetId="3" hidden="1">_xll.LabelOffset([270]!VI3_Min,[270]!VI3_Max,287,10,"#,##0",0,0,0)</definedName>
    <definedName name="VI3_LabelOffsetMin" hidden="1">_xll.LabelOffset([270]!VI3_Min,[270]!VI3_Max,287,10,"#,##0",0,0,0)</definedName>
    <definedName name="VI3_Max" localSheetId="3" hidden="1">_xll.MaxFromSeriesWithBreak([270]!VI3_Cumulative,[270]!VI3_MaxAllowedPositiveBreak,0)</definedName>
    <definedName name="VI3_Max" hidden="1">_xll.MaxFromSeriesWithBreak([270]!VI3_Cumulative,[270]!VI3_MaxAllowedPositiveBreak,0)</definedName>
    <definedName name="VI3_Min" localSheetId="3" hidden="1">_xll.MinFromSeries([270]!VI3_Cumulative)</definedName>
    <definedName name="VI3_Min" hidden="1">_xll.MinFromSeries([270]!VI3_Cumulative)</definedName>
    <definedName name="Victorville_Breakdown_Hours">[52]Desert!$F$69</definedName>
    <definedName name="Victorville_Breakdown_Throughput">[52]Desert!$F$59</definedName>
    <definedName name="Victorville_CAD">[52]Desert!$F$32</definedName>
    <definedName name="Victorville_Cap_Hours">[52]Desert!$F$63</definedName>
    <definedName name="Victorville_Cap_Throughput">[52]Desert!$F$53</definedName>
    <definedName name="Victorville_CapMaint_Hours">[52]Desert!$F$64</definedName>
    <definedName name="Victorville_CapMaint_Throughput">[52]Desert!$F$54</definedName>
    <definedName name="Victorville_CHO">[52]Desert!$F$27</definedName>
    <definedName name="Victorville_CostMetric">[52]Desert!$F$97</definedName>
    <definedName name="Victorville_DART">[52]Desert!$F$8</definedName>
    <definedName name="Victorville_DART_Injuries">[52]Desert!$F$13</definedName>
    <definedName name="Victorville_DART_Severity">[52]Desert!$F$12</definedName>
    <definedName name="Victorville_EHS">[52]Desert!$F$28</definedName>
    <definedName name="Victorville_Fatigue_Emergent">[52]Desert!$F$106</definedName>
    <definedName name="Victorville_FatigueTime">[52]Desert!$F$99</definedName>
    <definedName name="Victorville_FOP">[52]Safety!$I$37</definedName>
    <definedName name="Victorville_FPND">[52]Desert!$F$36</definedName>
    <definedName name="Victorville_JPA">[52]Desert!$F$35</definedName>
    <definedName name="Victorville_Maint_Hours">[52]Desert!$F$67</definedName>
    <definedName name="Victorville_Maint_Throughput">[52]Desert!$F$57</definedName>
    <definedName name="Victorville_MeetingTime">[52]Desert!$F$102</definedName>
    <definedName name="Victorville_NewBus_Hours">[52]Desert!$F$66</definedName>
    <definedName name="Victorville_NewBus_Throughput">[52]Desert!$F$56</definedName>
    <definedName name="Victorville_NonConformance">[52]Desert!$F$80</definedName>
    <definedName name="Victorville_OM">[52]Desert!$F$26</definedName>
    <definedName name="Victorville_OM_Hours">[52]Desert!$F$68</definedName>
    <definedName name="Victorville_OM_Throughput">[52]Desert!$F$58</definedName>
    <definedName name="Victorville_OnTime">[52]Desert!$F$11</definedName>
    <definedName name="Victorville_OSHA">[52]Desert!$F$14</definedName>
    <definedName name="Victorville_PreFab_Time">[52]Desert!$F$103</definedName>
    <definedName name="Victorville_PremiumTime">[52]Desert!$F$100</definedName>
    <definedName name="Victorville_Public_Accuracy">[52]Desert!$F$33</definedName>
    <definedName name="Victorville_Public_OnTime">[52]Desert!$F$34</definedName>
    <definedName name="Victorville_SCE_Cap_Hours">[52]Desert!$F$65</definedName>
    <definedName name="Victorville_SCE_Cap_Throughput">[52]Desert!$F$55</definedName>
    <definedName name="Victorville_Scheduling_30Day">[52]Desert!$F$31</definedName>
    <definedName name="Victorville_Scheduling_Filled">[52]Desert!$F$61</definedName>
    <definedName name="Victorville_Throughput">[52]Desert!$F$51</definedName>
    <definedName name="Victorville_TrainingTime">[52]Desert!$F$104</definedName>
    <definedName name="VII">60</definedName>
    <definedName name="vv" hidden="1">#REF!</definedName>
    <definedName name="WA">'[51]CORE OM 3.4'!$D$2:$D$2000</definedName>
    <definedName name="WA_CAP">'[51]CORE Capital 3.4'!$D$2:$D$2000</definedName>
    <definedName name="Wage_Rate">#REF!</definedName>
    <definedName name="Wage_Rates">#REF!</definedName>
    <definedName name="wage_table">'[43]Wage Rate'!$A$9:$AT$102</definedName>
    <definedName name="Wages" localSheetId="4">#REF!</definedName>
    <definedName name="Wages">#REF!</definedName>
    <definedName name="WBS" localSheetId="4">'[271]Drop Down Table'!#REF!</definedName>
    <definedName name="WBS">'[271]Drop Down Table'!#REF!</definedName>
    <definedName name="WBS_lag_table" localSheetId="4">#REF!</definedName>
    <definedName name="WBS_lag_table">#REF!</definedName>
    <definedName name="WBS_LYR_install_count">[106]WBS_LYR_install_count!$A$3:$B$45</definedName>
    <definedName name="WBS_name_lookup" localSheetId="4">#REF!</definedName>
    <definedName name="WBS_name_lookup">#REF!</definedName>
    <definedName name="WBS_to_ISO_Contr_Class">[106]WBS_to_ISO_Contr_Class!$B$5:$Z$149</definedName>
    <definedName name="WBS_to_PrimaryUnit" localSheetId="4">#REF!</definedName>
    <definedName name="WBS_to_PrimaryUnit">#REF!</definedName>
    <definedName name="WBS_unitcost_table" localSheetId="4">#REF!</definedName>
    <definedName name="WBS_unitcost_table">#REF!</definedName>
    <definedName name="WBSelements">[106]CAPITAL_RECORDED_FORECAST!$J$4</definedName>
    <definedName name="WCC">[139]Input!#REF!</definedName>
    <definedName name="wer" localSheetId="4" hidden="1">{#N/A,#N/A,FALSE,"Monthly SAIFI";#N/A,#N/A,FALSE,"Yearly SAIFI";#N/A,#N/A,FALSE,"Monthly CAIDI";#N/A,#N/A,FALSE,"Yearly CAIDI";#N/A,#N/A,FALSE,"Monthly SAIDI";#N/A,#N/A,FALSE,"Yearly SAIDI";#N/A,#N/A,FALSE,"Monthly MAIFI";#N/A,#N/A,FALSE,"Yearly MAIFI";#N/A,#N/A,FALSE,"Monthly Cust &gt;=4 Int"}</definedName>
    <definedName name="wer" hidden="1">{#N/A,#N/A,FALSE,"Monthly SAIFI";#N/A,#N/A,FALSE,"Yearly SAIFI";#N/A,#N/A,FALSE,"Monthly CAIDI";#N/A,#N/A,FALSE,"Yearly CAIDI";#N/A,#N/A,FALSE,"Monthly SAIDI";#N/A,#N/A,FALSE,"Yearly SAIDI";#N/A,#N/A,FALSE,"Monthly MAIFI";#N/A,#N/A,FALSE,"Yearly MAIFI";#N/A,#N/A,FALSE,"Monthly Cust &gt;=4 Int"}</definedName>
    <definedName name="werer" localSheetId="4" hidden="1">{#N/A,#N/A,FALSE,"ND Rev at Pres Rates";#N/A,#N/A,FALSE,"Res - Unadj sales";#N/A,#N/A,FALSE,"Small L&amp;P";#N/A,#N/A,FALSE,"Medium L&amp;P";#N/A,#N/A,FALSE,"E-19";#N/A,#N/A,FALSE,"E-20";#N/A,#N/A,FALSE,"Strtlts &amp; Standby";#N/A,#N/A,FALSE,"AG";#N/A,#N/A,FALSE,"A-RTP";#N/A,#N/A,FALSE,"Spec"}</definedName>
    <definedName name="werer" hidden="1">{#N/A,#N/A,FALSE,"ND Rev at Pres Rates";#N/A,#N/A,FALSE,"Res - Unadj sales";#N/A,#N/A,FALSE,"Small L&amp;P";#N/A,#N/A,FALSE,"Medium L&amp;P";#N/A,#N/A,FALSE,"E-19";#N/A,#N/A,FALSE,"E-20";#N/A,#N/A,FALSE,"Strtlts &amp; Standby";#N/A,#N/A,FALSE,"AG";#N/A,#N/A,FALSE,"A-RTP";#N/A,#N/A,FALSE,"Spec"}</definedName>
    <definedName name="werer_1" localSheetId="4" hidden="1">{#N/A,#N/A,FALSE,"ND Rev at Pres Rates";#N/A,#N/A,FALSE,"Res - Unadj sales";#N/A,#N/A,FALSE,"Small L&amp;P";#N/A,#N/A,FALSE,"Medium L&amp;P";#N/A,#N/A,FALSE,"E-19";#N/A,#N/A,FALSE,"E-20";#N/A,#N/A,FALSE,"Strtlts &amp; Standby";#N/A,#N/A,FALSE,"AG";#N/A,#N/A,FALSE,"A-RTP";#N/A,#N/A,FALSE,"Spec"}</definedName>
    <definedName name="werer_1" hidden="1">{#N/A,#N/A,FALSE,"ND Rev at Pres Rates";#N/A,#N/A,FALSE,"Res - Unadj sales";#N/A,#N/A,FALSE,"Small L&amp;P";#N/A,#N/A,FALSE,"Medium L&amp;P";#N/A,#N/A,FALSE,"E-19";#N/A,#N/A,FALSE,"E-20";#N/A,#N/A,FALSE,"Strtlts &amp; Standby";#N/A,#N/A,FALSE,"AG";#N/A,#N/A,FALSE,"A-RTP";#N/A,#N/A,FALSE,"Spec"}</definedName>
    <definedName name="werer_1_1" localSheetId="4" hidden="1">{#N/A,#N/A,FALSE,"ND Rev at Pres Rates";#N/A,#N/A,FALSE,"Res - Unadj sales";#N/A,#N/A,FALSE,"Small L&amp;P";#N/A,#N/A,FALSE,"Medium L&amp;P";#N/A,#N/A,FALSE,"E-19";#N/A,#N/A,FALSE,"E-20";#N/A,#N/A,FALSE,"Strtlts &amp; Standby";#N/A,#N/A,FALSE,"AG";#N/A,#N/A,FALSE,"A-RTP";#N/A,#N/A,FALSE,"Spec"}</definedName>
    <definedName name="werer_1_1" hidden="1">{#N/A,#N/A,FALSE,"ND Rev at Pres Rates";#N/A,#N/A,FALSE,"Res - Unadj sales";#N/A,#N/A,FALSE,"Small L&amp;P";#N/A,#N/A,FALSE,"Medium L&amp;P";#N/A,#N/A,FALSE,"E-19";#N/A,#N/A,FALSE,"E-20";#N/A,#N/A,FALSE,"Strtlts &amp; Standby";#N/A,#N/A,FALSE,"AG";#N/A,#N/A,FALSE,"A-RTP";#N/A,#N/A,FALSE,"Spec"}</definedName>
    <definedName name="werer_1_1_1" localSheetId="4" hidden="1">{#N/A,#N/A,FALSE,"ND Rev at Pres Rates";#N/A,#N/A,FALSE,"Res - Unadj sales";#N/A,#N/A,FALSE,"Small L&amp;P";#N/A,#N/A,FALSE,"Medium L&amp;P";#N/A,#N/A,FALSE,"E-19";#N/A,#N/A,FALSE,"E-20";#N/A,#N/A,FALSE,"Strtlts &amp; Standby";#N/A,#N/A,FALSE,"AG";#N/A,#N/A,FALSE,"A-RTP";#N/A,#N/A,FALSE,"Spec"}</definedName>
    <definedName name="werer_1_1_1" hidden="1">{#N/A,#N/A,FALSE,"ND Rev at Pres Rates";#N/A,#N/A,FALSE,"Res - Unadj sales";#N/A,#N/A,FALSE,"Small L&amp;P";#N/A,#N/A,FALSE,"Medium L&amp;P";#N/A,#N/A,FALSE,"E-19";#N/A,#N/A,FALSE,"E-20";#N/A,#N/A,FALSE,"Strtlts &amp; Standby";#N/A,#N/A,FALSE,"AG";#N/A,#N/A,FALSE,"A-RTP";#N/A,#N/A,FALSE,"Spec"}</definedName>
    <definedName name="werer_1_2" localSheetId="4" hidden="1">{#N/A,#N/A,FALSE,"ND Rev at Pres Rates";#N/A,#N/A,FALSE,"Res - Unadj sales";#N/A,#N/A,FALSE,"Small L&amp;P";#N/A,#N/A,FALSE,"Medium L&amp;P";#N/A,#N/A,FALSE,"E-19";#N/A,#N/A,FALSE,"E-20";#N/A,#N/A,FALSE,"Strtlts &amp; Standby";#N/A,#N/A,FALSE,"AG";#N/A,#N/A,FALSE,"A-RTP";#N/A,#N/A,FALSE,"Spec"}</definedName>
    <definedName name="werer_1_2" hidden="1">{#N/A,#N/A,FALSE,"ND Rev at Pres Rates";#N/A,#N/A,FALSE,"Res - Unadj sales";#N/A,#N/A,FALSE,"Small L&amp;P";#N/A,#N/A,FALSE,"Medium L&amp;P";#N/A,#N/A,FALSE,"E-19";#N/A,#N/A,FALSE,"E-20";#N/A,#N/A,FALSE,"Strtlts &amp; Standby";#N/A,#N/A,FALSE,"AG";#N/A,#N/A,FALSE,"A-RTP";#N/A,#N/A,FALSE,"Spec"}</definedName>
    <definedName name="werer_1_2_1" localSheetId="4" hidden="1">{#N/A,#N/A,FALSE,"ND Rev at Pres Rates";#N/A,#N/A,FALSE,"Res - Unadj sales";#N/A,#N/A,FALSE,"Small L&amp;P";#N/A,#N/A,FALSE,"Medium L&amp;P";#N/A,#N/A,FALSE,"E-19";#N/A,#N/A,FALSE,"E-20";#N/A,#N/A,FALSE,"Strtlts &amp; Standby";#N/A,#N/A,FALSE,"AG";#N/A,#N/A,FALSE,"A-RTP";#N/A,#N/A,FALSE,"Spec"}</definedName>
    <definedName name="werer_1_2_1" hidden="1">{#N/A,#N/A,FALSE,"ND Rev at Pres Rates";#N/A,#N/A,FALSE,"Res - Unadj sales";#N/A,#N/A,FALSE,"Small L&amp;P";#N/A,#N/A,FALSE,"Medium L&amp;P";#N/A,#N/A,FALSE,"E-19";#N/A,#N/A,FALSE,"E-20";#N/A,#N/A,FALSE,"Strtlts &amp; Standby";#N/A,#N/A,FALSE,"AG";#N/A,#N/A,FALSE,"A-RTP";#N/A,#N/A,FALSE,"Spec"}</definedName>
    <definedName name="werer_1_3" localSheetId="4" hidden="1">{#N/A,#N/A,FALSE,"ND Rev at Pres Rates";#N/A,#N/A,FALSE,"Res - Unadj sales";#N/A,#N/A,FALSE,"Small L&amp;P";#N/A,#N/A,FALSE,"Medium L&amp;P";#N/A,#N/A,FALSE,"E-19";#N/A,#N/A,FALSE,"E-20";#N/A,#N/A,FALSE,"Strtlts &amp; Standby";#N/A,#N/A,FALSE,"AG";#N/A,#N/A,FALSE,"A-RTP";#N/A,#N/A,FALSE,"Spec"}</definedName>
    <definedName name="werer_1_3" hidden="1">{#N/A,#N/A,FALSE,"ND Rev at Pres Rates";#N/A,#N/A,FALSE,"Res - Unadj sales";#N/A,#N/A,FALSE,"Small L&amp;P";#N/A,#N/A,FALSE,"Medium L&amp;P";#N/A,#N/A,FALSE,"E-19";#N/A,#N/A,FALSE,"E-20";#N/A,#N/A,FALSE,"Strtlts &amp; Standby";#N/A,#N/A,FALSE,"AG";#N/A,#N/A,FALSE,"A-RTP";#N/A,#N/A,FALSE,"Spec"}</definedName>
    <definedName name="werer_1_3_1" localSheetId="4" hidden="1">{#N/A,#N/A,FALSE,"ND Rev at Pres Rates";#N/A,#N/A,FALSE,"Res - Unadj sales";#N/A,#N/A,FALSE,"Small L&amp;P";#N/A,#N/A,FALSE,"Medium L&amp;P";#N/A,#N/A,FALSE,"E-19";#N/A,#N/A,FALSE,"E-20";#N/A,#N/A,FALSE,"Strtlts &amp; Standby";#N/A,#N/A,FALSE,"AG";#N/A,#N/A,FALSE,"A-RTP";#N/A,#N/A,FALSE,"Spec"}</definedName>
    <definedName name="werer_1_3_1" hidden="1">{#N/A,#N/A,FALSE,"ND Rev at Pres Rates";#N/A,#N/A,FALSE,"Res - Unadj sales";#N/A,#N/A,FALSE,"Small L&amp;P";#N/A,#N/A,FALSE,"Medium L&amp;P";#N/A,#N/A,FALSE,"E-19";#N/A,#N/A,FALSE,"E-20";#N/A,#N/A,FALSE,"Strtlts &amp; Standby";#N/A,#N/A,FALSE,"AG";#N/A,#N/A,FALSE,"A-RTP";#N/A,#N/A,FALSE,"Spec"}</definedName>
    <definedName name="werer_1_4" localSheetId="4" hidden="1">{#N/A,#N/A,FALSE,"ND Rev at Pres Rates";#N/A,#N/A,FALSE,"Res - Unadj sales";#N/A,#N/A,FALSE,"Small L&amp;P";#N/A,#N/A,FALSE,"Medium L&amp;P";#N/A,#N/A,FALSE,"E-19";#N/A,#N/A,FALSE,"E-20";#N/A,#N/A,FALSE,"Strtlts &amp; Standby";#N/A,#N/A,FALSE,"AG";#N/A,#N/A,FALSE,"A-RTP";#N/A,#N/A,FALSE,"Spec"}</definedName>
    <definedName name="werer_1_4" hidden="1">{#N/A,#N/A,FALSE,"ND Rev at Pres Rates";#N/A,#N/A,FALSE,"Res - Unadj sales";#N/A,#N/A,FALSE,"Small L&amp;P";#N/A,#N/A,FALSE,"Medium L&amp;P";#N/A,#N/A,FALSE,"E-19";#N/A,#N/A,FALSE,"E-20";#N/A,#N/A,FALSE,"Strtlts &amp; Standby";#N/A,#N/A,FALSE,"AG";#N/A,#N/A,FALSE,"A-RTP";#N/A,#N/A,FALSE,"Spec"}</definedName>
    <definedName name="werer_1_4_1" localSheetId="4" hidden="1">{#N/A,#N/A,FALSE,"ND Rev at Pres Rates";#N/A,#N/A,FALSE,"Res - Unadj sales";#N/A,#N/A,FALSE,"Small L&amp;P";#N/A,#N/A,FALSE,"Medium L&amp;P";#N/A,#N/A,FALSE,"E-19";#N/A,#N/A,FALSE,"E-20";#N/A,#N/A,FALSE,"Strtlts &amp; Standby";#N/A,#N/A,FALSE,"AG";#N/A,#N/A,FALSE,"A-RTP";#N/A,#N/A,FALSE,"Spec"}</definedName>
    <definedName name="werer_1_4_1" hidden="1">{#N/A,#N/A,FALSE,"ND Rev at Pres Rates";#N/A,#N/A,FALSE,"Res - Unadj sales";#N/A,#N/A,FALSE,"Small L&amp;P";#N/A,#N/A,FALSE,"Medium L&amp;P";#N/A,#N/A,FALSE,"E-19";#N/A,#N/A,FALSE,"E-20";#N/A,#N/A,FALSE,"Strtlts &amp; Standby";#N/A,#N/A,FALSE,"AG";#N/A,#N/A,FALSE,"A-RTP";#N/A,#N/A,FALSE,"Spec"}</definedName>
    <definedName name="werer_1_5" localSheetId="4" hidden="1">{#N/A,#N/A,FALSE,"ND Rev at Pres Rates";#N/A,#N/A,FALSE,"Res - Unadj sales";#N/A,#N/A,FALSE,"Small L&amp;P";#N/A,#N/A,FALSE,"Medium L&amp;P";#N/A,#N/A,FALSE,"E-19";#N/A,#N/A,FALSE,"E-20";#N/A,#N/A,FALSE,"Strtlts &amp; Standby";#N/A,#N/A,FALSE,"AG";#N/A,#N/A,FALSE,"A-RTP";#N/A,#N/A,FALSE,"Spec"}</definedName>
    <definedName name="werer_1_5" hidden="1">{#N/A,#N/A,FALSE,"ND Rev at Pres Rates";#N/A,#N/A,FALSE,"Res - Unadj sales";#N/A,#N/A,FALSE,"Small L&amp;P";#N/A,#N/A,FALSE,"Medium L&amp;P";#N/A,#N/A,FALSE,"E-19";#N/A,#N/A,FALSE,"E-20";#N/A,#N/A,FALSE,"Strtlts &amp; Standby";#N/A,#N/A,FALSE,"AG";#N/A,#N/A,FALSE,"A-RTP";#N/A,#N/A,FALSE,"Spec"}</definedName>
    <definedName name="werer_1_5_1" localSheetId="4" hidden="1">{#N/A,#N/A,FALSE,"ND Rev at Pres Rates";#N/A,#N/A,FALSE,"Res - Unadj sales";#N/A,#N/A,FALSE,"Small L&amp;P";#N/A,#N/A,FALSE,"Medium L&amp;P";#N/A,#N/A,FALSE,"E-19";#N/A,#N/A,FALSE,"E-20";#N/A,#N/A,FALSE,"Strtlts &amp; Standby";#N/A,#N/A,FALSE,"AG";#N/A,#N/A,FALSE,"A-RTP";#N/A,#N/A,FALSE,"Spec"}</definedName>
    <definedName name="werer_1_5_1" hidden="1">{#N/A,#N/A,FALSE,"ND Rev at Pres Rates";#N/A,#N/A,FALSE,"Res - Unadj sales";#N/A,#N/A,FALSE,"Small L&amp;P";#N/A,#N/A,FALSE,"Medium L&amp;P";#N/A,#N/A,FALSE,"E-19";#N/A,#N/A,FALSE,"E-20";#N/A,#N/A,FALSE,"Strtlts &amp; Standby";#N/A,#N/A,FALSE,"AG";#N/A,#N/A,FALSE,"A-RTP";#N/A,#N/A,FALSE,"Spec"}</definedName>
    <definedName name="werer_2" localSheetId="4" hidden="1">{#N/A,#N/A,FALSE,"ND Rev at Pres Rates";#N/A,#N/A,FALSE,"Res - Unadj sales";#N/A,#N/A,FALSE,"Small L&amp;P";#N/A,#N/A,FALSE,"Medium L&amp;P";#N/A,#N/A,FALSE,"E-19";#N/A,#N/A,FALSE,"E-20";#N/A,#N/A,FALSE,"Strtlts &amp; Standby";#N/A,#N/A,FALSE,"AG";#N/A,#N/A,FALSE,"A-RTP";#N/A,#N/A,FALSE,"Spec"}</definedName>
    <definedName name="werer_2" hidden="1">{#N/A,#N/A,FALSE,"ND Rev at Pres Rates";#N/A,#N/A,FALSE,"Res - Unadj sales";#N/A,#N/A,FALSE,"Small L&amp;P";#N/A,#N/A,FALSE,"Medium L&amp;P";#N/A,#N/A,FALSE,"E-19";#N/A,#N/A,FALSE,"E-20";#N/A,#N/A,FALSE,"Strtlts &amp; Standby";#N/A,#N/A,FALSE,"AG";#N/A,#N/A,FALSE,"A-RTP";#N/A,#N/A,FALSE,"Spec"}</definedName>
    <definedName name="werer_2_1" localSheetId="4" hidden="1">{#N/A,#N/A,FALSE,"ND Rev at Pres Rates";#N/A,#N/A,FALSE,"Res - Unadj sales";#N/A,#N/A,FALSE,"Small L&amp;P";#N/A,#N/A,FALSE,"Medium L&amp;P";#N/A,#N/A,FALSE,"E-19";#N/A,#N/A,FALSE,"E-20";#N/A,#N/A,FALSE,"Strtlts &amp; Standby";#N/A,#N/A,FALSE,"AG";#N/A,#N/A,FALSE,"A-RTP";#N/A,#N/A,FALSE,"Spec"}</definedName>
    <definedName name="werer_2_1" hidden="1">{#N/A,#N/A,FALSE,"ND Rev at Pres Rates";#N/A,#N/A,FALSE,"Res - Unadj sales";#N/A,#N/A,FALSE,"Small L&amp;P";#N/A,#N/A,FALSE,"Medium L&amp;P";#N/A,#N/A,FALSE,"E-19";#N/A,#N/A,FALSE,"E-20";#N/A,#N/A,FALSE,"Strtlts &amp; Standby";#N/A,#N/A,FALSE,"AG";#N/A,#N/A,FALSE,"A-RTP";#N/A,#N/A,FALSE,"Spec"}</definedName>
    <definedName name="werer_2_1_1" localSheetId="4" hidden="1">{#N/A,#N/A,FALSE,"ND Rev at Pres Rates";#N/A,#N/A,FALSE,"Res - Unadj sales";#N/A,#N/A,FALSE,"Small L&amp;P";#N/A,#N/A,FALSE,"Medium L&amp;P";#N/A,#N/A,FALSE,"E-19";#N/A,#N/A,FALSE,"E-20";#N/A,#N/A,FALSE,"Strtlts &amp; Standby";#N/A,#N/A,FALSE,"AG";#N/A,#N/A,FALSE,"A-RTP";#N/A,#N/A,FALSE,"Spec"}</definedName>
    <definedName name="werer_2_1_1" hidden="1">{#N/A,#N/A,FALSE,"ND Rev at Pres Rates";#N/A,#N/A,FALSE,"Res - Unadj sales";#N/A,#N/A,FALSE,"Small L&amp;P";#N/A,#N/A,FALSE,"Medium L&amp;P";#N/A,#N/A,FALSE,"E-19";#N/A,#N/A,FALSE,"E-20";#N/A,#N/A,FALSE,"Strtlts &amp; Standby";#N/A,#N/A,FALSE,"AG";#N/A,#N/A,FALSE,"A-RTP";#N/A,#N/A,FALSE,"Spec"}</definedName>
    <definedName name="werer_2_2" localSheetId="4" hidden="1">{#N/A,#N/A,FALSE,"ND Rev at Pres Rates";#N/A,#N/A,FALSE,"Res - Unadj sales";#N/A,#N/A,FALSE,"Small L&amp;P";#N/A,#N/A,FALSE,"Medium L&amp;P";#N/A,#N/A,FALSE,"E-19";#N/A,#N/A,FALSE,"E-20";#N/A,#N/A,FALSE,"Strtlts &amp; Standby";#N/A,#N/A,FALSE,"AG";#N/A,#N/A,FALSE,"A-RTP";#N/A,#N/A,FALSE,"Spec"}</definedName>
    <definedName name="werer_2_2" hidden="1">{#N/A,#N/A,FALSE,"ND Rev at Pres Rates";#N/A,#N/A,FALSE,"Res - Unadj sales";#N/A,#N/A,FALSE,"Small L&amp;P";#N/A,#N/A,FALSE,"Medium L&amp;P";#N/A,#N/A,FALSE,"E-19";#N/A,#N/A,FALSE,"E-20";#N/A,#N/A,FALSE,"Strtlts &amp; Standby";#N/A,#N/A,FALSE,"AG";#N/A,#N/A,FALSE,"A-RTP";#N/A,#N/A,FALSE,"Spec"}</definedName>
    <definedName name="werer_2_2_1" localSheetId="4" hidden="1">{#N/A,#N/A,FALSE,"ND Rev at Pres Rates";#N/A,#N/A,FALSE,"Res - Unadj sales";#N/A,#N/A,FALSE,"Small L&amp;P";#N/A,#N/A,FALSE,"Medium L&amp;P";#N/A,#N/A,FALSE,"E-19";#N/A,#N/A,FALSE,"E-20";#N/A,#N/A,FALSE,"Strtlts &amp; Standby";#N/A,#N/A,FALSE,"AG";#N/A,#N/A,FALSE,"A-RTP";#N/A,#N/A,FALSE,"Spec"}</definedName>
    <definedName name="werer_2_2_1" hidden="1">{#N/A,#N/A,FALSE,"ND Rev at Pres Rates";#N/A,#N/A,FALSE,"Res - Unadj sales";#N/A,#N/A,FALSE,"Small L&amp;P";#N/A,#N/A,FALSE,"Medium L&amp;P";#N/A,#N/A,FALSE,"E-19";#N/A,#N/A,FALSE,"E-20";#N/A,#N/A,FALSE,"Strtlts &amp; Standby";#N/A,#N/A,FALSE,"AG";#N/A,#N/A,FALSE,"A-RTP";#N/A,#N/A,FALSE,"Spec"}</definedName>
    <definedName name="werer_2_3" localSheetId="4" hidden="1">{#N/A,#N/A,FALSE,"ND Rev at Pres Rates";#N/A,#N/A,FALSE,"Res - Unadj sales";#N/A,#N/A,FALSE,"Small L&amp;P";#N/A,#N/A,FALSE,"Medium L&amp;P";#N/A,#N/A,FALSE,"E-19";#N/A,#N/A,FALSE,"E-20";#N/A,#N/A,FALSE,"Strtlts &amp; Standby";#N/A,#N/A,FALSE,"AG";#N/A,#N/A,FALSE,"A-RTP";#N/A,#N/A,FALSE,"Spec"}</definedName>
    <definedName name="werer_2_3" hidden="1">{#N/A,#N/A,FALSE,"ND Rev at Pres Rates";#N/A,#N/A,FALSE,"Res - Unadj sales";#N/A,#N/A,FALSE,"Small L&amp;P";#N/A,#N/A,FALSE,"Medium L&amp;P";#N/A,#N/A,FALSE,"E-19";#N/A,#N/A,FALSE,"E-20";#N/A,#N/A,FALSE,"Strtlts &amp; Standby";#N/A,#N/A,FALSE,"AG";#N/A,#N/A,FALSE,"A-RTP";#N/A,#N/A,FALSE,"Spec"}</definedName>
    <definedName name="werer_2_3_1" localSheetId="4" hidden="1">{#N/A,#N/A,FALSE,"ND Rev at Pres Rates";#N/A,#N/A,FALSE,"Res - Unadj sales";#N/A,#N/A,FALSE,"Small L&amp;P";#N/A,#N/A,FALSE,"Medium L&amp;P";#N/A,#N/A,FALSE,"E-19";#N/A,#N/A,FALSE,"E-20";#N/A,#N/A,FALSE,"Strtlts &amp; Standby";#N/A,#N/A,FALSE,"AG";#N/A,#N/A,FALSE,"A-RTP";#N/A,#N/A,FALSE,"Spec"}</definedName>
    <definedName name="werer_2_3_1" hidden="1">{#N/A,#N/A,FALSE,"ND Rev at Pres Rates";#N/A,#N/A,FALSE,"Res - Unadj sales";#N/A,#N/A,FALSE,"Small L&amp;P";#N/A,#N/A,FALSE,"Medium L&amp;P";#N/A,#N/A,FALSE,"E-19";#N/A,#N/A,FALSE,"E-20";#N/A,#N/A,FALSE,"Strtlts &amp; Standby";#N/A,#N/A,FALSE,"AG";#N/A,#N/A,FALSE,"A-RTP";#N/A,#N/A,FALSE,"Spec"}</definedName>
    <definedName name="werer_2_4" localSheetId="4" hidden="1">{#N/A,#N/A,FALSE,"ND Rev at Pres Rates";#N/A,#N/A,FALSE,"Res - Unadj sales";#N/A,#N/A,FALSE,"Small L&amp;P";#N/A,#N/A,FALSE,"Medium L&amp;P";#N/A,#N/A,FALSE,"E-19";#N/A,#N/A,FALSE,"E-20";#N/A,#N/A,FALSE,"Strtlts &amp; Standby";#N/A,#N/A,FALSE,"AG";#N/A,#N/A,FALSE,"A-RTP";#N/A,#N/A,FALSE,"Spec"}</definedName>
    <definedName name="werer_2_4" hidden="1">{#N/A,#N/A,FALSE,"ND Rev at Pres Rates";#N/A,#N/A,FALSE,"Res - Unadj sales";#N/A,#N/A,FALSE,"Small L&amp;P";#N/A,#N/A,FALSE,"Medium L&amp;P";#N/A,#N/A,FALSE,"E-19";#N/A,#N/A,FALSE,"E-20";#N/A,#N/A,FALSE,"Strtlts &amp; Standby";#N/A,#N/A,FALSE,"AG";#N/A,#N/A,FALSE,"A-RTP";#N/A,#N/A,FALSE,"Spec"}</definedName>
    <definedName name="werer_2_4_1" localSheetId="4" hidden="1">{#N/A,#N/A,FALSE,"ND Rev at Pres Rates";#N/A,#N/A,FALSE,"Res - Unadj sales";#N/A,#N/A,FALSE,"Small L&amp;P";#N/A,#N/A,FALSE,"Medium L&amp;P";#N/A,#N/A,FALSE,"E-19";#N/A,#N/A,FALSE,"E-20";#N/A,#N/A,FALSE,"Strtlts &amp; Standby";#N/A,#N/A,FALSE,"AG";#N/A,#N/A,FALSE,"A-RTP";#N/A,#N/A,FALSE,"Spec"}</definedName>
    <definedName name="werer_2_4_1" hidden="1">{#N/A,#N/A,FALSE,"ND Rev at Pres Rates";#N/A,#N/A,FALSE,"Res - Unadj sales";#N/A,#N/A,FALSE,"Small L&amp;P";#N/A,#N/A,FALSE,"Medium L&amp;P";#N/A,#N/A,FALSE,"E-19";#N/A,#N/A,FALSE,"E-20";#N/A,#N/A,FALSE,"Strtlts &amp; Standby";#N/A,#N/A,FALSE,"AG";#N/A,#N/A,FALSE,"A-RTP";#N/A,#N/A,FALSE,"Spec"}</definedName>
    <definedName name="werer_2_5" localSheetId="4" hidden="1">{#N/A,#N/A,FALSE,"ND Rev at Pres Rates";#N/A,#N/A,FALSE,"Res - Unadj sales";#N/A,#N/A,FALSE,"Small L&amp;P";#N/A,#N/A,FALSE,"Medium L&amp;P";#N/A,#N/A,FALSE,"E-19";#N/A,#N/A,FALSE,"E-20";#N/A,#N/A,FALSE,"Strtlts &amp; Standby";#N/A,#N/A,FALSE,"AG";#N/A,#N/A,FALSE,"A-RTP";#N/A,#N/A,FALSE,"Spec"}</definedName>
    <definedName name="werer_2_5" hidden="1">{#N/A,#N/A,FALSE,"ND Rev at Pres Rates";#N/A,#N/A,FALSE,"Res - Unadj sales";#N/A,#N/A,FALSE,"Small L&amp;P";#N/A,#N/A,FALSE,"Medium L&amp;P";#N/A,#N/A,FALSE,"E-19";#N/A,#N/A,FALSE,"E-20";#N/A,#N/A,FALSE,"Strtlts &amp; Standby";#N/A,#N/A,FALSE,"AG";#N/A,#N/A,FALSE,"A-RTP";#N/A,#N/A,FALSE,"Spec"}</definedName>
    <definedName name="werer_2_5_1" localSheetId="4" hidden="1">{#N/A,#N/A,FALSE,"ND Rev at Pres Rates";#N/A,#N/A,FALSE,"Res - Unadj sales";#N/A,#N/A,FALSE,"Small L&amp;P";#N/A,#N/A,FALSE,"Medium L&amp;P";#N/A,#N/A,FALSE,"E-19";#N/A,#N/A,FALSE,"E-20";#N/A,#N/A,FALSE,"Strtlts &amp; Standby";#N/A,#N/A,FALSE,"AG";#N/A,#N/A,FALSE,"A-RTP";#N/A,#N/A,FALSE,"Spec"}</definedName>
    <definedName name="werer_2_5_1" hidden="1">{#N/A,#N/A,FALSE,"ND Rev at Pres Rates";#N/A,#N/A,FALSE,"Res - Unadj sales";#N/A,#N/A,FALSE,"Small L&amp;P";#N/A,#N/A,FALSE,"Medium L&amp;P";#N/A,#N/A,FALSE,"E-19";#N/A,#N/A,FALSE,"E-20";#N/A,#N/A,FALSE,"Strtlts &amp; Standby";#N/A,#N/A,FALSE,"AG";#N/A,#N/A,FALSE,"A-RTP";#N/A,#N/A,FALSE,"Spec"}</definedName>
    <definedName name="werer_3" localSheetId="4" hidden="1">{#N/A,#N/A,FALSE,"ND Rev at Pres Rates";#N/A,#N/A,FALSE,"Res - Unadj sales";#N/A,#N/A,FALSE,"Small L&amp;P";#N/A,#N/A,FALSE,"Medium L&amp;P";#N/A,#N/A,FALSE,"E-19";#N/A,#N/A,FALSE,"E-20";#N/A,#N/A,FALSE,"Strtlts &amp; Standby";#N/A,#N/A,FALSE,"AG";#N/A,#N/A,FALSE,"A-RTP";#N/A,#N/A,FALSE,"Spec"}</definedName>
    <definedName name="werer_3" hidden="1">{#N/A,#N/A,FALSE,"ND Rev at Pres Rates";#N/A,#N/A,FALSE,"Res - Unadj sales";#N/A,#N/A,FALSE,"Small L&amp;P";#N/A,#N/A,FALSE,"Medium L&amp;P";#N/A,#N/A,FALSE,"E-19";#N/A,#N/A,FALSE,"E-20";#N/A,#N/A,FALSE,"Strtlts &amp; Standby";#N/A,#N/A,FALSE,"AG";#N/A,#N/A,FALSE,"A-RTP";#N/A,#N/A,FALSE,"Spec"}</definedName>
    <definedName name="werer_3_1" localSheetId="4" hidden="1">{#N/A,#N/A,FALSE,"ND Rev at Pres Rates";#N/A,#N/A,FALSE,"Res - Unadj sales";#N/A,#N/A,FALSE,"Small L&amp;P";#N/A,#N/A,FALSE,"Medium L&amp;P";#N/A,#N/A,FALSE,"E-19";#N/A,#N/A,FALSE,"E-20";#N/A,#N/A,FALSE,"Strtlts &amp; Standby";#N/A,#N/A,FALSE,"AG";#N/A,#N/A,FALSE,"A-RTP";#N/A,#N/A,FALSE,"Spec"}</definedName>
    <definedName name="werer_3_1" hidden="1">{#N/A,#N/A,FALSE,"ND Rev at Pres Rates";#N/A,#N/A,FALSE,"Res - Unadj sales";#N/A,#N/A,FALSE,"Small L&amp;P";#N/A,#N/A,FALSE,"Medium L&amp;P";#N/A,#N/A,FALSE,"E-19";#N/A,#N/A,FALSE,"E-20";#N/A,#N/A,FALSE,"Strtlts &amp; Standby";#N/A,#N/A,FALSE,"AG";#N/A,#N/A,FALSE,"A-RTP";#N/A,#N/A,FALSE,"Spec"}</definedName>
    <definedName name="werer_3_1_1" localSheetId="4" hidden="1">{#N/A,#N/A,FALSE,"ND Rev at Pres Rates";#N/A,#N/A,FALSE,"Res - Unadj sales";#N/A,#N/A,FALSE,"Small L&amp;P";#N/A,#N/A,FALSE,"Medium L&amp;P";#N/A,#N/A,FALSE,"E-19";#N/A,#N/A,FALSE,"E-20";#N/A,#N/A,FALSE,"Strtlts &amp; Standby";#N/A,#N/A,FALSE,"AG";#N/A,#N/A,FALSE,"A-RTP";#N/A,#N/A,FALSE,"Spec"}</definedName>
    <definedName name="werer_3_1_1" hidden="1">{#N/A,#N/A,FALSE,"ND Rev at Pres Rates";#N/A,#N/A,FALSE,"Res - Unadj sales";#N/A,#N/A,FALSE,"Small L&amp;P";#N/A,#N/A,FALSE,"Medium L&amp;P";#N/A,#N/A,FALSE,"E-19";#N/A,#N/A,FALSE,"E-20";#N/A,#N/A,FALSE,"Strtlts &amp; Standby";#N/A,#N/A,FALSE,"AG";#N/A,#N/A,FALSE,"A-RTP";#N/A,#N/A,FALSE,"Spec"}</definedName>
    <definedName name="werer_3_2" localSheetId="4" hidden="1">{#N/A,#N/A,FALSE,"ND Rev at Pres Rates";#N/A,#N/A,FALSE,"Res - Unadj sales";#N/A,#N/A,FALSE,"Small L&amp;P";#N/A,#N/A,FALSE,"Medium L&amp;P";#N/A,#N/A,FALSE,"E-19";#N/A,#N/A,FALSE,"E-20";#N/A,#N/A,FALSE,"Strtlts &amp; Standby";#N/A,#N/A,FALSE,"AG";#N/A,#N/A,FALSE,"A-RTP";#N/A,#N/A,FALSE,"Spec"}</definedName>
    <definedName name="werer_3_2" hidden="1">{#N/A,#N/A,FALSE,"ND Rev at Pres Rates";#N/A,#N/A,FALSE,"Res - Unadj sales";#N/A,#N/A,FALSE,"Small L&amp;P";#N/A,#N/A,FALSE,"Medium L&amp;P";#N/A,#N/A,FALSE,"E-19";#N/A,#N/A,FALSE,"E-20";#N/A,#N/A,FALSE,"Strtlts &amp; Standby";#N/A,#N/A,FALSE,"AG";#N/A,#N/A,FALSE,"A-RTP";#N/A,#N/A,FALSE,"Spec"}</definedName>
    <definedName name="werer_3_2_1" localSheetId="4" hidden="1">{#N/A,#N/A,FALSE,"ND Rev at Pres Rates";#N/A,#N/A,FALSE,"Res - Unadj sales";#N/A,#N/A,FALSE,"Small L&amp;P";#N/A,#N/A,FALSE,"Medium L&amp;P";#N/A,#N/A,FALSE,"E-19";#N/A,#N/A,FALSE,"E-20";#N/A,#N/A,FALSE,"Strtlts &amp; Standby";#N/A,#N/A,FALSE,"AG";#N/A,#N/A,FALSE,"A-RTP";#N/A,#N/A,FALSE,"Spec"}</definedName>
    <definedName name="werer_3_2_1" hidden="1">{#N/A,#N/A,FALSE,"ND Rev at Pres Rates";#N/A,#N/A,FALSE,"Res - Unadj sales";#N/A,#N/A,FALSE,"Small L&amp;P";#N/A,#N/A,FALSE,"Medium L&amp;P";#N/A,#N/A,FALSE,"E-19";#N/A,#N/A,FALSE,"E-20";#N/A,#N/A,FALSE,"Strtlts &amp; Standby";#N/A,#N/A,FALSE,"AG";#N/A,#N/A,FALSE,"A-RTP";#N/A,#N/A,FALSE,"Spec"}</definedName>
    <definedName name="werer_3_3" localSheetId="4" hidden="1">{#N/A,#N/A,FALSE,"ND Rev at Pres Rates";#N/A,#N/A,FALSE,"Res - Unadj sales";#N/A,#N/A,FALSE,"Small L&amp;P";#N/A,#N/A,FALSE,"Medium L&amp;P";#N/A,#N/A,FALSE,"E-19";#N/A,#N/A,FALSE,"E-20";#N/A,#N/A,FALSE,"Strtlts &amp; Standby";#N/A,#N/A,FALSE,"AG";#N/A,#N/A,FALSE,"A-RTP";#N/A,#N/A,FALSE,"Spec"}</definedName>
    <definedName name="werer_3_3" hidden="1">{#N/A,#N/A,FALSE,"ND Rev at Pres Rates";#N/A,#N/A,FALSE,"Res - Unadj sales";#N/A,#N/A,FALSE,"Small L&amp;P";#N/A,#N/A,FALSE,"Medium L&amp;P";#N/A,#N/A,FALSE,"E-19";#N/A,#N/A,FALSE,"E-20";#N/A,#N/A,FALSE,"Strtlts &amp; Standby";#N/A,#N/A,FALSE,"AG";#N/A,#N/A,FALSE,"A-RTP";#N/A,#N/A,FALSE,"Spec"}</definedName>
    <definedName name="werer_3_3_1" localSheetId="4" hidden="1">{#N/A,#N/A,FALSE,"ND Rev at Pres Rates";#N/A,#N/A,FALSE,"Res - Unadj sales";#N/A,#N/A,FALSE,"Small L&amp;P";#N/A,#N/A,FALSE,"Medium L&amp;P";#N/A,#N/A,FALSE,"E-19";#N/A,#N/A,FALSE,"E-20";#N/A,#N/A,FALSE,"Strtlts &amp; Standby";#N/A,#N/A,FALSE,"AG";#N/A,#N/A,FALSE,"A-RTP";#N/A,#N/A,FALSE,"Spec"}</definedName>
    <definedName name="werer_3_3_1" hidden="1">{#N/A,#N/A,FALSE,"ND Rev at Pres Rates";#N/A,#N/A,FALSE,"Res - Unadj sales";#N/A,#N/A,FALSE,"Small L&amp;P";#N/A,#N/A,FALSE,"Medium L&amp;P";#N/A,#N/A,FALSE,"E-19";#N/A,#N/A,FALSE,"E-20";#N/A,#N/A,FALSE,"Strtlts &amp; Standby";#N/A,#N/A,FALSE,"AG";#N/A,#N/A,FALSE,"A-RTP";#N/A,#N/A,FALSE,"Spec"}</definedName>
    <definedName name="werer_3_4" localSheetId="4" hidden="1">{#N/A,#N/A,FALSE,"ND Rev at Pres Rates";#N/A,#N/A,FALSE,"Res - Unadj sales";#N/A,#N/A,FALSE,"Small L&amp;P";#N/A,#N/A,FALSE,"Medium L&amp;P";#N/A,#N/A,FALSE,"E-19";#N/A,#N/A,FALSE,"E-20";#N/A,#N/A,FALSE,"Strtlts &amp; Standby";#N/A,#N/A,FALSE,"AG";#N/A,#N/A,FALSE,"A-RTP";#N/A,#N/A,FALSE,"Spec"}</definedName>
    <definedName name="werer_3_4" hidden="1">{#N/A,#N/A,FALSE,"ND Rev at Pres Rates";#N/A,#N/A,FALSE,"Res - Unadj sales";#N/A,#N/A,FALSE,"Small L&amp;P";#N/A,#N/A,FALSE,"Medium L&amp;P";#N/A,#N/A,FALSE,"E-19";#N/A,#N/A,FALSE,"E-20";#N/A,#N/A,FALSE,"Strtlts &amp; Standby";#N/A,#N/A,FALSE,"AG";#N/A,#N/A,FALSE,"A-RTP";#N/A,#N/A,FALSE,"Spec"}</definedName>
    <definedName name="werer_3_4_1" localSheetId="4" hidden="1">{#N/A,#N/A,FALSE,"ND Rev at Pres Rates";#N/A,#N/A,FALSE,"Res - Unadj sales";#N/A,#N/A,FALSE,"Small L&amp;P";#N/A,#N/A,FALSE,"Medium L&amp;P";#N/A,#N/A,FALSE,"E-19";#N/A,#N/A,FALSE,"E-20";#N/A,#N/A,FALSE,"Strtlts &amp; Standby";#N/A,#N/A,FALSE,"AG";#N/A,#N/A,FALSE,"A-RTP";#N/A,#N/A,FALSE,"Spec"}</definedName>
    <definedName name="werer_3_4_1" hidden="1">{#N/A,#N/A,FALSE,"ND Rev at Pres Rates";#N/A,#N/A,FALSE,"Res - Unadj sales";#N/A,#N/A,FALSE,"Small L&amp;P";#N/A,#N/A,FALSE,"Medium L&amp;P";#N/A,#N/A,FALSE,"E-19";#N/A,#N/A,FALSE,"E-20";#N/A,#N/A,FALSE,"Strtlts &amp; Standby";#N/A,#N/A,FALSE,"AG";#N/A,#N/A,FALSE,"A-RTP";#N/A,#N/A,FALSE,"Spec"}</definedName>
    <definedName name="werer_3_5" localSheetId="4" hidden="1">{#N/A,#N/A,FALSE,"ND Rev at Pres Rates";#N/A,#N/A,FALSE,"Res - Unadj sales";#N/A,#N/A,FALSE,"Small L&amp;P";#N/A,#N/A,FALSE,"Medium L&amp;P";#N/A,#N/A,FALSE,"E-19";#N/A,#N/A,FALSE,"E-20";#N/A,#N/A,FALSE,"Strtlts &amp; Standby";#N/A,#N/A,FALSE,"AG";#N/A,#N/A,FALSE,"A-RTP";#N/A,#N/A,FALSE,"Spec"}</definedName>
    <definedName name="werer_3_5" hidden="1">{#N/A,#N/A,FALSE,"ND Rev at Pres Rates";#N/A,#N/A,FALSE,"Res - Unadj sales";#N/A,#N/A,FALSE,"Small L&amp;P";#N/A,#N/A,FALSE,"Medium L&amp;P";#N/A,#N/A,FALSE,"E-19";#N/A,#N/A,FALSE,"E-20";#N/A,#N/A,FALSE,"Strtlts &amp; Standby";#N/A,#N/A,FALSE,"AG";#N/A,#N/A,FALSE,"A-RTP";#N/A,#N/A,FALSE,"Spec"}</definedName>
    <definedName name="werer_3_5_1" localSheetId="4" hidden="1">{#N/A,#N/A,FALSE,"ND Rev at Pres Rates";#N/A,#N/A,FALSE,"Res - Unadj sales";#N/A,#N/A,FALSE,"Small L&amp;P";#N/A,#N/A,FALSE,"Medium L&amp;P";#N/A,#N/A,FALSE,"E-19";#N/A,#N/A,FALSE,"E-20";#N/A,#N/A,FALSE,"Strtlts &amp; Standby";#N/A,#N/A,FALSE,"AG";#N/A,#N/A,FALSE,"A-RTP";#N/A,#N/A,FALSE,"Spec"}</definedName>
    <definedName name="werer_3_5_1" hidden="1">{#N/A,#N/A,FALSE,"ND Rev at Pres Rates";#N/A,#N/A,FALSE,"Res - Unadj sales";#N/A,#N/A,FALSE,"Small L&amp;P";#N/A,#N/A,FALSE,"Medium L&amp;P";#N/A,#N/A,FALSE,"E-19";#N/A,#N/A,FALSE,"E-20";#N/A,#N/A,FALSE,"Strtlts &amp; Standby";#N/A,#N/A,FALSE,"AG";#N/A,#N/A,FALSE,"A-RTP";#N/A,#N/A,FALSE,"Spec"}</definedName>
    <definedName name="werer_4" localSheetId="4" hidden="1">{#N/A,#N/A,FALSE,"ND Rev at Pres Rates";#N/A,#N/A,FALSE,"Res - Unadj sales";#N/A,#N/A,FALSE,"Small L&amp;P";#N/A,#N/A,FALSE,"Medium L&amp;P";#N/A,#N/A,FALSE,"E-19";#N/A,#N/A,FALSE,"E-20";#N/A,#N/A,FALSE,"Strtlts &amp; Standby";#N/A,#N/A,FALSE,"AG";#N/A,#N/A,FALSE,"A-RTP";#N/A,#N/A,FALSE,"Spec"}</definedName>
    <definedName name="werer_4" hidden="1">{#N/A,#N/A,FALSE,"ND Rev at Pres Rates";#N/A,#N/A,FALSE,"Res - Unadj sales";#N/A,#N/A,FALSE,"Small L&amp;P";#N/A,#N/A,FALSE,"Medium L&amp;P";#N/A,#N/A,FALSE,"E-19";#N/A,#N/A,FALSE,"E-20";#N/A,#N/A,FALSE,"Strtlts &amp; Standby";#N/A,#N/A,FALSE,"AG";#N/A,#N/A,FALSE,"A-RTP";#N/A,#N/A,FALSE,"Spec"}</definedName>
    <definedName name="werer_4_1" localSheetId="4" hidden="1">{#N/A,#N/A,FALSE,"ND Rev at Pres Rates";#N/A,#N/A,FALSE,"Res - Unadj sales";#N/A,#N/A,FALSE,"Small L&amp;P";#N/A,#N/A,FALSE,"Medium L&amp;P";#N/A,#N/A,FALSE,"E-19";#N/A,#N/A,FALSE,"E-20";#N/A,#N/A,FALSE,"Strtlts &amp; Standby";#N/A,#N/A,FALSE,"AG";#N/A,#N/A,FALSE,"A-RTP";#N/A,#N/A,FALSE,"Spec"}</definedName>
    <definedName name="werer_4_1" hidden="1">{#N/A,#N/A,FALSE,"ND Rev at Pres Rates";#N/A,#N/A,FALSE,"Res - Unadj sales";#N/A,#N/A,FALSE,"Small L&amp;P";#N/A,#N/A,FALSE,"Medium L&amp;P";#N/A,#N/A,FALSE,"E-19";#N/A,#N/A,FALSE,"E-20";#N/A,#N/A,FALSE,"Strtlts &amp; Standby";#N/A,#N/A,FALSE,"AG";#N/A,#N/A,FALSE,"A-RTP";#N/A,#N/A,FALSE,"Spec"}</definedName>
    <definedName name="werer_4_1_1" localSheetId="4" hidden="1">{#N/A,#N/A,FALSE,"ND Rev at Pres Rates";#N/A,#N/A,FALSE,"Res - Unadj sales";#N/A,#N/A,FALSE,"Small L&amp;P";#N/A,#N/A,FALSE,"Medium L&amp;P";#N/A,#N/A,FALSE,"E-19";#N/A,#N/A,FALSE,"E-20";#N/A,#N/A,FALSE,"Strtlts &amp; Standby";#N/A,#N/A,FALSE,"AG";#N/A,#N/A,FALSE,"A-RTP";#N/A,#N/A,FALSE,"Spec"}</definedName>
    <definedName name="werer_4_1_1" hidden="1">{#N/A,#N/A,FALSE,"ND Rev at Pres Rates";#N/A,#N/A,FALSE,"Res - Unadj sales";#N/A,#N/A,FALSE,"Small L&amp;P";#N/A,#N/A,FALSE,"Medium L&amp;P";#N/A,#N/A,FALSE,"E-19";#N/A,#N/A,FALSE,"E-20";#N/A,#N/A,FALSE,"Strtlts &amp; Standby";#N/A,#N/A,FALSE,"AG";#N/A,#N/A,FALSE,"A-RTP";#N/A,#N/A,FALSE,"Spec"}</definedName>
    <definedName name="werer_4_2" localSheetId="4" hidden="1">{#N/A,#N/A,FALSE,"ND Rev at Pres Rates";#N/A,#N/A,FALSE,"Res - Unadj sales";#N/A,#N/A,FALSE,"Small L&amp;P";#N/A,#N/A,FALSE,"Medium L&amp;P";#N/A,#N/A,FALSE,"E-19";#N/A,#N/A,FALSE,"E-20";#N/A,#N/A,FALSE,"Strtlts &amp; Standby";#N/A,#N/A,FALSE,"AG";#N/A,#N/A,FALSE,"A-RTP";#N/A,#N/A,FALSE,"Spec"}</definedName>
    <definedName name="werer_4_2" hidden="1">{#N/A,#N/A,FALSE,"ND Rev at Pres Rates";#N/A,#N/A,FALSE,"Res - Unadj sales";#N/A,#N/A,FALSE,"Small L&amp;P";#N/A,#N/A,FALSE,"Medium L&amp;P";#N/A,#N/A,FALSE,"E-19";#N/A,#N/A,FALSE,"E-20";#N/A,#N/A,FALSE,"Strtlts &amp; Standby";#N/A,#N/A,FALSE,"AG";#N/A,#N/A,FALSE,"A-RTP";#N/A,#N/A,FALSE,"Spec"}</definedName>
    <definedName name="werer_4_2_1" localSheetId="4" hidden="1">{#N/A,#N/A,FALSE,"ND Rev at Pres Rates";#N/A,#N/A,FALSE,"Res - Unadj sales";#N/A,#N/A,FALSE,"Small L&amp;P";#N/A,#N/A,FALSE,"Medium L&amp;P";#N/A,#N/A,FALSE,"E-19";#N/A,#N/A,FALSE,"E-20";#N/A,#N/A,FALSE,"Strtlts &amp; Standby";#N/A,#N/A,FALSE,"AG";#N/A,#N/A,FALSE,"A-RTP";#N/A,#N/A,FALSE,"Spec"}</definedName>
    <definedName name="werer_4_2_1" hidden="1">{#N/A,#N/A,FALSE,"ND Rev at Pres Rates";#N/A,#N/A,FALSE,"Res - Unadj sales";#N/A,#N/A,FALSE,"Small L&amp;P";#N/A,#N/A,FALSE,"Medium L&amp;P";#N/A,#N/A,FALSE,"E-19";#N/A,#N/A,FALSE,"E-20";#N/A,#N/A,FALSE,"Strtlts &amp; Standby";#N/A,#N/A,FALSE,"AG";#N/A,#N/A,FALSE,"A-RTP";#N/A,#N/A,FALSE,"Spec"}</definedName>
    <definedName name="werer_4_3" localSheetId="4" hidden="1">{#N/A,#N/A,FALSE,"ND Rev at Pres Rates";#N/A,#N/A,FALSE,"Res - Unadj sales";#N/A,#N/A,FALSE,"Small L&amp;P";#N/A,#N/A,FALSE,"Medium L&amp;P";#N/A,#N/A,FALSE,"E-19";#N/A,#N/A,FALSE,"E-20";#N/A,#N/A,FALSE,"Strtlts &amp; Standby";#N/A,#N/A,FALSE,"AG";#N/A,#N/A,FALSE,"A-RTP";#N/A,#N/A,FALSE,"Spec"}</definedName>
    <definedName name="werer_4_3" hidden="1">{#N/A,#N/A,FALSE,"ND Rev at Pres Rates";#N/A,#N/A,FALSE,"Res - Unadj sales";#N/A,#N/A,FALSE,"Small L&amp;P";#N/A,#N/A,FALSE,"Medium L&amp;P";#N/A,#N/A,FALSE,"E-19";#N/A,#N/A,FALSE,"E-20";#N/A,#N/A,FALSE,"Strtlts &amp; Standby";#N/A,#N/A,FALSE,"AG";#N/A,#N/A,FALSE,"A-RTP";#N/A,#N/A,FALSE,"Spec"}</definedName>
    <definedName name="werer_4_3_1" localSheetId="4" hidden="1">{#N/A,#N/A,FALSE,"ND Rev at Pres Rates";#N/A,#N/A,FALSE,"Res - Unadj sales";#N/A,#N/A,FALSE,"Small L&amp;P";#N/A,#N/A,FALSE,"Medium L&amp;P";#N/A,#N/A,FALSE,"E-19";#N/A,#N/A,FALSE,"E-20";#N/A,#N/A,FALSE,"Strtlts &amp; Standby";#N/A,#N/A,FALSE,"AG";#N/A,#N/A,FALSE,"A-RTP";#N/A,#N/A,FALSE,"Spec"}</definedName>
    <definedName name="werer_4_3_1" hidden="1">{#N/A,#N/A,FALSE,"ND Rev at Pres Rates";#N/A,#N/A,FALSE,"Res - Unadj sales";#N/A,#N/A,FALSE,"Small L&amp;P";#N/A,#N/A,FALSE,"Medium L&amp;P";#N/A,#N/A,FALSE,"E-19";#N/A,#N/A,FALSE,"E-20";#N/A,#N/A,FALSE,"Strtlts &amp; Standby";#N/A,#N/A,FALSE,"AG";#N/A,#N/A,FALSE,"A-RTP";#N/A,#N/A,FALSE,"Spec"}</definedName>
    <definedName name="werer_4_4" localSheetId="4" hidden="1">{#N/A,#N/A,FALSE,"ND Rev at Pres Rates";#N/A,#N/A,FALSE,"Res - Unadj sales";#N/A,#N/A,FALSE,"Small L&amp;P";#N/A,#N/A,FALSE,"Medium L&amp;P";#N/A,#N/A,FALSE,"E-19";#N/A,#N/A,FALSE,"E-20";#N/A,#N/A,FALSE,"Strtlts &amp; Standby";#N/A,#N/A,FALSE,"AG";#N/A,#N/A,FALSE,"A-RTP";#N/A,#N/A,FALSE,"Spec"}</definedName>
    <definedName name="werer_4_4" hidden="1">{#N/A,#N/A,FALSE,"ND Rev at Pres Rates";#N/A,#N/A,FALSE,"Res - Unadj sales";#N/A,#N/A,FALSE,"Small L&amp;P";#N/A,#N/A,FALSE,"Medium L&amp;P";#N/A,#N/A,FALSE,"E-19";#N/A,#N/A,FALSE,"E-20";#N/A,#N/A,FALSE,"Strtlts &amp; Standby";#N/A,#N/A,FALSE,"AG";#N/A,#N/A,FALSE,"A-RTP";#N/A,#N/A,FALSE,"Spec"}</definedName>
    <definedName name="werer_4_4_1" localSheetId="4" hidden="1">{#N/A,#N/A,FALSE,"ND Rev at Pres Rates";#N/A,#N/A,FALSE,"Res - Unadj sales";#N/A,#N/A,FALSE,"Small L&amp;P";#N/A,#N/A,FALSE,"Medium L&amp;P";#N/A,#N/A,FALSE,"E-19";#N/A,#N/A,FALSE,"E-20";#N/A,#N/A,FALSE,"Strtlts &amp; Standby";#N/A,#N/A,FALSE,"AG";#N/A,#N/A,FALSE,"A-RTP";#N/A,#N/A,FALSE,"Spec"}</definedName>
    <definedName name="werer_4_4_1" hidden="1">{#N/A,#N/A,FALSE,"ND Rev at Pres Rates";#N/A,#N/A,FALSE,"Res - Unadj sales";#N/A,#N/A,FALSE,"Small L&amp;P";#N/A,#N/A,FALSE,"Medium L&amp;P";#N/A,#N/A,FALSE,"E-19";#N/A,#N/A,FALSE,"E-20";#N/A,#N/A,FALSE,"Strtlts &amp; Standby";#N/A,#N/A,FALSE,"AG";#N/A,#N/A,FALSE,"A-RTP";#N/A,#N/A,FALSE,"Spec"}</definedName>
    <definedName name="werer_4_5" localSheetId="4" hidden="1">{#N/A,#N/A,FALSE,"ND Rev at Pres Rates";#N/A,#N/A,FALSE,"Res - Unadj sales";#N/A,#N/A,FALSE,"Small L&amp;P";#N/A,#N/A,FALSE,"Medium L&amp;P";#N/A,#N/A,FALSE,"E-19";#N/A,#N/A,FALSE,"E-20";#N/A,#N/A,FALSE,"Strtlts &amp; Standby";#N/A,#N/A,FALSE,"AG";#N/A,#N/A,FALSE,"A-RTP";#N/A,#N/A,FALSE,"Spec"}</definedName>
    <definedName name="werer_4_5" hidden="1">{#N/A,#N/A,FALSE,"ND Rev at Pres Rates";#N/A,#N/A,FALSE,"Res - Unadj sales";#N/A,#N/A,FALSE,"Small L&amp;P";#N/A,#N/A,FALSE,"Medium L&amp;P";#N/A,#N/A,FALSE,"E-19";#N/A,#N/A,FALSE,"E-20";#N/A,#N/A,FALSE,"Strtlts &amp; Standby";#N/A,#N/A,FALSE,"AG";#N/A,#N/A,FALSE,"A-RTP";#N/A,#N/A,FALSE,"Spec"}</definedName>
    <definedName name="werer_4_5_1" localSheetId="4" hidden="1">{#N/A,#N/A,FALSE,"ND Rev at Pres Rates";#N/A,#N/A,FALSE,"Res - Unadj sales";#N/A,#N/A,FALSE,"Small L&amp;P";#N/A,#N/A,FALSE,"Medium L&amp;P";#N/A,#N/A,FALSE,"E-19";#N/A,#N/A,FALSE,"E-20";#N/A,#N/A,FALSE,"Strtlts &amp; Standby";#N/A,#N/A,FALSE,"AG";#N/A,#N/A,FALSE,"A-RTP";#N/A,#N/A,FALSE,"Spec"}</definedName>
    <definedName name="werer_4_5_1" hidden="1">{#N/A,#N/A,FALSE,"ND Rev at Pres Rates";#N/A,#N/A,FALSE,"Res - Unadj sales";#N/A,#N/A,FALSE,"Small L&amp;P";#N/A,#N/A,FALSE,"Medium L&amp;P";#N/A,#N/A,FALSE,"E-19";#N/A,#N/A,FALSE,"E-20";#N/A,#N/A,FALSE,"Strtlts &amp; Standby";#N/A,#N/A,FALSE,"AG";#N/A,#N/A,FALSE,"A-RTP";#N/A,#N/A,FALSE,"Spec"}</definedName>
    <definedName name="werer_5" localSheetId="4" hidden="1">{#N/A,#N/A,FALSE,"ND Rev at Pres Rates";#N/A,#N/A,FALSE,"Res - Unadj sales";#N/A,#N/A,FALSE,"Small L&amp;P";#N/A,#N/A,FALSE,"Medium L&amp;P";#N/A,#N/A,FALSE,"E-19";#N/A,#N/A,FALSE,"E-20";#N/A,#N/A,FALSE,"Strtlts &amp; Standby";#N/A,#N/A,FALSE,"AG";#N/A,#N/A,FALSE,"A-RTP";#N/A,#N/A,FALSE,"Spec"}</definedName>
    <definedName name="werer_5" hidden="1">{#N/A,#N/A,FALSE,"ND Rev at Pres Rates";#N/A,#N/A,FALSE,"Res - Unadj sales";#N/A,#N/A,FALSE,"Small L&amp;P";#N/A,#N/A,FALSE,"Medium L&amp;P";#N/A,#N/A,FALSE,"E-19";#N/A,#N/A,FALSE,"E-20";#N/A,#N/A,FALSE,"Strtlts &amp; Standby";#N/A,#N/A,FALSE,"AG";#N/A,#N/A,FALSE,"A-RTP";#N/A,#N/A,FALSE,"Spec"}</definedName>
    <definedName name="werer_5_1" localSheetId="4" hidden="1">{#N/A,#N/A,FALSE,"ND Rev at Pres Rates";#N/A,#N/A,FALSE,"Res - Unadj sales";#N/A,#N/A,FALSE,"Small L&amp;P";#N/A,#N/A,FALSE,"Medium L&amp;P";#N/A,#N/A,FALSE,"E-19";#N/A,#N/A,FALSE,"E-20";#N/A,#N/A,FALSE,"Strtlts &amp; Standby";#N/A,#N/A,FALSE,"AG";#N/A,#N/A,FALSE,"A-RTP";#N/A,#N/A,FALSE,"Spec"}</definedName>
    <definedName name="werer_5_1" hidden="1">{#N/A,#N/A,FALSE,"ND Rev at Pres Rates";#N/A,#N/A,FALSE,"Res - Unadj sales";#N/A,#N/A,FALSE,"Small L&amp;P";#N/A,#N/A,FALSE,"Medium L&amp;P";#N/A,#N/A,FALSE,"E-19";#N/A,#N/A,FALSE,"E-20";#N/A,#N/A,FALSE,"Strtlts &amp; Standby";#N/A,#N/A,FALSE,"AG";#N/A,#N/A,FALSE,"A-RTP";#N/A,#N/A,FALSE,"Spec"}</definedName>
    <definedName name="werer_5_1_1" localSheetId="4" hidden="1">{#N/A,#N/A,FALSE,"ND Rev at Pres Rates";#N/A,#N/A,FALSE,"Res - Unadj sales";#N/A,#N/A,FALSE,"Small L&amp;P";#N/A,#N/A,FALSE,"Medium L&amp;P";#N/A,#N/A,FALSE,"E-19";#N/A,#N/A,FALSE,"E-20";#N/A,#N/A,FALSE,"Strtlts &amp; Standby";#N/A,#N/A,FALSE,"AG";#N/A,#N/A,FALSE,"A-RTP";#N/A,#N/A,FALSE,"Spec"}</definedName>
    <definedName name="werer_5_1_1" hidden="1">{#N/A,#N/A,FALSE,"ND Rev at Pres Rates";#N/A,#N/A,FALSE,"Res - Unadj sales";#N/A,#N/A,FALSE,"Small L&amp;P";#N/A,#N/A,FALSE,"Medium L&amp;P";#N/A,#N/A,FALSE,"E-19";#N/A,#N/A,FALSE,"E-20";#N/A,#N/A,FALSE,"Strtlts &amp; Standby";#N/A,#N/A,FALSE,"AG";#N/A,#N/A,FALSE,"A-RTP";#N/A,#N/A,FALSE,"Spec"}</definedName>
    <definedName name="werer_5_2" localSheetId="4" hidden="1">{#N/A,#N/A,FALSE,"ND Rev at Pres Rates";#N/A,#N/A,FALSE,"Res - Unadj sales";#N/A,#N/A,FALSE,"Small L&amp;P";#N/A,#N/A,FALSE,"Medium L&amp;P";#N/A,#N/A,FALSE,"E-19";#N/A,#N/A,FALSE,"E-20";#N/A,#N/A,FALSE,"Strtlts &amp; Standby";#N/A,#N/A,FALSE,"AG";#N/A,#N/A,FALSE,"A-RTP";#N/A,#N/A,FALSE,"Spec"}</definedName>
    <definedName name="werer_5_2" hidden="1">{#N/A,#N/A,FALSE,"ND Rev at Pres Rates";#N/A,#N/A,FALSE,"Res - Unadj sales";#N/A,#N/A,FALSE,"Small L&amp;P";#N/A,#N/A,FALSE,"Medium L&amp;P";#N/A,#N/A,FALSE,"E-19";#N/A,#N/A,FALSE,"E-20";#N/A,#N/A,FALSE,"Strtlts &amp; Standby";#N/A,#N/A,FALSE,"AG";#N/A,#N/A,FALSE,"A-RTP";#N/A,#N/A,FALSE,"Spec"}</definedName>
    <definedName name="werer_5_2_1" localSheetId="4" hidden="1">{#N/A,#N/A,FALSE,"ND Rev at Pres Rates";#N/A,#N/A,FALSE,"Res - Unadj sales";#N/A,#N/A,FALSE,"Small L&amp;P";#N/A,#N/A,FALSE,"Medium L&amp;P";#N/A,#N/A,FALSE,"E-19";#N/A,#N/A,FALSE,"E-20";#N/A,#N/A,FALSE,"Strtlts &amp; Standby";#N/A,#N/A,FALSE,"AG";#N/A,#N/A,FALSE,"A-RTP";#N/A,#N/A,FALSE,"Spec"}</definedName>
    <definedName name="werer_5_2_1" hidden="1">{#N/A,#N/A,FALSE,"ND Rev at Pres Rates";#N/A,#N/A,FALSE,"Res - Unadj sales";#N/A,#N/A,FALSE,"Small L&amp;P";#N/A,#N/A,FALSE,"Medium L&amp;P";#N/A,#N/A,FALSE,"E-19";#N/A,#N/A,FALSE,"E-20";#N/A,#N/A,FALSE,"Strtlts &amp; Standby";#N/A,#N/A,FALSE,"AG";#N/A,#N/A,FALSE,"A-RTP";#N/A,#N/A,FALSE,"Spec"}</definedName>
    <definedName name="werer_5_3" localSheetId="4" hidden="1">{#N/A,#N/A,FALSE,"ND Rev at Pres Rates";#N/A,#N/A,FALSE,"Res - Unadj sales";#N/A,#N/A,FALSE,"Small L&amp;P";#N/A,#N/A,FALSE,"Medium L&amp;P";#N/A,#N/A,FALSE,"E-19";#N/A,#N/A,FALSE,"E-20";#N/A,#N/A,FALSE,"Strtlts &amp; Standby";#N/A,#N/A,FALSE,"AG";#N/A,#N/A,FALSE,"A-RTP";#N/A,#N/A,FALSE,"Spec"}</definedName>
    <definedName name="werer_5_3" hidden="1">{#N/A,#N/A,FALSE,"ND Rev at Pres Rates";#N/A,#N/A,FALSE,"Res - Unadj sales";#N/A,#N/A,FALSE,"Small L&amp;P";#N/A,#N/A,FALSE,"Medium L&amp;P";#N/A,#N/A,FALSE,"E-19";#N/A,#N/A,FALSE,"E-20";#N/A,#N/A,FALSE,"Strtlts &amp; Standby";#N/A,#N/A,FALSE,"AG";#N/A,#N/A,FALSE,"A-RTP";#N/A,#N/A,FALSE,"Spec"}</definedName>
    <definedName name="werer_5_3_1" localSheetId="4" hidden="1">{#N/A,#N/A,FALSE,"ND Rev at Pres Rates";#N/A,#N/A,FALSE,"Res - Unadj sales";#N/A,#N/A,FALSE,"Small L&amp;P";#N/A,#N/A,FALSE,"Medium L&amp;P";#N/A,#N/A,FALSE,"E-19";#N/A,#N/A,FALSE,"E-20";#N/A,#N/A,FALSE,"Strtlts &amp; Standby";#N/A,#N/A,FALSE,"AG";#N/A,#N/A,FALSE,"A-RTP";#N/A,#N/A,FALSE,"Spec"}</definedName>
    <definedName name="werer_5_3_1" hidden="1">{#N/A,#N/A,FALSE,"ND Rev at Pres Rates";#N/A,#N/A,FALSE,"Res - Unadj sales";#N/A,#N/A,FALSE,"Small L&amp;P";#N/A,#N/A,FALSE,"Medium L&amp;P";#N/A,#N/A,FALSE,"E-19";#N/A,#N/A,FALSE,"E-20";#N/A,#N/A,FALSE,"Strtlts &amp; Standby";#N/A,#N/A,FALSE,"AG";#N/A,#N/A,FALSE,"A-RTP";#N/A,#N/A,FALSE,"Spec"}</definedName>
    <definedName name="werer_5_4" localSheetId="4" hidden="1">{#N/A,#N/A,FALSE,"ND Rev at Pres Rates";#N/A,#N/A,FALSE,"Res - Unadj sales";#N/A,#N/A,FALSE,"Small L&amp;P";#N/A,#N/A,FALSE,"Medium L&amp;P";#N/A,#N/A,FALSE,"E-19";#N/A,#N/A,FALSE,"E-20";#N/A,#N/A,FALSE,"Strtlts &amp; Standby";#N/A,#N/A,FALSE,"AG";#N/A,#N/A,FALSE,"A-RTP";#N/A,#N/A,FALSE,"Spec"}</definedName>
    <definedName name="werer_5_4" hidden="1">{#N/A,#N/A,FALSE,"ND Rev at Pres Rates";#N/A,#N/A,FALSE,"Res - Unadj sales";#N/A,#N/A,FALSE,"Small L&amp;P";#N/A,#N/A,FALSE,"Medium L&amp;P";#N/A,#N/A,FALSE,"E-19";#N/A,#N/A,FALSE,"E-20";#N/A,#N/A,FALSE,"Strtlts &amp; Standby";#N/A,#N/A,FALSE,"AG";#N/A,#N/A,FALSE,"A-RTP";#N/A,#N/A,FALSE,"Spec"}</definedName>
    <definedName name="werer_5_4_1" localSheetId="4" hidden="1">{#N/A,#N/A,FALSE,"ND Rev at Pres Rates";#N/A,#N/A,FALSE,"Res - Unadj sales";#N/A,#N/A,FALSE,"Small L&amp;P";#N/A,#N/A,FALSE,"Medium L&amp;P";#N/A,#N/A,FALSE,"E-19";#N/A,#N/A,FALSE,"E-20";#N/A,#N/A,FALSE,"Strtlts &amp; Standby";#N/A,#N/A,FALSE,"AG";#N/A,#N/A,FALSE,"A-RTP";#N/A,#N/A,FALSE,"Spec"}</definedName>
    <definedName name="werer_5_4_1" hidden="1">{#N/A,#N/A,FALSE,"ND Rev at Pres Rates";#N/A,#N/A,FALSE,"Res - Unadj sales";#N/A,#N/A,FALSE,"Small L&amp;P";#N/A,#N/A,FALSE,"Medium L&amp;P";#N/A,#N/A,FALSE,"E-19";#N/A,#N/A,FALSE,"E-20";#N/A,#N/A,FALSE,"Strtlts &amp; Standby";#N/A,#N/A,FALSE,"AG";#N/A,#N/A,FALSE,"A-RTP";#N/A,#N/A,FALSE,"Spec"}</definedName>
    <definedName name="werer_5_5" localSheetId="4" hidden="1">{#N/A,#N/A,FALSE,"ND Rev at Pres Rates";#N/A,#N/A,FALSE,"Res - Unadj sales";#N/A,#N/A,FALSE,"Small L&amp;P";#N/A,#N/A,FALSE,"Medium L&amp;P";#N/A,#N/A,FALSE,"E-19";#N/A,#N/A,FALSE,"E-20";#N/A,#N/A,FALSE,"Strtlts &amp; Standby";#N/A,#N/A,FALSE,"AG";#N/A,#N/A,FALSE,"A-RTP";#N/A,#N/A,FALSE,"Spec"}</definedName>
    <definedName name="werer_5_5" hidden="1">{#N/A,#N/A,FALSE,"ND Rev at Pres Rates";#N/A,#N/A,FALSE,"Res - Unadj sales";#N/A,#N/A,FALSE,"Small L&amp;P";#N/A,#N/A,FALSE,"Medium L&amp;P";#N/A,#N/A,FALSE,"E-19";#N/A,#N/A,FALSE,"E-20";#N/A,#N/A,FALSE,"Strtlts &amp; Standby";#N/A,#N/A,FALSE,"AG";#N/A,#N/A,FALSE,"A-RTP";#N/A,#N/A,FALSE,"Spec"}</definedName>
    <definedName name="werer_5_5_1" localSheetId="4" hidden="1">{#N/A,#N/A,FALSE,"ND Rev at Pres Rates";#N/A,#N/A,FALSE,"Res - Unadj sales";#N/A,#N/A,FALSE,"Small L&amp;P";#N/A,#N/A,FALSE,"Medium L&amp;P";#N/A,#N/A,FALSE,"E-19";#N/A,#N/A,FALSE,"E-20";#N/A,#N/A,FALSE,"Strtlts &amp; Standby";#N/A,#N/A,FALSE,"AG";#N/A,#N/A,FALSE,"A-RTP";#N/A,#N/A,FALSE,"Spec"}</definedName>
    <definedName name="werer_5_5_1" hidden="1">{#N/A,#N/A,FALSE,"ND Rev at Pres Rates";#N/A,#N/A,FALSE,"Res - Unadj sales";#N/A,#N/A,FALSE,"Small L&amp;P";#N/A,#N/A,FALSE,"Medium L&amp;P";#N/A,#N/A,FALSE,"E-19";#N/A,#N/A,FALSE,"E-20";#N/A,#N/A,FALSE,"Strtlts &amp; Standby";#N/A,#N/A,FALSE,"AG";#N/A,#N/A,FALSE,"A-RTP";#N/A,#N/A,FALSE,"Spec"}</definedName>
    <definedName name="Whittier_Breakdown_Hours">'[52]Metro West'!$G$69</definedName>
    <definedName name="Whittier_Breakdown_Throughput">'[52]Metro West'!$G$59</definedName>
    <definedName name="Whittier_Cap_Hours">'[52]Metro West'!$G$63</definedName>
    <definedName name="Whittier_Cap_Maint_Hours">'[52]Metro West'!$G$64</definedName>
    <definedName name="Whittier_Cap_Maint_Throughput">'[52]Metro West'!$G$54</definedName>
    <definedName name="Whittier_Cap_Proj_Hours">'[52]Metro West'!$G$65</definedName>
    <definedName name="Whittier_Cap_Proj_Throughput">'[52]Metro West'!$G$55</definedName>
    <definedName name="Whittier_Cap_Throughput">'[52]Metro West'!$G$53</definedName>
    <definedName name="Whittier_CCI">'[52]Metro West'!$G$43</definedName>
    <definedName name="Whittier_CHO">'[52]Metro West'!$G$27</definedName>
    <definedName name="Whittier_CMEnabler">'[52]Metro West'!$G$45</definedName>
    <definedName name="Whittier_CostMetric">'[52]Metro West'!$G$95</definedName>
    <definedName name="Whittier_DART">'[52]Metro West'!$G$8</definedName>
    <definedName name="Whittier_DARTInjuries">'[52]Metro West'!$G$13</definedName>
    <definedName name="Whittier_DARTSeverity">'[52]Metro West'!$G$12</definedName>
    <definedName name="Whittier_EHS">'[52]Metro West'!$G$28</definedName>
    <definedName name="Whittier_Fatigue_Emergent_Hours">'[52]Metro West'!$G$104</definedName>
    <definedName name="Whittier_Fatigue_Time">'[52]Metro West'!$G$97</definedName>
    <definedName name="Whittier_FOP">[52]Safety!$I$12</definedName>
    <definedName name="Whittier_FPND">'[52]Metro West'!$G$36</definedName>
    <definedName name="Whittier_JPA">'[52]Metro West'!$G$35</definedName>
    <definedName name="Whittier_LMS">'[52]Metro West'!$G$86</definedName>
    <definedName name="Whittier_Maint_Hours">'[52]Metro West'!$G$67</definedName>
    <definedName name="Whittier_Maint_Throughput">'[52]Metro West'!$G$57</definedName>
    <definedName name="Whittier_Meeting_Time">'[52]Metro West'!$G$100</definedName>
    <definedName name="Whittier_New_Bus_Hours">'[52]Metro West'!$G$66</definedName>
    <definedName name="Whittier_NewBus_Throughput">'[52]Metro West'!$G$56</definedName>
    <definedName name="Whittier_Non_Conformance">'[52]Metro West'!$G$78</definedName>
    <definedName name="Whittier_OM">'[52]Metro West'!$G$26</definedName>
    <definedName name="Whittier_OM_Maint_Hours">'[52]Metro West'!$G$68</definedName>
    <definedName name="Whittier_OM_Throughput">'[52]Metro West'!$G$58</definedName>
    <definedName name="Whittier_OnTime">'[52]Metro West'!$G$11</definedName>
    <definedName name="Whittier_OSHA">'[52]Metro West'!$G$14</definedName>
    <definedName name="Whittier_PreFab_Time">'[52]Metro West'!$G$101</definedName>
    <definedName name="Whittier_Premium_Time">'[52]Metro West'!$G$98</definedName>
    <definedName name="Whittier_Public_Accuracy">'[52]Metro West'!$G$33</definedName>
    <definedName name="Whittier_Public_OnTime">'[52]Metro West'!$G$34</definedName>
    <definedName name="Whittier_SameDay_Outage">'[52]Metro West'!$G$87</definedName>
    <definedName name="Whittier_Scheduling_30Day">'[52]Metro West'!$G$31</definedName>
    <definedName name="Whittier_Scheduling_CAD">'[52]Metro West'!$G$32</definedName>
    <definedName name="Whittier_Scheduling_Filled">'[52]Metro West'!$G$61</definedName>
    <definedName name="Whittier_Throughput">'[52]Metro West'!$G$51</definedName>
    <definedName name="Whittier_Training_Time">'[52]Metro West'!$G$102</definedName>
    <definedName name="wide_data">[155]reshape_template!$C$7:$K$10</definedName>
    <definedName name="wildfire_cp">[98]WildFire!$H$25</definedName>
    <definedName name="Wildomar_Breakdown_Hours">'[52]San Jacinto'!$D$69</definedName>
    <definedName name="Wildomar_Breakdown_Throughput">'[52]San Jacinto'!$D$59</definedName>
    <definedName name="Wildomar_CAD">'[52]San Jacinto'!$D$32</definedName>
    <definedName name="Wildomar_Cap_Hours">'[52]San Jacinto'!$D$63</definedName>
    <definedName name="Wildomar_Cap_Maint_Hours">'[52]San Jacinto'!$D$64</definedName>
    <definedName name="Wildomar_Cap_Throughput">'[52]San Jacinto'!$D$53</definedName>
    <definedName name="Wildomar_CapMaint_Throughput">'[52]San Jacinto'!$D$54</definedName>
    <definedName name="Wildomar_CHO">'[52]San Jacinto'!$D$27</definedName>
    <definedName name="Wildomar_CMEnabler">'[52]San Jacinto'!$D$45</definedName>
    <definedName name="Wildomar_CostMetric">'[52]San Jacinto'!$D$97</definedName>
    <definedName name="Wildomar_DART">'[52]San Jacinto'!$D$8</definedName>
    <definedName name="Wildomar_DART_Injuries">'[52]San Jacinto'!$D$13</definedName>
    <definedName name="Wildomar_DART_Severity">'[52]San Jacinto'!$D$12</definedName>
    <definedName name="Wildomar_EHS">'[52]San Jacinto'!$D$28</definedName>
    <definedName name="Wildomar_FatigueTime">'[52]San Jacinto'!$D$99</definedName>
    <definedName name="Wildomar_FOP">[52]Safety!$I$51</definedName>
    <definedName name="Wildomar_FPND">'[52]San Jacinto'!$D$36</definedName>
    <definedName name="Wildomar_FT_Emergent">'[52]San Jacinto'!$D$106</definedName>
    <definedName name="Wildomar_JPA">'[52]San Jacinto'!$D$35</definedName>
    <definedName name="Wildomar_LMS">'[52]San Jacinto'!$D$88</definedName>
    <definedName name="Wildomar_Maint_Hours">'[52]San Jacinto'!$D$67</definedName>
    <definedName name="Wildomar_Maint_Throughput">'[52]San Jacinto'!$D$57</definedName>
    <definedName name="Wildomar_MeetingTime">'[52]San Jacinto'!$D$102</definedName>
    <definedName name="Wildomar_New_Bus_Hours">'[52]San Jacinto'!$D$66</definedName>
    <definedName name="Wildomar_NewBus_Throughput">'[52]San Jacinto'!$D$56</definedName>
    <definedName name="Wildomar_NonConformance">'[52]San Jacinto'!$D$80</definedName>
    <definedName name="Wildomar_OM">'[52]San Jacinto'!$D$26</definedName>
    <definedName name="Wildomar_OM_Hours">'[52]San Jacinto'!$D$68</definedName>
    <definedName name="Wildomar_OM_Throughput">'[52]San Jacinto'!$D$58</definedName>
    <definedName name="Wildomar_OnTime">'[52]San Jacinto'!$D$11</definedName>
    <definedName name="Wildomar_OSHA">'[52]San Jacinto'!$D$14</definedName>
    <definedName name="Wildomar_PreFab">'[52]San Jacinto'!$D$103</definedName>
    <definedName name="Wildomar_PremiumTime">'[52]San Jacinto'!$D$100</definedName>
    <definedName name="Wildomar_PublicAuthority">'[52]San Jacinto'!$D$33</definedName>
    <definedName name="Wildomar_PublicAuthority_OnTime">'[52]San Jacinto'!$D$34</definedName>
    <definedName name="Wildomar_SameDay_Outage">'[52]San Jacinto'!$D$89</definedName>
    <definedName name="Wildomar_SCE_Cap_Proj_Hours">'[52]San Jacinto'!$D$65</definedName>
    <definedName name="Wildomar_SCE_Cap_Proj_Throughput">'[52]San Jacinto'!$D$55</definedName>
    <definedName name="Wildomar_Scheduling">'[52]San Jacinto'!$D$31</definedName>
    <definedName name="Wildomar_Scheduling_Filled">'[52]San Jacinto'!$D$61</definedName>
    <definedName name="Wildomar_Throughput">'[52]San Jacinto'!$D$51</definedName>
    <definedName name="Wildomar_Training_Time">'[52]San Jacinto'!$D$104</definedName>
    <definedName name="Witness">[58]Lookup!$E$3:$E$52</definedName>
    <definedName name="WO">[150]Info_1!$C$7</definedName>
    <definedName name="WO_AOR">[41]Setup!$J$57</definedName>
    <definedName name="WO_LABOR_RATE">[37]Setup!$C$179</definedName>
    <definedName name="WO_LOCATION">[41]Setup!$G$57</definedName>
    <definedName name="WO_NUMBER">[41]Setup!$I$57</definedName>
    <definedName name="WODscrpt1">[31]Setup!$C$86</definedName>
    <definedName name="WODscrpt2">[31]Setup!$C$87</definedName>
    <definedName name="WODscrpt3">[31]Setup!$C$88</definedName>
    <definedName name="WODscrpt4">[31]Setup!$C$89</definedName>
    <definedName name="WOFF">#REF!</definedName>
    <definedName name="WON">#REF!</definedName>
    <definedName name="Work_Activity">'[96]Drop Down Lists'!$P$8:$P$267</definedName>
    <definedName name="Work_Around_Score">#REF!</definedName>
    <definedName name="WORK_DAYS_PER_YEAR">'[20]Global Parameters'!#REF!</definedName>
    <definedName name="Work_Order_Closures">'[133]Primary Input'!$E$149</definedName>
    <definedName name="WorkDays2019">#REF!</definedName>
    <definedName name="WorkersComp">[31]Setup!$D$75</definedName>
    <definedName name="working_capital_factor">[186]Loaders!$D$20</definedName>
    <definedName name="WorkmanExp_ratio">[37]Setup!$C$168</definedName>
    <definedName name="WorkOrderNum">[31]Setup!$C$78</definedName>
    <definedName name="Worksheet">#REF!</definedName>
    <definedName name="WOSAP">#REF!</definedName>
    <definedName name="WOType">[41]LoadingRates!$B$48</definedName>
    <definedName name="WP_397.330_Sub">[37]UnitizeList!$F$400</definedName>
    <definedName name="wrn.AllSummarySheets." localSheetId="4"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BS._.Elements." localSheetId="4" hidden="1">{"WP_SpecDep_WorkFund",#N/A,FALSE,"Escalation";"WP_OtherReceiv",#N/A,FALSE,"Escalation";"WP_PrePayOtherAsset",#N/A,FALSE,"Escalation";"WP_DfdDebit",#N/A,FALSE,"Escalation";"WP_EmployWithhold",#N/A,FALSE,"Escalation";"WP_Curr_AccrLiab",#N/A,FALSE,"Escalation";"WP_DfdCredit",#N/A,FALSE,"Escalation"}</definedName>
    <definedName name="wrn.BS._.Elements." hidden="1">{"WP_SpecDep_WorkFund",#N/A,FALSE,"Escalation";"WP_OtherReceiv",#N/A,FALSE,"Escalation";"WP_PrePayOtherAsset",#N/A,FALSE,"Escalation";"WP_DfdDebit",#N/A,FALSE,"Escalation";"WP_EmployWithhold",#N/A,FALSE,"Escalation";"WP_Curr_AccrLiab",#N/A,FALSE,"Escalation";"WP_DfdCredit",#N/A,FALSE,"Escalation"}</definedName>
    <definedName name="wrn.builder_fs." localSheetId="4" hidden="1">{"avgbs",#N/A,FALSE,"builder_fs";"is",#N/A,FALSE,"builder_fs";"opexps",#N/A,FALSE,"builder_fs"}</definedName>
    <definedName name="wrn.builder_fs." hidden="1">{"avgbs",#N/A,FALSE,"builder_fs";"is",#N/A,FALSE,"builder_fs";"opexps",#N/A,FALSE,"builder_fs"}</definedName>
    <definedName name="wrn.Cash._.Forecast._.Monthly._.Update." localSheetId="4" hidden="1">{#N/A,#N/A,FALSE,"Edison";#N/A,#N/A,FALSE," EIX"}</definedName>
    <definedName name="wrn.Cash._.Forecast._.Monthly._.Update." hidden="1">{#N/A,#N/A,FALSE,"Edison";#N/A,#N/A,FALSE," EIX"}</definedName>
    <definedName name="wrn.Cash._.Forecast._.Monthly._.Update._1" localSheetId="4" hidden="1">{#N/A,#N/A,FALSE,"Edison";#N/A,#N/A,FALSE," EIX"}</definedName>
    <definedName name="wrn.Cash._.Forecast._.Monthly._.Update._1" hidden="1">{#N/A,#N/A,FALSE,"Edison";#N/A,#N/A,FALSE," EIX"}</definedName>
    <definedName name="wrn.Cash._.Forecast._.Monthly._.Update._1_1" localSheetId="4" hidden="1">{#N/A,#N/A,FALSE,"Edison";#N/A,#N/A,FALSE," EIX"}</definedName>
    <definedName name="wrn.Cash._.Forecast._.Monthly._.Update._1_1" hidden="1">{#N/A,#N/A,FALSE,"Edison";#N/A,#N/A,FALSE," EIX"}</definedName>
    <definedName name="wrn.Cash._.Forecast._.Monthly._.Update._1_1_1" localSheetId="4" hidden="1">{#N/A,#N/A,FALSE,"Edison";#N/A,#N/A,FALSE," EIX"}</definedName>
    <definedName name="wrn.Cash._.Forecast._.Monthly._.Update._1_1_1" hidden="1">{#N/A,#N/A,FALSE,"Edison";#N/A,#N/A,FALSE," EIX"}</definedName>
    <definedName name="wrn.Cash._.Forecast._.Monthly._.Update._1_2" localSheetId="4" hidden="1">{#N/A,#N/A,FALSE,"Edison";#N/A,#N/A,FALSE," EIX"}</definedName>
    <definedName name="wrn.Cash._.Forecast._.Monthly._.Update._1_2" hidden="1">{#N/A,#N/A,FALSE,"Edison";#N/A,#N/A,FALSE," EIX"}</definedName>
    <definedName name="wrn.Cash._.Forecast._.Monthly._.Update._1_2_1" localSheetId="4" hidden="1">{#N/A,#N/A,FALSE,"Edison";#N/A,#N/A,FALSE," EIX"}</definedName>
    <definedName name="wrn.Cash._.Forecast._.Monthly._.Update._1_2_1" hidden="1">{#N/A,#N/A,FALSE,"Edison";#N/A,#N/A,FALSE," EIX"}</definedName>
    <definedName name="wrn.Cash._.Forecast._.Monthly._.Update._1_3" localSheetId="4" hidden="1">{#N/A,#N/A,FALSE,"Edison";#N/A,#N/A,FALSE," EIX"}</definedName>
    <definedName name="wrn.Cash._.Forecast._.Monthly._.Update._1_3" hidden="1">{#N/A,#N/A,FALSE,"Edison";#N/A,#N/A,FALSE," EIX"}</definedName>
    <definedName name="wrn.Cash._.Forecast._.Monthly._.Update._1_3_1" localSheetId="4" hidden="1">{#N/A,#N/A,FALSE,"Edison";#N/A,#N/A,FALSE," EIX"}</definedName>
    <definedName name="wrn.Cash._.Forecast._.Monthly._.Update._1_3_1" hidden="1">{#N/A,#N/A,FALSE,"Edison";#N/A,#N/A,FALSE," EIX"}</definedName>
    <definedName name="wrn.Cash._.Forecast._.Monthly._.Update._1_4" localSheetId="4" hidden="1">{#N/A,#N/A,FALSE,"Edison";#N/A,#N/A,FALSE," EIX"}</definedName>
    <definedName name="wrn.Cash._.Forecast._.Monthly._.Update._1_4" hidden="1">{#N/A,#N/A,FALSE,"Edison";#N/A,#N/A,FALSE," EIX"}</definedName>
    <definedName name="wrn.Cash._.Forecast._.Monthly._.Update._1_4_1" localSheetId="4" hidden="1">{#N/A,#N/A,FALSE,"Edison";#N/A,#N/A,FALSE," EIX"}</definedName>
    <definedName name="wrn.Cash._.Forecast._.Monthly._.Update._1_4_1" hidden="1">{#N/A,#N/A,FALSE,"Edison";#N/A,#N/A,FALSE," EIX"}</definedName>
    <definedName name="wrn.Cash._.Forecast._.Monthly._.Update._1_5" localSheetId="4" hidden="1">{#N/A,#N/A,FALSE,"Edison";#N/A,#N/A,FALSE," EIX"}</definedName>
    <definedName name="wrn.Cash._.Forecast._.Monthly._.Update._1_5" hidden="1">{#N/A,#N/A,FALSE,"Edison";#N/A,#N/A,FALSE," EIX"}</definedName>
    <definedName name="wrn.Cash._.Forecast._.Monthly._.Update._1_5_1" localSheetId="4" hidden="1">{#N/A,#N/A,FALSE,"Edison";#N/A,#N/A,FALSE," EIX"}</definedName>
    <definedName name="wrn.Cash._.Forecast._.Monthly._.Update._1_5_1" hidden="1">{#N/A,#N/A,FALSE,"Edison";#N/A,#N/A,FALSE," EIX"}</definedName>
    <definedName name="wrn.Cash._.Forecast._.Monthly._.Update._2" localSheetId="4" hidden="1">{#N/A,#N/A,FALSE,"Edison";#N/A,#N/A,FALSE," EIX"}</definedName>
    <definedName name="wrn.Cash._.Forecast._.Monthly._.Update._2" hidden="1">{#N/A,#N/A,FALSE,"Edison";#N/A,#N/A,FALSE," EIX"}</definedName>
    <definedName name="wrn.Cash._.Forecast._.Monthly._.Update._2_1" localSheetId="4" hidden="1">{#N/A,#N/A,FALSE,"Edison";#N/A,#N/A,FALSE," EIX"}</definedName>
    <definedName name="wrn.Cash._.Forecast._.Monthly._.Update._2_1" hidden="1">{#N/A,#N/A,FALSE,"Edison";#N/A,#N/A,FALSE," EIX"}</definedName>
    <definedName name="wrn.Cash._.Forecast._.Monthly._.Update._2_1_1" localSheetId="4" hidden="1">{#N/A,#N/A,FALSE,"Edison";#N/A,#N/A,FALSE," EIX"}</definedName>
    <definedName name="wrn.Cash._.Forecast._.Monthly._.Update._2_1_1" hidden="1">{#N/A,#N/A,FALSE,"Edison";#N/A,#N/A,FALSE," EIX"}</definedName>
    <definedName name="wrn.Cash._.Forecast._.Monthly._.Update._2_2" localSheetId="4" hidden="1">{#N/A,#N/A,FALSE,"Edison";#N/A,#N/A,FALSE," EIX"}</definedName>
    <definedName name="wrn.Cash._.Forecast._.Monthly._.Update._2_2" hidden="1">{#N/A,#N/A,FALSE,"Edison";#N/A,#N/A,FALSE," EIX"}</definedName>
    <definedName name="wrn.Cash._.Forecast._.Monthly._.Update._2_2_1" localSheetId="4" hidden="1">{#N/A,#N/A,FALSE,"Edison";#N/A,#N/A,FALSE," EIX"}</definedName>
    <definedName name="wrn.Cash._.Forecast._.Monthly._.Update._2_2_1" hidden="1">{#N/A,#N/A,FALSE,"Edison";#N/A,#N/A,FALSE," EIX"}</definedName>
    <definedName name="wrn.Cash._.Forecast._.Monthly._.Update._2_3" localSheetId="4" hidden="1">{#N/A,#N/A,FALSE,"Edison";#N/A,#N/A,FALSE," EIX"}</definedName>
    <definedName name="wrn.Cash._.Forecast._.Monthly._.Update._2_3" hidden="1">{#N/A,#N/A,FALSE,"Edison";#N/A,#N/A,FALSE," EIX"}</definedName>
    <definedName name="wrn.Cash._.Forecast._.Monthly._.Update._2_3_1" localSheetId="4" hidden="1">{#N/A,#N/A,FALSE,"Edison";#N/A,#N/A,FALSE," EIX"}</definedName>
    <definedName name="wrn.Cash._.Forecast._.Monthly._.Update._2_3_1" hidden="1">{#N/A,#N/A,FALSE,"Edison";#N/A,#N/A,FALSE," EIX"}</definedName>
    <definedName name="wrn.Cash._.Forecast._.Monthly._.Update._2_4" localSheetId="4" hidden="1">{#N/A,#N/A,FALSE,"Edison";#N/A,#N/A,FALSE," EIX"}</definedName>
    <definedName name="wrn.Cash._.Forecast._.Monthly._.Update._2_4" hidden="1">{#N/A,#N/A,FALSE,"Edison";#N/A,#N/A,FALSE," EIX"}</definedName>
    <definedName name="wrn.Cash._.Forecast._.Monthly._.Update._2_4_1" localSheetId="4" hidden="1">{#N/A,#N/A,FALSE,"Edison";#N/A,#N/A,FALSE," EIX"}</definedName>
    <definedName name="wrn.Cash._.Forecast._.Monthly._.Update._2_4_1" hidden="1">{#N/A,#N/A,FALSE,"Edison";#N/A,#N/A,FALSE," EIX"}</definedName>
    <definedName name="wrn.Cash._.Forecast._.Monthly._.Update._2_5" localSheetId="4" hidden="1">{#N/A,#N/A,FALSE,"Edison";#N/A,#N/A,FALSE," EIX"}</definedName>
    <definedName name="wrn.Cash._.Forecast._.Monthly._.Update._2_5" hidden="1">{#N/A,#N/A,FALSE,"Edison";#N/A,#N/A,FALSE," EIX"}</definedName>
    <definedName name="wrn.Cash._.Forecast._.Monthly._.Update._2_5_1" localSheetId="4" hidden="1">{#N/A,#N/A,FALSE,"Edison";#N/A,#N/A,FALSE," EIX"}</definedName>
    <definedName name="wrn.Cash._.Forecast._.Monthly._.Update._2_5_1" hidden="1">{#N/A,#N/A,FALSE,"Edison";#N/A,#N/A,FALSE," EIX"}</definedName>
    <definedName name="wrn.Cash._.Forecast._.Monthly._.Update._3" localSheetId="4" hidden="1">{#N/A,#N/A,FALSE,"Edison";#N/A,#N/A,FALSE," EIX"}</definedName>
    <definedName name="wrn.Cash._.Forecast._.Monthly._.Update._3" hidden="1">{#N/A,#N/A,FALSE,"Edison";#N/A,#N/A,FALSE," EIX"}</definedName>
    <definedName name="wrn.Cash._.Forecast._.Monthly._.Update._3_1" localSheetId="4" hidden="1">{#N/A,#N/A,FALSE,"Edison";#N/A,#N/A,FALSE," EIX"}</definedName>
    <definedName name="wrn.Cash._.Forecast._.Monthly._.Update._3_1" hidden="1">{#N/A,#N/A,FALSE,"Edison";#N/A,#N/A,FALSE," EIX"}</definedName>
    <definedName name="wrn.Cash._.Forecast._.Monthly._.Update._3_1_1" localSheetId="4" hidden="1">{#N/A,#N/A,FALSE,"Edison";#N/A,#N/A,FALSE," EIX"}</definedName>
    <definedName name="wrn.Cash._.Forecast._.Monthly._.Update._3_1_1" hidden="1">{#N/A,#N/A,FALSE,"Edison";#N/A,#N/A,FALSE," EIX"}</definedName>
    <definedName name="wrn.Cash._.Forecast._.Monthly._.Update._3_2" localSheetId="4" hidden="1">{#N/A,#N/A,FALSE,"Edison";#N/A,#N/A,FALSE," EIX"}</definedName>
    <definedName name="wrn.Cash._.Forecast._.Monthly._.Update._3_2" hidden="1">{#N/A,#N/A,FALSE,"Edison";#N/A,#N/A,FALSE," EIX"}</definedName>
    <definedName name="wrn.Cash._.Forecast._.Monthly._.Update._3_2_1" localSheetId="4" hidden="1">{#N/A,#N/A,FALSE,"Edison";#N/A,#N/A,FALSE," EIX"}</definedName>
    <definedName name="wrn.Cash._.Forecast._.Monthly._.Update._3_2_1" hidden="1">{#N/A,#N/A,FALSE,"Edison";#N/A,#N/A,FALSE," EIX"}</definedName>
    <definedName name="wrn.Cash._.Forecast._.Monthly._.Update._3_3" localSheetId="4" hidden="1">{#N/A,#N/A,FALSE,"Edison";#N/A,#N/A,FALSE," EIX"}</definedName>
    <definedName name="wrn.Cash._.Forecast._.Monthly._.Update._3_3" hidden="1">{#N/A,#N/A,FALSE,"Edison";#N/A,#N/A,FALSE," EIX"}</definedName>
    <definedName name="wrn.Cash._.Forecast._.Monthly._.Update._3_3_1" localSheetId="4" hidden="1">{#N/A,#N/A,FALSE,"Edison";#N/A,#N/A,FALSE," EIX"}</definedName>
    <definedName name="wrn.Cash._.Forecast._.Monthly._.Update._3_3_1" hidden="1">{#N/A,#N/A,FALSE,"Edison";#N/A,#N/A,FALSE," EIX"}</definedName>
    <definedName name="wrn.Cash._.Forecast._.Monthly._.Update._3_4" localSheetId="4" hidden="1">{#N/A,#N/A,FALSE,"Edison";#N/A,#N/A,FALSE," EIX"}</definedName>
    <definedName name="wrn.Cash._.Forecast._.Monthly._.Update._3_4" hidden="1">{#N/A,#N/A,FALSE,"Edison";#N/A,#N/A,FALSE," EIX"}</definedName>
    <definedName name="wrn.Cash._.Forecast._.Monthly._.Update._3_4_1" localSheetId="4" hidden="1">{#N/A,#N/A,FALSE,"Edison";#N/A,#N/A,FALSE," EIX"}</definedName>
    <definedName name="wrn.Cash._.Forecast._.Monthly._.Update._3_4_1" hidden="1">{#N/A,#N/A,FALSE,"Edison";#N/A,#N/A,FALSE," EIX"}</definedName>
    <definedName name="wrn.Cash._.Forecast._.Monthly._.Update._3_5" localSheetId="4" hidden="1">{#N/A,#N/A,FALSE,"Edison";#N/A,#N/A,FALSE," EIX"}</definedName>
    <definedName name="wrn.Cash._.Forecast._.Monthly._.Update._3_5" hidden="1">{#N/A,#N/A,FALSE,"Edison";#N/A,#N/A,FALSE," EIX"}</definedName>
    <definedName name="wrn.Cash._.Forecast._.Monthly._.Update._3_5_1" localSheetId="4" hidden="1">{#N/A,#N/A,FALSE,"Edison";#N/A,#N/A,FALSE," EIX"}</definedName>
    <definedName name="wrn.Cash._.Forecast._.Monthly._.Update._3_5_1" hidden="1">{#N/A,#N/A,FALSE,"Edison";#N/A,#N/A,FALSE," EIX"}</definedName>
    <definedName name="wrn.Cash._.Forecast._.Monthly._.Update._4" localSheetId="4" hidden="1">{#N/A,#N/A,FALSE,"Edison";#N/A,#N/A,FALSE," EIX"}</definedName>
    <definedName name="wrn.Cash._.Forecast._.Monthly._.Update._4" hidden="1">{#N/A,#N/A,FALSE,"Edison";#N/A,#N/A,FALSE," EIX"}</definedName>
    <definedName name="wrn.Cash._.Forecast._.Monthly._.Update._4_1" localSheetId="4" hidden="1">{#N/A,#N/A,FALSE,"Edison";#N/A,#N/A,FALSE," EIX"}</definedName>
    <definedName name="wrn.Cash._.Forecast._.Monthly._.Update._4_1" hidden="1">{#N/A,#N/A,FALSE,"Edison";#N/A,#N/A,FALSE," EIX"}</definedName>
    <definedName name="wrn.Cash._.Forecast._.Monthly._.Update._4_1_1" localSheetId="4" hidden="1">{#N/A,#N/A,FALSE,"Edison";#N/A,#N/A,FALSE," EIX"}</definedName>
    <definedName name="wrn.Cash._.Forecast._.Monthly._.Update._4_1_1" hidden="1">{#N/A,#N/A,FALSE,"Edison";#N/A,#N/A,FALSE," EIX"}</definedName>
    <definedName name="wrn.Cash._.Forecast._.Monthly._.Update._4_2" localSheetId="4" hidden="1">{#N/A,#N/A,FALSE,"Edison";#N/A,#N/A,FALSE," EIX"}</definedName>
    <definedName name="wrn.Cash._.Forecast._.Monthly._.Update._4_2" hidden="1">{#N/A,#N/A,FALSE,"Edison";#N/A,#N/A,FALSE," EIX"}</definedName>
    <definedName name="wrn.Cash._.Forecast._.Monthly._.Update._4_2_1" localSheetId="4" hidden="1">{#N/A,#N/A,FALSE,"Edison";#N/A,#N/A,FALSE," EIX"}</definedName>
    <definedName name="wrn.Cash._.Forecast._.Monthly._.Update._4_2_1" hidden="1">{#N/A,#N/A,FALSE,"Edison";#N/A,#N/A,FALSE," EIX"}</definedName>
    <definedName name="wrn.Cash._.Forecast._.Monthly._.Update._4_3" localSheetId="4" hidden="1">{#N/A,#N/A,FALSE,"Edison";#N/A,#N/A,FALSE," EIX"}</definedName>
    <definedName name="wrn.Cash._.Forecast._.Monthly._.Update._4_3" hidden="1">{#N/A,#N/A,FALSE,"Edison";#N/A,#N/A,FALSE," EIX"}</definedName>
    <definedName name="wrn.Cash._.Forecast._.Monthly._.Update._4_3_1" localSheetId="4" hidden="1">{#N/A,#N/A,FALSE,"Edison";#N/A,#N/A,FALSE," EIX"}</definedName>
    <definedName name="wrn.Cash._.Forecast._.Monthly._.Update._4_3_1" hidden="1">{#N/A,#N/A,FALSE,"Edison";#N/A,#N/A,FALSE," EIX"}</definedName>
    <definedName name="wrn.Cash._.Forecast._.Monthly._.Update._4_4" localSheetId="4" hidden="1">{#N/A,#N/A,FALSE,"Edison";#N/A,#N/A,FALSE," EIX"}</definedName>
    <definedName name="wrn.Cash._.Forecast._.Monthly._.Update._4_4" hidden="1">{#N/A,#N/A,FALSE,"Edison";#N/A,#N/A,FALSE," EIX"}</definedName>
    <definedName name="wrn.Cash._.Forecast._.Monthly._.Update._4_4_1" localSheetId="4" hidden="1">{#N/A,#N/A,FALSE,"Edison";#N/A,#N/A,FALSE," EIX"}</definedName>
    <definedName name="wrn.Cash._.Forecast._.Monthly._.Update._4_4_1" hidden="1">{#N/A,#N/A,FALSE,"Edison";#N/A,#N/A,FALSE," EIX"}</definedName>
    <definedName name="wrn.Cash._.Forecast._.Monthly._.Update._4_5" localSheetId="4" hidden="1">{#N/A,#N/A,FALSE,"Edison";#N/A,#N/A,FALSE," EIX"}</definedName>
    <definedName name="wrn.Cash._.Forecast._.Monthly._.Update._4_5" hidden="1">{#N/A,#N/A,FALSE,"Edison";#N/A,#N/A,FALSE," EIX"}</definedName>
    <definedName name="wrn.Cash._.Forecast._.Monthly._.Update._4_5_1" localSheetId="4" hidden="1">{#N/A,#N/A,FALSE,"Edison";#N/A,#N/A,FALSE," EIX"}</definedName>
    <definedName name="wrn.Cash._.Forecast._.Monthly._.Update._4_5_1" hidden="1">{#N/A,#N/A,FALSE,"Edison";#N/A,#N/A,FALSE," EIX"}</definedName>
    <definedName name="wrn.Cash._.Forecast._.Monthly._.Update._5" localSheetId="4" hidden="1">{#N/A,#N/A,FALSE,"Edison";#N/A,#N/A,FALSE," EIX"}</definedName>
    <definedName name="wrn.Cash._.Forecast._.Monthly._.Update._5" hidden="1">{#N/A,#N/A,FALSE,"Edison";#N/A,#N/A,FALSE," EIX"}</definedName>
    <definedName name="wrn.Cash._.Forecast._.Monthly._.Update._5_1" localSheetId="4" hidden="1">{#N/A,#N/A,FALSE,"Edison";#N/A,#N/A,FALSE," EIX"}</definedName>
    <definedName name="wrn.Cash._.Forecast._.Monthly._.Update._5_1" hidden="1">{#N/A,#N/A,FALSE,"Edison";#N/A,#N/A,FALSE," EIX"}</definedName>
    <definedName name="wrn.Cash._.Forecast._.Monthly._.Update._5_1_1" localSheetId="4" hidden="1">{#N/A,#N/A,FALSE,"Edison";#N/A,#N/A,FALSE," EIX"}</definedName>
    <definedName name="wrn.Cash._.Forecast._.Monthly._.Update._5_1_1" hidden="1">{#N/A,#N/A,FALSE,"Edison";#N/A,#N/A,FALSE," EIX"}</definedName>
    <definedName name="wrn.Cash._.Forecast._.Monthly._.Update._5_2" localSheetId="4" hidden="1">{#N/A,#N/A,FALSE,"Edison";#N/A,#N/A,FALSE," EIX"}</definedName>
    <definedName name="wrn.Cash._.Forecast._.Monthly._.Update._5_2" hidden="1">{#N/A,#N/A,FALSE,"Edison";#N/A,#N/A,FALSE," EIX"}</definedName>
    <definedName name="wrn.Cash._.Forecast._.Monthly._.Update._5_2_1" localSheetId="4" hidden="1">{#N/A,#N/A,FALSE,"Edison";#N/A,#N/A,FALSE," EIX"}</definedName>
    <definedName name="wrn.Cash._.Forecast._.Monthly._.Update._5_2_1" hidden="1">{#N/A,#N/A,FALSE,"Edison";#N/A,#N/A,FALSE," EIX"}</definedName>
    <definedName name="wrn.Cash._.Forecast._.Monthly._.Update._5_3" localSheetId="4" hidden="1">{#N/A,#N/A,FALSE,"Edison";#N/A,#N/A,FALSE," EIX"}</definedName>
    <definedName name="wrn.Cash._.Forecast._.Monthly._.Update._5_3" hidden="1">{#N/A,#N/A,FALSE,"Edison";#N/A,#N/A,FALSE," EIX"}</definedName>
    <definedName name="wrn.Cash._.Forecast._.Monthly._.Update._5_3_1" localSheetId="4" hidden="1">{#N/A,#N/A,FALSE,"Edison";#N/A,#N/A,FALSE," EIX"}</definedName>
    <definedName name="wrn.Cash._.Forecast._.Monthly._.Update._5_3_1" hidden="1">{#N/A,#N/A,FALSE,"Edison";#N/A,#N/A,FALSE," EIX"}</definedName>
    <definedName name="wrn.Cash._.Forecast._.Monthly._.Update._5_4" localSheetId="4" hidden="1">{#N/A,#N/A,FALSE,"Edison";#N/A,#N/A,FALSE," EIX"}</definedName>
    <definedName name="wrn.Cash._.Forecast._.Monthly._.Update._5_4" hidden="1">{#N/A,#N/A,FALSE,"Edison";#N/A,#N/A,FALSE," EIX"}</definedName>
    <definedName name="wrn.Cash._.Forecast._.Monthly._.Update._5_4_1" localSheetId="4" hidden="1">{#N/A,#N/A,FALSE,"Edison";#N/A,#N/A,FALSE," EIX"}</definedName>
    <definedName name="wrn.Cash._.Forecast._.Monthly._.Update._5_4_1" hidden="1">{#N/A,#N/A,FALSE,"Edison";#N/A,#N/A,FALSE," EIX"}</definedName>
    <definedName name="wrn.Cash._.Forecast._.Monthly._.Update._5_5" localSheetId="4" hidden="1">{#N/A,#N/A,FALSE,"Edison";#N/A,#N/A,FALSE," EIX"}</definedName>
    <definedName name="wrn.Cash._.Forecast._.Monthly._.Update._5_5" hidden="1">{#N/A,#N/A,FALSE,"Edison";#N/A,#N/A,FALSE," EIX"}</definedName>
    <definedName name="wrn.Cash._.Forecast._.Monthly._.Update._5_5_1" localSheetId="4" hidden="1">{#N/A,#N/A,FALSE,"Edison";#N/A,#N/A,FALSE," EIX"}</definedName>
    <definedName name="wrn.Cash._.Forecast._.Monthly._.Update._5_5_1" hidden="1">{#N/A,#N/A,FALSE,"Edison";#N/A,#N/A,FALSE," EIX"}</definedName>
    <definedName name="wrn.cmo_fs." localSheetId="4" hidden="1">{"avgbs",#N/A,FALSE,"cmo_fs";"is",#N/A,FALSE,"cmo_fs";"opexps",#N/A,FALSE,"cmo_fs"}</definedName>
    <definedName name="wrn.cmo_fs." hidden="1">{"avgbs",#N/A,FALSE,"cmo_fs";"is",#N/A,FALSE,"cmo_fs";"opexps",#N/A,FALSE,"cmo_fs"}</definedName>
    <definedName name="wrn.ControlSheets." localSheetId="4" hidden="1">{"Control_P1",#N/A,FALSE,"Control";"Control_P2",#N/A,FALSE,"Control";"Control_P3",#N/A,FALSE,"Control";"Control_P4",#N/A,FALSE,"Control"}</definedName>
    <definedName name="wrn.ControlSheets." hidden="1">{"Control_P1",#N/A,FALSE,"Control";"Control_P2",#N/A,FALSE,"Control";"Control_P3",#N/A,FALSE,"Control";"Control_P4",#N/A,FALSE,"Control"}</definedName>
    <definedName name="wrn.costreport5."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5."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Data_Contact." localSheetId="4" hidden="1">{"Control_DataContact",#N/A,FALSE,"Control"}</definedName>
    <definedName name="wrn.Data_Contact." hidden="1">{"Control_DataContact",#N/A,FALSE,"Control"}</definedName>
    <definedName name="wrn.Distr." localSheetId="4" hidden="1">{#N/A,#N/A,FALSE,"Dist Rev at PR ";#N/A,#N/A,FALSE,"Spec";#N/A,#N/A,FALSE,"Res";#N/A,#N/A,FALSE,"Small L&amp;P";#N/A,#N/A,FALSE,"Medium L&amp;P";#N/A,#N/A,FALSE,"E-19";#N/A,#N/A,FALSE,"E-20";#N/A,#N/A,FALSE,"Strtlts &amp; Standby";#N/A,#N/A,FALSE,"A-RTP";#N/A,#N/A,FALSE,"2003mixeduse"}</definedName>
    <definedName name="wrn.Distr." hidden="1">{#N/A,#N/A,FALSE,"Dist Rev at PR ";#N/A,#N/A,FALSE,"Spec";#N/A,#N/A,FALSE,"Res";#N/A,#N/A,FALSE,"Small L&amp;P";#N/A,#N/A,FALSE,"Medium L&amp;P";#N/A,#N/A,FALSE,"E-19";#N/A,#N/A,FALSE,"E-20";#N/A,#N/A,FALSE,"Strtlts &amp; Standby";#N/A,#N/A,FALSE,"A-RTP";#N/A,#N/A,FALSE,"2003mixeduse"}</definedName>
    <definedName name="wrn.Distr._1" localSheetId="4" hidden="1">{#N/A,#N/A,FALSE,"Dist Rev at PR ";#N/A,#N/A,FALSE,"Spec";#N/A,#N/A,FALSE,"Res";#N/A,#N/A,FALSE,"Small L&amp;P";#N/A,#N/A,FALSE,"Medium L&amp;P";#N/A,#N/A,FALSE,"E-19";#N/A,#N/A,FALSE,"E-20";#N/A,#N/A,FALSE,"Strtlts &amp; Standby";#N/A,#N/A,FALSE,"A-RTP";#N/A,#N/A,FALSE,"2003mixeduse"}</definedName>
    <definedName name="wrn.Distr._1" hidden="1">{#N/A,#N/A,FALSE,"Dist Rev at PR ";#N/A,#N/A,FALSE,"Spec";#N/A,#N/A,FALSE,"Res";#N/A,#N/A,FALSE,"Small L&amp;P";#N/A,#N/A,FALSE,"Medium L&amp;P";#N/A,#N/A,FALSE,"E-19";#N/A,#N/A,FALSE,"E-20";#N/A,#N/A,FALSE,"Strtlts &amp; Standby";#N/A,#N/A,FALSE,"A-RTP";#N/A,#N/A,FALSE,"2003mixeduse"}</definedName>
    <definedName name="wrn.Distr._1_1" localSheetId="4" hidden="1">{#N/A,#N/A,FALSE,"Dist Rev at PR ";#N/A,#N/A,FALSE,"Spec";#N/A,#N/A,FALSE,"Res";#N/A,#N/A,FALSE,"Small L&amp;P";#N/A,#N/A,FALSE,"Medium L&amp;P";#N/A,#N/A,FALSE,"E-19";#N/A,#N/A,FALSE,"E-20";#N/A,#N/A,FALSE,"Strtlts &amp; Standby";#N/A,#N/A,FALSE,"A-RTP";#N/A,#N/A,FALSE,"2003mixeduse"}</definedName>
    <definedName name="wrn.Distr._1_1" hidden="1">{#N/A,#N/A,FALSE,"Dist Rev at PR ";#N/A,#N/A,FALSE,"Spec";#N/A,#N/A,FALSE,"Res";#N/A,#N/A,FALSE,"Small L&amp;P";#N/A,#N/A,FALSE,"Medium L&amp;P";#N/A,#N/A,FALSE,"E-19";#N/A,#N/A,FALSE,"E-20";#N/A,#N/A,FALSE,"Strtlts &amp; Standby";#N/A,#N/A,FALSE,"A-RTP";#N/A,#N/A,FALSE,"2003mixeduse"}</definedName>
    <definedName name="wrn.Distr._1_1_1" localSheetId="4" hidden="1">{#N/A,#N/A,FALSE,"Dist Rev at PR ";#N/A,#N/A,FALSE,"Spec";#N/A,#N/A,FALSE,"Res";#N/A,#N/A,FALSE,"Small L&amp;P";#N/A,#N/A,FALSE,"Medium L&amp;P";#N/A,#N/A,FALSE,"E-19";#N/A,#N/A,FALSE,"E-20";#N/A,#N/A,FALSE,"Strtlts &amp; Standby";#N/A,#N/A,FALSE,"A-RTP";#N/A,#N/A,FALSE,"2003mixeduse"}</definedName>
    <definedName name="wrn.Distr._1_1_1" hidden="1">{#N/A,#N/A,FALSE,"Dist Rev at PR ";#N/A,#N/A,FALSE,"Spec";#N/A,#N/A,FALSE,"Res";#N/A,#N/A,FALSE,"Small L&amp;P";#N/A,#N/A,FALSE,"Medium L&amp;P";#N/A,#N/A,FALSE,"E-19";#N/A,#N/A,FALSE,"E-20";#N/A,#N/A,FALSE,"Strtlts &amp; Standby";#N/A,#N/A,FALSE,"A-RTP";#N/A,#N/A,FALSE,"2003mixeduse"}</definedName>
    <definedName name="wrn.Distr._1_2" localSheetId="4" hidden="1">{#N/A,#N/A,FALSE,"Dist Rev at PR ";#N/A,#N/A,FALSE,"Spec";#N/A,#N/A,FALSE,"Res";#N/A,#N/A,FALSE,"Small L&amp;P";#N/A,#N/A,FALSE,"Medium L&amp;P";#N/A,#N/A,FALSE,"E-19";#N/A,#N/A,FALSE,"E-20";#N/A,#N/A,FALSE,"Strtlts &amp; Standby";#N/A,#N/A,FALSE,"A-RTP";#N/A,#N/A,FALSE,"2003mixeduse"}</definedName>
    <definedName name="wrn.Distr._1_2" hidden="1">{#N/A,#N/A,FALSE,"Dist Rev at PR ";#N/A,#N/A,FALSE,"Spec";#N/A,#N/A,FALSE,"Res";#N/A,#N/A,FALSE,"Small L&amp;P";#N/A,#N/A,FALSE,"Medium L&amp;P";#N/A,#N/A,FALSE,"E-19";#N/A,#N/A,FALSE,"E-20";#N/A,#N/A,FALSE,"Strtlts &amp; Standby";#N/A,#N/A,FALSE,"A-RTP";#N/A,#N/A,FALSE,"2003mixeduse"}</definedName>
    <definedName name="wrn.Distr._1_2_1" localSheetId="4" hidden="1">{#N/A,#N/A,FALSE,"Dist Rev at PR ";#N/A,#N/A,FALSE,"Spec";#N/A,#N/A,FALSE,"Res";#N/A,#N/A,FALSE,"Small L&amp;P";#N/A,#N/A,FALSE,"Medium L&amp;P";#N/A,#N/A,FALSE,"E-19";#N/A,#N/A,FALSE,"E-20";#N/A,#N/A,FALSE,"Strtlts &amp; Standby";#N/A,#N/A,FALSE,"A-RTP";#N/A,#N/A,FALSE,"2003mixeduse"}</definedName>
    <definedName name="wrn.Distr._1_2_1" hidden="1">{#N/A,#N/A,FALSE,"Dist Rev at PR ";#N/A,#N/A,FALSE,"Spec";#N/A,#N/A,FALSE,"Res";#N/A,#N/A,FALSE,"Small L&amp;P";#N/A,#N/A,FALSE,"Medium L&amp;P";#N/A,#N/A,FALSE,"E-19";#N/A,#N/A,FALSE,"E-20";#N/A,#N/A,FALSE,"Strtlts &amp; Standby";#N/A,#N/A,FALSE,"A-RTP";#N/A,#N/A,FALSE,"2003mixeduse"}</definedName>
    <definedName name="wrn.Distr._1_3" localSheetId="4" hidden="1">{#N/A,#N/A,FALSE,"Dist Rev at PR ";#N/A,#N/A,FALSE,"Spec";#N/A,#N/A,FALSE,"Res";#N/A,#N/A,FALSE,"Small L&amp;P";#N/A,#N/A,FALSE,"Medium L&amp;P";#N/A,#N/A,FALSE,"E-19";#N/A,#N/A,FALSE,"E-20";#N/A,#N/A,FALSE,"Strtlts &amp; Standby";#N/A,#N/A,FALSE,"A-RTP";#N/A,#N/A,FALSE,"2003mixeduse"}</definedName>
    <definedName name="wrn.Distr._1_3" hidden="1">{#N/A,#N/A,FALSE,"Dist Rev at PR ";#N/A,#N/A,FALSE,"Spec";#N/A,#N/A,FALSE,"Res";#N/A,#N/A,FALSE,"Small L&amp;P";#N/A,#N/A,FALSE,"Medium L&amp;P";#N/A,#N/A,FALSE,"E-19";#N/A,#N/A,FALSE,"E-20";#N/A,#N/A,FALSE,"Strtlts &amp; Standby";#N/A,#N/A,FALSE,"A-RTP";#N/A,#N/A,FALSE,"2003mixeduse"}</definedName>
    <definedName name="wrn.Distr._1_3_1" localSheetId="4" hidden="1">{#N/A,#N/A,FALSE,"Dist Rev at PR ";#N/A,#N/A,FALSE,"Spec";#N/A,#N/A,FALSE,"Res";#N/A,#N/A,FALSE,"Small L&amp;P";#N/A,#N/A,FALSE,"Medium L&amp;P";#N/A,#N/A,FALSE,"E-19";#N/A,#N/A,FALSE,"E-20";#N/A,#N/A,FALSE,"Strtlts &amp; Standby";#N/A,#N/A,FALSE,"A-RTP";#N/A,#N/A,FALSE,"2003mixeduse"}</definedName>
    <definedName name="wrn.Distr._1_3_1" hidden="1">{#N/A,#N/A,FALSE,"Dist Rev at PR ";#N/A,#N/A,FALSE,"Spec";#N/A,#N/A,FALSE,"Res";#N/A,#N/A,FALSE,"Small L&amp;P";#N/A,#N/A,FALSE,"Medium L&amp;P";#N/A,#N/A,FALSE,"E-19";#N/A,#N/A,FALSE,"E-20";#N/A,#N/A,FALSE,"Strtlts &amp; Standby";#N/A,#N/A,FALSE,"A-RTP";#N/A,#N/A,FALSE,"2003mixeduse"}</definedName>
    <definedName name="wrn.Distr._1_4" localSheetId="4" hidden="1">{#N/A,#N/A,FALSE,"Dist Rev at PR ";#N/A,#N/A,FALSE,"Spec";#N/A,#N/A,FALSE,"Res";#N/A,#N/A,FALSE,"Small L&amp;P";#N/A,#N/A,FALSE,"Medium L&amp;P";#N/A,#N/A,FALSE,"E-19";#N/A,#N/A,FALSE,"E-20";#N/A,#N/A,FALSE,"Strtlts &amp; Standby";#N/A,#N/A,FALSE,"A-RTP";#N/A,#N/A,FALSE,"2003mixeduse"}</definedName>
    <definedName name="wrn.Distr._1_4" hidden="1">{#N/A,#N/A,FALSE,"Dist Rev at PR ";#N/A,#N/A,FALSE,"Spec";#N/A,#N/A,FALSE,"Res";#N/A,#N/A,FALSE,"Small L&amp;P";#N/A,#N/A,FALSE,"Medium L&amp;P";#N/A,#N/A,FALSE,"E-19";#N/A,#N/A,FALSE,"E-20";#N/A,#N/A,FALSE,"Strtlts &amp; Standby";#N/A,#N/A,FALSE,"A-RTP";#N/A,#N/A,FALSE,"2003mixeduse"}</definedName>
    <definedName name="wrn.Distr._1_4_1" localSheetId="4" hidden="1">{#N/A,#N/A,FALSE,"Dist Rev at PR ";#N/A,#N/A,FALSE,"Spec";#N/A,#N/A,FALSE,"Res";#N/A,#N/A,FALSE,"Small L&amp;P";#N/A,#N/A,FALSE,"Medium L&amp;P";#N/A,#N/A,FALSE,"E-19";#N/A,#N/A,FALSE,"E-20";#N/A,#N/A,FALSE,"Strtlts &amp; Standby";#N/A,#N/A,FALSE,"A-RTP";#N/A,#N/A,FALSE,"2003mixeduse"}</definedName>
    <definedName name="wrn.Distr._1_4_1" hidden="1">{#N/A,#N/A,FALSE,"Dist Rev at PR ";#N/A,#N/A,FALSE,"Spec";#N/A,#N/A,FALSE,"Res";#N/A,#N/A,FALSE,"Small L&amp;P";#N/A,#N/A,FALSE,"Medium L&amp;P";#N/A,#N/A,FALSE,"E-19";#N/A,#N/A,FALSE,"E-20";#N/A,#N/A,FALSE,"Strtlts &amp; Standby";#N/A,#N/A,FALSE,"A-RTP";#N/A,#N/A,FALSE,"2003mixeduse"}</definedName>
    <definedName name="wrn.Distr._1_5" localSheetId="4" hidden="1">{#N/A,#N/A,FALSE,"Dist Rev at PR ";#N/A,#N/A,FALSE,"Spec";#N/A,#N/A,FALSE,"Res";#N/A,#N/A,FALSE,"Small L&amp;P";#N/A,#N/A,FALSE,"Medium L&amp;P";#N/A,#N/A,FALSE,"E-19";#N/A,#N/A,FALSE,"E-20";#N/A,#N/A,FALSE,"Strtlts &amp; Standby";#N/A,#N/A,FALSE,"A-RTP";#N/A,#N/A,FALSE,"2003mixeduse"}</definedName>
    <definedName name="wrn.Distr._1_5" hidden="1">{#N/A,#N/A,FALSE,"Dist Rev at PR ";#N/A,#N/A,FALSE,"Spec";#N/A,#N/A,FALSE,"Res";#N/A,#N/A,FALSE,"Small L&amp;P";#N/A,#N/A,FALSE,"Medium L&amp;P";#N/A,#N/A,FALSE,"E-19";#N/A,#N/A,FALSE,"E-20";#N/A,#N/A,FALSE,"Strtlts &amp; Standby";#N/A,#N/A,FALSE,"A-RTP";#N/A,#N/A,FALSE,"2003mixeduse"}</definedName>
    <definedName name="wrn.Distr._1_5_1" localSheetId="4" hidden="1">{#N/A,#N/A,FALSE,"Dist Rev at PR ";#N/A,#N/A,FALSE,"Spec";#N/A,#N/A,FALSE,"Res";#N/A,#N/A,FALSE,"Small L&amp;P";#N/A,#N/A,FALSE,"Medium L&amp;P";#N/A,#N/A,FALSE,"E-19";#N/A,#N/A,FALSE,"E-20";#N/A,#N/A,FALSE,"Strtlts &amp; Standby";#N/A,#N/A,FALSE,"A-RTP";#N/A,#N/A,FALSE,"2003mixeduse"}</definedName>
    <definedName name="wrn.Distr._1_5_1" hidden="1">{#N/A,#N/A,FALSE,"Dist Rev at PR ";#N/A,#N/A,FALSE,"Spec";#N/A,#N/A,FALSE,"Res";#N/A,#N/A,FALSE,"Small L&amp;P";#N/A,#N/A,FALSE,"Medium L&amp;P";#N/A,#N/A,FALSE,"E-19";#N/A,#N/A,FALSE,"E-20";#N/A,#N/A,FALSE,"Strtlts &amp; Standby";#N/A,#N/A,FALSE,"A-RTP";#N/A,#N/A,FALSE,"2003mixeduse"}</definedName>
    <definedName name="wrn.Distr._2" localSheetId="4" hidden="1">{#N/A,#N/A,FALSE,"Dist Rev at PR ";#N/A,#N/A,FALSE,"Spec";#N/A,#N/A,FALSE,"Res";#N/A,#N/A,FALSE,"Small L&amp;P";#N/A,#N/A,FALSE,"Medium L&amp;P";#N/A,#N/A,FALSE,"E-19";#N/A,#N/A,FALSE,"E-20";#N/A,#N/A,FALSE,"Strtlts &amp; Standby";#N/A,#N/A,FALSE,"A-RTP";#N/A,#N/A,FALSE,"2003mixeduse"}</definedName>
    <definedName name="wrn.Distr._2" hidden="1">{#N/A,#N/A,FALSE,"Dist Rev at PR ";#N/A,#N/A,FALSE,"Spec";#N/A,#N/A,FALSE,"Res";#N/A,#N/A,FALSE,"Small L&amp;P";#N/A,#N/A,FALSE,"Medium L&amp;P";#N/A,#N/A,FALSE,"E-19";#N/A,#N/A,FALSE,"E-20";#N/A,#N/A,FALSE,"Strtlts &amp; Standby";#N/A,#N/A,FALSE,"A-RTP";#N/A,#N/A,FALSE,"2003mixeduse"}</definedName>
    <definedName name="wrn.Distr._2_1" localSheetId="4" hidden="1">{#N/A,#N/A,FALSE,"Dist Rev at PR ";#N/A,#N/A,FALSE,"Spec";#N/A,#N/A,FALSE,"Res";#N/A,#N/A,FALSE,"Small L&amp;P";#N/A,#N/A,FALSE,"Medium L&amp;P";#N/A,#N/A,FALSE,"E-19";#N/A,#N/A,FALSE,"E-20";#N/A,#N/A,FALSE,"Strtlts &amp; Standby";#N/A,#N/A,FALSE,"A-RTP";#N/A,#N/A,FALSE,"2003mixeduse"}</definedName>
    <definedName name="wrn.Distr._2_1" hidden="1">{#N/A,#N/A,FALSE,"Dist Rev at PR ";#N/A,#N/A,FALSE,"Spec";#N/A,#N/A,FALSE,"Res";#N/A,#N/A,FALSE,"Small L&amp;P";#N/A,#N/A,FALSE,"Medium L&amp;P";#N/A,#N/A,FALSE,"E-19";#N/A,#N/A,FALSE,"E-20";#N/A,#N/A,FALSE,"Strtlts &amp; Standby";#N/A,#N/A,FALSE,"A-RTP";#N/A,#N/A,FALSE,"2003mixeduse"}</definedName>
    <definedName name="wrn.Distr._2_1_1" localSheetId="4" hidden="1">{#N/A,#N/A,FALSE,"Dist Rev at PR ";#N/A,#N/A,FALSE,"Spec";#N/A,#N/A,FALSE,"Res";#N/A,#N/A,FALSE,"Small L&amp;P";#N/A,#N/A,FALSE,"Medium L&amp;P";#N/A,#N/A,FALSE,"E-19";#N/A,#N/A,FALSE,"E-20";#N/A,#N/A,FALSE,"Strtlts &amp; Standby";#N/A,#N/A,FALSE,"A-RTP";#N/A,#N/A,FALSE,"2003mixeduse"}</definedName>
    <definedName name="wrn.Distr._2_1_1" hidden="1">{#N/A,#N/A,FALSE,"Dist Rev at PR ";#N/A,#N/A,FALSE,"Spec";#N/A,#N/A,FALSE,"Res";#N/A,#N/A,FALSE,"Small L&amp;P";#N/A,#N/A,FALSE,"Medium L&amp;P";#N/A,#N/A,FALSE,"E-19";#N/A,#N/A,FALSE,"E-20";#N/A,#N/A,FALSE,"Strtlts &amp; Standby";#N/A,#N/A,FALSE,"A-RTP";#N/A,#N/A,FALSE,"2003mixeduse"}</definedName>
    <definedName name="wrn.Distr._2_2" localSheetId="4" hidden="1">{#N/A,#N/A,FALSE,"Dist Rev at PR ";#N/A,#N/A,FALSE,"Spec";#N/A,#N/A,FALSE,"Res";#N/A,#N/A,FALSE,"Small L&amp;P";#N/A,#N/A,FALSE,"Medium L&amp;P";#N/A,#N/A,FALSE,"E-19";#N/A,#N/A,FALSE,"E-20";#N/A,#N/A,FALSE,"Strtlts &amp; Standby";#N/A,#N/A,FALSE,"A-RTP";#N/A,#N/A,FALSE,"2003mixeduse"}</definedName>
    <definedName name="wrn.Distr._2_2" hidden="1">{#N/A,#N/A,FALSE,"Dist Rev at PR ";#N/A,#N/A,FALSE,"Spec";#N/A,#N/A,FALSE,"Res";#N/A,#N/A,FALSE,"Small L&amp;P";#N/A,#N/A,FALSE,"Medium L&amp;P";#N/A,#N/A,FALSE,"E-19";#N/A,#N/A,FALSE,"E-20";#N/A,#N/A,FALSE,"Strtlts &amp; Standby";#N/A,#N/A,FALSE,"A-RTP";#N/A,#N/A,FALSE,"2003mixeduse"}</definedName>
    <definedName name="wrn.Distr._2_2_1" localSheetId="4" hidden="1">{#N/A,#N/A,FALSE,"Dist Rev at PR ";#N/A,#N/A,FALSE,"Spec";#N/A,#N/A,FALSE,"Res";#N/A,#N/A,FALSE,"Small L&amp;P";#N/A,#N/A,FALSE,"Medium L&amp;P";#N/A,#N/A,FALSE,"E-19";#N/A,#N/A,FALSE,"E-20";#N/A,#N/A,FALSE,"Strtlts &amp; Standby";#N/A,#N/A,FALSE,"A-RTP";#N/A,#N/A,FALSE,"2003mixeduse"}</definedName>
    <definedName name="wrn.Distr._2_2_1" hidden="1">{#N/A,#N/A,FALSE,"Dist Rev at PR ";#N/A,#N/A,FALSE,"Spec";#N/A,#N/A,FALSE,"Res";#N/A,#N/A,FALSE,"Small L&amp;P";#N/A,#N/A,FALSE,"Medium L&amp;P";#N/A,#N/A,FALSE,"E-19";#N/A,#N/A,FALSE,"E-20";#N/A,#N/A,FALSE,"Strtlts &amp; Standby";#N/A,#N/A,FALSE,"A-RTP";#N/A,#N/A,FALSE,"2003mixeduse"}</definedName>
    <definedName name="wrn.Distr._2_3" localSheetId="4" hidden="1">{#N/A,#N/A,FALSE,"Dist Rev at PR ";#N/A,#N/A,FALSE,"Spec";#N/A,#N/A,FALSE,"Res";#N/A,#N/A,FALSE,"Small L&amp;P";#N/A,#N/A,FALSE,"Medium L&amp;P";#N/A,#N/A,FALSE,"E-19";#N/A,#N/A,FALSE,"E-20";#N/A,#N/A,FALSE,"Strtlts &amp; Standby";#N/A,#N/A,FALSE,"A-RTP";#N/A,#N/A,FALSE,"2003mixeduse"}</definedName>
    <definedName name="wrn.Distr._2_3" hidden="1">{#N/A,#N/A,FALSE,"Dist Rev at PR ";#N/A,#N/A,FALSE,"Spec";#N/A,#N/A,FALSE,"Res";#N/A,#N/A,FALSE,"Small L&amp;P";#N/A,#N/A,FALSE,"Medium L&amp;P";#N/A,#N/A,FALSE,"E-19";#N/A,#N/A,FALSE,"E-20";#N/A,#N/A,FALSE,"Strtlts &amp; Standby";#N/A,#N/A,FALSE,"A-RTP";#N/A,#N/A,FALSE,"2003mixeduse"}</definedName>
    <definedName name="wrn.Distr._2_3_1" localSheetId="4" hidden="1">{#N/A,#N/A,FALSE,"Dist Rev at PR ";#N/A,#N/A,FALSE,"Spec";#N/A,#N/A,FALSE,"Res";#N/A,#N/A,FALSE,"Small L&amp;P";#N/A,#N/A,FALSE,"Medium L&amp;P";#N/A,#N/A,FALSE,"E-19";#N/A,#N/A,FALSE,"E-20";#N/A,#N/A,FALSE,"Strtlts &amp; Standby";#N/A,#N/A,FALSE,"A-RTP";#N/A,#N/A,FALSE,"2003mixeduse"}</definedName>
    <definedName name="wrn.Distr._2_3_1" hidden="1">{#N/A,#N/A,FALSE,"Dist Rev at PR ";#N/A,#N/A,FALSE,"Spec";#N/A,#N/A,FALSE,"Res";#N/A,#N/A,FALSE,"Small L&amp;P";#N/A,#N/A,FALSE,"Medium L&amp;P";#N/A,#N/A,FALSE,"E-19";#N/A,#N/A,FALSE,"E-20";#N/A,#N/A,FALSE,"Strtlts &amp; Standby";#N/A,#N/A,FALSE,"A-RTP";#N/A,#N/A,FALSE,"2003mixeduse"}</definedName>
    <definedName name="wrn.Distr._2_4" localSheetId="4" hidden="1">{#N/A,#N/A,FALSE,"Dist Rev at PR ";#N/A,#N/A,FALSE,"Spec";#N/A,#N/A,FALSE,"Res";#N/A,#N/A,FALSE,"Small L&amp;P";#N/A,#N/A,FALSE,"Medium L&amp;P";#N/A,#N/A,FALSE,"E-19";#N/A,#N/A,FALSE,"E-20";#N/A,#N/A,FALSE,"Strtlts &amp; Standby";#N/A,#N/A,FALSE,"A-RTP";#N/A,#N/A,FALSE,"2003mixeduse"}</definedName>
    <definedName name="wrn.Distr._2_4" hidden="1">{#N/A,#N/A,FALSE,"Dist Rev at PR ";#N/A,#N/A,FALSE,"Spec";#N/A,#N/A,FALSE,"Res";#N/A,#N/A,FALSE,"Small L&amp;P";#N/A,#N/A,FALSE,"Medium L&amp;P";#N/A,#N/A,FALSE,"E-19";#N/A,#N/A,FALSE,"E-20";#N/A,#N/A,FALSE,"Strtlts &amp; Standby";#N/A,#N/A,FALSE,"A-RTP";#N/A,#N/A,FALSE,"2003mixeduse"}</definedName>
    <definedName name="wrn.Distr._2_4_1" localSheetId="4" hidden="1">{#N/A,#N/A,FALSE,"Dist Rev at PR ";#N/A,#N/A,FALSE,"Spec";#N/A,#N/A,FALSE,"Res";#N/A,#N/A,FALSE,"Small L&amp;P";#N/A,#N/A,FALSE,"Medium L&amp;P";#N/A,#N/A,FALSE,"E-19";#N/A,#N/A,FALSE,"E-20";#N/A,#N/A,FALSE,"Strtlts &amp; Standby";#N/A,#N/A,FALSE,"A-RTP";#N/A,#N/A,FALSE,"2003mixeduse"}</definedName>
    <definedName name="wrn.Distr._2_4_1" hidden="1">{#N/A,#N/A,FALSE,"Dist Rev at PR ";#N/A,#N/A,FALSE,"Spec";#N/A,#N/A,FALSE,"Res";#N/A,#N/A,FALSE,"Small L&amp;P";#N/A,#N/A,FALSE,"Medium L&amp;P";#N/A,#N/A,FALSE,"E-19";#N/A,#N/A,FALSE,"E-20";#N/A,#N/A,FALSE,"Strtlts &amp; Standby";#N/A,#N/A,FALSE,"A-RTP";#N/A,#N/A,FALSE,"2003mixeduse"}</definedName>
    <definedName name="wrn.Distr._2_5" localSheetId="4" hidden="1">{#N/A,#N/A,FALSE,"Dist Rev at PR ";#N/A,#N/A,FALSE,"Spec";#N/A,#N/A,FALSE,"Res";#N/A,#N/A,FALSE,"Small L&amp;P";#N/A,#N/A,FALSE,"Medium L&amp;P";#N/A,#N/A,FALSE,"E-19";#N/A,#N/A,FALSE,"E-20";#N/A,#N/A,FALSE,"Strtlts &amp; Standby";#N/A,#N/A,FALSE,"A-RTP";#N/A,#N/A,FALSE,"2003mixeduse"}</definedName>
    <definedName name="wrn.Distr._2_5" hidden="1">{#N/A,#N/A,FALSE,"Dist Rev at PR ";#N/A,#N/A,FALSE,"Spec";#N/A,#N/A,FALSE,"Res";#N/A,#N/A,FALSE,"Small L&amp;P";#N/A,#N/A,FALSE,"Medium L&amp;P";#N/A,#N/A,FALSE,"E-19";#N/A,#N/A,FALSE,"E-20";#N/A,#N/A,FALSE,"Strtlts &amp; Standby";#N/A,#N/A,FALSE,"A-RTP";#N/A,#N/A,FALSE,"2003mixeduse"}</definedName>
    <definedName name="wrn.Distr._2_5_1" localSheetId="4" hidden="1">{#N/A,#N/A,FALSE,"Dist Rev at PR ";#N/A,#N/A,FALSE,"Spec";#N/A,#N/A,FALSE,"Res";#N/A,#N/A,FALSE,"Small L&amp;P";#N/A,#N/A,FALSE,"Medium L&amp;P";#N/A,#N/A,FALSE,"E-19";#N/A,#N/A,FALSE,"E-20";#N/A,#N/A,FALSE,"Strtlts &amp; Standby";#N/A,#N/A,FALSE,"A-RTP";#N/A,#N/A,FALSE,"2003mixeduse"}</definedName>
    <definedName name="wrn.Distr._2_5_1" hidden="1">{#N/A,#N/A,FALSE,"Dist Rev at PR ";#N/A,#N/A,FALSE,"Spec";#N/A,#N/A,FALSE,"Res";#N/A,#N/A,FALSE,"Small L&amp;P";#N/A,#N/A,FALSE,"Medium L&amp;P";#N/A,#N/A,FALSE,"E-19";#N/A,#N/A,FALSE,"E-20";#N/A,#N/A,FALSE,"Strtlts &amp; Standby";#N/A,#N/A,FALSE,"A-RTP";#N/A,#N/A,FALSE,"2003mixeduse"}</definedName>
    <definedName name="wrn.Distr._3" localSheetId="4" hidden="1">{#N/A,#N/A,FALSE,"Dist Rev at PR ";#N/A,#N/A,FALSE,"Spec";#N/A,#N/A,FALSE,"Res";#N/A,#N/A,FALSE,"Small L&amp;P";#N/A,#N/A,FALSE,"Medium L&amp;P";#N/A,#N/A,FALSE,"E-19";#N/A,#N/A,FALSE,"E-20";#N/A,#N/A,FALSE,"Strtlts &amp; Standby";#N/A,#N/A,FALSE,"A-RTP";#N/A,#N/A,FALSE,"2003mixeduse"}</definedName>
    <definedName name="wrn.Distr._3" hidden="1">{#N/A,#N/A,FALSE,"Dist Rev at PR ";#N/A,#N/A,FALSE,"Spec";#N/A,#N/A,FALSE,"Res";#N/A,#N/A,FALSE,"Small L&amp;P";#N/A,#N/A,FALSE,"Medium L&amp;P";#N/A,#N/A,FALSE,"E-19";#N/A,#N/A,FALSE,"E-20";#N/A,#N/A,FALSE,"Strtlts &amp; Standby";#N/A,#N/A,FALSE,"A-RTP";#N/A,#N/A,FALSE,"2003mixeduse"}</definedName>
    <definedName name="wrn.Distr._3_1" localSheetId="4" hidden="1">{#N/A,#N/A,FALSE,"Dist Rev at PR ";#N/A,#N/A,FALSE,"Spec";#N/A,#N/A,FALSE,"Res";#N/A,#N/A,FALSE,"Small L&amp;P";#N/A,#N/A,FALSE,"Medium L&amp;P";#N/A,#N/A,FALSE,"E-19";#N/A,#N/A,FALSE,"E-20";#N/A,#N/A,FALSE,"Strtlts &amp; Standby";#N/A,#N/A,FALSE,"A-RTP";#N/A,#N/A,FALSE,"2003mixeduse"}</definedName>
    <definedName name="wrn.Distr._3_1" hidden="1">{#N/A,#N/A,FALSE,"Dist Rev at PR ";#N/A,#N/A,FALSE,"Spec";#N/A,#N/A,FALSE,"Res";#N/A,#N/A,FALSE,"Small L&amp;P";#N/A,#N/A,FALSE,"Medium L&amp;P";#N/A,#N/A,FALSE,"E-19";#N/A,#N/A,FALSE,"E-20";#N/A,#N/A,FALSE,"Strtlts &amp; Standby";#N/A,#N/A,FALSE,"A-RTP";#N/A,#N/A,FALSE,"2003mixeduse"}</definedName>
    <definedName name="wrn.Distr._3_1_1" localSheetId="4" hidden="1">{#N/A,#N/A,FALSE,"Dist Rev at PR ";#N/A,#N/A,FALSE,"Spec";#N/A,#N/A,FALSE,"Res";#N/A,#N/A,FALSE,"Small L&amp;P";#N/A,#N/A,FALSE,"Medium L&amp;P";#N/A,#N/A,FALSE,"E-19";#N/A,#N/A,FALSE,"E-20";#N/A,#N/A,FALSE,"Strtlts &amp; Standby";#N/A,#N/A,FALSE,"A-RTP";#N/A,#N/A,FALSE,"2003mixeduse"}</definedName>
    <definedName name="wrn.Distr._3_1_1" hidden="1">{#N/A,#N/A,FALSE,"Dist Rev at PR ";#N/A,#N/A,FALSE,"Spec";#N/A,#N/A,FALSE,"Res";#N/A,#N/A,FALSE,"Small L&amp;P";#N/A,#N/A,FALSE,"Medium L&amp;P";#N/A,#N/A,FALSE,"E-19";#N/A,#N/A,FALSE,"E-20";#N/A,#N/A,FALSE,"Strtlts &amp; Standby";#N/A,#N/A,FALSE,"A-RTP";#N/A,#N/A,FALSE,"2003mixeduse"}</definedName>
    <definedName name="wrn.Distr._3_2" localSheetId="4" hidden="1">{#N/A,#N/A,FALSE,"Dist Rev at PR ";#N/A,#N/A,FALSE,"Spec";#N/A,#N/A,FALSE,"Res";#N/A,#N/A,FALSE,"Small L&amp;P";#N/A,#N/A,FALSE,"Medium L&amp;P";#N/A,#N/A,FALSE,"E-19";#N/A,#N/A,FALSE,"E-20";#N/A,#N/A,FALSE,"Strtlts &amp; Standby";#N/A,#N/A,FALSE,"A-RTP";#N/A,#N/A,FALSE,"2003mixeduse"}</definedName>
    <definedName name="wrn.Distr._3_2" hidden="1">{#N/A,#N/A,FALSE,"Dist Rev at PR ";#N/A,#N/A,FALSE,"Spec";#N/A,#N/A,FALSE,"Res";#N/A,#N/A,FALSE,"Small L&amp;P";#N/A,#N/A,FALSE,"Medium L&amp;P";#N/A,#N/A,FALSE,"E-19";#N/A,#N/A,FALSE,"E-20";#N/A,#N/A,FALSE,"Strtlts &amp; Standby";#N/A,#N/A,FALSE,"A-RTP";#N/A,#N/A,FALSE,"2003mixeduse"}</definedName>
    <definedName name="wrn.Distr._3_2_1" localSheetId="4" hidden="1">{#N/A,#N/A,FALSE,"Dist Rev at PR ";#N/A,#N/A,FALSE,"Spec";#N/A,#N/A,FALSE,"Res";#N/A,#N/A,FALSE,"Small L&amp;P";#N/A,#N/A,FALSE,"Medium L&amp;P";#N/A,#N/A,FALSE,"E-19";#N/A,#N/A,FALSE,"E-20";#N/A,#N/A,FALSE,"Strtlts &amp; Standby";#N/A,#N/A,FALSE,"A-RTP";#N/A,#N/A,FALSE,"2003mixeduse"}</definedName>
    <definedName name="wrn.Distr._3_2_1" hidden="1">{#N/A,#N/A,FALSE,"Dist Rev at PR ";#N/A,#N/A,FALSE,"Spec";#N/A,#N/A,FALSE,"Res";#N/A,#N/A,FALSE,"Small L&amp;P";#N/A,#N/A,FALSE,"Medium L&amp;P";#N/A,#N/A,FALSE,"E-19";#N/A,#N/A,FALSE,"E-20";#N/A,#N/A,FALSE,"Strtlts &amp; Standby";#N/A,#N/A,FALSE,"A-RTP";#N/A,#N/A,FALSE,"2003mixeduse"}</definedName>
    <definedName name="wrn.Distr._3_3" localSheetId="4" hidden="1">{#N/A,#N/A,FALSE,"Dist Rev at PR ";#N/A,#N/A,FALSE,"Spec";#N/A,#N/A,FALSE,"Res";#N/A,#N/A,FALSE,"Small L&amp;P";#N/A,#N/A,FALSE,"Medium L&amp;P";#N/A,#N/A,FALSE,"E-19";#N/A,#N/A,FALSE,"E-20";#N/A,#N/A,FALSE,"Strtlts &amp; Standby";#N/A,#N/A,FALSE,"A-RTP";#N/A,#N/A,FALSE,"2003mixeduse"}</definedName>
    <definedName name="wrn.Distr._3_3" hidden="1">{#N/A,#N/A,FALSE,"Dist Rev at PR ";#N/A,#N/A,FALSE,"Spec";#N/A,#N/A,FALSE,"Res";#N/A,#N/A,FALSE,"Small L&amp;P";#N/A,#N/A,FALSE,"Medium L&amp;P";#N/A,#N/A,FALSE,"E-19";#N/A,#N/A,FALSE,"E-20";#N/A,#N/A,FALSE,"Strtlts &amp; Standby";#N/A,#N/A,FALSE,"A-RTP";#N/A,#N/A,FALSE,"2003mixeduse"}</definedName>
    <definedName name="wrn.Distr._3_3_1" localSheetId="4" hidden="1">{#N/A,#N/A,FALSE,"Dist Rev at PR ";#N/A,#N/A,FALSE,"Spec";#N/A,#N/A,FALSE,"Res";#N/A,#N/A,FALSE,"Small L&amp;P";#N/A,#N/A,FALSE,"Medium L&amp;P";#N/A,#N/A,FALSE,"E-19";#N/A,#N/A,FALSE,"E-20";#N/A,#N/A,FALSE,"Strtlts &amp; Standby";#N/A,#N/A,FALSE,"A-RTP";#N/A,#N/A,FALSE,"2003mixeduse"}</definedName>
    <definedName name="wrn.Distr._3_3_1" hidden="1">{#N/A,#N/A,FALSE,"Dist Rev at PR ";#N/A,#N/A,FALSE,"Spec";#N/A,#N/A,FALSE,"Res";#N/A,#N/A,FALSE,"Small L&amp;P";#N/A,#N/A,FALSE,"Medium L&amp;P";#N/A,#N/A,FALSE,"E-19";#N/A,#N/A,FALSE,"E-20";#N/A,#N/A,FALSE,"Strtlts &amp; Standby";#N/A,#N/A,FALSE,"A-RTP";#N/A,#N/A,FALSE,"2003mixeduse"}</definedName>
    <definedName name="wrn.Distr._3_4" localSheetId="4" hidden="1">{#N/A,#N/A,FALSE,"Dist Rev at PR ";#N/A,#N/A,FALSE,"Spec";#N/A,#N/A,FALSE,"Res";#N/A,#N/A,FALSE,"Small L&amp;P";#N/A,#N/A,FALSE,"Medium L&amp;P";#N/A,#N/A,FALSE,"E-19";#N/A,#N/A,FALSE,"E-20";#N/A,#N/A,FALSE,"Strtlts &amp; Standby";#N/A,#N/A,FALSE,"A-RTP";#N/A,#N/A,FALSE,"2003mixeduse"}</definedName>
    <definedName name="wrn.Distr._3_4" hidden="1">{#N/A,#N/A,FALSE,"Dist Rev at PR ";#N/A,#N/A,FALSE,"Spec";#N/A,#N/A,FALSE,"Res";#N/A,#N/A,FALSE,"Small L&amp;P";#N/A,#N/A,FALSE,"Medium L&amp;P";#N/A,#N/A,FALSE,"E-19";#N/A,#N/A,FALSE,"E-20";#N/A,#N/A,FALSE,"Strtlts &amp; Standby";#N/A,#N/A,FALSE,"A-RTP";#N/A,#N/A,FALSE,"2003mixeduse"}</definedName>
    <definedName name="wrn.Distr._3_4_1" localSheetId="4" hidden="1">{#N/A,#N/A,FALSE,"Dist Rev at PR ";#N/A,#N/A,FALSE,"Spec";#N/A,#N/A,FALSE,"Res";#N/A,#N/A,FALSE,"Small L&amp;P";#N/A,#N/A,FALSE,"Medium L&amp;P";#N/A,#N/A,FALSE,"E-19";#N/A,#N/A,FALSE,"E-20";#N/A,#N/A,FALSE,"Strtlts &amp; Standby";#N/A,#N/A,FALSE,"A-RTP";#N/A,#N/A,FALSE,"2003mixeduse"}</definedName>
    <definedName name="wrn.Distr._3_4_1" hidden="1">{#N/A,#N/A,FALSE,"Dist Rev at PR ";#N/A,#N/A,FALSE,"Spec";#N/A,#N/A,FALSE,"Res";#N/A,#N/A,FALSE,"Small L&amp;P";#N/A,#N/A,FALSE,"Medium L&amp;P";#N/A,#N/A,FALSE,"E-19";#N/A,#N/A,FALSE,"E-20";#N/A,#N/A,FALSE,"Strtlts &amp; Standby";#N/A,#N/A,FALSE,"A-RTP";#N/A,#N/A,FALSE,"2003mixeduse"}</definedName>
    <definedName name="wrn.Distr._3_5" localSheetId="4" hidden="1">{#N/A,#N/A,FALSE,"Dist Rev at PR ";#N/A,#N/A,FALSE,"Spec";#N/A,#N/A,FALSE,"Res";#N/A,#N/A,FALSE,"Small L&amp;P";#N/A,#N/A,FALSE,"Medium L&amp;P";#N/A,#N/A,FALSE,"E-19";#N/A,#N/A,FALSE,"E-20";#N/A,#N/A,FALSE,"Strtlts &amp; Standby";#N/A,#N/A,FALSE,"A-RTP";#N/A,#N/A,FALSE,"2003mixeduse"}</definedName>
    <definedName name="wrn.Distr._3_5" hidden="1">{#N/A,#N/A,FALSE,"Dist Rev at PR ";#N/A,#N/A,FALSE,"Spec";#N/A,#N/A,FALSE,"Res";#N/A,#N/A,FALSE,"Small L&amp;P";#N/A,#N/A,FALSE,"Medium L&amp;P";#N/A,#N/A,FALSE,"E-19";#N/A,#N/A,FALSE,"E-20";#N/A,#N/A,FALSE,"Strtlts &amp; Standby";#N/A,#N/A,FALSE,"A-RTP";#N/A,#N/A,FALSE,"2003mixeduse"}</definedName>
    <definedName name="wrn.Distr._3_5_1" localSheetId="4" hidden="1">{#N/A,#N/A,FALSE,"Dist Rev at PR ";#N/A,#N/A,FALSE,"Spec";#N/A,#N/A,FALSE,"Res";#N/A,#N/A,FALSE,"Small L&amp;P";#N/A,#N/A,FALSE,"Medium L&amp;P";#N/A,#N/A,FALSE,"E-19";#N/A,#N/A,FALSE,"E-20";#N/A,#N/A,FALSE,"Strtlts &amp; Standby";#N/A,#N/A,FALSE,"A-RTP";#N/A,#N/A,FALSE,"2003mixeduse"}</definedName>
    <definedName name="wrn.Distr._3_5_1" hidden="1">{#N/A,#N/A,FALSE,"Dist Rev at PR ";#N/A,#N/A,FALSE,"Spec";#N/A,#N/A,FALSE,"Res";#N/A,#N/A,FALSE,"Small L&amp;P";#N/A,#N/A,FALSE,"Medium L&amp;P";#N/A,#N/A,FALSE,"E-19";#N/A,#N/A,FALSE,"E-20";#N/A,#N/A,FALSE,"Strtlts &amp; Standby";#N/A,#N/A,FALSE,"A-RTP";#N/A,#N/A,FALSE,"2003mixeduse"}</definedName>
    <definedName name="wrn.Distr._4" localSheetId="4" hidden="1">{#N/A,#N/A,FALSE,"Dist Rev at PR ";#N/A,#N/A,FALSE,"Spec";#N/A,#N/A,FALSE,"Res";#N/A,#N/A,FALSE,"Small L&amp;P";#N/A,#N/A,FALSE,"Medium L&amp;P";#N/A,#N/A,FALSE,"E-19";#N/A,#N/A,FALSE,"E-20";#N/A,#N/A,FALSE,"Strtlts &amp; Standby";#N/A,#N/A,FALSE,"A-RTP";#N/A,#N/A,FALSE,"2003mixeduse"}</definedName>
    <definedName name="wrn.Distr._4" hidden="1">{#N/A,#N/A,FALSE,"Dist Rev at PR ";#N/A,#N/A,FALSE,"Spec";#N/A,#N/A,FALSE,"Res";#N/A,#N/A,FALSE,"Small L&amp;P";#N/A,#N/A,FALSE,"Medium L&amp;P";#N/A,#N/A,FALSE,"E-19";#N/A,#N/A,FALSE,"E-20";#N/A,#N/A,FALSE,"Strtlts &amp; Standby";#N/A,#N/A,FALSE,"A-RTP";#N/A,#N/A,FALSE,"2003mixeduse"}</definedName>
    <definedName name="wrn.Distr._4_1" localSheetId="4" hidden="1">{#N/A,#N/A,FALSE,"Dist Rev at PR ";#N/A,#N/A,FALSE,"Spec";#N/A,#N/A,FALSE,"Res";#N/A,#N/A,FALSE,"Small L&amp;P";#N/A,#N/A,FALSE,"Medium L&amp;P";#N/A,#N/A,FALSE,"E-19";#N/A,#N/A,FALSE,"E-20";#N/A,#N/A,FALSE,"Strtlts &amp; Standby";#N/A,#N/A,FALSE,"A-RTP";#N/A,#N/A,FALSE,"2003mixeduse"}</definedName>
    <definedName name="wrn.Distr._4_1" hidden="1">{#N/A,#N/A,FALSE,"Dist Rev at PR ";#N/A,#N/A,FALSE,"Spec";#N/A,#N/A,FALSE,"Res";#N/A,#N/A,FALSE,"Small L&amp;P";#N/A,#N/A,FALSE,"Medium L&amp;P";#N/A,#N/A,FALSE,"E-19";#N/A,#N/A,FALSE,"E-20";#N/A,#N/A,FALSE,"Strtlts &amp; Standby";#N/A,#N/A,FALSE,"A-RTP";#N/A,#N/A,FALSE,"2003mixeduse"}</definedName>
    <definedName name="wrn.Distr._4_1_1" localSheetId="4" hidden="1">{#N/A,#N/A,FALSE,"Dist Rev at PR ";#N/A,#N/A,FALSE,"Spec";#N/A,#N/A,FALSE,"Res";#N/A,#N/A,FALSE,"Small L&amp;P";#N/A,#N/A,FALSE,"Medium L&amp;P";#N/A,#N/A,FALSE,"E-19";#N/A,#N/A,FALSE,"E-20";#N/A,#N/A,FALSE,"Strtlts &amp; Standby";#N/A,#N/A,FALSE,"A-RTP";#N/A,#N/A,FALSE,"2003mixeduse"}</definedName>
    <definedName name="wrn.Distr._4_1_1" hidden="1">{#N/A,#N/A,FALSE,"Dist Rev at PR ";#N/A,#N/A,FALSE,"Spec";#N/A,#N/A,FALSE,"Res";#N/A,#N/A,FALSE,"Small L&amp;P";#N/A,#N/A,FALSE,"Medium L&amp;P";#N/A,#N/A,FALSE,"E-19";#N/A,#N/A,FALSE,"E-20";#N/A,#N/A,FALSE,"Strtlts &amp; Standby";#N/A,#N/A,FALSE,"A-RTP";#N/A,#N/A,FALSE,"2003mixeduse"}</definedName>
    <definedName name="wrn.Distr._4_2" localSheetId="4" hidden="1">{#N/A,#N/A,FALSE,"Dist Rev at PR ";#N/A,#N/A,FALSE,"Spec";#N/A,#N/A,FALSE,"Res";#N/A,#N/A,FALSE,"Small L&amp;P";#N/A,#N/A,FALSE,"Medium L&amp;P";#N/A,#N/A,FALSE,"E-19";#N/A,#N/A,FALSE,"E-20";#N/A,#N/A,FALSE,"Strtlts &amp; Standby";#N/A,#N/A,FALSE,"A-RTP";#N/A,#N/A,FALSE,"2003mixeduse"}</definedName>
    <definedName name="wrn.Distr._4_2" hidden="1">{#N/A,#N/A,FALSE,"Dist Rev at PR ";#N/A,#N/A,FALSE,"Spec";#N/A,#N/A,FALSE,"Res";#N/A,#N/A,FALSE,"Small L&amp;P";#N/A,#N/A,FALSE,"Medium L&amp;P";#N/A,#N/A,FALSE,"E-19";#N/A,#N/A,FALSE,"E-20";#N/A,#N/A,FALSE,"Strtlts &amp; Standby";#N/A,#N/A,FALSE,"A-RTP";#N/A,#N/A,FALSE,"2003mixeduse"}</definedName>
    <definedName name="wrn.Distr._4_2_1" localSheetId="4" hidden="1">{#N/A,#N/A,FALSE,"Dist Rev at PR ";#N/A,#N/A,FALSE,"Spec";#N/A,#N/A,FALSE,"Res";#N/A,#N/A,FALSE,"Small L&amp;P";#N/A,#N/A,FALSE,"Medium L&amp;P";#N/A,#N/A,FALSE,"E-19";#N/A,#N/A,FALSE,"E-20";#N/A,#N/A,FALSE,"Strtlts &amp; Standby";#N/A,#N/A,FALSE,"A-RTP";#N/A,#N/A,FALSE,"2003mixeduse"}</definedName>
    <definedName name="wrn.Distr._4_2_1" hidden="1">{#N/A,#N/A,FALSE,"Dist Rev at PR ";#N/A,#N/A,FALSE,"Spec";#N/A,#N/A,FALSE,"Res";#N/A,#N/A,FALSE,"Small L&amp;P";#N/A,#N/A,FALSE,"Medium L&amp;P";#N/A,#N/A,FALSE,"E-19";#N/A,#N/A,FALSE,"E-20";#N/A,#N/A,FALSE,"Strtlts &amp; Standby";#N/A,#N/A,FALSE,"A-RTP";#N/A,#N/A,FALSE,"2003mixeduse"}</definedName>
    <definedName name="wrn.Distr._4_3" localSheetId="4" hidden="1">{#N/A,#N/A,FALSE,"Dist Rev at PR ";#N/A,#N/A,FALSE,"Spec";#N/A,#N/A,FALSE,"Res";#N/A,#N/A,FALSE,"Small L&amp;P";#N/A,#N/A,FALSE,"Medium L&amp;P";#N/A,#N/A,FALSE,"E-19";#N/A,#N/A,FALSE,"E-20";#N/A,#N/A,FALSE,"Strtlts &amp; Standby";#N/A,#N/A,FALSE,"A-RTP";#N/A,#N/A,FALSE,"2003mixeduse"}</definedName>
    <definedName name="wrn.Distr._4_3" hidden="1">{#N/A,#N/A,FALSE,"Dist Rev at PR ";#N/A,#N/A,FALSE,"Spec";#N/A,#N/A,FALSE,"Res";#N/A,#N/A,FALSE,"Small L&amp;P";#N/A,#N/A,FALSE,"Medium L&amp;P";#N/A,#N/A,FALSE,"E-19";#N/A,#N/A,FALSE,"E-20";#N/A,#N/A,FALSE,"Strtlts &amp; Standby";#N/A,#N/A,FALSE,"A-RTP";#N/A,#N/A,FALSE,"2003mixeduse"}</definedName>
    <definedName name="wrn.Distr._4_3_1" localSheetId="4" hidden="1">{#N/A,#N/A,FALSE,"Dist Rev at PR ";#N/A,#N/A,FALSE,"Spec";#N/A,#N/A,FALSE,"Res";#N/A,#N/A,FALSE,"Small L&amp;P";#N/A,#N/A,FALSE,"Medium L&amp;P";#N/A,#N/A,FALSE,"E-19";#N/A,#N/A,FALSE,"E-20";#N/A,#N/A,FALSE,"Strtlts &amp; Standby";#N/A,#N/A,FALSE,"A-RTP";#N/A,#N/A,FALSE,"2003mixeduse"}</definedName>
    <definedName name="wrn.Distr._4_3_1" hidden="1">{#N/A,#N/A,FALSE,"Dist Rev at PR ";#N/A,#N/A,FALSE,"Spec";#N/A,#N/A,FALSE,"Res";#N/A,#N/A,FALSE,"Small L&amp;P";#N/A,#N/A,FALSE,"Medium L&amp;P";#N/A,#N/A,FALSE,"E-19";#N/A,#N/A,FALSE,"E-20";#N/A,#N/A,FALSE,"Strtlts &amp; Standby";#N/A,#N/A,FALSE,"A-RTP";#N/A,#N/A,FALSE,"2003mixeduse"}</definedName>
    <definedName name="wrn.Distr._4_4" localSheetId="4" hidden="1">{#N/A,#N/A,FALSE,"Dist Rev at PR ";#N/A,#N/A,FALSE,"Spec";#N/A,#N/A,FALSE,"Res";#N/A,#N/A,FALSE,"Small L&amp;P";#N/A,#N/A,FALSE,"Medium L&amp;P";#N/A,#N/A,FALSE,"E-19";#N/A,#N/A,FALSE,"E-20";#N/A,#N/A,FALSE,"Strtlts &amp; Standby";#N/A,#N/A,FALSE,"A-RTP";#N/A,#N/A,FALSE,"2003mixeduse"}</definedName>
    <definedName name="wrn.Distr._4_4" hidden="1">{#N/A,#N/A,FALSE,"Dist Rev at PR ";#N/A,#N/A,FALSE,"Spec";#N/A,#N/A,FALSE,"Res";#N/A,#N/A,FALSE,"Small L&amp;P";#N/A,#N/A,FALSE,"Medium L&amp;P";#N/A,#N/A,FALSE,"E-19";#N/A,#N/A,FALSE,"E-20";#N/A,#N/A,FALSE,"Strtlts &amp; Standby";#N/A,#N/A,FALSE,"A-RTP";#N/A,#N/A,FALSE,"2003mixeduse"}</definedName>
    <definedName name="wrn.Distr._4_4_1" localSheetId="4" hidden="1">{#N/A,#N/A,FALSE,"Dist Rev at PR ";#N/A,#N/A,FALSE,"Spec";#N/A,#N/A,FALSE,"Res";#N/A,#N/A,FALSE,"Small L&amp;P";#N/A,#N/A,FALSE,"Medium L&amp;P";#N/A,#N/A,FALSE,"E-19";#N/A,#N/A,FALSE,"E-20";#N/A,#N/A,FALSE,"Strtlts &amp; Standby";#N/A,#N/A,FALSE,"A-RTP";#N/A,#N/A,FALSE,"2003mixeduse"}</definedName>
    <definedName name="wrn.Distr._4_4_1" hidden="1">{#N/A,#N/A,FALSE,"Dist Rev at PR ";#N/A,#N/A,FALSE,"Spec";#N/A,#N/A,FALSE,"Res";#N/A,#N/A,FALSE,"Small L&amp;P";#N/A,#N/A,FALSE,"Medium L&amp;P";#N/A,#N/A,FALSE,"E-19";#N/A,#N/A,FALSE,"E-20";#N/A,#N/A,FALSE,"Strtlts &amp; Standby";#N/A,#N/A,FALSE,"A-RTP";#N/A,#N/A,FALSE,"2003mixeduse"}</definedName>
    <definedName name="wrn.Distr._4_5" localSheetId="4" hidden="1">{#N/A,#N/A,FALSE,"Dist Rev at PR ";#N/A,#N/A,FALSE,"Spec";#N/A,#N/A,FALSE,"Res";#N/A,#N/A,FALSE,"Small L&amp;P";#N/A,#N/A,FALSE,"Medium L&amp;P";#N/A,#N/A,FALSE,"E-19";#N/A,#N/A,FALSE,"E-20";#N/A,#N/A,FALSE,"Strtlts &amp; Standby";#N/A,#N/A,FALSE,"A-RTP";#N/A,#N/A,FALSE,"2003mixeduse"}</definedName>
    <definedName name="wrn.Distr._4_5" hidden="1">{#N/A,#N/A,FALSE,"Dist Rev at PR ";#N/A,#N/A,FALSE,"Spec";#N/A,#N/A,FALSE,"Res";#N/A,#N/A,FALSE,"Small L&amp;P";#N/A,#N/A,FALSE,"Medium L&amp;P";#N/A,#N/A,FALSE,"E-19";#N/A,#N/A,FALSE,"E-20";#N/A,#N/A,FALSE,"Strtlts &amp; Standby";#N/A,#N/A,FALSE,"A-RTP";#N/A,#N/A,FALSE,"2003mixeduse"}</definedName>
    <definedName name="wrn.Distr._4_5_1" localSheetId="4" hidden="1">{#N/A,#N/A,FALSE,"Dist Rev at PR ";#N/A,#N/A,FALSE,"Spec";#N/A,#N/A,FALSE,"Res";#N/A,#N/A,FALSE,"Small L&amp;P";#N/A,#N/A,FALSE,"Medium L&amp;P";#N/A,#N/A,FALSE,"E-19";#N/A,#N/A,FALSE,"E-20";#N/A,#N/A,FALSE,"Strtlts &amp; Standby";#N/A,#N/A,FALSE,"A-RTP";#N/A,#N/A,FALSE,"2003mixeduse"}</definedName>
    <definedName name="wrn.Distr._4_5_1" hidden="1">{#N/A,#N/A,FALSE,"Dist Rev at PR ";#N/A,#N/A,FALSE,"Spec";#N/A,#N/A,FALSE,"Res";#N/A,#N/A,FALSE,"Small L&amp;P";#N/A,#N/A,FALSE,"Medium L&amp;P";#N/A,#N/A,FALSE,"E-19";#N/A,#N/A,FALSE,"E-20";#N/A,#N/A,FALSE,"Strtlts &amp; Standby";#N/A,#N/A,FALSE,"A-RTP";#N/A,#N/A,FALSE,"2003mixeduse"}</definedName>
    <definedName name="wrn.Distr._5" localSheetId="4" hidden="1">{#N/A,#N/A,FALSE,"Dist Rev at PR ";#N/A,#N/A,FALSE,"Spec";#N/A,#N/A,FALSE,"Res";#N/A,#N/A,FALSE,"Small L&amp;P";#N/A,#N/A,FALSE,"Medium L&amp;P";#N/A,#N/A,FALSE,"E-19";#N/A,#N/A,FALSE,"E-20";#N/A,#N/A,FALSE,"Strtlts &amp; Standby";#N/A,#N/A,FALSE,"A-RTP";#N/A,#N/A,FALSE,"2003mixeduse"}</definedName>
    <definedName name="wrn.Distr._5" hidden="1">{#N/A,#N/A,FALSE,"Dist Rev at PR ";#N/A,#N/A,FALSE,"Spec";#N/A,#N/A,FALSE,"Res";#N/A,#N/A,FALSE,"Small L&amp;P";#N/A,#N/A,FALSE,"Medium L&amp;P";#N/A,#N/A,FALSE,"E-19";#N/A,#N/A,FALSE,"E-20";#N/A,#N/A,FALSE,"Strtlts &amp; Standby";#N/A,#N/A,FALSE,"A-RTP";#N/A,#N/A,FALSE,"2003mixeduse"}</definedName>
    <definedName name="wrn.Distr._5_1" localSheetId="4" hidden="1">{#N/A,#N/A,FALSE,"Dist Rev at PR ";#N/A,#N/A,FALSE,"Spec";#N/A,#N/A,FALSE,"Res";#N/A,#N/A,FALSE,"Small L&amp;P";#N/A,#N/A,FALSE,"Medium L&amp;P";#N/A,#N/A,FALSE,"E-19";#N/A,#N/A,FALSE,"E-20";#N/A,#N/A,FALSE,"Strtlts &amp; Standby";#N/A,#N/A,FALSE,"A-RTP";#N/A,#N/A,FALSE,"2003mixeduse"}</definedName>
    <definedName name="wrn.Distr._5_1" hidden="1">{#N/A,#N/A,FALSE,"Dist Rev at PR ";#N/A,#N/A,FALSE,"Spec";#N/A,#N/A,FALSE,"Res";#N/A,#N/A,FALSE,"Small L&amp;P";#N/A,#N/A,FALSE,"Medium L&amp;P";#N/A,#N/A,FALSE,"E-19";#N/A,#N/A,FALSE,"E-20";#N/A,#N/A,FALSE,"Strtlts &amp; Standby";#N/A,#N/A,FALSE,"A-RTP";#N/A,#N/A,FALSE,"2003mixeduse"}</definedName>
    <definedName name="wrn.Distr._5_1_1" localSheetId="4" hidden="1">{#N/A,#N/A,FALSE,"Dist Rev at PR ";#N/A,#N/A,FALSE,"Spec";#N/A,#N/A,FALSE,"Res";#N/A,#N/A,FALSE,"Small L&amp;P";#N/A,#N/A,FALSE,"Medium L&amp;P";#N/A,#N/A,FALSE,"E-19";#N/A,#N/A,FALSE,"E-20";#N/A,#N/A,FALSE,"Strtlts &amp; Standby";#N/A,#N/A,FALSE,"A-RTP";#N/A,#N/A,FALSE,"2003mixeduse"}</definedName>
    <definedName name="wrn.Distr._5_1_1" hidden="1">{#N/A,#N/A,FALSE,"Dist Rev at PR ";#N/A,#N/A,FALSE,"Spec";#N/A,#N/A,FALSE,"Res";#N/A,#N/A,FALSE,"Small L&amp;P";#N/A,#N/A,FALSE,"Medium L&amp;P";#N/A,#N/A,FALSE,"E-19";#N/A,#N/A,FALSE,"E-20";#N/A,#N/A,FALSE,"Strtlts &amp; Standby";#N/A,#N/A,FALSE,"A-RTP";#N/A,#N/A,FALSE,"2003mixeduse"}</definedName>
    <definedName name="wrn.Distr._5_2" localSheetId="4" hidden="1">{#N/A,#N/A,FALSE,"Dist Rev at PR ";#N/A,#N/A,FALSE,"Spec";#N/A,#N/A,FALSE,"Res";#N/A,#N/A,FALSE,"Small L&amp;P";#N/A,#N/A,FALSE,"Medium L&amp;P";#N/A,#N/A,FALSE,"E-19";#N/A,#N/A,FALSE,"E-20";#N/A,#N/A,FALSE,"Strtlts &amp; Standby";#N/A,#N/A,FALSE,"A-RTP";#N/A,#N/A,FALSE,"2003mixeduse"}</definedName>
    <definedName name="wrn.Distr._5_2" hidden="1">{#N/A,#N/A,FALSE,"Dist Rev at PR ";#N/A,#N/A,FALSE,"Spec";#N/A,#N/A,FALSE,"Res";#N/A,#N/A,FALSE,"Small L&amp;P";#N/A,#N/A,FALSE,"Medium L&amp;P";#N/A,#N/A,FALSE,"E-19";#N/A,#N/A,FALSE,"E-20";#N/A,#N/A,FALSE,"Strtlts &amp; Standby";#N/A,#N/A,FALSE,"A-RTP";#N/A,#N/A,FALSE,"2003mixeduse"}</definedName>
    <definedName name="wrn.Distr._5_2_1" localSheetId="4" hidden="1">{#N/A,#N/A,FALSE,"Dist Rev at PR ";#N/A,#N/A,FALSE,"Spec";#N/A,#N/A,FALSE,"Res";#N/A,#N/A,FALSE,"Small L&amp;P";#N/A,#N/A,FALSE,"Medium L&amp;P";#N/A,#N/A,FALSE,"E-19";#N/A,#N/A,FALSE,"E-20";#N/A,#N/A,FALSE,"Strtlts &amp; Standby";#N/A,#N/A,FALSE,"A-RTP";#N/A,#N/A,FALSE,"2003mixeduse"}</definedName>
    <definedName name="wrn.Distr._5_2_1" hidden="1">{#N/A,#N/A,FALSE,"Dist Rev at PR ";#N/A,#N/A,FALSE,"Spec";#N/A,#N/A,FALSE,"Res";#N/A,#N/A,FALSE,"Small L&amp;P";#N/A,#N/A,FALSE,"Medium L&amp;P";#N/A,#N/A,FALSE,"E-19";#N/A,#N/A,FALSE,"E-20";#N/A,#N/A,FALSE,"Strtlts &amp; Standby";#N/A,#N/A,FALSE,"A-RTP";#N/A,#N/A,FALSE,"2003mixeduse"}</definedName>
    <definedName name="wrn.Distr._5_3" localSheetId="4" hidden="1">{#N/A,#N/A,FALSE,"Dist Rev at PR ";#N/A,#N/A,FALSE,"Spec";#N/A,#N/A,FALSE,"Res";#N/A,#N/A,FALSE,"Small L&amp;P";#N/A,#N/A,FALSE,"Medium L&amp;P";#N/A,#N/A,FALSE,"E-19";#N/A,#N/A,FALSE,"E-20";#N/A,#N/A,FALSE,"Strtlts &amp; Standby";#N/A,#N/A,FALSE,"A-RTP";#N/A,#N/A,FALSE,"2003mixeduse"}</definedName>
    <definedName name="wrn.Distr._5_3" hidden="1">{#N/A,#N/A,FALSE,"Dist Rev at PR ";#N/A,#N/A,FALSE,"Spec";#N/A,#N/A,FALSE,"Res";#N/A,#N/A,FALSE,"Small L&amp;P";#N/A,#N/A,FALSE,"Medium L&amp;P";#N/A,#N/A,FALSE,"E-19";#N/A,#N/A,FALSE,"E-20";#N/A,#N/A,FALSE,"Strtlts &amp; Standby";#N/A,#N/A,FALSE,"A-RTP";#N/A,#N/A,FALSE,"2003mixeduse"}</definedName>
    <definedName name="wrn.Distr._5_3_1" localSheetId="4" hidden="1">{#N/A,#N/A,FALSE,"Dist Rev at PR ";#N/A,#N/A,FALSE,"Spec";#N/A,#N/A,FALSE,"Res";#N/A,#N/A,FALSE,"Small L&amp;P";#N/A,#N/A,FALSE,"Medium L&amp;P";#N/A,#N/A,FALSE,"E-19";#N/A,#N/A,FALSE,"E-20";#N/A,#N/A,FALSE,"Strtlts &amp; Standby";#N/A,#N/A,FALSE,"A-RTP";#N/A,#N/A,FALSE,"2003mixeduse"}</definedName>
    <definedName name="wrn.Distr._5_3_1" hidden="1">{#N/A,#N/A,FALSE,"Dist Rev at PR ";#N/A,#N/A,FALSE,"Spec";#N/A,#N/A,FALSE,"Res";#N/A,#N/A,FALSE,"Small L&amp;P";#N/A,#N/A,FALSE,"Medium L&amp;P";#N/A,#N/A,FALSE,"E-19";#N/A,#N/A,FALSE,"E-20";#N/A,#N/A,FALSE,"Strtlts &amp; Standby";#N/A,#N/A,FALSE,"A-RTP";#N/A,#N/A,FALSE,"2003mixeduse"}</definedName>
    <definedName name="wrn.Distr._5_4" localSheetId="4" hidden="1">{#N/A,#N/A,FALSE,"Dist Rev at PR ";#N/A,#N/A,FALSE,"Spec";#N/A,#N/A,FALSE,"Res";#N/A,#N/A,FALSE,"Small L&amp;P";#N/A,#N/A,FALSE,"Medium L&amp;P";#N/A,#N/A,FALSE,"E-19";#N/A,#N/A,FALSE,"E-20";#N/A,#N/A,FALSE,"Strtlts &amp; Standby";#N/A,#N/A,FALSE,"A-RTP";#N/A,#N/A,FALSE,"2003mixeduse"}</definedName>
    <definedName name="wrn.Distr._5_4" hidden="1">{#N/A,#N/A,FALSE,"Dist Rev at PR ";#N/A,#N/A,FALSE,"Spec";#N/A,#N/A,FALSE,"Res";#N/A,#N/A,FALSE,"Small L&amp;P";#N/A,#N/A,FALSE,"Medium L&amp;P";#N/A,#N/A,FALSE,"E-19";#N/A,#N/A,FALSE,"E-20";#N/A,#N/A,FALSE,"Strtlts &amp; Standby";#N/A,#N/A,FALSE,"A-RTP";#N/A,#N/A,FALSE,"2003mixeduse"}</definedName>
    <definedName name="wrn.Distr._5_4_1" localSheetId="4" hidden="1">{#N/A,#N/A,FALSE,"Dist Rev at PR ";#N/A,#N/A,FALSE,"Spec";#N/A,#N/A,FALSE,"Res";#N/A,#N/A,FALSE,"Small L&amp;P";#N/A,#N/A,FALSE,"Medium L&amp;P";#N/A,#N/A,FALSE,"E-19";#N/A,#N/A,FALSE,"E-20";#N/A,#N/A,FALSE,"Strtlts &amp; Standby";#N/A,#N/A,FALSE,"A-RTP";#N/A,#N/A,FALSE,"2003mixeduse"}</definedName>
    <definedName name="wrn.Distr._5_4_1" hidden="1">{#N/A,#N/A,FALSE,"Dist Rev at PR ";#N/A,#N/A,FALSE,"Spec";#N/A,#N/A,FALSE,"Res";#N/A,#N/A,FALSE,"Small L&amp;P";#N/A,#N/A,FALSE,"Medium L&amp;P";#N/A,#N/A,FALSE,"E-19";#N/A,#N/A,FALSE,"E-20";#N/A,#N/A,FALSE,"Strtlts &amp; Standby";#N/A,#N/A,FALSE,"A-RTP";#N/A,#N/A,FALSE,"2003mixeduse"}</definedName>
    <definedName name="wrn.Distr._5_5" localSheetId="4" hidden="1">{#N/A,#N/A,FALSE,"Dist Rev at PR ";#N/A,#N/A,FALSE,"Spec";#N/A,#N/A,FALSE,"Res";#N/A,#N/A,FALSE,"Small L&amp;P";#N/A,#N/A,FALSE,"Medium L&amp;P";#N/A,#N/A,FALSE,"E-19";#N/A,#N/A,FALSE,"E-20";#N/A,#N/A,FALSE,"Strtlts &amp; Standby";#N/A,#N/A,FALSE,"A-RTP";#N/A,#N/A,FALSE,"2003mixeduse"}</definedName>
    <definedName name="wrn.Distr._5_5" hidden="1">{#N/A,#N/A,FALSE,"Dist Rev at PR ";#N/A,#N/A,FALSE,"Spec";#N/A,#N/A,FALSE,"Res";#N/A,#N/A,FALSE,"Small L&amp;P";#N/A,#N/A,FALSE,"Medium L&amp;P";#N/A,#N/A,FALSE,"E-19";#N/A,#N/A,FALSE,"E-20";#N/A,#N/A,FALSE,"Strtlts &amp; Standby";#N/A,#N/A,FALSE,"A-RTP";#N/A,#N/A,FALSE,"2003mixeduse"}</definedName>
    <definedName name="wrn.Distr._5_5_1" localSheetId="4" hidden="1">{#N/A,#N/A,FALSE,"Dist Rev at PR ";#N/A,#N/A,FALSE,"Spec";#N/A,#N/A,FALSE,"Res";#N/A,#N/A,FALSE,"Small L&amp;P";#N/A,#N/A,FALSE,"Medium L&amp;P";#N/A,#N/A,FALSE,"E-19";#N/A,#N/A,FALSE,"E-20";#N/A,#N/A,FALSE,"Strtlts &amp; Standby";#N/A,#N/A,FALSE,"A-RTP";#N/A,#N/A,FALSE,"2003mixeduse"}</definedName>
    <definedName name="wrn.Distr._5_5_1" hidden="1">{#N/A,#N/A,FALSE,"Dist Rev at PR ";#N/A,#N/A,FALSE,"Spec";#N/A,#N/A,FALSE,"Res";#N/A,#N/A,FALSE,"Small L&amp;P";#N/A,#N/A,FALSE,"Medium L&amp;P";#N/A,#N/A,FALSE,"E-19";#N/A,#N/A,FALSE,"E-20";#N/A,#N/A,FALSE,"Strtlts &amp; Standby";#N/A,#N/A,FALSE,"A-RTP";#N/A,#N/A,FALSE,"2003mixeduse"}</definedName>
    <definedName name="wrn.ellie."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st_2003." localSheetId="4" hidden="1">{"Est_Pg1",#N/A,FALSE,"Estimate2003";"Est_Pg2",#N/A,FALSE,"Estimate2003";"Est_Pg3",#N/A,FALSE,"Estimate2003";"Escalation,",#N/A,FALSE,"Escalation"}</definedName>
    <definedName name="wrn.Est_2003." hidden="1">{"Est_Pg1",#N/A,FALSE,"Estimate2003";"Est_Pg2",#N/A,FALSE,"Estimate2003";"Est_Pg3",#N/A,FALSE,"Estimate2003";"Escalation,",#N/A,FALSE,"Escalation"}</definedName>
    <definedName name="wrn.homeimprove_fs." localSheetId="4" hidden="1">{"avgbs",#N/A,FALSE,"homeimprove_fs";"is",#N/A,FALSE,"homeimprove_fs";"opexps",#N/A,FALSE,"homeimprove_fs"}</definedName>
    <definedName name="wrn.homeimprove_fs." hidden="1">{"avgbs",#N/A,FALSE,"homeimprove_fs";"is",#N/A,FALSE,"homeimprove_fs";"opexps",#N/A,FALSE,"homeimprove_fs"}</definedName>
    <definedName name="wrn.Incomestmt." localSheetId="4" hidden="1">{"is",#N/A,FALSE,"tpl&amp;port_fs";"is",#N/A,FALSE,"mhd_fs";"is",#N/A,FALSE,"loanworks_fs";"is",#N/A,FALSE,"homeimprove_fs";"is",#N/A,FALSE,"builder_fs";"is",#N/A,FALSE,"tp_clca_fs";"is",#N/A,FALSE,"wlca_fs";"is",#N/A,FALSE,"cmo_fs"}</definedName>
    <definedName name="wrn.Incomestmt." hidden="1">{"is",#N/A,FALSE,"tpl&amp;port_fs";"is",#N/A,FALSE,"mhd_fs";"is",#N/A,FALSE,"loanworks_fs";"is",#N/A,FALSE,"homeimprove_fs";"is",#N/A,FALSE,"builder_fs";"is",#N/A,FALSE,"tp_clca_fs";"is",#N/A,FALSE,"wlca_fs";"is",#N/A,FALSE,"cmo_fs"}</definedName>
    <definedName name="wrn.input." localSheetId="4" hidden="1">{"avgbs",#N/A,FALSE,"Sheet1";"is",#N/A,FALSE,"Sheet1";"opexps",#N/A,FALSE,"Sheet1"}</definedName>
    <definedName name="wrn.input." hidden="1">{"avgbs",#N/A,FALSE,"Sheet1";"is",#N/A,FALSE,"Sheet1";"opexps",#N/A,FALSE,"Sheet1"}</definedName>
    <definedName name="wrn.loanworks_fs." localSheetId="4" hidden="1">{"avgbs",#N/A,FALSE,"loanworks_fs";"is",#N/A,FALSE,"loanworks_fs";"opexps",#N/A,FALSE,"loanworks_fs"}</definedName>
    <definedName name="wrn.loanworks_fs." hidden="1">{"avgbs",#N/A,FALSE,"loanworks_fs";"is",#N/A,FALSE,"loanworks_fs";"opexps",#N/A,FALSE,"loanworks_fs"}</definedName>
    <definedName name="wrn.mhd_fs." localSheetId="4" hidden="1">{"avgbs",#N/A,FALSE,"mhd_fs";"is",#N/A,FALSE,"mhd_fs";"opexps",#N/A,FALSE,"mhd_fs"}</definedName>
    <definedName name="wrn.mhd_fs." hidden="1">{"avgbs",#N/A,FALSE,"mhd_fs";"is",#N/A,FALSE,"mhd_fs";"opexps",#N/A,FALSE,"mhd_fs"}</definedName>
    <definedName name="wrn.MyTestReport." localSheetId="4" hidden="1">{"Alberta",#N/A,FALSE,"Pivot Data";#N/A,#N/A,FALSE,"Pivot Data";"HiddenColumns",#N/A,FALSE,"Pivot Data"}</definedName>
    <definedName name="wrn.MyTestReport." hidden="1">{"Alberta",#N/A,FALSE,"Pivot Data";#N/A,#N/A,FALSE,"Pivot Data";"HiddenColumns",#N/A,FALSE,"Pivot Data"}</definedName>
    <definedName name="wrn.ND." localSheetId="4" hidden="1">{#N/A,#N/A,FALSE,"ND Rev at Pres Rates";#N/A,#N/A,FALSE,"Res - Unadj sales";#N/A,#N/A,FALSE,"Small L&amp;P";#N/A,#N/A,FALSE,"Medium L&amp;P";#N/A,#N/A,FALSE,"E-19";#N/A,#N/A,FALSE,"E-20";#N/A,#N/A,FALSE,"Strtlts &amp; Standby";#N/A,#N/A,FALSE,"AG";#N/A,#N/A,FALSE,"A-RTP";#N/A,#N/A,FALSE,"Spec"}</definedName>
    <definedName name="wrn.ND." hidden="1">{#N/A,#N/A,FALSE,"ND Rev at Pres Rates";#N/A,#N/A,FALSE,"Res - Unadj sales";#N/A,#N/A,FALSE,"Small L&amp;P";#N/A,#N/A,FALSE,"Medium L&amp;P";#N/A,#N/A,FALSE,"E-19";#N/A,#N/A,FALSE,"E-20";#N/A,#N/A,FALSE,"Strtlts &amp; Standby";#N/A,#N/A,FALSE,"AG";#N/A,#N/A,FALSE,"A-RTP";#N/A,#N/A,FALSE,"Spec"}</definedName>
    <definedName name="wrn.ND._1" localSheetId="4" hidden="1">{#N/A,#N/A,FALSE,"ND Rev at Pres Rates";#N/A,#N/A,FALSE,"Res - Unadj sales";#N/A,#N/A,FALSE,"Small L&amp;P";#N/A,#N/A,FALSE,"Medium L&amp;P";#N/A,#N/A,FALSE,"E-19";#N/A,#N/A,FALSE,"E-20";#N/A,#N/A,FALSE,"Strtlts &amp; Standby";#N/A,#N/A,FALSE,"AG";#N/A,#N/A,FALSE,"A-RTP";#N/A,#N/A,FALSE,"Spec"}</definedName>
    <definedName name="wrn.ND._1" hidden="1">{#N/A,#N/A,FALSE,"ND Rev at Pres Rates";#N/A,#N/A,FALSE,"Res - Unadj sales";#N/A,#N/A,FALSE,"Small L&amp;P";#N/A,#N/A,FALSE,"Medium L&amp;P";#N/A,#N/A,FALSE,"E-19";#N/A,#N/A,FALSE,"E-20";#N/A,#N/A,FALSE,"Strtlts &amp; Standby";#N/A,#N/A,FALSE,"AG";#N/A,#N/A,FALSE,"A-RTP";#N/A,#N/A,FALSE,"Spec"}</definedName>
    <definedName name="wrn.ND._1_1" localSheetId="4" hidden="1">{#N/A,#N/A,FALSE,"ND Rev at Pres Rates";#N/A,#N/A,FALSE,"Res - Unadj sales";#N/A,#N/A,FALSE,"Small L&amp;P";#N/A,#N/A,FALSE,"Medium L&amp;P";#N/A,#N/A,FALSE,"E-19";#N/A,#N/A,FALSE,"E-20";#N/A,#N/A,FALSE,"Strtlts &amp; Standby";#N/A,#N/A,FALSE,"AG";#N/A,#N/A,FALSE,"A-RTP";#N/A,#N/A,FALSE,"Spec"}</definedName>
    <definedName name="wrn.ND._1_1" hidden="1">{#N/A,#N/A,FALSE,"ND Rev at Pres Rates";#N/A,#N/A,FALSE,"Res - Unadj sales";#N/A,#N/A,FALSE,"Small L&amp;P";#N/A,#N/A,FALSE,"Medium L&amp;P";#N/A,#N/A,FALSE,"E-19";#N/A,#N/A,FALSE,"E-20";#N/A,#N/A,FALSE,"Strtlts &amp; Standby";#N/A,#N/A,FALSE,"AG";#N/A,#N/A,FALSE,"A-RTP";#N/A,#N/A,FALSE,"Spec"}</definedName>
    <definedName name="wrn.ND._1_1_1" localSheetId="4" hidden="1">{#N/A,#N/A,FALSE,"ND Rev at Pres Rates";#N/A,#N/A,FALSE,"Res - Unadj sales";#N/A,#N/A,FALSE,"Small L&amp;P";#N/A,#N/A,FALSE,"Medium L&amp;P";#N/A,#N/A,FALSE,"E-19";#N/A,#N/A,FALSE,"E-20";#N/A,#N/A,FALSE,"Strtlts &amp; Standby";#N/A,#N/A,FALSE,"AG";#N/A,#N/A,FALSE,"A-RTP";#N/A,#N/A,FALSE,"Spec"}</definedName>
    <definedName name="wrn.ND._1_1_1" hidden="1">{#N/A,#N/A,FALSE,"ND Rev at Pres Rates";#N/A,#N/A,FALSE,"Res - Unadj sales";#N/A,#N/A,FALSE,"Small L&amp;P";#N/A,#N/A,FALSE,"Medium L&amp;P";#N/A,#N/A,FALSE,"E-19";#N/A,#N/A,FALSE,"E-20";#N/A,#N/A,FALSE,"Strtlts &amp; Standby";#N/A,#N/A,FALSE,"AG";#N/A,#N/A,FALSE,"A-RTP";#N/A,#N/A,FALSE,"Spec"}</definedName>
    <definedName name="wrn.ND._1_2" localSheetId="4" hidden="1">{#N/A,#N/A,FALSE,"ND Rev at Pres Rates";#N/A,#N/A,FALSE,"Res - Unadj sales";#N/A,#N/A,FALSE,"Small L&amp;P";#N/A,#N/A,FALSE,"Medium L&amp;P";#N/A,#N/A,FALSE,"E-19";#N/A,#N/A,FALSE,"E-20";#N/A,#N/A,FALSE,"Strtlts &amp; Standby";#N/A,#N/A,FALSE,"AG";#N/A,#N/A,FALSE,"A-RTP";#N/A,#N/A,FALSE,"Spec"}</definedName>
    <definedName name="wrn.ND._1_2" hidden="1">{#N/A,#N/A,FALSE,"ND Rev at Pres Rates";#N/A,#N/A,FALSE,"Res - Unadj sales";#N/A,#N/A,FALSE,"Small L&amp;P";#N/A,#N/A,FALSE,"Medium L&amp;P";#N/A,#N/A,FALSE,"E-19";#N/A,#N/A,FALSE,"E-20";#N/A,#N/A,FALSE,"Strtlts &amp; Standby";#N/A,#N/A,FALSE,"AG";#N/A,#N/A,FALSE,"A-RTP";#N/A,#N/A,FALSE,"Spec"}</definedName>
    <definedName name="wrn.ND._1_2_1" localSheetId="4" hidden="1">{#N/A,#N/A,FALSE,"ND Rev at Pres Rates";#N/A,#N/A,FALSE,"Res - Unadj sales";#N/A,#N/A,FALSE,"Small L&amp;P";#N/A,#N/A,FALSE,"Medium L&amp;P";#N/A,#N/A,FALSE,"E-19";#N/A,#N/A,FALSE,"E-20";#N/A,#N/A,FALSE,"Strtlts &amp; Standby";#N/A,#N/A,FALSE,"AG";#N/A,#N/A,FALSE,"A-RTP";#N/A,#N/A,FALSE,"Spec"}</definedName>
    <definedName name="wrn.ND._1_2_1" hidden="1">{#N/A,#N/A,FALSE,"ND Rev at Pres Rates";#N/A,#N/A,FALSE,"Res - Unadj sales";#N/A,#N/A,FALSE,"Small L&amp;P";#N/A,#N/A,FALSE,"Medium L&amp;P";#N/A,#N/A,FALSE,"E-19";#N/A,#N/A,FALSE,"E-20";#N/A,#N/A,FALSE,"Strtlts &amp; Standby";#N/A,#N/A,FALSE,"AG";#N/A,#N/A,FALSE,"A-RTP";#N/A,#N/A,FALSE,"Spec"}</definedName>
    <definedName name="wrn.ND._1_3" localSheetId="4" hidden="1">{#N/A,#N/A,FALSE,"ND Rev at Pres Rates";#N/A,#N/A,FALSE,"Res - Unadj sales";#N/A,#N/A,FALSE,"Small L&amp;P";#N/A,#N/A,FALSE,"Medium L&amp;P";#N/A,#N/A,FALSE,"E-19";#N/A,#N/A,FALSE,"E-20";#N/A,#N/A,FALSE,"Strtlts &amp; Standby";#N/A,#N/A,FALSE,"AG";#N/A,#N/A,FALSE,"A-RTP";#N/A,#N/A,FALSE,"Spec"}</definedName>
    <definedName name="wrn.ND._1_3" hidden="1">{#N/A,#N/A,FALSE,"ND Rev at Pres Rates";#N/A,#N/A,FALSE,"Res - Unadj sales";#N/A,#N/A,FALSE,"Small L&amp;P";#N/A,#N/A,FALSE,"Medium L&amp;P";#N/A,#N/A,FALSE,"E-19";#N/A,#N/A,FALSE,"E-20";#N/A,#N/A,FALSE,"Strtlts &amp; Standby";#N/A,#N/A,FALSE,"AG";#N/A,#N/A,FALSE,"A-RTP";#N/A,#N/A,FALSE,"Spec"}</definedName>
    <definedName name="wrn.ND._1_3_1" localSheetId="4" hidden="1">{#N/A,#N/A,FALSE,"ND Rev at Pres Rates";#N/A,#N/A,FALSE,"Res - Unadj sales";#N/A,#N/A,FALSE,"Small L&amp;P";#N/A,#N/A,FALSE,"Medium L&amp;P";#N/A,#N/A,FALSE,"E-19";#N/A,#N/A,FALSE,"E-20";#N/A,#N/A,FALSE,"Strtlts &amp; Standby";#N/A,#N/A,FALSE,"AG";#N/A,#N/A,FALSE,"A-RTP";#N/A,#N/A,FALSE,"Spec"}</definedName>
    <definedName name="wrn.ND._1_3_1" hidden="1">{#N/A,#N/A,FALSE,"ND Rev at Pres Rates";#N/A,#N/A,FALSE,"Res - Unadj sales";#N/A,#N/A,FALSE,"Small L&amp;P";#N/A,#N/A,FALSE,"Medium L&amp;P";#N/A,#N/A,FALSE,"E-19";#N/A,#N/A,FALSE,"E-20";#N/A,#N/A,FALSE,"Strtlts &amp; Standby";#N/A,#N/A,FALSE,"AG";#N/A,#N/A,FALSE,"A-RTP";#N/A,#N/A,FALSE,"Spec"}</definedName>
    <definedName name="wrn.ND._1_4" localSheetId="4" hidden="1">{#N/A,#N/A,FALSE,"ND Rev at Pres Rates";#N/A,#N/A,FALSE,"Res - Unadj sales";#N/A,#N/A,FALSE,"Small L&amp;P";#N/A,#N/A,FALSE,"Medium L&amp;P";#N/A,#N/A,FALSE,"E-19";#N/A,#N/A,FALSE,"E-20";#N/A,#N/A,FALSE,"Strtlts &amp; Standby";#N/A,#N/A,FALSE,"AG";#N/A,#N/A,FALSE,"A-RTP";#N/A,#N/A,FALSE,"Spec"}</definedName>
    <definedName name="wrn.ND._1_4" hidden="1">{#N/A,#N/A,FALSE,"ND Rev at Pres Rates";#N/A,#N/A,FALSE,"Res - Unadj sales";#N/A,#N/A,FALSE,"Small L&amp;P";#N/A,#N/A,FALSE,"Medium L&amp;P";#N/A,#N/A,FALSE,"E-19";#N/A,#N/A,FALSE,"E-20";#N/A,#N/A,FALSE,"Strtlts &amp; Standby";#N/A,#N/A,FALSE,"AG";#N/A,#N/A,FALSE,"A-RTP";#N/A,#N/A,FALSE,"Spec"}</definedName>
    <definedName name="wrn.ND._1_4_1" localSheetId="4" hidden="1">{#N/A,#N/A,FALSE,"ND Rev at Pres Rates";#N/A,#N/A,FALSE,"Res - Unadj sales";#N/A,#N/A,FALSE,"Small L&amp;P";#N/A,#N/A,FALSE,"Medium L&amp;P";#N/A,#N/A,FALSE,"E-19";#N/A,#N/A,FALSE,"E-20";#N/A,#N/A,FALSE,"Strtlts &amp; Standby";#N/A,#N/A,FALSE,"AG";#N/A,#N/A,FALSE,"A-RTP";#N/A,#N/A,FALSE,"Spec"}</definedName>
    <definedName name="wrn.ND._1_4_1" hidden="1">{#N/A,#N/A,FALSE,"ND Rev at Pres Rates";#N/A,#N/A,FALSE,"Res - Unadj sales";#N/A,#N/A,FALSE,"Small L&amp;P";#N/A,#N/A,FALSE,"Medium L&amp;P";#N/A,#N/A,FALSE,"E-19";#N/A,#N/A,FALSE,"E-20";#N/A,#N/A,FALSE,"Strtlts &amp; Standby";#N/A,#N/A,FALSE,"AG";#N/A,#N/A,FALSE,"A-RTP";#N/A,#N/A,FALSE,"Spec"}</definedName>
    <definedName name="wrn.ND._1_5" localSheetId="4" hidden="1">{#N/A,#N/A,FALSE,"ND Rev at Pres Rates";#N/A,#N/A,FALSE,"Res - Unadj sales";#N/A,#N/A,FALSE,"Small L&amp;P";#N/A,#N/A,FALSE,"Medium L&amp;P";#N/A,#N/A,FALSE,"E-19";#N/A,#N/A,FALSE,"E-20";#N/A,#N/A,FALSE,"Strtlts &amp; Standby";#N/A,#N/A,FALSE,"AG";#N/A,#N/A,FALSE,"A-RTP";#N/A,#N/A,FALSE,"Spec"}</definedName>
    <definedName name="wrn.ND._1_5" hidden="1">{#N/A,#N/A,FALSE,"ND Rev at Pres Rates";#N/A,#N/A,FALSE,"Res - Unadj sales";#N/A,#N/A,FALSE,"Small L&amp;P";#N/A,#N/A,FALSE,"Medium L&amp;P";#N/A,#N/A,FALSE,"E-19";#N/A,#N/A,FALSE,"E-20";#N/A,#N/A,FALSE,"Strtlts &amp; Standby";#N/A,#N/A,FALSE,"AG";#N/A,#N/A,FALSE,"A-RTP";#N/A,#N/A,FALSE,"Spec"}</definedName>
    <definedName name="wrn.ND._1_5_1" localSheetId="4" hidden="1">{#N/A,#N/A,FALSE,"ND Rev at Pres Rates";#N/A,#N/A,FALSE,"Res - Unadj sales";#N/A,#N/A,FALSE,"Small L&amp;P";#N/A,#N/A,FALSE,"Medium L&amp;P";#N/A,#N/A,FALSE,"E-19";#N/A,#N/A,FALSE,"E-20";#N/A,#N/A,FALSE,"Strtlts &amp; Standby";#N/A,#N/A,FALSE,"AG";#N/A,#N/A,FALSE,"A-RTP";#N/A,#N/A,FALSE,"Spec"}</definedName>
    <definedName name="wrn.ND._1_5_1" hidden="1">{#N/A,#N/A,FALSE,"ND Rev at Pres Rates";#N/A,#N/A,FALSE,"Res - Unadj sales";#N/A,#N/A,FALSE,"Small L&amp;P";#N/A,#N/A,FALSE,"Medium L&amp;P";#N/A,#N/A,FALSE,"E-19";#N/A,#N/A,FALSE,"E-20";#N/A,#N/A,FALSE,"Strtlts &amp; Standby";#N/A,#N/A,FALSE,"AG";#N/A,#N/A,FALSE,"A-RTP";#N/A,#N/A,FALSE,"Spec"}</definedName>
    <definedName name="wrn.ND._2" localSheetId="4" hidden="1">{#N/A,#N/A,FALSE,"ND Rev at Pres Rates";#N/A,#N/A,FALSE,"Res - Unadj sales";#N/A,#N/A,FALSE,"Small L&amp;P";#N/A,#N/A,FALSE,"Medium L&amp;P";#N/A,#N/A,FALSE,"E-19";#N/A,#N/A,FALSE,"E-20";#N/A,#N/A,FALSE,"Strtlts &amp; Standby";#N/A,#N/A,FALSE,"AG";#N/A,#N/A,FALSE,"A-RTP";#N/A,#N/A,FALSE,"Spec"}</definedName>
    <definedName name="wrn.ND._2" hidden="1">{#N/A,#N/A,FALSE,"ND Rev at Pres Rates";#N/A,#N/A,FALSE,"Res - Unadj sales";#N/A,#N/A,FALSE,"Small L&amp;P";#N/A,#N/A,FALSE,"Medium L&amp;P";#N/A,#N/A,FALSE,"E-19";#N/A,#N/A,FALSE,"E-20";#N/A,#N/A,FALSE,"Strtlts &amp; Standby";#N/A,#N/A,FALSE,"AG";#N/A,#N/A,FALSE,"A-RTP";#N/A,#N/A,FALSE,"Spec"}</definedName>
    <definedName name="wrn.ND._2_1" localSheetId="4" hidden="1">{#N/A,#N/A,FALSE,"ND Rev at Pres Rates";#N/A,#N/A,FALSE,"Res - Unadj sales";#N/A,#N/A,FALSE,"Small L&amp;P";#N/A,#N/A,FALSE,"Medium L&amp;P";#N/A,#N/A,FALSE,"E-19";#N/A,#N/A,FALSE,"E-20";#N/A,#N/A,FALSE,"Strtlts &amp; Standby";#N/A,#N/A,FALSE,"AG";#N/A,#N/A,FALSE,"A-RTP";#N/A,#N/A,FALSE,"Spec"}</definedName>
    <definedName name="wrn.ND._2_1" hidden="1">{#N/A,#N/A,FALSE,"ND Rev at Pres Rates";#N/A,#N/A,FALSE,"Res - Unadj sales";#N/A,#N/A,FALSE,"Small L&amp;P";#N/A,#N/A,FALSE,"Medium L&amp;P";#N/A,#N/A,FALSE,"E-19";#N/A,#N/A,FALSE,"E-20";#N/A,#N/A,FALSE,"Strtlts &amp; Standby";#N/A,#N/A,FALSE,"AG";#N/A,#N/A,FALSE,"A-RTP";#N/A,#N/A,FALSE,"Spec"}</definedName>
    <definedName name="wrn.ND._2_1_1" localSheetId="4" hidden="1">{#N/A,#N/A,FALSE,"ND Rev at Pres Rates";#N/A,#N/A,FALSE,"Res - Unadj sales";#N/A,#N/A,FALSE,"Small L&amp;P";#N/A,#N/A,FALSE,"Medium L&amp;P";#N/A,#N/A,FALSE,"E-19";#N/A,#N/A,FALSE,"E-20";#N/A,#N/A,FALSE,"Strtlts &amp; Standby";#N/A,#N/A,FALSE,"AG";#N/A,#N/A,FALSE,"A-RTP";#N/A,#N/A,FALSE,"Spec"}</definedName>
    <definedName name="wrn.ND._2_1_1" hidden="1">{#N/A,#N/A,FALSE,"ND Rev at Pres Rates";#N/A,#N/A,FALSE,"Res - Unadj sales";#N/A,#N/A,FALSE,"Small L&amp;P";#N/A,#N/A,FALSE,"Medium L&amp;P";#N/A,#N/A,FALSE,"E-19";#N/A,#N/A,FALSE,"E-20";#N/A,#N/A,FALSE,"Strtlts &amp; Standby";#N/A,#N/A,FALSE,"AG";#N/A,#N/A,FALSE,"A-RTP";#N/A,#N/A,FALSE,"Spec"}</definedName>
    <definedName name="wrn.ND._2_2" localSheetId="4" hidden="1">{#N/A,#N/A,FALSE,"ND Rev at Pres Rates";#N/A,#N/A,FALSE,"Res - Unadj sales";#N/A,#N/A,FALSE,"Small L&amp;P";#N/A,#N/A,FALSE,"Medium L&amp;P";#N/A,#N/A,FALSE,"E-19";#N/A,#N/A,FALSE,"E-20";#N/A,#N/A,FALSE,"Strtlts &amp; Standby";#N/A,#N/A,FALSE,"AG";#N/A,#N/A,FALSE,"A-RTP";#N/A,#N/A,FALSE,"Spec"}</definedName>
    <definedName name="wrn.ND._2_2" hidden="1">{#N/A,#N/A,FALSE,"ND Rev at Pres Rates";#N/A,#N/A,FALSE,"Res - Unadj sales";#N/A,#N/A,FALSE,"Small L&amp;P";#N/A,#N/A,FALSE,"Medium L&amp;P";#N/A,#N/A,FALSE,"E-19";#N/A,#N/A,FALSE,"E-20";#N/A,#N/A,FALSE,"Strtlts &amp; Standby";#N/A,#N/A,FALSE,"AG";#N/A,#N/A,FALSE,"A-RTP";#N/A,#N/A,FALSE,"Spec"}</definedName>
    <definedName name="wrn.ND._2_2_1" localSheetId="4" hidden="1">{#N/A,#N/A,FALSE,"ND Rev at Pres Rates";#N/A,#N/A,FALSE,"Res - Unadj sales";#N/A,#N/A,FALSE,"Small L&amp;P";#N/A,#N/A,FALSE,"Medium L&amp;P";#N/A,#N/A,FALSE,"E-19";#N/A,#N/A,FALSE,"E-20";#N/A,#N/A,FALSE,"Strtlts &amp; Standby";#N/A,#N/A,FALSE,"AG";#N/A,#N/A,FALSE,"A-RTP";#N/A,#N/A,FALSE,"Spec"}</definedName>
    <definedName name="wrn.ND._2_2_1" hidden="1">{#N/A,#N/A,FALSE,"ND Rev at Pres Rates";#N/A,#N/A,FALSE,"Res - Unadj sales";#N/A,#N/A,FALSE,"Small L&amp;P";#N/A,#N/A,FALSE,"Medium L&amp;P";#N/A,#N/A,FALSE,"E-19";#N/A,#N/A,FALSE,"E-20";#N/A,#N/A,FALSE,"Strtlts &amp; Standby";#N/A,#N/A,FALSE,"AG";#N/A,#N/A,FALSE,"A-RTP";#N/A,#N/A,FALSE,"Spec"}</definedName>
    <definedName name="wrn.ND._2_3" localSheetId="4" hidden="1">{#N/A,#N/A,FALSE,"ND Rev at Pres Rates";#N/A,#N/A,FALSE,"Res - Unadj sales";#N/A,#N/A,FALSE,"Small L&amp;P";#N/A,#N/A,FALSE,"Medium L&amp;P";#N/A,#N/A,FALSE,"E-19";#N/A,#N/A,FALSE,"E-20";#N/A,#N/A,FALSE,"Strtlts &amp; Standby";#N/A,#N/A,FALSE,"AG";#N/A,#N/A,FALSE,"A-RTP";#N/A,#N/A,FALSE,"Spec"}</definedName>
    <definedName name="wrn.ND._2_3" hidden="1">{#N/A,#N/A,FALSE,"ND Rev at Pres Rates";#N/A,#N/A,FALSE,"Res - Unadj sales";#N/A,#N/A,FALSE,"Small L&amp;P";#N/A,#N/A,FALSE,"Medium L&amp;P";#N/A,#N/A,FALSE,"E-19";#N/A,#N/A,FALSE,"E-20";#N/A,#N/A,FALSE,"Strtlts &amp; Standby";#N/A,#N/A,FALSE,"AG";#N/A,#N/A,FALSE,"A-RTP";#N/A,#N/A,FALSE,"Spec"}</definedName>
    <definedName name="wrn.ND._2_3_1" localSheetId="4" hidden="1">{#N/A,#N/A,FALSE,"ND Rev at Pres Rates";#N/A,#N/A,FALSE,"Res - Unadj sales";#N/A,#N/A,FALSE,"Small L&amp;P";#N/A,#N/A,FALSE,"Medium L&amp;P";#N/A,#N/A,FALSE,"E-19";#N/A,#N/A,FALSE,"E-20";#N/A,#N/A,FALSE,"Strtlts &amp; Standby";#N/A,#N/A,FALSE,"AG";#N/A,#N/A,FALSE,"A-RTP";#N/A,#N/A,FALSE,"Spec"}</definedName>
    <definedName name="wrn.ND._2_3_1" hidden="1">{#N/A,#N/A,FALSE,"ND Rev at Pres Rates";#N/A,#N/A,FALSE,"Res - Unadj sales";#N/A,#N/A,FALSE,"Small L&amp;P";#N/A,#N/A,FALSE,"Medium L&amp;P";#N/A,#N/A,FALSE,"E-19";#N/A,#N/A,FALSE,"E-20";#N/A,#N/A,FALSE,"Strtlts &amp; Standby";#N/A,#N/A,FALSE,"AG";#N/A,#N/A,FALSE,"A-RTP";#N/A,#N/A,FALSE,"Spec"}</definedName>
    <definedName name="wrn.ND._2_4" localSheetId="4" hidden="1">{#N/A,#N/A,FALSE,"ND Rev at Pres Rates";#N/A,#N/A,FALSE,"Res - Unadj sales";#N/A,#N/A,FALSE,"Small L&amp;P";#N/A,#N/A,FALSE,"Medium L&amp;P";#N/A,#N/A,FALSE,"E-19";#N/A,#N/A,FALSE,"E-20";#N/A,#N/A,FALSE,"Strtlts &amp; Standby";#N/A,#N/A,FALSE,"AG";#N/A,#N/A,FALSE,"A-RTP";#N/A,#N/A,FALSE,"Spec"}</definedName>
    <definedName name="wrn.ND._2_4" hidden="1">{#N/A,#N/A,FALSE,"ND Rev at Pres Rates";#N/A,#N/A,FALSE,"Res - Unadj sales";#N/A,#N/A,FALSE,"Small L&amp;P";#N/A,#N/A,FALSE,"Medium L&amp;P";#N/A,#N/A,FALSE,"E-19";#N/A,#N/A,FALSE,"E-20";#N/A,#N/A,FALSE,"Strtlts &amp; Standby";#N/A,#N/A,FALSE,"AG";#N/A,#N/A,FALSE,"A-RTP";#N/A,#N/A,FALSE,"Spec"}</definedName>
    <definedName name="wrn.ND._2_4_1" localSheetId="4" hidden="1">{#N/A,#N/A,FALSE,"ND Rev at Pres Rates";#N/A,#N/A,FALSE,"Res - Unadj sales";#N/A,#N/A,FALSE,"Small L&amp;P";#N/A,#N/A,FALSE,"Medium L&amp;P";#N/A,#N/A,FALSE,"E-19";#N/A,#N/A,FALSE,"E-20";#N/A,#N/A,FALSE,"Strtlts &amp; Standby";#N/A,#N/A,FALSE,"AG";#N/A,#N/A,FALSE,"A-RTP";#N/A,#N/A,FALSE,"Spec"}</definedName>
    <definedName name="wrn.ND._2_4_1" hidden="1">{#N/A,#N/A,FALSE,"ND Rev at Pres Rates";#N/A,#N/A,FALSE,"Res - Unadj sales";#N/A,#N/A,FALSE,"Small L&amp;P";#N/A,#N/A,FALSE,"Medium L&amp;P";#N/A,#N/A,FALSE,"E-19";#N/A,#N/A,FALSE,"E-20";#N/A,#N/A,FALSE,"Strtlts &amp; Standby";#N/A,#N/A,FALSE,"AG";#N/A,#N/A,FALSE,"A-RTP";#N/A,#N/A,FALSE,"Spec"}</definedName>
    <definedName name="wrn.ND._2_5" localSheetId="4" hidden="1">{#N/A,#N/A,FALSE,"ND Rev at Pres Rates";#N/A,#N/A,FALSE,"Res - Unadj sales";#N/A,#N/A,FALSE,"Small L&amp;P";#N/A,#N/A,FALSE,"Medium L&amp;P";#N/A,#N/A,FALSE,"E-19";#N/A,#N/A,FALSE,"E-20";#N/A,#N/A,FALSE,"Strtlts &amp; Standby";#N/A,#N/A,FALSE,"AG";#N/A,#N/A,FALSE,"A-RTP";#N/A,#N/A,FALSE,"Spec"}</definedName>
    <definedName name="wrn.ND._2_5" hidden="1">{#N/A,#N/A,FALSE,"ND Rev at Pres Rates";#N/A,#N/A,FALSE,"Res - Unadj sales";#N/A,#N/A,FALSE,"Small L&amp;P";#N/A,#N/A,FALSE,"Medium L&amp;P";#N/A,#N/A,FALSE,"E-19";#N/A,#N/A,FALSE,"E-20";#N/A,#N/A,FALSE,"Strtlts &amp; Standby";#N/A,#N/A,FALSE,"AG";#N/A,#N/A,FALSE,"A-RTP";#N/A,#N/A,FALSE,"Spec"}</definedName>
    <definedName name="wrn.ND._2_5_1" localSheetId="4" hidden="1">{#N/A,#N/A,FALSE,"ND Rev at Pres Rates";#N/A,#N/A,FALSE,"Res - Unadj sales";#N/A,#N/A,FALSE,"Small L&amp;P";#N/A,#N/A,FALSE,"Medium L&amp;P";#N/A,#N/A,FALSE,"E-19";#N/A,#N/A,FALSE,"E-20";#N/A,#N/A,FALSE,"Strtlts &amp; Standby";#N/A,#N/A,FALSE,"AG";#N/A,#N/A,FALSE,"A-RTP";#N/A,#N/A,FALSE,"Spec"}</definedName>
    <definedName name="wrn.ND._2_5_1" hidden="1">{#N/A,#N/A,FALSE,"ND Rev at Pres Rates";#N/A,#N/A,FALSE,"Res - Unadj sales";#N/A,#N/A,FALSE,"Small L&amp;P";#N/A,#N/A,FALSE,"Medium L&amp;P";#N/A,#N/A,FALSE,"E-19";#N/A,#N/A,FALSE,"E-20";#N/A,#N/A,FALSE,"Strtlts &amp; Standby";#N/A,#N/A,FALSE,"AG";#N/A,#N/A,FALSE,"A-RTP";#N/A,#N/A,FALSE,"Spec"}</definedName>
    <definedName name="wrn.ND._3" localSheetId="4" hidden="1">{#N/A,#N/A,FALSE,"ND Rev at Pres Rates";#N/A,#N/A,FALSE,"Res - Unadj sales";#N/A,#N/A,FALSE,"Small L&amp;P";#N/A,#N/A,FALSE,"Medium L&amp;P";#N/A,#N/A,FALSE,"E-19";#N/A,#N/A,FALSE,"E-20";#N/A,#N/A,FALSE,"Strtlts &amp; Standby";#N/A,#N/A,FALSE,"AG";#N/A,#N/A,FALSE,"A-RTP";#N/A,#N/A,FALSE,"Spec"}</definedName>
    <definedName name="wrn.ND._3" hidden="1">{#N/A,#N/A,FALSE,"ND Rev at Pres Rates";#N/A,#N/A,FALSE,"Res - Unadj sales";#N/A,#N/A,FALSE,"Small L&amp;P";#N/A,#N/A,FALSE,"Medium L&amp;P";#N/A,#N/A,FALSE,"E-19";#N/A,#N/A,FALSE,"E-20";#N/A,#N/A,FALSE,"Strtlts &amp; Standby";#N/A,#N/A,FALSE,"AG";#N/A,#N/A,FALSE,"A-RTP";#N/A,#N/A,FALSE,"Spec"}</definedName>
    <definedName name="wrn.ND._3_1" localSheetId="4" hidden="1">{#N/A,#N/A,FALSE,"ND Rev at Pres Rates";#N/A,#N/A,FALSE,"Res - Unadj sales";#N/A,#N/A,FALSE,"Small L&amp;P";#N/A,#N/A,FALSE,"Medium L&amp;P";#N/A,#N/A,FALSE,"E-19";#N/A,#N/A,FALSE,"E-20";#N/A,#N/A,FALSE,"Strtlts &amp; Standby";#N/A,#N/A,FALSE,"AG";#N/A,#N/A,FALSE,"A-RTP";#N/A,#N/A,FALSE,"Spec"}</definedName>
    <definedName name="wrn.ND._3_1" hidden="1">{#N/A,#N/A,FALSE,"ND Rev at Pres Rates";#N/A,#N/A,FALSE,"Res - Unadj sales";#N/A,#N/A,FALSE,"Small L&amp;P";#N/A,#N/A,FALSE,"Medium L&amp;P";#N/A,#N/A,FALSE,"E-19";#N/A,#N/A,FALSE,"E-20";#N/A,#N/A,FALSE,"Strtlts &amp; Standby";#N/A,#N/A,FALSE,"AG";#N/A,#N/A,FALSE,"A-RTP";#N/A,#N/A,FALSE,"Spec"}</definedName>
    <definedName name="wrn.ND._3_1_1" localSheetId="4" hidden="1">{#N/A,#N/A,FALSE,"ND Rev at Pres Rates";#N/A,#N/A,FALSE,"Res - Unadj sales";#N/A,#N/A,FALSE,"Small L&amp;P";#N/A,#N/A,FALSE,"Medium L&amp;P";#N/A,#N/A,FALSE,"E-19";#N/A,#N/A,FALSE,"E-20";#N/A,#N/A,FALSE,"Strtlts &amp; Standby";#N/A,#N/A,FALSE,"AG";#N/A,#N/A,FALSE,"A-RTP";#N/A,#N/A,FALSE,"Spec"}</definedName>
    <definedName name="wrn.ND._3_1_1" hidden="1">{#N/A,#N/A,FALSE,"ND Rev at Pres Rates";#N/A,#N/A,FALSE,"Res - Unadj sales";#N/A,#N/A,FALSE,"Small L&amp;P";#N/A,#N/A,FALSE,"Medium L&amp;P";#N/A,#N/A,FALSE,"E-19";#N/A,#N/A,FALSE,"E-20";#N/A,#N/A,FALSE,"Strtlts &amp; Standby";#N/A,#N/A,FALSE,"AG";#N/A,#N/A,FALSE,"A-RTP";#N/A,#N/A,FALSE,"Spec"}</definedName>
    <definedName name="wrn.ND._3_2" localSheetId="4" hidden="1">{#N/A,#N/A,FALSE,"ND Rev at Pres Rates";#N/A,#N/A,FALSE,"Res - Unadj sales";#N/A,#N/A,FALSE,"Small L&amp;P";#N/A,#N/A,FALSE,"Medium L&amp;P";#N/A,#N/A,FALSE,"E-19";#N/A,#N/A,FALSE,"E-20";#N/A,#N/A,FALSE,"Strtlts &amp; Standby";#N/A,#N/A,FALSE,"AG";#N/A,#N/A,FALSE,"A-RTP";#N/A,#N/A,FALSE,"Spec"}</definedName>
    <definedName name="wrn.ND._3_2" hidden="1">{#N/A,#N/A,FALSE,"ND Rev at Pres Rates";#N/A,#N/A,FALSE,"Res - Unadj sales";#N/A,#N/A,FALSE,"Small L&amp;P";#N/A,#N/A,FALSE,"Medium L&amp;P";#N/A,#N/A,FALSE,"E-19";#N/A,#N/A,FALSE,"E-20";#N/A,#N/A,FALSE,"Strtlts &amp; Standby";#N/A,#N/A,FALSE,"AG";#N/A,#N/A,FALSE,"A-RTP";#N/A,#N/A,FALSE,"Spec"}</definedName>
    <definedName name="wrn.ND._3_2_1" localSheetId="4" hidden="1">{#N/A,#N/A,FALSE,"ND Rev at Pres Rates";#N/A,#N/A,FALSE,"Res - Unadj sales";#N/A,#N/A,FALSE,"Small L&amp;P";#N/A,#N/A,FALSE,"Medium L&amp;P";#N/A,#N/A,FALSE,"E-19";#N/A,#N/A,FALSE,"E-20";#N/A,#N/A,FALSE,"Strtlts &amp; Standby";#N/A,#N/A,FALSE,"AG";#N/A,#N/A,FALSE,"A-RTP";#N/A,#N/A,FALSE,"Spec"}</definedName>
    <definedName name="wrn.ND._3_2_1" hidden="1">{#N/A,#N/A,FALSE,"ND Rev at Pres Rates";#N/A,#N/A,FALSE,"Res - Unadj sales";#N/A,#N/A,FALSE,"Small L&amp;P";#N/A,#N/A,FALSE,"Medium L&amp;P";#N/A,#N/A,FALSE,"E-19";#N/A,#N/A,FALSE,"E-20";#N/A,#N/A,FALSE,"Strtlts &amp; Standby";#N/A,#N/A,FALSE,"AG";#N/A,#N/A,FALSE,"A-RTP";#N/A,#N/A,FALSE,"Spec"}</definedName>
    <definedName name="wrn.ND._3_3" localSheetId="4" hidden="1">{#N/A,#N/A,FALSE,"ND Rev at Pres Rates";#N/A,#N/A,FALSE,"Res - Unadj sales";#N/A,#N/A,FALSE,"Small L&amp;P";#N/A,#N/A,FALSE,"Medium L&amp;P";#N/A,#N/A,FALSE,"E-19";#N/A,#N/A,FALSE,"E-20";#N/A,#N/A,FALSE,"Strtlts &amp; Standby";#N/A,#N/A,FALSE,"AG";#N/A,#N/A,FALSE,"A-RTP";#N/A,#N/A,FALSE,"Spec"}</definedName>
    <definedName name="wrn.ND._3_3" hidden="1">{#N/A,#N/A,FALSE,"ND Rev at Pres Rates";#N/A,#N/A,FALSE,"Res - Unadj sales";#N/A,#N/A,FALSE,"Small L&amp;P";#N/A,#N/A,FALSE,"Medium L&amp;P";#N/A,#N/A,FALSE,"E-19";#N/A,#N/A,FALSE,"E-20";#N/A,#N/A,FALSE,"Strtlts &amp; Standby";#N/A,#N/A,FALSE,"AG";#N/A,#N/A,FALSE,"A-RTP";#N/A,#N/A,FALSE,"Spec"}</definedName>
    <definedName name="wrn.ND._3_3_1" localSheetId="4" hidden="1">{#N/A,#N/A,FALSE,"ND Rev at Pres Rates";#N/A,#N/A,FALSE,"Res - Unadj sales";#N/A,#N/A,FALSE,"Small L&amp;P";#N/A,#N/A,FALSE,"Medium L&amp;P";#N/A,#N/A,FALSE,"E-19";#N/A,#N/A,FALSE,"E-20";#N/A,#N/A,FALSE,"Strtlts &amp; Standby";#N/A,#N/A,FALSE,"AG";#N/A,#N/A,FALSE,"A-RTP";#N/A,#N/A,FALSE,"Spec"}</definedName>
    <definedName name="wrn.ND._3_3_1" hidden="1">{#N/A,#N/A,FALSE,"ND Rev at Pres Rates";#N/A,#N/A,FALSE,"Res - Unadj sales";#N/A,#N/A,FALSE,"Small L&amp;P";#N/A,#N/A,FALSE,"Medium L&amp;P";#N/A,#N/A,FALSE,"E-19";#N/A,#N/A,FALSE,"E-20";#N/A,#N/A,FALSE,"Strtlts &amp; Standby";#N/A,#N/A,FALSE,"AG";#N/A,#N/A,FALSE,"A-RTP";#N/A,#N/A,FALSE,"Spec"}</definedName>
    <definedName name="wrn.ND._3_4" localSheetId="4" hidden="1">{#N/A,#N/A,FALSE,"ND Rev at Pres Rates";#N/A,#N/A,FALSE,"Res - Unadj sales";#N/A,#N/A,FALSE,"Small L&amp;P";#N/A,#N/A,FALSE,"Medium L&amp;P";#N/A,#N/A,FALSE,"E-19";#N/A,#N/A,FALSE,"E-20";#N/A,#N/A,FALSE,"Strtlts &amp; Standby";#N/A,#N/A,FALSE,"AG";#N/A,#N/A,FALSE,"A-RTP";#N/A,#N/A,FALSE,"Spec"}</definedName>
    <definedName name="wrn.ND._3_4" hidden="1">{#N/A,#N/A,FALSE,"ND Rev at Pres Rates";#N/A,#N/A,FALSE,"Res - Unadj sales";#N/A,#N/A,FALSE,"Small L&amp;P";#N/A,#N/A,FALSE,"Medium L&amp;P";#N/A,#N/A,FALSE,"E-19";#N/A,#N/A,FALSE,"E-20";#N/A,#N/A,FALSE,"Strtlts &amp; Standby";#N/A,#N/A,FALSE,"AG";#N/A,#N/A,FALSE,"A-RTP";#N/A,#N/A,FALSE,"Spec"}</definedName>
    <definedName name="wrn.ND._3_4_1" localSheetId="4" hidden="1">{#N/A,#N/A,FALSE,"ND Rev at Pres Rates";#N/A,#N/A,FALSE,"Res - Unadj sales";#N/A,#N/A,FALSE,"Small L&amp;P";#N/A,#N/A,FALSE,"Medium L&amp;P";#N/A,#N/A,FALSE,"E-19";#N/A,#N/A,FALSE,"E-20";#N/A,#N/A,FALSE,"Strtlts &amp; Standby";#N/A,#N/A,FALSE,"AG";#N/A,#N/A,FALSE,"A-RTP";#N/A,#N/A,FALSE,"Spec"}</definedName>
    <definedName name="wrn.ND._3_4_1" hidden="1">{#N/A,#N/A,FALSE,"ND Rev at Pres Rates";#N/A,#N/A,FALSE,"Res - Unadj sales";#N/A,#N/A,FALSE,"Small L&amp;P";#N/A,#N/A,FALSE,"Medium L&amp;P";#N/A,#N/A,FALSE,"E-19";#N/A,#N/A,FALSE,"E-20";#N/A,#N/A,FALSE,"Strtlts &amp; Standby";#N/A,#N/A,FALSE,"AG";#N/A,#N/A,FALSE,"A-RTP";#N/A,#N/A,FALSE,"Spec"}</definedName>
    <definedName name="wrn.ND._3_5" localSheetId="4" hidden="1">{#N/A,#N/A,FALSE,"ND Rev at Pres Rates";#N/A,#N/A,FALSE,"Res - Unadj sales";#N/A,#N/A,FALSE,"Small L&amp;P";#N/A,#N/A,FALSE,"Medium L&amp;P";#N/A,#N/A,FALSE,"E-19";#N/A,#N/A,FALSE,"E-20";#N/A,#N/A,FALSE,"Strtlts &amp; Standby";#N/A,#N/A,FALSE,"AG";#N/A,#N/A,FALSE,"A-RTP";#N/A,#N/A,FALSE,"Spec"}</definedName>
    <definedName name="wrn.ND._3_5" hidden="1">{#N/A,#N/A,FALSE,"ND Rev at Pres Rates";#N/A,#N/A,FALSE,"Res - Unadj sales";#N/A,#N/A,FALSE,"Small L&amp;P";#N/A,#N/A,FALSE,"Medium L&amp;P";#N/A,#N/A,FALSE,"E-19";#N/A,#N/A,FALSE,"E-20";#N/A,#N/A,FALSE,"Strtlts &amp; Standby";#N/A,#N/A,FALSE,"AG";#N/A,#N/A,FALSE,"A-RTP";#N/A,#N/A,FALSE,"Spec"}</definedName>
    <definedName name="wrn.ND._3_5_1" localSheetId="4" hidden="1">{#N/A,#N/A,FALSE,"ND Rev at Pres Rates";#N/A,#N/A,FALSE,"Res - Unadj sales";#N/A,#N/A,FALSE,"Small L&amp;P";#N/A,#N/A,FALSE,"Medium L&amp;P";#N/A,#N/A,FALSE,"E-19";#N/A,#N/A,FALSE,"E-20";#N/A,#N/A,FALSE,"Strtlts &amp; Standby";#N/A,#N/A,FALSE,"AG";#N/A,#N/A,FALSE,"A-RTP";#N/A,#N/A,FALSE,"Spec"}</definedName>
    <definedName name="wrn.ND._3_5_1" hidden="1">{#N/A,#N/A,FALSE,"ND Rev at Pres Rates";#N/A,#N/A,FALSE,"Res - Unadj sales";#N/A,#N/A,FALSE,"Small L&amp;P";#N/A,#N/A,FALSE,"Medium L&amp;P";#N/A,#N/A,FALSE,"E-19";#N/A,#N/A,FALSE,"E-20";#N/A,#N/A,FALSE,"Strtlts &amp; Standby";#N/A,#N/A,FALSE,"AG";#N/A,#N/A,FALSE,"A-RTP";#N/A,#N/A,FALSE,"Spec"}</definedName>
    <definedName name="wrn.ND._4" localSheetId="4" hidden="1">{#N/A,#N/A,FALSE,"ND Rev at Pres Rates";#N/A,#N/A,FALSE,"Res - Unadj sales";#N/A,#N/A,FALSE,"Small L&amp;P";#N/A,#N/A,FALSE,"Medium L&amp;P";#N/A,#N/A,FALSE,"E-19";#N/A,#N/A,FALSE,"E-20";#N/A,#N/A,FALSE,"Strtlts &amp; Standby";#N/A,#N/A,FALSE,"AG";#N/A,#N/A,FALSE,"A-RTP";#N/A,#N/A,FALSE,"Spec"}</definedName>
    <definedName name="wrn.ND._4" hidden="1">{#N/A,#N/A,FALSE,"ND Rev at Pres Rates";#N/A,#N/A,FALSE,"Res - Unadj sales";#N/A,#N/A,FALSE,"Small L&amp;P";#N/A,#N/A,FALSE,"Medium L&amp;P";#N/A,#N/A,FALSE,"E-19";#N/A,#N/A,FALSE,"E-20";#N/A,#N/A,FALSE,"Strtlts &amp; Standby";#N/A,#N/A,FALSE,"AG";#N/A,#N/A,FALSE,"A-RTP";#N/A,#N/A,FALSE,"Spec"}</definedName>
    <definedName name="wrn.ND._4_1" localSheetId="4" hidden="1">{#N/A,#N/A,FALSE,"ND Rev at Pres Rates";#N/A,#N/A,FALSE,"Res - Unadj sales";#N/A,#N/A,FALSE,"Small L&amp;P";#N/A,#N/A,FALSE,"Medium L&amp;P";#N/A,#N/A,FALSE,"E-19";#N/A,#N/A,FALSE,"E-20";#N/A,#N/A,FALSE,"Strtlts &amp; Standby";#N/A,#N/A,FALSE,"AG";#N/A,#N/A,FALSE,"A-RTP";#N/A,#N/A,FALSE,"Spec"}</definedName>
    <definedName name="wrn.ND._4_1" hidden="1">{#N/A,#N/A,FALSE,"ND Rev at Pres Rates";#N/A,#N/A,FALSE,"Res - Unadj sales";#N/A,#N/A,FALSE,"Small L&amp;P";#N/A,#N/A,FALSE,"Medium L&amp;P";#N/A,#N/A,FALSE,"E-19";#N/A,#N/A,FALSE,"E-20";#N/A,#N/A,FALSE,"Strtlts &amp; Standby";#N/A,#N/A,FALSE,"AG";#N/A,#N/A,FALSE,"A-RTP";#N/A,#N/A,FALSE,"Spec"}</definedName>
    <definedName name="wrn.ND._4_1_1" localSheetId="4" hidden="1">{#N/A,#N/A,FALSE,"ND Rev at Pres Rates";#N/A,#N/A,FALSE,"Res - Unadj sales";#N/A,#N/A,FALSE,"Small L&amp;P";#N/A,#N/A,FALSE,"Medium L&amp;P";#N/A,#N/A,FALSE,"E-19";#N/A,#N/A,FALSE,"E-20";#N/A,#N/A,FALSE,"Strtlts &amp; Standby";#N/A,#N/A,FALSE,"AG";#N/A,#N/A,FALSE,"A-RTP";#N/A,#N/A,FALSE,"Spec"}</definedName>
    <definedName name="wrn.ND._4_1_1" hidden="1">{#N/A,#N/A,FALSE,"ND Rev at Pres Rates";#N/A,#N/A,FALSE,"Res - Unadj sales";#N/A,#N/A,FALSE,"Small L&amp;P";#N/A,#N/A,FALSE,"Medium L&amp;P";#N/A,#N/A,FALSE,"E-19";#N/A,#N/A,FALSE,"E-20";#N/A,#N/A,FALSE,"Strtlts &amp; Standby";#N/A,#N/A,FALSE,"AG";#N/A,#N/A,FALSE,"A-RTP";#N/A,#N/A,FALSE,"Spec"}</definedName>
    <definedName name="wrn.ND._4_2" localSheetId="4" hidden="1">{#N/A,#N/A,FALSE,"ND Rev at Pres Rates";#N/A,#N/A,FALSE,"Res - Unadj sales";#N/A,#N/A,FALSE,"Small L&amp;P";#N/A,#N/A,FALSE,"Medium L&amp;P";#N/A,#N/A,FALSE,"E-19";#N/A,#N/A,FALSE,"E-20";#N/A,#N/A,FALSE,"Strtlts &amp; Standby";#N/A,#N/A,FALSE,"AG";#N/A,#N/A,FALSE,"A-RTP";#N/A,#N/A,FALSE,"Spec"}</definedName>
    <definedName name="wrn.ND._4_2" hidden="1">{#N/A,#N/A,FALSE,"ND Rev at Pres Rates";#N/A,#N/A,FALSE,"Res - Unadj sales";#N/A,#N/A,FALSE,"Small L&amp;P";#N/A,#N/A,FALSE,"Medium L&amp;P";#N/A,#N/A,FALSE,"E-19";#N/A,#N/A,FALSE,"E-20";#N/A,#N/A,FALSE,"Strtlts &amp; Standby";#N/A,#N/A,FALSE,"AG";#N/A,#N/A,FALSE,"A-RTP";#N/A,#N/A,FALSE,"Spec"}</definedName>
    <definedName name="wrn.ND._4_2_1" localSheetId="4" hidden="1">{#N/A,#N/A,FALSE,"ND Rev at Pres Rates";#N/A,#N/A,FALSE,"Res - Unadj sales";#N/A,#N/A,FALSE,"Small L&amp;P";#N/A,#N/A,FALSE,"Medium L&amp;P";#N/A,#N/A,FALSE,"E-19";#N/A,#N/A,FALSE,"E-20";#N/A,#N/A,FALSE,"Strtlts &amp; Standby";#N/A,#N/A,FALSE,"AG";#N/A,#N/A,FALSE,"A-RTP";#N/A,#N/A,FALSE,"Spec"}</definedName>
    <definedName name="wrn.ND._4_2_1" hidden="1">{#N/A,#N/A,FALSE,"ND Rev at Pres Rates";#N/A,#N/A,FALSE,"Res - Unadj sales";#N/A,#N/A,FALSE,"Small L&amp;P";#N/A,#N/A,FALSE,"Medium L&amp;P";#N/A,#N/A,FALSE,"E-19";#N/A,#N/A,FALSE,"E-20";#N/A,#N/A,FALSE,"Strtlts &amp; Standby";#N/A,#N/A,FALSE,"AG";#N/A,#N/A,FALSE,"A-RTP";#N/A,#N/A,FALSE,"Spec"}</definedName>
    <definedName name="wrn.ND._4_3" localSheetId="4" hidden="1">{#N/A,#N/A,FALSE,"ND Rev at Pres Rates";#N/A,#N/A,FALSE,"Res - Unadj sales";#N/A,#N/A,FALSE,"Small L&amp;P";#N/A,#N/A,FALSE,"Medium L&amp;P";#N/A,#N/A,FALSE,"E-19";#N/A,#N/A,FALSE,"E-20";#N/A,#N/A,FALSE,"Strtlts &amp; Standby";#N/A,#N/A,FALSE,"AG";#N/A,#N/A,FALSE,"A-RTP";#N/A,#N/A,FALSE,"Spec"}</definedName>
    <definedName name="wrn.ND._4_3" hidden="1">{#N/A,#N/A,FALSE,"ND Rev at Pres Rates";#N/A,#N/A,FALSE,"Res - Unadj sales";#N/A,#N/A,FALSE,"Small L&amp;P";#N/A,#N/A,FALSE,"Medium L&amp;P";#N/A,#N/A,FALSE,"E-19";#N/A,#N/A,FALSE,"E-20";#N/A,#N/A,FALSE,"Strtlts &amp; Standby";#N/A,#N/A,FALSE,"AG";#N/A,#N/A,FALSE,"A-RTP";#N/A,#N/A,FALSE,"Spec"}</definedName>
    <definedName name="wrn.ND._4_3_1" localSheetId="4" hidden="1">{#N/A,#N/A,FALSE,"ND Rev at Pres Rates";#N/A,#N/A,FALSE,"Res - Unadj sales";#N/A,#N/A,FALSE,"Small L&amp;P";#N/A,#N/A,FALSE,"Medium L&amp;P";#N/A,#N/A,FALSE,"E-19";#N/A,#N/A,FALSE,"E-20";#N/A,#N/A,FALSE,"Strtlts &amp; Standby";#N/A,#N/A,FALSE,"AG";#N/A,#N/A,FALSE,"A-RTP";#N/A,#N/A,FALSE,"Spec"}</definedName>
    <definedName name="wrn.ND._4_3_1" hidden="1">{#N/A,#N/A,FALSE,"ND Rev at Pres Rates";#N/A,#N/A,FALSE,"Res - Unadj sales";#N/A,#N/A,FALSE,"Small L&amp;P";#N/A,#N/A,FALSE,"Medium L&amp;P";#N/A,#N/A,FALSE,"E-19";#N/A,#N/A,FALSE,"E-20";#N/A,#N/A,FALSE,"Strtlts &amp; Standby";#N/A,#N/A,FALSE,"AG";#N/A,#N/A,FALSE,"A-RTP";#N/A,#N/A,FALSE,"Spec"}</definedName>
    <definedName name="wrn.ND._4_4" localSheetId="4" hidden="1">{#N/A,#N/A,FALSE,"ND Rev at Pres Rates";#N/A,#N/A,FALSE,"Res - Unadj sales";#N/A,#N/A,FALSE,"Small L&amp;P";#N/A,#N/A,FALSE,"Medium L&amp;P";#N/A,#N/A,FALSE,"E-19";#N/A,#N/A,FALSE,"E-20";#N/A,#N/A,FALSE,"Strtlts &amp; Standby";#N/A,#N/A,FALSE,"AG";#N/A,#N/A,FALSE,"A-RTP";#N/A,#N/A,FALSE,"Spec"}</definedName>
    <definedName name="wrn.ND._4_4" hidden="1">{#N/A,#N/A,FALSE,"ND Rev at Pres Rates";#N/A,#N/A,FALSE,"Res - Unadj sales";#N/A,#N/A,FALSE,"Small L&amp;P";#N/A,#N/A,FALSE,"Medium L&amp;P";#N/A,#N/A,FALSE,"E-19";#N/A,#N/A,FALSE,"E-20";#N/A,#N/A,FALSE,"Strtlts &amp; Standby";#N/A,#N/A,FALSE,"AG";#N/A,#N/A,FALSE,"A-RTP";#N/A,#N/A,FALSE,"Spec"}</definedName>
    <definedName name="wrn.ND._4_4_1" localSheetId="4" hidden="1">{#N/A,#N/A,FALSE,"ND Rev at Pres Rates";#N/A,#N/A,FALSE,"Res - Unadj sales";#N/A,#N/A,FALSE,"Small L&amp;P";#N/A,#N/A,FALSE,"Medium L&amp;P";#N/A,#N/A,FALSE,"E-19";#N/A,#N/A,FALSE,"E-20";#N/A,#N/A,FALSE,"Strtlts &amp; Standby";#N/A,#N/A,FALSE,"AG";#N/A,#N/A,FALSE,"A-RTP";#N/A,#N/A,FALSE,"Spec"}</definedName>
    <definedName name="wrn.ND._4_4_1" hidden="1">{#N/A,#N/A,FALSE,"ND Rev at Pres Rates";#N/A,#N/A,FALSE,"Res - Unadj sales";#N/A,#N/A,FALSE,"Small L&amp;P";#N/A,#N/A,FALSE,"Medium L&amp;P";#N/A,#N/A,FALSE,"E-19";#N/A,#N/A,FALSE,"E-20";#N/A,#N/A,FALSE,"Strtlts &amp; Standby";#N/A,#N/A,FALSE,"AG";#N/A,#N/A,FALSE,"A-RTP";#N/A,#N/A,FALSE,"Spec"}</definedName>
    <definedName name="wrn.ND._4_5" localSheetId="4" hidden="1">{#N/A,#N/A,FALSE,"ND Rev at Pres Rates";#N/A,#N/A,FALSE,"Res - Unadj sales";#N/A,#N/A,FALSE,"Small L&amp;P";#N/A,#N/A,FALSE,"Medium L&amp;P";#N/A,#N/A,FALSE,"E-19";#N/A,#N/A,FALSE,"E-20";#N/A,#N/A,FALSE,"Strtlts &amp; Standby";#N/A,#N/A,FALSE,"AG";#N/A,#N/A,FALSE,"A-RTP";#N/A,#N/A,FALSE,"Spec"}</definedName>
    <definedName name="wrn.ND._4_5" hidden="1">{#N/A,#N/A,FALSE,"ND Rev at Pres Rates";#N/A,#N/A,FALSE,"Res - Unadj sales";#N/A,#N/A,FALSE,"Small L&amp;P";#N/A,#N/A,FALSE,"Medium L&amp;P";#N/A,#N/A,FALSE,"E-19";#N/A,#N/A,FALSE,"E-20";#N/A,#N/A,FALSE,"Strtlts &amp; Standby";#N/A,#N/A,FALSE,"AG";#N/A,#N/A,FALSE,"A-RTP";#N/A,#N/A,FALSE,"Spec"}</definedName>
    <definedName name="wrn.ND._4_5_1" localSheetId="4" hidden="1">{#N/A,#N/A,FALSE,"ND Rev at Pres Rates";#N/A,#N/A,FALSE,"Res - Unadj sales";#N/A,#N/A,FALSE,"Small L&amp;P";#N/A,#N/A,FALSE,"Medium L&amp;P";#N/A,#N/A,FALSE,"E-19";#N/A,#N/A,FALSE,"E-20";#N/A,#N/A,FALSE,"Strtlts &amp; Standby";#N/A,#N/A,FALSE,"AG";#N/A,#N/A,FALSE,"A-RTP";#N/A,#N/A,FALSE,"Spec"}</definedName>
    <definedName name="wrn.ND._4_5_1" hidden="1">{#N/A,#N/A,FALSE,"ND Rev at Pres Rates";#N/A,#N/A,FALSE,"Res - Unadj sales";#N/A,#N/A,FALSE,"Small L&amp;P";#N/A,#N/A,FALSE,"Medium L&amp;P";#N/A,#N/A,FALSE,"E-19";#N/A,#N/A,FALSE,"E-20";#N/A,#N/A,FALSE,"Strtlts &amp; Standby";#N/A,#N/A,FALSE,"AG";#N/A,#N/A,FALSE,"A-RTP";#N/A,#N/A,FALSE,"Spec"}</definedName>
    <definedName name="wrn.ND._5" localSheetId="4" hidden="1">{#N/A,#N/A,FALSE,"ND Rev at Pres Rates";#N/A,#N/A,FALSE,"Res - Unadj sales";#N/A,#N/A,FALSE,"Small L&amp;P";#N/A,#N/A,FALSE,"Medium L&amp;P";#N/A,#N/A,FALSE,"E-19";#N/A,#N/A,FALSE,"E-20";#N/A,#N/A,FALSE,"Strtlts &amp; Standby";#N/A,#N/A,FALSE,"AG";#N/A,#N/A,FALSE,"A-RTP";#N/A,#N/A,FALSE,"Spec"}</definedName>
    <definedName name="wrn.ND._5" hidden="1">{#N/A,#N/A,FALSE,"ND Rev at Pres Rates";#N/A,#N/A,FALSE,"Res - Unadj sales";#N/A,#N/A,FALSE,"Small L&amp;P";#N/A,#N/A,FALSE,"Medium L&amp;P";#N/A,#N/A,FALSE,"E-19";#N/A,#N/A,FALSE,"E-20";#N/A,#N/A,FALSE,"Strtlts &amp; Standby";#N/A,#N/A,FALSE,"AG";#N/A,#N/A,FALSE,"A-RTP";#N/A,#N/A,FALSE,"Spec"}</definedName>
    <definedName name="wrn.ND._5_1" localSheetId="4" hidden="1">{#N/A,#N/A,FALSE,"ND Rev at Pres Rates";#N/A,#N/A,FALSE,"Res - Unadj sales";#N/A,#N/A,FALSE,"Small L&amp;P";#N/A,#N/A,FALSE,"Medium L&amp;P";#N/A,#N/A,FALSE,"E-19";#N/A,#N/A,FALSE,"E-20";#N/A,#N/A,FALSE,"Strtlts &amp; Standby";#N/A,#N/A,FALSE,"AG";#N/A,#N/A,FALSE,"A-RTP";#N/A,#N/A,FALSE,"Spec"}</definedName>
    <definedName name="wrn.ND._5_1" hidden="1">{#N/A,#N/A,FALSE,"ND Rev at Pres Rates";#N/A,#N/A,FALSE,"Res - Unadj sales";#N/A,#N/A,FALSE,"Small L&amp;P";#N/A,#N/A,FALSE,"Medium L&amp;P";#N/A,#N/A,FALSE,"E-19";#N/A,#N/A,FALSE,"E-20";#N/A,#N/A,FALSE,"Strtlts &amp; Standby";#N/A,#N/A,FALSE,"AG";#N/A,#N/A,FALSE,"A-RTP";#N/A,#N/A,FALSE,"Spec"}</definedName>
    <definedName name="wrn.ND._5_1_1" localSheetId="4" hidden="1">{#N/A,#N/A,FALSE,"ND Rev at Pres Rates";#N/A,#N/A,FALSE,"Res - Unadj sales";#N/A,#N/A,FALSE,"Small L&amp;P";#N/A,#N/A,FALSE,"Medium L&amp;P";#N/A,#N/A,FALSE,"E-19";#N/A,#N/A,FALSE,"E-20";#N/A,#N/A,FALSE,"Strtlts &amp; Standby";#N/A,#N/A,FALSE,"AG";#N/A,#N/A,FALSE,"A-RTP";#N/A,#N/A,FALSE,"Spec"}</definedName>
    <definedName name="wrn.ND._5_1_1" hidden="1">{#N/A,#N/A,FALSE,"ND Rev at Pres Rates";#N/A,#N/A,FALSE,"Res - Unadj sales";#N/A,#N/A,FALSE,"Small L&amp;P";#N/A,#N/A,FALSE,"Medium L&amp;P";#N/A,#N/A,FALSE,"E-19";#N/A,#N/A,FALSE,"E-20";#N/A,#N/A,FALSE,"Strtlts &amp; Standby";#N/A,#N/A,FALSE,"AG";#N/A,#N/A,FALSE,"A-RTP";#N/A,#N/A,FALSE,"Spec"}</definedName>
    <definedName name="wrn.ND._5_2" localSheetId="4" hidden="1">{#N/A,#N/A,FALSE,"ND Rev at Pres Rates";#N/A,#N/A,FALSE,"Res - Unadj sales";#N/A,#N/A,FALSE,"Small L&amp;P";#N/A,#N/A,FALSE,"Medium L&amp;P";#N/A,#N/A,FALSE,"E-19";#N/A,#N/A,FALSE,"E-20";#N/A,#N/A,FALSE,"Strtlts &amp; Standby";#N/A,#N/A,FALSE,"AG";#N/A,#N/A,FALSE,"A-RTP";#N/A,#N/A,FALSE,"Spec"}</definedName>
    <definedName name="wrn.ND._5_2" hidden="1">{#N/A,#N/A,FALSE,"ND Rev at Pres Rates";#N/A,#N/A,FALSE,"Res - Unadj sales";#N/A,#N/A,FALSE,"Small L&amp;P";#N/A,#N/A,FALSE,"Medium L&amp;P";#N/A,#N/A,FALSE,"E-19";#N/A,#N/A,FALSE,"E-20";#N/A,#N/A,FALSE,"Strtlts &amp; Standby";#N/A,#N/A,FALSE,"AG";#N/A,#N/A,FALSE,"A-RTP";#N/A,#N/A,FALSE,"Spec"}</definedName>
    <definedName name="wrn.ND._5_2_1" localSheetId="4" hidden="1">{#N/A,#N/A,FALSE,"ND Rev at Pres Rates";#N/A,#N/A,FALSE,"Res - Unadj sales";#N/A,#N/A,FALSE,"Small L&amp;P";#N/A,#N/A,FALSE,"Medium L&amp;P";#N/A,#N/A,FALSE,"E-19";#N/A,#N/A,FALSE,"E-20";#N/A,#N/A,FALSE,"Strtlts &amp; Standby";#N/A,#N/A,FALSE,"AG";#N/A,#N/A,FALSE,"A-RTP";#N/A,#N/A,FALSE,"Spec"}</definedName>
    <definedName name="wrn.ND._5_2_1" hidden="1">{#N/A,#N/A,FALSE,"ND Rev at Pres Rates";#N/A,#N/A,FALSE,"Res - Unadj sales";#N/A,#N/A,FALSE,"Small L&amp;P";#N/A,#N/A,FALSE,"Medium L&amp;P";#N/A,#N/A,FALSE,"E-19";#N/A,#N/A,FALSE,"E-20";#N/A,#N/A,FALSE,"Strtlts &amp; Standby";#N/A,#N/A,FALSE,"AG";#N/A,#N/A,FALSE,"A-RTP";#N/A,#N/A,FALSE,"Spec"}</definedName>
    <definedName name="wrn.ND._5_3" localSheetId="4" hidden="1">{#N/A,#N/A,FALSE,"ND Rev at Pres Rates";#N/A,#N/A,FALSE,"Res - Unadj sales";#N/A,#N/A,FALSE,"Small L&amp;P";#N/A,#N/A,FALSE,"Medium L&amp;P";#N/A,#N/A,FALSE,"E-19";#N/A,#N/A,FALSE,"E-20";#N/A,#N/A,FALSE,"Strtlts &amp; Standby";#N/A,#N/A,FALSE,"AG";#N/A,#N/A,FALSE,"A-RTP";#N/A,#N/A,FALSE,"Spec"}</definedName>
    <definedName name="wrn.ND._5_3" hidden="1">{#N/A,#N/A,FALSE,"ND Rev at Pres Rates";#N/A,#N/A,FALSE,"Res - Unadj sales";#N/A,#N/A,FALSE,"Small L&amp;P";#N/A,#N/A,FALSE,"Medium L&amp;P";#N/A,#N/A,FALSE,"E-19";#N/A,#N/A,FALSE,"E-20";#N/A,#N/A,FALSE,"Strtlts &amp; Standby";#N/A,#N/A,FALSE,"AG";#N/A,#N/A,FALSE,"A-RTP";#N/A,#N/A,FALSE,"Spec"}</definedName>
    <definedName name="wrn.ND._5_3_1" localSheetId="4" hidden="1">{#N/A,#N/A,FALSE,"ND Rev at Pres Rates";#N/A,#N/A,FALSE,"Res - Unadj sales";#N/A,#N/A,FALSE,"Small L&amp;P";#N/A,#N/A,FALSE,"Medium L&amp;P";#N/A,#N/A,FALSE,"E-19";#N/A,#N/A,FALSE,"E-20";#N/A,#N/A,FALSE,"Strtlts &amp; Standby";#N/A,#N/A,FALSE,"AG";#N/A,#N/A,FALSE,"A-RTP";#N/A,#N/A,FALSE,"Spec"}</definedName>
    <definedName name="wrn.ND._5_3_1" hidden="1">{#N/A,#N/A,FALSE,"ND Rev at Pres Rates";#N/A,#N/A,FALSE,"Res - Unadj sales";#N/A,#N/A,FALSE,"Small L&amp;P";#N/A,#N/A,FALSE,"Medium L&amp;P";#N/A,#N/A,FALSE,"E-19";#N/A,#N/A,FALSE,"E-20";#N/A,#N/A,FALSE,"Strtlts &amp; Standby";#N/A,#N/A,FALSE,"AG";#N/A,#N/A,FALSE,"A-RTP";#N/A,#N/A,FALSE,"Spec"}</definedName>
    <definedName name="wrn.ND._5_4" localSheetId="4" hidden="1">{#N/A,#N/A,FALSE,"ND Rev at Pres Rates";#N/A,#N/A,FALSE,"Res - Unadj sales";#N/A,#N/A,FALSE,"Small L&amp;P";#N/A,#N/A,FALSE,"Medium L&amp;P";#N/A,#N/A,FALSE,"E-19";#N/A,#N/A,FALSE,"E-20";#N/A,#N/A,FALSE,"Strtlts &amp; Standby";#N/A,#N/A,FALSE,"AG";#N/A,#N/A,FALSE,"A-RTP";#N/A,#N/A,FALSE,"Spec"}</definedName>
    <definedName name="wrn.ND._5_4" hidden="1">{#N/A,#N/A,FALSE,"ND Rev at Pres Rates";#N/A,#N/A,FALSE,"Res - Unadj sales";#N/A,#N/A,FALSE,"Small L&amp;P";#N/A,#N/A,FALSE,"Medium L&amp;P";#N/A,#N/A,FALSE,"E-19";#N/A,#N/A,FALSE,"E-20";#N/A,#N/A,FALSE,"Strtlts &amp; Standby";#N/A,#N/A,FALSE,"AG";#N/A,#N/A,FALSE,"A-RTP";#N/A,#N/A,FALSE,"Spec"}</definedName>
    <definedName name="wrn.ND._5_4_1" localSheetId="4" hidden="1">{#N/A,#N/A,FALSE,"ND Rev at Pres Rates";#N/A,#N/A,FALSE,"Res - Unadj sales";#N/A,#N/A,FALSE,"Small L&amp;P";#N/A,#N/A,FALSE,"Medium L&amp;P";#N/A,#N/A,FALSE,"E-19";#N/A,#N/A,FALSE,"E-20";#N/A,#N/A,FALSE,"Strtlts &amp; Standby";#N/A,#N/A,FALSE,"AG";#N/A,#N/A,FALSE,"A-RTP";#N/A,#N/A,FALSE,"Spec"}</definedName>
    <definedName name="wrn.ND._5_4_1" hidden="1">{#N/A,#N/A,FALSE,"ND Rev at Pres Rates";#N/A,#N/A,FALSE,"Res - Unadj sales";#N/A,#N/A,FALSE,"Small L&amp;P";#N/A,#N/A,FALSE,"Medium L&amp;P";#N/A,#N/A,FALSE,"E-19";#N/A,#N/A,FALSE,"E-20";#N/A,#N/A,FALSE,"Strtlts &amp; Standby";#N/A,#N/A,FALSE,"AG";#N/A,#N/A,FALSE,"A-RTP";#N/A,#N/A,FALSE,"Spec"}</definedName>
    <definedName name="wrn.ND._5_5" localSheetId="4" hidden="1">{#N/A,#N/A,FALSE,"ND Rev at Pres Rates";#N/A,#N/A,FALSE,"Res - Unadj sales";#N/A,#N/A,FALSE,"Small L&amp;P";#N/A,#N/A,FALSE,"Medium L&amp;P";#N/A,#N/A,FALSE,"E-19";#N/A,#N/A,FALSE,"E-20";#N/A,#N/A,FALSE,"Strtlts &amp; Standby";#N/A,#N/A,FALSE,"AG";#N/A,#N/A,FALSE,"A-RTP";#N/A,#N/A,FALSE,"Spec"}</definedName>
    <definedName name="wrn.ND._5_5" hidden="1">{#N/A,#N/A,FALSE,"ND Rev at Pres Rates";#N/A,#N/A,FALSE,"Res - Unadj sales";#N/A,#N/A,FALSE,"Small L&amp;P";#N/A,#N/A,FALSE,"Medium L&amp;P";#N/A,#N/A,FALSE,"E-19";#N/A,#N/A,FALSE,"E-20";#N/A,#N/A,FALSE,"Strtlts &amp; Standby";#N/A,#N/A,FALSE,"AG";#N/A,#N/A,FALSE,"A-RTP";#N/A,#N/A,FALSE,"Spec"}</definedName>
    <definedName name="wrn.ND._5_5_1" localSheetId="4" hidden="1">{#N/A,#N/A,FALSE,"ND Rev at Pres Rates";#N/A,#N/A,FALSE,"Res - Unadj sales";#N/A,#N/A,FALSE,"Small L&amp;P";#N/A,#N/A,FALSE,"Medium L&amp;P";#N/A,#N/A,FALSE,"E-19";#N/A,#N/A,FALSE,"E-20";#N/A,#N/A,FALSE,"Strtlts &amp; Standby";#N/A,#N/A,FALSE,"AG";#N/A,#N/A,FALSE,"A-RTP";#N/A,#N/A,FALSE,"Spec"}</definedName>
    <definedName name="wrn.ND._5_5_1" hidden="1">{#N/A,#N/A,FALSE,"ND Rev at Pres Rates";#N/A,#N/A,FALSE,"Res - Unadj sales";#N/A,#N/A,FALSE,"Small L&amp;P";#N/A,#N/A,FALSE,"Medium L&amp;P";#N/A,#N/A,FALSE,"E-19";#N/A,#N/A,FALSE,"E-20";#N/A,#N/A,FALSE,"Strtlts &amp; Standby";#N/A,#N/A,FALSE,"AG";#N/A,#N/A,FALSE,"A-RTP";#N/A,#N/A,FALSE,"Spec"}</definedName>
    <definedName name="wrn.Print." localSheetId="4" hidden="1">{"avgbs",#N/A,FALSE,"sum_mtd";"is",#N/A,FALSE,"sum_mtd"}</definedName>
    <definedName name="wrn.Print." hidden="1">{"avgbs",#N/A,FALSE,"sum_mtd";"is",#N/A,FALSE,"sum_mtd"}</definedName>
    <definedName name="wrn.Print._.Out." localSheetId="4" hidden="1">{#N/A,#N/A,FALSE,"Workpaper Tables 4-1 &amp; 4-2";#N/A,#N/A,FALSE,"Revenue Allocation Results";#N/A,#N/A,FALSE,"FERC Rev @ PR";#N/A,#N/A,FALSE,"Distribution Revenue Allocation";#N/A,#N/A,FALSE,"Nonallocated Revenues ";#N/A,#N/A,FALSE,"2000mixuse";#N/A,#N/A,FALSE,"MC Revenues- 00 sales, 96 MC's"}</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Print._.Out.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1" hidden="1">{#N/A,#N/A,FALSE,"Workpaper Tables 4-1 &amp; 4-2";#N/A,#N/A,FALSE,"Revenue Allocation Results";#N/A,#N/A,FALSE,"FERC Rev @ PR";#N/A,#N/A,FALSE,"Distribution Revenue Allocation";#N/A,#N/A,FALSE,"Nonallocated Revenues ";#N/A,#N/A,FALSE,"2000mixuse";#N/A,#N/A,FALSE,"MC Revenues- 00 sales, 96 MC's"}</definedName>
    <definedName name="wrn.Print._.Out._1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1_1" hidden="1">{#N/A,#N/A,FALSE,"Workpaper Tables 4-1 &amp; 4-2";#N/A,#N/A,FALSE,"Revenue Allocation Results";#N/A,#N/A,FALSE,"FERC Rev @ PR";#N/A,#N/A,FALSE,"Distribution Revenue Allocation";#N/A,#N/A,FALSE,"Nonallocated Revenues ";#N/A,#N/A,FALSE,"2000mixuse";#N/A,#N/A,FALSE,"MC Revenues- 00 sales, 96 MC's"}</definedName>
    <definedName name="wrn.Print._.Out._1_1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1_1_1" hidden="1">{#N/A,#N/A,FALSE,"Workpaper Tables 4-1 &amp; 4-2";#N/A,#N/A,FALSE,"Revenue Allocation Results";#N/A,#N/A,FALSE,"FERC Rev @ PR";#N/A,#N/A,FALSE,"Distribution Revenue Allocation";#N/A,#N/A,FALSE,"Nonallocated Revenues ";#N/A,#N/A,FALSE,"2000mixuse";#N/A,#N/A,FALSE,"MC Revenues- 00 sales, 96 MC's"}</definedName>
    <definedName name="wrn.Print._.Out._1_2"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1_2" hidden="1">{#N/A,#N/A,FALSE,"Workpaper Tables 4-1 &amp; 4-2";#N/A,#N/A,FALSE,"Revenue Allocation Results";#N/A,#N/A,FALSE,"FERC Rev @ PR";#N/A,#N/A,FALSE,"Distribution Revenue Allocation";#N/A,#N/A,FALSE,"Nonallocated Revenues ";#N/A,#N/A,FALSE,"2000mixuse";#N/A,#N/A,FALSE,"MC Revenues- 00 sales, 96 MC's"}</definedName>
    <definedName name="wrn.Print._.Out._1_2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1_2_1" hidden="1">{#N/A,#N/A,FALSE,"Workpaper Tables 4-1 &amp; 4-2";#N/A,#N/A,FALSE,"Revenue Allocation Results";#N/A,#N/A,FALSE,"FERC Rev @ PR";#N/A,#N/A,FALSE,"Distribution Revenue Allocation";#N/A,#N/A,FALSE,"Nonallocated Revenues ";#N/A,#N/A,FALSE,"2000mixuse";#N/A,#N/A,FALSE,"MC Revenues- 00 sales, 96 MC's"}</definedName>
    <definedName name="wrn.Print._.Out._1_3"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1_3" hidden="1">{#N/A,#N/A,FALSE,"Workpaper Tables 4-1 &amp; 4-2";#N/A,#N/A,FALSE,"Revenue Allocation Results";#N/A,#N/A,FALSE,"FERC Rev @ PR";#N/A,#N/A,FALSE,"Distribution Revenue Allocation";#N/A,#N/A,FALSE,"Nonallocated Revenues ";#N/A,#N/A,FALSE,"2000mixuse";#N/A,#N/A,FALSE,"MC Revenues- 00 sales, 96 MC's"}</definedName>
    <definedName name="wrn.Print._.Out._1_3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1_3_1" hidden="1">{#N/A,#N/A,FALSE,"Workpaper Tables 4-1 &amp; 4-2";#N/A,#N/A,FALSE,"Revenue Allocation Results";#N/A,#N/A,FALSE,"FERC Rev @ PR";#N/A,#N/A,FALSE,"Distribution Revenue Allocation";#N/A,#N/A,FALSE,"Nonallocated Revenues ";#N/A,#N/A,FALSE,"2000mixuse";#N/A,#N/A,FALSE,"MC Revenues- 00 sales, 96 MC's"}</definedName>
    <definedName name="wrn.Print._.Out._1_4"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1_4" hidden="1">{#N/A,#N/A,FALSE,"Workpaper Tables 4-1 &amp; 4-2";#N/A,#N/A,FALSE,"Revenue Allocation Results";#N/A,#N/A,FALSE,"FERC Rev @ PR";#N/A,#N/A,FALSE,"Distribution Revenue Allocation";#N/A,#N/A,FALSE,"Nonallocated Revenues ";#N/A,#N/A,FALSE,"2000mixuse";#N/A,#N/A,FALSE,"MC Revenues- 00 sales, 96 MC's"}</definedName>
    <definedName name="wrn.Print._.Out._1_4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1_4_1" hidden="1">{#N/A,#N/A,FALSE,"Workpaper Tables 4-1 &amp; 4-2";#N/A,#N/A,FALSE,"Revenue Allocation Results";#N/A,#N/A,FALSE,"FERC Rev @ PR";#N/A,#N/A,FALSE,"Distribution Revenue Allocation";#N/A,#N/A,FALSE,"Nonallocated Revenues ";#N/A,#N/A,FALSE,"2000mixuse";#N/A,#N/A,FALSE,"MC Revenues- 00 sales, 96 MC's"}</definedName>
    <definedName name="wrn.Print._.Out._1_5"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1_5" hidden="1">{#N/A,#N/A,FALSE,"Workpaper Tables 4-1 &amp; 4-2";#N/A,#N/A,FALSE,"Revenue Allocation Results";#N/A,#N/A,FALSE,"FERC Rev @ PR";#N/A,#N/A,FALSE,"Distribution Revenue Allocation";#N/A,#N/A,FALSE,"Nonallocated Revenues ";#N/A,#N/A,FALSE,"2000mixuse";#N/A,#N/A,FALSE,"MC Revenues- 00 sales, 96 MC's"}</definedName>
    <definedName name="wrn.Print._.Out._1_5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1_5_1" hidden="1">{#N/A,#N/A,FALSE,"Workpaper Tables 4-1 &amp; 4-2";#N/A,#N/A,FALSE,"Revenue Allocation Results";#N/A,#N/A,FALSE,"FERC Rev @ PR";#N/A,#N/A,FALSE,"Distribution Revenue Allocation";#N/A,#N/A,FALSE,"Nonallocated Revenues ";#N/A,#N/A,FALSE,"2000mixuse";#N/A,#N/A,FALSE,"MC Revenues- 00 sales, 96 MC's"}</definedName>
    <definedName name="wrn.Print._.Out._2"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2" hidden="1">{#N/A,#N/A,FALSE,"Workpaper Tables 4-1 &amp; 4-2";#N/A,#N/A,FALSE,"Revenue Allocation Results";#N/A,#N/A,FALSE,"FERC Rev @ PR";#N/A,#N/A,FALSE,"Distribution Revenue Allocation";#N/A,#N/A,FALSE,"Nonallocated Revenues ";#N/A,#N/A,FALSE,"2000mixuse";#N/A,#N/A,FALSE,"MC Revenues- 00 sales, 96 MC's"}</definedName>
    <definedName name="wrn.Print._.Out._2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2_1" hidden="1">{#N/A,#N/A,FALSE,"Workpaper Tables 4-1 &amp; 4-2";#N/A,#N/A,FALSE,"Revenue Allocation Results";#N/A,#N/A,FALSE,"FERC Rev @ PR";#N/A,#N/A,FALSE,"Distribution Revenue Allocation";#N/A,#N/A,FALSE,"Nonallocated Revenues ";#N/A,#N/A,FALSE,"2000mixuse";#N/A,#N/A,FALSE,"MC Revenues- 00 sales, 96 MC's"}</definedName>
    <definedName name="wrn.Print._.Out._2_1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2_1_1" hidden="1">{#N/A,#N/A,FALSE,"Workpaper Tables 4-1 &amp; 4-2";#N/A,#N/A,FALSE,"Revenue Allocation Results";#N/A,#N/A,FALSE,"FERC Rev @ PR";#N/A,#N/A,FALSE,"Distribution Revenue Allocation";#N/A,#N/A,FALSE,"Nonallocated Revenues ";#N/A,#N/A,FALSE,"2000mixuse";#N/A,#N/A,FALSE,"MC Revenues- 00 sales, 96 MC's"}</definedName>
    <definedName name="wrn.Print._.Out._2_2"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2_2" hidden="1">{#N/A,#N/A,FALSE,"Workpaper Tables 4-1 &amp; 4-2";#N/A,#N/A,FALSE,"Revenue Allocation Results";#N/A,#N/A,FALSE,"FERC Rev @ PR";#N/A,#N/A,FALSE,"Distribution Revenue Allocation";#N/A,#N/A,FALSE,"Nonallocated Revenues ";#N/A,#N/A,FALSE,"2000mixuse";#N/A,#N/A,FALSE,"MC Revenues- 00 sales, 96 MC's"}</definedName>
    <definedName name="wrn.Print._.Out._2_2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2_2_1" hidden="1">{#N/A,#N/A,FALSE,"Workpaper Tables 4-1 &amp; 4-2";#N/A,#N/A,FALSE,"Revenue Allocation Results";#N/A,#N/A,FALSE,"FERC Rev @ PR";#N/A,#N/A,FALSE,"Distribution Revenue Allocation";#N/A,#N/A,FALSE,"Nonallocated Revenues ";#N/A,#N/A,FALSE,"2000mixuse";#N/A,#N/A,FALSE,"MC Revenues- 00 sales, 96 MC's"}</definedName>
    <definedName name="wrn.Print._.Out._2_3"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2_3" hidden="1">{#N/A,#N/A,FALSE,"Workpaper Tables 4-1 &amp; 4-2";#N/A,#N/A,FALSE,"Revenue Allocation Results";#N/A,#N/A,FALSE,"FERC Rev @ PR";#N/A,#N/A,FALSE,"Distribution Revenue Allocation";#N/A,#N/A,FALSE,"Nonallocated Revenues ";#N/A,#N/A,FALSE,"2000mixuse";#N/A,#N/A,FALSE,"MC Revenues- 00 sales, 96 MC's"}</definedName>
    <definedName name="wrn.Print._.Out._2_3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2_3_1" hidden="1">{#N/A,#N/A,FALSE,"Workpaper Tables 4-1 &amp; 4-2";#N/A,#N/A,FALSE,"Revenue Allocation Results";#N/A,#N/A,FALSE,"FERC Rev @ PR";#N/A,#N/A,FALSE,"Distribution Revenue Allocation";#N/A,#N/A,FALSE,"Nonallocated Revenues ";#N/A,#N/A,FALSE,"2000mixuse";#N/A,#N/A,FALSE,"MC Revenues- 00 sales, 96 MC's"}</definedName>
    <definedName name="wrn.Print._.Out._2_4"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2_4" hidden="1">{#N/A,#N/A,FALSE,"Workpaper Tables 4-1 &amp; 4-2";#N/A,#N/A,FALSE,"Revenue Allocation Results";#N/A,#N/A,FALSE,"FERC Rev @ PR";#N/A,#N/A,FALSE,"Distribution Revenue Allocation";#N/A,#N/A,FALSE,"Nonallocated Revenues ";#N/A,#N/A,FALSE,"2000mixuse";#N/A,#N/A,FALSE,"MC Revenues- 00 sales, 96 MC's"}</definedName>
    <definedName name="wrn.Print._.Out._2_4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2_4_1" hidden="1">{#N/A,#N/A,FALSE,"Workpaper Tables 4-1 &amp; 4-2";#N/A,#N/A,FALSE,"Revenue Allocation Results";#N/A,#N/A,FALSE,"FERC Rev @ PR";#N/A,#N/A,FALSE,"Distribution Revenue Allocation";#N/A,#N/A,FALSE,"Nonallocated Revenues ";#N/A,#N/A,FALSE,"2000mixuse";#N/A,#N/A,FALSE,"MC Revenues- 00 sales, 96 MC's"}</definedName>
    <definedName name="wrn.Print._.Out._2_5"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2_5" hidden="1">{#N/A,#N/A,FALSE,"Workpaper Tables 4-1 &amp; 4-2";#N/A,#N/A,FALSE,"Revenue Allocation Results";#N/A,#N/A,FALSE,"FERC Rev @ PR";#N/A,#N/A,FALSE,"Distribution Revenue Allocation";#N/A,#N/A,FALSE,"Nonallocated Revenues ";#N/A,#N/A,FALSE,"2000mixuse";#N/A,#N/A,FALSE,"MC Revenues- 00 sales, 96 MC's"}</definedName>
    <definedName name="wrn.Print._.Out._2_5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2_5_1" hidden="1">{#N/A,#N/A,FALSE,"Workpaper Tables 4-1 &amp; 4-2";#N/A,#N/A,FALSE,"Revenue Allocation Results";#N/A,#N/A,FALSE,"FERC Rev @ PR";#N/A,#N/A,FALSE,"Distribution Revenue Allocation";#N/A,#N/A,FALSE,"Nonallocated Revenues ";#N/A,#N/A,FALSE,"2000mixuse";#N/A,#N/A,FALSE,"MC Revenues- 00 sales, 96 MC's"}</definedName>
    <definedName name="wrn.Print._.Out._3"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3" hidden="1">{#N/A,#N/A,FALSE,"Workpaper Tables 4-1 &amp; 4-2";#N/A,#N/A,FALSE,"Revenue Allocation Results";#N/A,#N/A,FALSE,"FERC Rev @ PR";#N/A,#N/A,FALSE,"Distribution Revenue Allocation";#N/A,#N/A,FALSE,"Nonallocated Revenues ";#N/A,#N/A,FALSE,"2000mixuse";#N/A,#N/A,FALSE,"MC Revenues- 00 sales, 96 MC's"}</definedName>
    <definedName name="wrn.Print._.Out._3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3_1" hidden="1">{#N/A,#N/A,FALSE,"Workpaper Tables 4-1 &amp; 4-2";#N/A,#N/A,FALSE,"Revenue Allocation Results";#N/A,#N/A,FALSE,"FERC Rev @ PR";#N/A,#N/A,FALSE,"Distribution Revenue Allocation";#N/A,#N/A,FALSE,"Nonallocated Revenues ";#N/A,#N/A,FALSE,"2000mixuse";#N/A,#N/A,FALSE,"MC Revenues- 00 sales, 96 MC's"}</definedName>
    <definedName name="wrn.Print._.Out._3_1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3_1_1" hidden="1">{#N/A,#N/A,FALSE,"Workpaper Tables 4-1 &amp; 4-2";#N/A,#N/A,FALSE,"Revenue Allocation Results";#N/A,#N/A,FALSE,"FERC Rev @ PR";#N/A,#N/A,FALSE,"Distribution Revenue Allocation";#N/A,#N/A,FALSE,"Nonallocated Revenues ";#N/A,#N/A,FALSE,"2000mixuse";#N/A,#N/A,FALSE,"MC Revenues- 00 sales, 96 MC's"}</definedName>
    <definedName name="wrn.Print._.Out._3_2"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3_2" hidden="1">{#N/A,#N/A,FALSE,"Workpaper Tables 4-1 &amp; 4-2";#N/A,#N/A,FALSE,"Revenue Allocation Results";#N/A,#N/A,FALSE,"FERC Rev @ PR";#N/A,#N/A,FALSE,"Distribution Revenue Allocation";#N/A,#N/A,FALSE,"Nonallocated Revenues ";#N/A,#N/A,FALSE,"2000mixuse";#N/A,#N/A,FALSE,"MC Revenues- 00 sales, 96 MC's"}</definedName>
    <definedName name="wrn.Print._.Out._3_2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3_2_1" hidden="1">{#N/A,#N/A,FALSE,"Workpaper Tables 4-1 &amp; 4-2";#N/A,#N/A,FALSE,"Revenue Allocation Results";#N/A,#N/A,FALSE,"FERC Rev @ PR";#N/A,#N/A,FALSE,"Distribution Revenue Allocation";#N/A,#N/A,FALSE,"Nonallocated Revenues ";#N/A,#N/A,FALSE,"2000mixuse";#N/A,#N/A,FALSE,"MC Revenues- 00 sales, 96 MC's"}</definedName>
    <definedName name="wrn.Print._.Out._3_3"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3_3" hidden="1">{#N/A,#N/A,FALSE,"Workpaper Tables 4-1 &amp; 4-2";#N/A,#N/A,FALSE,"Revenue Allocation Results";#N/A,#N/A,FALSE,"FERC Rev @ PR";#N/A,#N/A,FALSE,"Distribution Revenue Allocation";#N/A,#N/A,FALSE,"Nonallocated Revenues ";#N/A,#N/A,FALSE,"2000mixuse";#N/A,#N/A,FALSE,"MC Revenues- 00 sales, 96 MC's"}</definedName>
    <definedName name="wrn.Print._.Out._3_3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3_3_1" hidden="1">{#N/A,#N/A,FALSE,"Workpaper Tables 4-1 &amp; 4-2";#N/A,#N/A,FALSE,"Revenue Allocation Results";#N/A,#N/A,FALSE,"FERC Rev @ PR";#N/A,#N/A,FALSE,"Distribution Revenue Allocation";#N/A,#N/A,FALSE,"Nonallocated Revenues ";#N/A,#N/A,FALSE,"2000mixuse";#N/A,#N/A,FALSE,"MC Revenues- 00 sales, 96 MC's"}</definedName>
    <definedName name="wrn.Print._.Out._3_4"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3_4" hidden="1">{#N/A,#N/A,FALSE,"Workpaper Tables 4-1 &amp; 4-2";#N/A,#N/A,FALSE,"Revenue Allocation Results";#N/A,#N/A,FALSE,"FERC Rev @ PR";#N/A,#N/A,FALSE,"Distribution Revenue Allocation";#N/A,#N/A,FALSE,"Nonallocated Revenues ";#N/A,#N/A,FALSE,"2000mixuse";#N/A,#N/A,FALSE,"MC Revenues- 00 sales, 96 MC's"}</definedName>
    <definedName name="wrn.Print._.Out._3_4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3_4_1" hidden="1">{#N/A,#N/A,FALSE,"Workpaper Tables 4-1 &amp; 4-2";#N/A,#N/A,FALSE,"Revenue Allocation Results";#N/A,#N/A,FALSE,"FERC Rev @ PR";#N/A,#N/A,FALSE,"Distribution Revenue Allocation";#N/A,#N/A,FALSE,"Nonallocated Revenues ";#N/A,#N/A,FALSE,"2000mixuse";#N/A,#N/A,FALSE,"MC Revenues- 00 sales, 96 MC's"}</definedName>
    <definedName name="wrn.Print._.Out._3_5"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3_5" hidden="1">{#N/A,#N/A,FALSE,"Workpaper Tables 4-1 &amp; 4-2";#N/A,#N/A,FALSE,"Revenue Allocation Results";#N/A,#N/A,FALSE,"FERC Rev @ PR";#N/A,#N/A,FALSE,"Distribution Revenue Allocation";#N/A,#N/A,FALSE,"Nonallocated Revenues ";#N/A,#N/A,FALSE,"2000mixuse";#N/A,#N/A,FALSE,"MC Revenues- 00 sales, 96 MC's"}</definedName>
    <definedName name="wrn.Print._.Out._3_5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3_5_1" hidden="1">{#N/A,#N/A,FALSE,"Workpaper Tables 4-1 &amp; 4-2";#N/A,#N/A,FALSE,"Revenue Allocation Results";#N/A,#N/A,FALSE,"FERC Rev @ PR";#N/A,#N/A,FALSE,"Distribution Revenue Allocation";#N/A,#N/A,FALSE,"Nonallocated Revenues ";#N/A,#N/A,FALSE,"2000mixuse";#N/A,#N/A,FALSE,"MC Revenues- 00 sales, 96 MC's"}</definedName>
    <definedName name="wrn.Print._.Out._4"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4" hidden="1">{#N/A,#N/A,FALSE,"Workpaper Tables 4-1 &amp; 4-2";#N/A,#N/A,FALSE,"Revenue Allocation Results";#N/A,#N/A,FALSE,"FERC Rev @ PR";#N/A,#N/A,FALSE,"Distribution Revenue Allocation";#N/A,#N/A,FALSE,"Nonallocated Revenues ";#N/A,#N/A,FALSE,"2000mixuse";#N/A,#N/A,FALSE,"MC Revenues- 00 sales, 96 MC's"}</definedName>
    <definedName name="wrn.Print._.Out._4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4_1" hidden="1">{#N/A,#N/A,FALSE,"Workpaper Tables 4-1 &amp; 4-2";#N/A,#N/A,FALSE,"Revenue Allocation Results";#N/A,#N/A,FALSE,"FERC Rev @ PR";#N/A,#N/A,FALSE,"Distribution Revenue Allocation";#N/A,#N/A,FALSE,"Nonallocated Revenues ";#N/A,#N/A,FALSE,"2000mixuse";#N/A,#N/A,FALSE,"MC Revenues- 00 sales, 96 MC's"}</definedName>
    <definedName name="wrn.Print._.Out._4_1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4_1_1" hidden="1">{#N/A,#N/A,FALSE,"Workpaper Tables 4-1 &amp; 4-2";#N/A,#N/A,FALSE,"Revenue Allocation Results";#N/A,#N/A,FALSE,"FERC Rev @ PR";#N/A,#N/A,FALSE,"Distribution Revenue Allocation";#N/A,#N/A,FALSE,"Nonallocated Revenues ";#N/A,#N/A,FALSE,"2000mixuse";#N/A,#N/A,FALSE,"MC Revenues- 00 sales, 96 MC's"}</definedName>
    <definedName name="wrn.Print._.Out._4_2"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4_2" hidden="1">{#N/A,#N/A,FALSE,"Workpaper Tables 4-1 &amp; 4-2";#N/A,#N/A,FALSE,"Revenue Allocation Results";#N/A,#N/A,FALSE,"FERC Rev @ PR";#N/A,#N/A,FALSE,"Distribution Revenue Allocation";#N/A,#N/A,FALSE,"Nonallocated Revenues ";#N/A,#N/A,FALSE,"2000mixuse";#N/A,#N/A,FALSE,"MC Revenues- 00 sales, 96 MC's"}</definedName>
    <definedName name="wrn.Print._.Out._4_2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4_2_1" hidden="1">{#N/A,#N/A,FALSE,"Workpaper Tables 4-1 &amp; 4-2";#N/A,#N/A,FALSE,"Revenue Allocation Results";#N/A,#N/A,FALSE,"FERC Rev @ PR";#N/A,#N/A,FALSE,"Distribution Revenue Allocation";#N/A,#N/A,FALSE,"Nonallocated Revenues ";#N/A,#N/A,FALSE,"2000mixuse";#N/A,#N/A,FALSE,"MC Revenues- 00 sales, 96 MC's"}</definedName>
    <definedName name="wrn.Print._.Out._4_3"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4_3" hidden="1">{#N/A,#N/A,FALSE,"Workpaper Tables 4-1 &amp; 4-2";#N/A,#N/A,FALSE,"Revenue Allocation Results";#N/A,#N/A,FALSE,"FERC Rev @ PR";#N/A,#N/A,FALSE,"Distribution Revenue Allocation";#N/A,#N/A,FALSE,"Nonallocated Revenues ";#N/A,#N/A,FALSE,"2000mixuse";#N/A,#N/A,FALSE,"MC Revenues- 00 sales, 96 MC's"}</definedName>
    <definedName name="wrn.Print._.Out._4_3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4_3_1" hidden="1">{#N/A,#N/A,FALSE,"Workpaper Tables 4-1 &amp; 4-2";#N/A,#N/A,FALSE,"Revenue Allocation Results";#N/A,#N/A,FALSE,"FERC Rev @ PR";#N/A,#N/A,FALSE,"Distribution Revenue Allocation";#N/A,#N/A,FALSE,"Nonallocated Revenues ";#N/A,#N/A,FALSE,"2000mixuse";#N/A,#N/A,FALSE,"MC Revenues- 00 sales, 96 MC's"}</definedName>
    <definedName name="wrn.Print._.Out._4_4"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4_4" hidden="1">{#N/A,#N/A,FALSE,"Workpaper Tables 4-1 &amp; 4-2";#N/A,#N/A,FALSE,"Revenue Allocation Results";#N/A,#N/A,FALSE,"FERC Rev @ PR";#N/A,#N/A,FALSE,"Distribution Revenue Allocation";#N/A,#N/A,FALSE,"Nonallocated Revenues ";#N/A,#N/A,FALSE,"2000mixuse";#N/A,#N/A,FALSE,"MC Revenues- 00 sales, 96 MC's"}</definedName>
    <definedName name="wrn.Print._.Out._4_4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4_4_1" hidden="1">{#N/A,#N/A,FALSE,"Workpaper Tables 4-1 &amp; 4-2";#N/A,#N/A,FALSE,"Revenue Allocation Results";#N/A,#N/A,FALSE,"FERC Rev @ PR";#N/A,#N/A,FALSE,"Distribution Revenue Allocation";#N/A,#N/A,FALSE,"Nonallocated Revenues ";#N/A,#N/A,FALSE,"2000mixuse";#N/A,#N/A,FALSE,"MC Revenues- 00 sales, 96 MC's"}</definedName>
    <definedName name="wrn.Print._.Out._4_5"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4_5" hidden="1">{#N/A,#N/A,FALSE,"Workpaper Tables 4-1 &amp; 4-2";#N/A,#N/A,FALSE,"Revenue Allocation Results";#N/A,#N/A,FALSE,"FERC Rev @ PR";#N/A,#N/A,FALSE,"Distribution Revenue Allocation";#N/A,#N/A,FALSE,"Nonallocated Revenues ";#N/A,#N/A,FALSE,"2000mixuse";#N/A,#N/A,FALSE,"MC Revenues- 00 sales, 96 MC's"}</definedName>
    <definedName name="wrn.Print._.Out._4_5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4_5_1" hidden="1">{#N/A,#N/A,FALSE,"Workpaper Tables 4-1 &amp; 4-2";#N/A,#N/A,FALSE,"Revenue Allocation Results";#N/A,#N/A,FALSE,"FERC Rev @ PR";#N/A,#N/A,FALSE,"Distribution Revenue Allocation";#N/A,#N/A,FALSE,"Nonallocated Revenues ";#N/A,#N/A,FALSE,"2000mixuse";#N/A,#N/A,FALSE,"MC Revenues- 00 sales, 96 MC's"}</definedName>
    <definedName name="wrn.Print._.Out._5"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5" hidden="1">{#N/A,#N/A,FALSE,"Workpaper Tables 4-1 &amp; 4-2";#N/A,#N/A,FALSE,"Revenue Allocation Results";#N/A,#N/A,FALSE,"FERC Rev @ PR";#N/A,#N/A,FALSE,"Distribution Revenue Allocation";#N/A,#N/A,FALSE,"Nonallocated Revenues ";#N/A,#N/A,FALSE,"2000mixuse";#N/A,#N/A,FALSE,"MC Revenues- 00 sales, 96 MC's"}</definedName>
    <definedName name="wrn.Print._.Out._5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5_1" hidden="1">{#N/A,#N/A,FALSE,"Workpaper Tables 4-1 &amp; 4-2";#N/A,#N/A,FALSE,"Revenue Allocation Results";#N/A,#N/A,FALSE,"FERC Rev @ PR";#N/A,#N/A,FALSE,"Distribution Revenue Allocation";#N/A,#N/A,FALSE,"Nonallocated Revenues ";#N/A,#N/A,FALSE,"2000mixuse";#N/A,#N/A,FALSE,"MC Revenues- 00 sales, 96 MC's"}</definedName>
    <definedName name="wrn.Print._.Out._5_1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5_1_1" hidden="1">{#N/A,#N/A,FALSE,"Workpaper Tables 4-1 &amp; 4-2";#N/A,#N/A,FALSE,"Revenue Allocation Results";#N/A,#N/A,FALSE,"FERC Rev @ PR";#N/A,#N/A,FALSE,"Distribution Revenue Allocation";#N/A,#N/A,FALSE,"Nonallocated Revenues ";#N/A,#N/A,FALSE,"2000mixuse";#N/A,#N/A,FALSE,"MC Revenues- 00 sales, 96 MC's"}</definedName>
    <definedName name="wrn.Print._.Out._5_2"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5_2" hidden="1">{#N/A,#N/A,FALSE,"Workpaper Tables 4-1 &amp; 4-2";#N/A,#N/A,FALSE,"Revenue Allocation Results";#N/A,#N/A,FALSE,"FERC Rev @ PR";#N/A,#N/A,FALSE,"Distribution Revenue Allocation";#N/A,#N/A,FALSE,"Nonallocated Revenues ";#N/A,#N/A,FALSE,"2000mixuse";#N/A,#N/A,FALSE,"MC Revenues- 00 sales, 96 MC's"}</definedName>
    <definedName name="wrn.Print._.Out._5_2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5_2_1" hidden="1">{#N/A,#N/A,FALSE,"Workpaper Tables 4-1 &amp; 4-2";#N/A,#N/A,FALSE,"Revenue Allocation Results";#N/A,#N/A,FALSE,"FERC Rev @ PR";#N/A,#N/A,FALSE,"Distribution Revenue Allocation";#N/A,#N/A,FALSE,"Nonallocated Revenues ";#N/A,#N/A,FALSE,"2000mixuse";#N/A,#N/A,FALSE,"MC Revenues- 00 sales, 96 MC's"}</definedName>
    <definedName name="wrn.Print._.Out._5_3"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5_3" hidden="1">{#N/A,#N/A,FALSE,"Workpaper Tables 4-1 &amp; 4-2";#N/A,#N/A,FALSE,"Revenue Allocation Results";#N/A,#N/A,FALSE,"FERC Rev @ PR";#N/A,#N/A,FALSE,"Distribution Revenue Allocation";#N/A,#N/A,FALSE,"Nonallocated Revenues ";#N/A,#N/A,FALSE,"2000mixuse";#N/A,#N/A,FALSE,"MC Revenues- 00 sales, 96 MC's"}</definedName>
    <definedName name="wrn.Print._.Out._5_3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5_3_1" hidden="1">{#N/A,#N/A,FALSE,"Workpaper Tables 4-1 &amp; 4-2";#N/A,#N/A,FALSE,"Revenue Allocation Results";#N/A,#N/A,FALSE,"FERC Rev @ PR";#N/A,#N/A,FALSE,"Distribution Revenue Allocation";#N/A,#N/A,FALSE,"Nonallocated Revenues ";#N/A,#N/A,FALSE,"2000mixuse";#N/A,#N/A,FALSE,"MC Revenues- 00 sales, 96 MC's"}</definedName>
    <definedName name="wrn.Print._.Out._5_4"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5_4" hidden="1">{#N/A,#N/A,FALSE,"Workpaper Tables 4-1 &amp; 4-2";#N/A,#N/A,FALSE,"Revenue Allocation Results";#N/A,#N/A,FALSE,"FERC Rev @ PR";#N/A,#N/A,FALSE,"Distribution Revenue Allocation";#N/A,#N/A,FALSE,"Nonallocated Revenues ";#N/A,#N/A,FALSE,"2000mixuse";#N/A,#N/A,FALSE,"MC Revenues- 00 sales, 96 MC's"}</definedName>
    <definedName name="wrn.Print._.Out._5_4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5_4_1" hidden="1">{#N/A,#N/A,FALSE,"Workpaper Tables 4-1 &amp; 4-2";#N/A,#N/A,FALSE,"Revenue Allocation Results";#N/A,#N/A,FALSE,"FERC Rev @ PR";#N/A,#N/A,FALSE,"Distribution Revenue Allocation";#N/A,#N/A,FALSE,"Nonallocated Revenues ";#N/A,#N/A,FALSE,"2000mixuse";#N/A,#N/A,FALSE,"MC Revenues- 00 sales, 96 MC's"}</definedName>
    <definedName name="wrn.Print._.Out._5_5"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5_5" hidden="1">{#N/A,#N/A,FALSE,"Workpaper Tables 4-1 &amp; 4-2";#N/A,#N/A,FALSE,"Revenue Allocation Results";#N/A,#N/A,FALSE,"FERC Rev @ PR";#N/A,#N/A,FALSE,"Distribution Revenue Allocation";#N/A,#N/A,FALSE,"Nonallocated Revenues ";#N/A,#N/A,FALSE,"2000mixuse";#N/A,#N/A,FALSE,"MC Revenues- 00 sales, 96 MC's"}</definedName>
    <definedName name="wrn.Print._.Out._5_5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5_5_1" hidden="1">{#N/A,#N/A,FALSE,"Workpaper Tables 4-1 &amp; 4-2";#N/A,#N/A,FALSE,"Revenue Allocation Results";#N/A,#N/A,FALSE,"FERC Rev @ PR";#N/A,#N/A,FALSE,"Distribution Revenue Allocation";#N/A,#N/A,FALSE,"Nonallocated Revenues ";#N/A,#N/A,FALSE,"2000mixuse";#N/A,#N/A,FALSE,"MC Revenues- 00 sales, 96 MC's"}</definedName>
    <definedName name="wrn.PrintAll." localSheetId="4" hidden="1">{#N/A,#N/A,FALSE,"Monthly SAIFI";#N/A,#N/A,FALSE,"Yearly SAIFI";#N/A,#N/A,FALSE,"Monthly CAIDI";#N/A,#N/A,FALSE,"Yearly CAIDI";#N/A,#N/A,FALSE,"Monthly SAIDI";#N/A,#N/A,FALSE,"Yearly SAIDI";#N/A,#N/A,FALSE,"Monthly MAIFI";#N/A,#N/A,FALSE,"Yearly MAIFI";#N/A,#N/A,FALSE,"Monthly Cust &gt;=4 Int"}</definedName>
    <definedName name="wrn.PrintAll." hidden="1">{#N/A,#N/A,FALSE,"Monthly SAIFI";#N/A,#N/A,FALSE,"Yearly SAIFI";#N/A,#N/A,FALSE,"Monthly CAIDI";#N/A,#N/A,FALSE,"Yearly CAIDI";#N/A,#N/A,FALSE,"Monthly SAIDI";#N/A,#N/A,FALSE,"Yearly SAIDI";#N/A,#N/A,FALSE,"Monthly MAIFI";#N/A,#N/A,FALSE,"Yearly MAIFI";#N/A,#N/A,FALSE,"Monthly Cust &gt;=4 Int"}</definedName>
    <definedName name="wrn.RAP."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v._.Alloc." localSheetId="4" hidden="1">{#N/A,#N/A,FALSE,"RRQ inputs ";#N/A,#N/A,FALSE,"FERC Rev @ PR";#N/A,#N/A,FALSE,"Distribution Revenue Allocation";#N/A,#N/A,FALSE,"Nonallocated Revenues";#N/A,#N/A,FALSE,"MC Revenues-03 sales, 96 MC's";#N/A,#N/A,FALSE,"FTA"}</definedName>
    <definedName name="wrn.Rev._.Alloc." hidden="1">{#N/A,#N/A,FALSE,"RRQ inputs ";#N/A,#N/A,FALSE,"FERC Rev @ PR";#N/A,#N/A,FALSE,"Distribution Revenue Allocation";#N/A,#N/A,FALSE,"Nonallocated Revenues";#N/A,#N/A,FALSE,"MC Revenues-03 sales, 96 MC's";#N/A,#N/A,FALSE,"FTA"}</definedName>
    <definedName name="wrn.Rev._.Alloc._1" localSheetId="4" hidden="1">{#N/A,#N/A,FALSE,"RRQ inputs ";#N/A,#N/A,FALSE,"FERC Rev @ PR";#N/A,#N/A,FALSE,"Distribution Revenue Allocation";#N/A,#N/A,FALSE,"Nonallocated Revenues";#N/A,#N/A,FALSE,"MC Revenues-03 sales, 96 MC's";#N/A,#N/A,FALSE,"FTA"}</definedName>
    <definedName name="wrn.Rev._.Alloc._1" hidden="1">{#N/A,#N/A,FALSE,"RRQ inputs ";#N/A,#N/A,FALSE,"FERC Rev @ PR";#N/A,#N/A,FALSE,"Distribution Revenue Allocation";#N/A,#N/A,FALSE,"Nonallocated Revenues";#N/A,#N/A,FALSE,"MC Revenues-03 sales, 96 MC's";#N/A,#N/A,FALSE,"FTA"}</definedName>
    <definedName name="wrn.Rev._.Alloc._1_1" localSheetId="4" hidden="1">{#N/A,#N/A,FALSE,"RRQ inputs ";#N/A,#N/A,FALSE,"FERC Rev @ PR";#N/A,#N/A,FALSE,"Distribution Revenue Allocation";#N/A,#N/A,FALSE,"Nonallocated Revenues";#N/A,#N/A,FALSE,"MC Revenues-03 sales, 96 MC's";#N/A,#N/A,FALSE,"FTA"}</definedName>
    <definedName name="wrn.Rev._.Alloc._1_1" hidden="1">{#N/A,#N/A,FALSE,"RRQ inputs ";#N/A,#N/A,FALSE,"FERC Rev @ PR";#N/A,#N/A,FALSE,"Distribution Revenue Allocation";#N/A,#N/A,FALSE,"Nonallocated Revenues";#N/A,#N/A,FALSE,"MC Revenues-03 sales, 96 MC's";#N/A,#N/A,FALSE,"FTA"}</definedName>
    <definedName name="wrn.Rev._.Alloc._1_1_1" localSheetId="4" hidden="1">{#N/A,#N/A,FALSE,"RRQ inputs ";#N/A,#N/A,FALSE,"FERC Rev @ PR";#N/A,#N/A,FALSE,"Distribution Revenue Allocation";#N/A,#N/A,FALSE,"Nonallocated Revenues";#N/A,#N/A,FALSE,"MC Revenues-03 sales, 96 MC's";#N/A,#N/A,FALSE,"FTA"}</definedName>
    <definedName name="wrn.Rev._.Alloc._1_1_1" hidden="1">{#N/A,#N/A,FALSE,"RRQ inputs ";#N/A,#N/A,FALSE,"FERC Rev @ PR";#N/A,#N/A,FALSE,"Distribution Revenue Allocation";#N/A,#N/A,FALSE,"Nonallocated Revenues";#N/A,#N/A,FALSE,"MC Revenues-03 sales, 96 MC's";#N/A,#N/A,FALSE,"FTA"}</definedName>
    <definedName name="wrn.Rev._.Alloc._1_2" localSheetId="4" hidden="1">{#N/A,#N/A,FALSE,"RRQ inputs ";#N/A,#N/A,FALSE,"FERC Rev @ PR";#N/A,#N/A,FALSE,"Distribution Revenue Allocation";#N/A,#N/A,FALSE,"Nonallocated Revenues";#N/A,#N/A,FALSE,"MC Revenues-03 sales, 96 MC's";#N/A,#N/A,FALSE,"FTA"}</definedName>
    <definedName name="wrn.Rev._.Alloc._1_2" hidden="1">{#N/A,#N/A,FALSE,"RRQ inputs ";#N/A,#N/A,FALSE,"FERC Rev @ PR";#N/A,#N/A,FALSE,"Distribution Revenue Allocation";#N/A,#N/A,FALSE,"Nonallocated Revenues";#N/A,#N/A,FALSE,"MC Revenues-03 sales, 96 MC's";#N/A,#N/A,FALSE,"FTA"}</definedName>
    <definedName name="wrn.Rev._.Alloc._1_2_1" localSheetId="4" hidden="1">{#N/A,#N/A,FALSE,"RRQ inputs ";#N/A,#N/A,FALSE,"FERC Rev @ PR";#N/A,#N/A,FALSE,"Distribution Revenue Allocation";#N/A,#N/A,FALSE,"Nonallocated Revenues";#N/A,#N/A,FALSE,"MC Revenues-03 sales, 96 MC's";#N/A,#N/A,FALSE,"FTA"}</definedName>
    <definedName name="wrn.Rev._.Alloc._1_2_1" hidden="1">{#N/A,#N/A,FALSE,"RRQ inputs ";#N/A,#N/A,FALSE,"FERC Rev @ PR";#N/A,#N/A,FALSE,"Distribution Revenue Allocation";#N/A,#N/A,FALSE,"Nonallocated Revenues";#N/A,#N/A,FALSE,"MC Revenues-03 sales, 96 MC's";#N/A,#N/A,FALSE,"FTA"}</definedName>
    <definedName name="wrn.Rev._.Alloc._1_3" localSheetId="4" hidden="1">{#N/A,#N/A,FALSE,"RRQ inputs ";#N/A,#N/A,FALSE,"FERC Rev @ PR";#N/A,#N/A,FALSE,"Distribution Revenue Allocation";#N/A,#N/A,FALSE,"Nonallocated Revenues";#N/A,#N/A,FALSE,"MC Revenues-03 sales, 96 MC's";#N/A,#N/A,FALSE,"FTA"}</definedName>
    <definedName name="wrn.Rev._.Alloc._1_3" hidden="1">{#N/A,#N/A,FALSE,"RRQ inputs ";#N/A,#N/A,FALSE,"FERC Rev @ PR";#N/A,#N/A,FALSE,"Distribution Revenue Allocation";#N/A,#N/A,FALSE,"Nonallocated Revenues";#N/A,#N/A,FALSE,"MC Revenues-03 sales, 96 MC's";#N/A,#N/A,FALSE,"FTA"}</definedName>
    <definedName name="wrn.Rev._.Alloc._1_3_1" localSheetId="4" hidden="1">{#N/A,#N/A,FALSE,"RRQ inputs ";#N/A,#N/A,FALSE,"FERC Rev @ PR";#N/A,#N/A,FALSE,"Distribution Revenue Allocation";#N/A,#N/A,FALSE,"Nonallocated Revenues";#N/A,#N/A,FALSE,"MC Revenues-03 sales, 96 MC's";#N/A,#N/A,FALSE,"FTA"}</definedName>
    <definedName name="wrn.Rev._.Alloc._1_3_1" hidden="1">{#N/A,#N/A,FALSE,"RRQ inputs ";#N/A,#N/A,FALSE,"FERC Rev @ PR";#N/A,#N/A,FALSE,"Distribution Revenue Allocation";#N/A,#N/A,FALSE,"Nonallocated Revenues";#N/A,#N/A,FALSE,"MC Revenues-03 sales, 96 MC's";#N/A,#N/A,FALSE,"FTA"}</definedName>
    <definedName name="wrn.Rev._.Alloc._1_4" localSheetId="4" hidden="1">{#N/A,#N/A,FALSE,"RRQ inputs ";#N/A,#N/A,FALSE,"FERC Rev @ PR";#N/A,#N/A,FALSE,"Distribution Revenue Allocation";#N/A,#N/A,FALSE,"Nonallocated Revenues";#N/A,#N/A,FALSE,"MC Revenues-03 sales, 96 MC's";#N/A,#N/A,FALSE,"FTA"}</definedName>
    <definedName name="wrn.Rev._.Alloc._1_4" hidden="1">{#N/A,#N/A,FALSE,"RRQ inputs ";#N/A,#N/A,FALSE,"FERC Rev @ PR";#N/A,#N/A,FALSE,"Distribution Revenue Allocation";#N/A,#N/A,FALSE,"Nonallocated Revenues";#N/A,#N/A,FALSE,"MC Revenues-03 sales, 96 MC's";#N/A,#N/A,FALSE,"FTA"}</definedName>
    <definedName name="wrn.Rev._.Alloc._1_4_1" localSheetId="4" hidden="1">{#N/A,#N/A,FALSE,"RRQ inputs ";#N/A,#N/A,FALSE,"FERC Rev @ PR";#N/A,#N/A,FALSE,"Distribution Revenue Allocation";#N/A,#N/A,FALSE,"Nonallocated Revenues";#N/A,#N/A,FALSE,"MC Revenues-03 sales, 96 MC's";#N/A,#N/A,FALSE,"FTA"}</definedName>
    <definedName name="wrn.Rev._.Alloc._1_4_1" hidden="1">{#N/A,#N/A,FALSE,"RRQ inputs ";#N/A,#N/A,FALSE,"FERC Rev @ PR";#N/A,#N/A,FALSE,"Distribution Revenue Allocation";#N/A,#N/A,FALSE,"Nonallocated Revenues";#N/A,#N/A,FALSE,"MC Revenues-03 sales, 96 MC's";#N/A,#N/A,FALSE,"FTA"}</definedName>
    <definedName name="wrn.Rev._.Alloc._1_5" localSheetId="4" hidden="1">{#N/A,#N/A,FALSE,"RRQ inputs ";#N/A,#N/A,FALSE,"FERC Rev @ PR";#N/A,#N/A,FALSE,"Distribution Revenue Allocation";#N/A,#N/A,FALSE,"Nonallocated Revenues";#N/A,#N/A,FALSE,"MC Revenues-03 sales, 96 MC's";#N/A,#N/A,FALSE,"FTA"}</definedName>
    <definedName name="wrn.Rev._.Alloc._1_5" hidden="1">{#N/A,#N/A,FALSE,"RRQ inputs ";#N/A,#N/A,FALSE,"FERC Rev @ PR";#N/A,#N/A,FALSE,"Distribution Revenue Allocation";#N/A,#N/A,FALSE,"Nonallocated Revenues";#N/A,#N/A,FALSE,"MC Revenues-03 sales, 96 MC's";#N/A,#N/A,FALSE,"FTA"}</definedName>
    <definedName name="wrn.Rev._.Alloc._1_5_1" localSheetId="4" hidden="1">{#N/A,#N/A,FALSE,"RRQ inputs ";#N/A,#N/A,FALSE,"FERC Rev @ PR";#N/A,#N/A,FALSE,"Distribution Revenue Allocation";#N/A,#N/A,FALSE,"Nonallocated Revenues";#N/A,#N/A,FALSE,"MC Revenues-03 sales, 96 MC's";#N/A,#N/A,FALSE,"FTA"}</definedName>
    <definedName name="wrn.Rev._.Alloc._1_5_1" hidden="1">{#N/A,#N/A,FALSE,"RRQ inputs ";#N/A,#N/A,FALSE,"FERC Rev @ PR";#N/A,#N/A,FALSE,"Distribution Revenue Allocation";#N/A,#N/A,FALSE,"Nonallocated Revenues";#N/A,#N/A,FALSE,"MC Revenues-03 sales, 96 MC's";#N/A,#N/A,FALSE,"FTA"}</definedName>
    <definedName name="wrn.Rev._.Alloc._2" localSheetId="4" hidden="1">{#N/A,#N/A,FALSE,"RRQ inputs ";#N/A,#N/A,FALSE,"FERC Rev @ PR";#N/A,#N/A,FALSE,"Distribution Revenue Allocation";#N/A,#N/A,FALSE,"Nonallocated Revenues";#N/A,#N/A,FALSE,"MC Revenues-03 sales, 96 MC's";#N/A,#N/A,FALSE,"FTA"}</definedName>
    <definedName name="wrn.Rev._.Alloc._2" hidden="1">{#N/A,#N/A,FALSE,"RRQ inputs ";#N/A,#N/A,FALSE,"FERC Rev @ PR";#N/A,#N/A,FALSE,"Distribution Revenue Allocation";#N/A,#N/A,FALSE,"Nonallocated Revenues";#N/A,#N/A,FALSE,"MC Revenues-03 sales, 96 MC's";#N/A,#N/A,FALSE,"FTA"}</definedName>
    <definedName name="wrn.Rev._.Alloc._2_1" localSheetId="4" hidden="1">{#N/A,#N/A,FALSE,"RRQ inputs ";#N/A,#N/A,FALSE,"FERC Rev @ PR";#N/A,#N/A,FALSE,"Distribution Revenue Allocation";#N/A,#N/A,FALSE,"Nonallocated Revenues";#N/A,#N/A,FALSE,"MC Revenues-03 sales, 96 MC's";#N/A,#N/A,FALSE,"FTA"}</definedName>
    <definedName name="wrn.Rev._.Alloc._2_1" hidden="1">{#N/A,#N/A,FALSE,"RRQ inputs ";#N/A,#N/A,FALSE,"FERC Rev @ PR";#N/A,#N/A,FALSE,"Distribution Revenue Allocation";#N/A,#N/A,FALSE,"Nonallocated Revenues";#N/A,#N/A,FALSE,"MC Revenues-03 sales, 96 MC's";#N/A,#N/A,FALSE,"FTA"}</definedName>
    <definedName name="wrn.Rev._.Alloc._2_1_1" localSheetId="4" hidden="1">{#N/A,#N/A,FALSE,"RRQ inputs ";#N/A,#N/A,FALSE,"FERC Rev @ PR";#N/A,#N/A,FALSE,"Distribution Revenue Allocation";#N/A,#N/A,FALSE,"Nonallocated Revenues";#N/A,#N/A,FALSE,"MC Revenues-03 sales, 96 MC's";#N/A,#N/A,FALSE,"FTA"}</definedName>
    <definedName name="wrn.Rev._.Alloc._2_1_1" hidden="1">{#N/A,#N/A,FALSE,"RRQ inputs ";#N/A,#N/A,FALSE,"FERC Rev @ PR";#N/A,#N/A,FALSE,"Distribution Revenue Allocation";#N/A,#N/A,FALSE,"Nonallocated Revenues";#N/A,#N/A,FALSE,"MC Revenues-03 sales, 96 MC's";#N/A,#N/A,FALSE,"FTA"}</definedName>
    <definedName name="wrn.Rev._.Alloc._2_2" localSheetId="4" hidden="1">{#N/A,#N/A,FALSE,"RRQ inputs ";#N/A,#N/A,FALSE,"FERC Rev @ PR";#N/A,#N/A,FALSE,"Distribution Revenue Allocation";#N/A,#N/A,FALSE,"Nonallocated Revenues";#N/A,#N/A,FALSE,"MC Revenues-03 sales, 96 MC's";#N/A,#N/A,FALSE,"FTA"}</definedName>
    <definedName name="wrn.Rev._.Alloc._2_2" hidden="1">{#N/A,#N/A,FALSE,"RRQ inputs ";#N/A,#N/A,FALSE,"FERC Rev @ PR";#N/A,#N/A,FALSE,"Distribution Revenue Allocation";#N/A,#N/A,FALSE,"Nonallocated Revenues";#N/A,#N/A,FALSE,"MC Revenues-03 sales, 96 MC's";#N/A,#N/A,FALSE,"FTA"}</definedName>
    <definedName name="wrn.Rev._.Alloc._2_2_1" localSheetId="4" hidden="1">{#N/A,#N/A,FALSE,"RRQ inputs ";#N/A,#N/A,FALSE,"FERC Rev @ PR";#N/A,#N/A,FALSE,"Distribution Revenue Allocation";#N/A,#N/A,FALSE,"Nonallocated Revenues";#N/A,#N/A,FALSE,"MC Revenues-03 sales, 96 MC's";#N/A,#N/A,FALSE,"FTA"}</definedName>
    <definedName name="wrn.Rev._.Alloc._2_2_1" hidden="1">{#N/A,#N/A,FALSE,"RRQ inputs ";#N/A,#N/A,FALSE,"FERC Rev @ PR";#N/A,#N/A,FALSE,"Distribution Revenue Allocation";#N/A,#N/A,FALSE,"Nonallocated Revenues";#N/A,#N/A,FALSE,"MC Revenues-03 sales, 96 MC's";#N/A,#N/A,FALSE,"FTA"}</definedName>
    <definedName name="wrn.Rev._.Alloc._2_3" localSheetId="4" hidden="1">{#N/A,#N/A,FALSE,"RRQ inputs ";#N/A,#N/A,FALSE,"FERC Rev @ PR";#N/A,#N/A,FALSE,"Distribution Revenue Allocation";#N/A,#N/A,FALSE,"Nonallocated Revenues";#N/A,#N/A,FALSE,"MC Revenues-03 sales, 96 MC's";#N/A,#N/A,FALSE,"FTA"}</definedName>
    <definedName name="wrn.Rev._.Alloc._2_3" hidden="1">{#N/A,#N/A,FALSE,"RRQ inputs ";#N/A,#N/A,FALSE,"FERC Rev @ PR";#N/A,#N/A,FALSE,"Distribution Revenue Allocation";#N/A,#N/A,FALSE,"Nonallocated Revenues";#N/A,#N/A,FALSE,"MC Revenues-03 sales, 96 MC's";#N/A,#N/A,FALSE,"FTA"}</definedName>
    <definedName name="wrn.Rev._.Alloc._2_3_1" localSheetId="4" hidden="1">{#N/A,#N/A,FALSE,"RRQ inputs ";#N/A,#N/A,FALSE,"FERC Rev @ PR";#N/A,#N/A,FALSE,"Distribution Revenue Allocation";#N/A,#N/A,FALSE,"Nonallocated Revenues";#N/A,#N/A,FALSE,"MC Revenues-03 sales, 96 MC's";#N/A,#N/A,FALSE,"FTA"}</definedName>
    <definedName name="wrn.Rev._.Alloc._2_3_1" hidden="1">{#N/A,#N/A,FALSE,"RRQ inputs ";#N/A,#N/A,FALSE,"FERC Rev @ PR";#N/A,#N/A,FALSE,"Distribution Revenue Allocation";#N/A,#N/A,FALSE,"Nonallocated Revenues";#N/A,#N/A,FALSE,"MC Revenues-03 sales, 96 MC's";#N/A,#N/A,FALSE,"FTA"}</definedName>
    <definedName name="wrn.Rev._.Alloc._2_4" localSheetId="4" hidden="1">{#N/A,#N/A,FALSE,"RRQ inputs ";#N/A,#N/A,FALSE,"FERC Rev @ PR";#N/A,#N/A,FALSE,"Distribution Revenue Allocation";#N/A,#N/A,FALSE,"Nonallocated Revenues";#N/A,#N/A,FALSE,"MC Revenues-03 sales, 96 MC's";#N/A,#N/A,FALSE,"FTA"}</definedName>
    <definedName name="wrn.Rev._.Alloc._2_4" hidden="1">{#N/A,#N/A,FALSE,"RRQ inputs ";#N/A,#N/A,FALSE,"FERC Rev @ PR";#N/A,#N/A,FALSE,"Distribution Revenue Allocation";#N/A,#N/A,FALSE,"Nonallocated Revenues";#N/A,#N/A,FALSE,"MC Revenues-03 sales, 96 MC's";#N/A,#N/A,FALSE,"FTA"}</definedName>
    <definedName name="wrn.Rev._.Alloc._2_4_1" localSheetId="4" hidden="1">{#N/A,#N/A,FALSE,"RRQ inputs ";#N/A,#N/A,FALSE,"FERC Rev @ PR";#N/A,#N/A,FALSE,"Distribution Revenue Allocation";#N/A,#N/A,FALSE,"Nonallocated Revenues";#N/A,#N/A,FALSE,"MC Revenues-03 sales, 96 MC's";#N/A,#N/A,FALSE,"FTA"}</definedName>
    <definedName name="wrn.Rev._.Alloc._2_4_1" hidden="1">{#N/A,#N/A,FALSE,"RRQ inputs ";#N/A,#N/A,FALSE,"FERC Rev @ PR";#N/A,#N/A,FALSE,"Distribution Revenue Allocation";#N/A,#N/A,FALSE,"Nonallocated Revenues";#N/A,#N/A,FALSE,"MC Revenues-03 sales, 96 MC's";#N/A,#N/A,FALSE,"FTA"}</definedName>
    <definedName name="wrn.Rev._.Alloc._2_5" localSheetId="4" hidden="1">{#N/A,#N/A,FALSE,"RRQ inputs ";#N/A,#N/A,FALSE,"FERC Rev @ PR";#N/A,#N/A,FALSE,"Distribution Revenue Allocation";#N/A,#N/A,FALSE,"Nonallocated Revenues";#N/A,#N/A,FALSE,"MC Revenues-03 sales, 96 MC's";#N/A,#N/A,FALSE,"FTA"}</definedName>
    <definedName name="wrn.Rev._.Alloc._2_5" hidden="1">{#N/A,#N/A,FALSE,"RRQ inputs ";#N/A,#N/A,FALSE,"FERC Rev @ PR";#N/A,#N/A,FALSE,"Distribution Revenue Allocation";#N/A,#N/A,FALSE,"Nonallocated Revenues";#N/A,#N/A,FALSE,"MC Revenues-03 sales, 96 MC's";#N/A,#N/A,FALSE,"FTA"}</definedName>
    <definedName name="wrn.Rev._.Alloc._2_5_1" localSheetId="4" hidden="1">{#N/A,#N/A,FALSE,"RRQ inputs ";#N/A,#N/A,FALSE,"FERC Rev @ PR";#N/A,#N/A,FALSE,"Distribution Revenue Allocation";#N/A,#N/A,FALSE,"Nonallocated Revenues";#N/A,#N/A,FALSE,"MC Revenues-03 sales, 96 MC's";#N/A,#N/A,FALSE,"FTA"}</definedName>
    <definedName name="wrn.Rev._.Alloc._2_5_1" hidden="1">{#N/A,#N/A,FALSE,"RRQ inputs ";#N/A,#N/A,FALSE,"FERC Rev @ PR";#N/A,#N/A,FALSE,"Distribution Revenue Allocation";#N/A,#N/A,FALSE,"Nonallocated Revenues";#N/A,#N/A,FALSE,"MC Revenues-03 sales, 96 MC's";#N/A,#N/A,FALSE,"FTA"}</definedName>
    <definedName name="wrn.Rev._.Alloc._3" localSheetId="4" hidden="1">{#N/A,#N/A,FALSE,"RRQ inputs ";#N/A,#N/A,FALSE,"FERC Rev @ PR";#N/A,#N/A,FALSE,"Distribution Revenue Allocation";#N/A,#N/A,FALSE,"Nonallocated Revenues";#N/A,#N/A,FALSE,"MC Revenues-03 sales, 96 MC's";#N/A,#N/A,FALSE,"FTA"}</definedName>
    <definedName name="wrn.Rev._.Alloc._3" hidden="1">{#N/A,#N/A,FALSE,"RRQ inputs ";#N/A,#N/A,FALSE,"FERC Rev @ PR";#N/A,#N/A,FALSE,"Distribution Revenue Allocation";#N/A,#N/A,FALSE,"Nonallocated Revenues";#N/A,#N/A,FALSE,"MC Revenues-03 sales, 96 MC's";#N/A,#N/A,FALSE,"FTA"}</definedName>
    <definedName name="wrn.Rev._.Alloc._3_1" localSheetId="4" hidden="1">{#N/A,#N/A,FALSE,"RRQ inputs ";#N/A,#N/A,FALSE,"FERC Rev @ PR";#N/A,#N/A,FALSE,"Distribution Revenue Allocation";#N/A,#N/A,FALSE,"Nonallocated Revenues";#N/A,#N/A,FALSE,"MC Revenues-03 sales, 96 MC's";#N/A,#N/A,FALSE,"FTA"}</definedName>
    <definedName name="wrn.Rev._.Alloc._3_1" hidden="1">{#N/A,#N/A,FALSE,"RRQ inputs ";#N/A,#N/A,FALSE,"FERC Rev @ PR";#N/A,#N/A,FALSE,"Distribution Revenue Allocation";#N/A,#N/A,FALSE,"Nonallocated Revenues";#N/A,#N/A,FALSE,"MC Revenues-03 sales, 96 MC's";#N/A,#N/A,FALSE,"FTA"}</definedName>
    <definedName name="wrn.Rev._.Alloc._3_1_1" localSheetId="4" hidden="1">{#N/A,#N/A,FALSE,"RRQ inputs ";#N/A,#N/A,FALSE,"FERC Rev @ PR";#N/A,#N/A,FALSE,"Distribution Revenue Allocation";#N/A,#N/A,FALSE,"Nonallocated Revenues";#N/A,#N/A,FALSE,"MC Revenues-03 sales, 96 MC's";#N/A,#N/A,FALSE,"FTA"}</definedName>
    <definedName name="wrn.Rev._.Alloc._3_1_1" hidden="1">{#N/A,#N/A,FALSE,"RRQ inputs ";#N/A,#N/A,FALSE,"FERC Rev @ PR";#N/A,#N/A,FALSE,"Distribution Revenue Allocation";#N/A,#N/A,FALSE,"Nonallocated Revenues";#N/A,#N/A,FALSE,"MC Revenues-03 sales, 96 MC's";#N/A,#N/A,FALSE,"FTA"}</definedName>
    <definedName name="wrn.Rev._.Alloc._3_2" localSheetId="4" hidden="1">{#N/A,#N/A,FALSE,"RRQ inputs ";#N/A,#N/A,FALSE,"FERC Rev @ PR";#N/A,#N/A,FALSE,"Distribution Revenue Allocation";#N/A,#N/A,FALSE,"Nonallocated Revenues";#N/A,#N/A,FALSE,"MC Revenues-03 sales, 96 MC's";#N/A,#N/A,FALSE,"FTA"}</definedName>
    <definedName name="wrn.Rev._.Alloc._3_2" hidden="1">{#N/A,#N/A,FALSE,"RRQ inputs ";#N/A,#N/A,FALSE,"FERC Rev @ PR";#N/A,#N/A,FALSE,"Distribution Revenue Allocation";#N/A,#N/A,FALSE,"Nonallocated Revenues";#N/A,#N/A,FALSE,"MC Revenues-03 sales, 96 MC's";#N/A,#N/A,FALSE,"FTA"}</definedName>
    <definedName name="wrn.Rev._.Alloc._3_2_1" localSheetId="4" hidden="1">{#N/A,#N/A,FALSE,"RRQ inputs ";#N/A,#N/A,FALSE,"FERC Rev @ PR";#N/A,#N/A,FALSE,"Distribution Revenue Allocation";#N/A,#N/A,FALSE,"Nonallocated Revenues";#N/A,#N/A,FALSE,"MC Revenues-03 sales, 96 MC's";#N/A,#N/A,FALSE,"FTA"}</definedName>
    <definedName name="wrn.Rev._.Alloc._3_2_1" hidden="1">{#N/A,#N/A,FALSE,"RRQ inputs ";#N/A,#N/A,FALSE,"FERC Rev @ PR";#N/A,#N/A,FALSE,"Distribution Revenue Allocation";#N/A,#N/A,FALSE,"Nonallocated Revenues";#N/A,#N/A,FALSE,"MC Revenues-03 sales, 96 MC's";#N/A,#N/A,FALSE,"FTA"}</definedName>
    <definedName name="wrn.Rev._.Alloc._3_3" localSheetId="4" hidden="1">{#N/A,#N/A,FALSE,"RRQ inputs ";#N/A,#N/A,FALSE,"FERC Rev @ PR";#N/A,#N/A,FALSE,"Distribution Revenue Allocation";#N/A,#N/A,FALSE,"Nonallocated Revenues";#N/A,#N/A,FALSE,"MC Revenues-03 sales, 96 MC's";#N/A,#N/A,FALSE,"FTA"}</definedName>
    <definedName name="wrn.Rev._.Alloc._3_3" hidden="1">{#N/A,#N/A,FALSE,"RRQ inputs ";#N/A,#N/A,FALSE,"FERC Rev @ PR";#N/A,#N/A,FALSE,"Distribution Revenue Allocation";#N/A,#N/A,FALSE,"Nonallocated Revenues";#N/A,#N/A,FALSE,"MC Revenues-03 sales, 96 MC's";#N/A,#N/A,FALSE,"FTA"}</definedName>
    <definedName name="wrn.Rev._.Alloc._3_3_1" localSheetId="4" hidden="1">{#N/A,#N/A,FALSE,"RRQ inputs ";#N/A,#N/A,FALSE,"FERC Rev @ PR";#N/A,#N/A,FALSE,"Distribution Revenue Allocation";#N/A,#N/A,FALSE,"Nonallocated Revenues";#N/A,#N/A,FALSE,"MC Revenues-03 sales, 96 MC's";#N/A,#N/A,FALSE,"FTA"}</definedName>
    <definedName name="wrn.Rev._.Alloc._3_3_1" hidden="1">{#N/A,#N/A,FALSE,"RRQ inputs ";#N/A,#N/A,FALSE,"FERC Rev @ PR";#N/A,#N/A,FALSE,"Distribution Revenue Allocation";#N/A,#N/A,FALSE,"Nonallocated Revenues";#N/A,#N/A,FALSE,"MC Revenues-03 sales, 96 MC's";#N/A,#N/A,FALSE,"FTA"}</definedName>
    <definedName name="wrn.Rev._.Alloc._3_4" localSheetId="4" hidden="1">{#N/A,#N/A,FALSE,"RRQ inputs ";#N/A,#N/A,FALSE,"FERC Rev @ PR";#N/A,#N/A,FALSE,"Distribution Revenue Allocation";#N/A,#N/A,FALSE,"Nonallocated Revenues";#N/A,#N/A,FALSE,"MC Revenues-03 sales, 96 MC's";#N/A,#N/A,FALSE,"FTA"}</definedName>
    <definedName name="wrn.Rev._.Alloc._3_4" hidden="1">{#N/A,#N/A,FALSE,"RRQ inputs ";#N/A,#N/A,FALSE,"FERC Rev @ PR";#N/A,#N/A,FALSE,"Distribution Revenue Allocation";#N/A,#N/A,FALSE,"Nonallocated Revenues";#N/A,#N/A,FALSE,"MC Revenues-03 sales, 96 MC's";#N/A,#N/A,FALSE,"FTA"}</definedName>
    <definedName name="wrn.Rev._.Alloc._3_4_1" localSheetId="4" hidden="1">{#N/A,#N/A,FALSE,"RRQ inputs ";#N/A,#N/A,FALSE,"FERC Rev @ PR";#N/A,#N/A,FALSE,"Distribution Revenue Allocation";#N/A,#N/A,FALSE,"Nonallocated Revenues";#N/A,#N/A,FALSE,"MC Revenues-03 sales, 96 MC's";#N/A,#N/A,FALSE,"FTA"}</definedName>
    <definedName name="wrn.Rev._.Alloc._3_4_1" hidden="1">{#N/A,#N/A,FALSE,"RRQ inputs ";#N/A,#N/A,FALSE,"FERC Rev @ PR";#N/A,#N/A,FALSE,"Distribution Revenue Allocation";#N/A,#N/A,FALSE,"Nonallocated Revenues";#N/A,#N/A,FALSE,"MC Revenues-03 sales, 96 MC's";#N/A,#N/A,FALSE,"FTA"}</definedName>
    <definedName name="wrn.Rev._.Alloc._3_5" localSheetId="4" hidden="1">{#N/A,#N/A,FALSE,"RRQ inputs ";#N/A,#N/A,FALSE,"FERC Rev @ PR";#N/A,#N/A,FALSE,"Distribution Revenue Allocation";#N/A,#N/A,FALSE,"Nonallocated Revenues";#N/A,#N/A,FALSE,"MC Revenues-03 sales, 96 MC's";#N/A,#N/A,FALSE,"FTA"}</definedName>
    <definedName name="wrn.Rev._.Alloc._3_5" hidden="1">{#N/A,#N/A,FALSE,"RRQ inputs ";#N/A,#N/A,FALSE,"FERC Rev @ PR";#N/A,#N/A,FALSE,"Distribution Revenue Allocation";#N/A,#N/A,FALSE,"Nonallocated Revenues";#N/A,#N/A,FALSE,"MC Revenues-03 sales, 96 MC's";#N/A,#N/A,FALSE,"FTA"}</definedName>
    <definedName name="wrn.Rev._.Alloc._3_5_1" localSheetId="4" hidden="1">{#N/A,#N/A,FALSE,"RRQ inputs ";#N/A,#N/A,FALSE,"FERC Rev @ PR";#N/A,#N/A,FALSE,"Distribution Revenue Allocation";#N/A,#N/A,FALSE,"Nonallocated Revenues";#N/A,#N/A,FALSE,"MC Revenues-03 sales, 96 MC's";#N/A,#N/A,FALSE,"FTA"}</definedName>
    <definedName name="wrn.Rev._.Alloc._3_5_1" hidden="1">{#N/A,#N/A,FALSE,"RRQ inputs ";#N/A,#N/A,FALSE,"FERC Rev @ PR";#N/A,#N/A,FALSE,"Distribution Revenue Allocation";#N/A,#N/A,FALSE,"Nonallocated Revenues";#N/A,#N/A,FALSE,"MC Revenues-03 sales, 96 MC's";#N/A,#N/A,FALSE,"FTA"}</definedName>
    <definedName name="wrn.Rev._.Alloc._4" localSheetId="4" hidden="1">{#N/A,#N/A,FALSE,"RRQ inputs ";#N/A,#N/A,FALSE,"FERC Rev @ PR";#N/A,#N/A,FALSE,"Distribution Revenue Allocation";#N/A,#N/A,FALSE,"Nonallocated Revenues";#N/A,#N/A,FALSE,"MC Revenues-03 sales, 96 MC's";#N/A,#N/A,FALSE,"FTA"}</definedName>
    <definedName name="wrn.Rev._.Alloc._4" hidden="1">{#N/A,#N/A,FALSE,"RRQ inputs ";#N/A,#N/A,FALSE,"FERC Rev @ PR";#N/A,#N/A,FALSE,"Distribution Revenue Allocation";#N/A,#N/A,FALSE,"Nonallocated Revenues";#N/A,#N/A,FALSE,"MC Revenues-03 sales, 96 MC's";#N/A,#N/A,FALSE,"FTA"}</definedName>
    <definedName name="wrn.Rev._.Alloc._4_1" localSheetId="4" hidden="1">{#N/A,#N/A,FALSE,"RRQ inputs ";#N/A,#N/A,FALSE,"FERC Rev @ PR";#N/A,#N/A,FALSE,"Distribution Revenue Allocation";#N/A,#N/A,FALSE,"Nonallocated Revenues";#N/A,#N/A,FALSE,"MC Revenues-03 sales, 96 MC's";#N/A,#N/A,FALSE,"FTA"}</definedName>
    <definedName name="wrn.Rev._.Alloc._4_1" hidden="1">{#N/A,#N/A,FALSE,"RRQ inputs ";#N/A,#N/A,FALSE,"FERC Rev @ PR";#N/A,#N/A,FALSE,"Distribution Revenue Allocation";#N/A,#N/A,FALSE,"Nonallocated Revenues";#N/A,#N/A,FALSE,"MC Revenues-03 sales, 96 MC's";#N/A,#N/A,FALSE,"FTA"}</definedName>
    <definedName name="wrn.Rev._.Alloc._4_1_1" localSheetId="4" hidden="1">{#N/A,#N/A,FALSE,"RRQ inputs ";#N/A,#N/A,FALSE,"FERC Rev @ PR";#N/A,#N/A,FALSE,"Distribution Revenue Allocation";#N/A,#N/A,FALSE,"Nonallocated Revenues";#N/A,#N/A,FALSE,"MC Revenues-03 sales, 96 MC's";#N/A,#N/A,FALSE,"FTA"}</definedName>
    <definedName name="wrn.Rev._.Alloc._4_1_1" hidden="1">{#N/A,#N/A,FALSE,"RRQ inputs ";#N/A,#N/A,FALSE,"FERC Rev @ PR";#N/A,#N/A,FALSE,"Distribution Revenue Allocation";#N/A,#N/A,FALSE,"Nonallocated Revenues";#N/A,#N/A,FALSE,"MC Revenues-03 sales, 96 MC's";#N/A,#N/A,FALSE,"FTA"}</definedName>
    <definedName name="wrn.Rev._.Alloc._4_2" localSheetId="4" hidden="1">{#N/A,#N/A,FALSE,"RRQ inputs ";#N/A,#N/A,FALSE,"FERC Rev @ PR";#N/A,#N/A,FALSE,"Distribution Revenue Allocation";#N/A,#N/A,FALSE,"Nonallocated Revenues";#N/A,#N/A,FALSE,"MC Revenues-03 sales, 96 MC's";#N/A,#N/A,FALSE,"FTA"}</definedName>
    <definedName name="wrn.Rev._.Alloc._4_2" hidden="1">{#N/A,#N/A,FALSE,"RRQ inputs ";#N/A,#N/A,FALSE,"FERC Rev @ PR";#N/A,#N/A,FALSE,"Distribution Revenue Allocation";#N/A,#N/A,FALSE,"Nonallocated Revenues";#N/A,#N/A,FALSE,"MC Revenues-03 sales, 96 MC's";#N/A,#N/A,FALSE,"FTA"}</definedName>
    <definedName name="wrn.Rev._.Alloc._4_2_1" localSheetId="4" hidden="1">{#N/A,#N/A,FALSE,"RRQ inputs ";#N/A,#N/A,FALSE,"FERC Rev @ PR";#N/A,#N/A,FALSE,"Distribution Revenue Allocation";#N/A,#N/A,FALSE,"Nonallocated Revenues";#N/A,#N/A,FALSE,"MC Revenues-03 sales, 96 MC's";#N/A,#N/A,FALSE,"FTA"}</definedName>
    <definedName name="wrn.Rev._.Alloc._4_2_1" hidden="1">{#N/A,#N/A,FALSE,"RRQ inputs ";#N/A,#N/A,FALSE,"FERC Rev @ PR";#N/A,#N/A,FALSE,"Distribution Revenue Allocation";#N/A,#N/A,FALSE,"Nonallocated Revenues";#N/A,#N/A,FALSE,"MC Revenues-03 sales, 96 MC's";#N/A,#N/A,FALSE,"FTA"}</definedName>
    <definedName name="wrn.Rev._.Alloc._4_3" localSheetId="4" hidden="1">{#N/A,#N/A,FALSE,"RRQ inputs ";#N/A,#N/A,FALSE,"FERC Rev @ PR";#N/A,#N/A,FALSE,"Distribution Revenue Allocation";#N/A,#N/A,FALSE,"Nonallocated Revenues";#N/A,#N/A,FALSE,"MC Revenues-03 sales, 96 MC's";#N/A,#N/A,FALSE,"FTA"}</definedName>
    <definedName name="wrn.Rev._.Alloc._4_3" hidden="1">{#N/A,#N/A,FALSE,"RRQ inputs ";#N/A,#N/A,FALSE,"FERC Rev @ PR";#N/A,#N/A,FALSE,"Distribution Revenue Allocation";#N/A,#N/A,FALSE,"Nonallocated Revenues";#N/A,#N/A,FALSE,"MC Revenues-03 sales, 96 MC's";#N/A,#N/A,FALSE,"FTA"}</definedName>
    <definedName name="wrn.Rev._.Alloc._4_3_1" localSheetId="4" hidden="1">{#N/A,#N/A,FALSE,"RRQ inputs ";#N/A,#N/A,FALSE,"FERC Rev @ PR";#N/A,#N/A,FALSE,"Distribution Revenue Allocation";#N/A,#N/A,FALSE,"Nonallocated Revenues";#N/A,#N/A,FALSE,"MC Revenues-03 sales, 96 MC's";#N/A,#N/A,FALSE,"FTA"}</definedName>
    <definedName name="wrn.Rev._.Alloc._4_3_1" hidden="1">{#N/A,#N/A,FALSE,"RRQ inputs ";#N/A,#N/A,FALSE,"FERC Rev @ PR";#N/A,#N/A,FALSE,"Distribution Revenue Allocation";#N/A,#N/A,FALSE,"Nonallocated Revenues";#N/A,#N/A,FALSE,"MC Revenues-03 sales, 96 MC's";#N/A,#N/A,FALSE,"FTA"}</definedName>
    <definedName name="wrn.Rev._.Alloc._4_4" localSheetId="4" hidden="1">{#N/A,#N/A,FALSE,"RRQ inputs ";#N/A,#N/A,FALSE,"FERC Rev @ PR";#N/A,#N/A,FALSE,"Distribution Revenue Allocation";#N/A,#N/A,FALSE,"Nonallocated Revenues";#N/A,#N/A,FALSE,"MC Revenues-03 sales, 96 MC's";#N/A,#N/A,FALSE,"FTA"}</definedName>
    <definedName name="wrn.Rev._.Alloc._4_4" hidden="1">{#N/A,#N/A,FALSE,"RRQ inputs ";#N/A,#N/A,FALSE,"FERC Rev @ PR";#N/A,#N/A,FALSE,"Distribution Revenue Allocation";#N/A,#N/A,FALSE,"Nonallocated Revenues";#N/A,#N/A,FALSE,"MC Revenues-03 sales, 96 MC's";#N/A,#N/A,FALSE,"FTA"}</definedName>
    <definedName name="wrn.Rev._.Alloc._4_4_1" localSheetId="4" hidden="1">{#N/A,#N/A,FALSE,"RRQ inputs ";#N/A,#N/A,FALSE,"FERC Rev @ PR";#N/A,#N/A,FALSE,"Distribution Revenue Allocation";#N/A,#N/A,FALSE,"Nonallocated Revenues";#N/A,#N/A,FALSE,"MC Revenues-03 sales, 96 MC's";#N/A,#N/A,FALSE,"FTA"}</definedName>
    <definedName name="wrn.Rev._.Alloc._4_4_1" hidden="1">{#N/A,#N/A,FALSE,"RRQ inputs ";#N/A,#N/A,FALSE,"FERC Rev @ PR";#N/A,#N/A,FALSE,"Distribution Revenue Allocation";#N/A,#N/A,FALSE,"Nonallocated Revenues";#N/A,#N/A,FALSE,"MC Revenues-03 sales, 96 MC's";#N/A,#N/A,FALSE,"FTA"}</definedName>
    <definedName name="wrn.Rev._.Alloc._4_5" localSheetId="4" hidden="1">{#N/A,#N/A,FALSE,"RRQ inputs ";#N/A,#N/A,FALSE,"FERC Rev @ PR";#N/A,#N/A,FALSE,"Distribution Revenue Allocation";#N/A,#N/A,FALSE,"Nonallocated Revenues";#N/A,#N/A,FALSE,"MC Revenues-03 sales, 96 MC's";#N/A,#N/A,FALSE,"FTA"}</definedName>
    <definedName name="wrn.Rev._.Alloc._4_5" hidden="1">{#N/A,#N/A,FALSE,"RRQ inputs ";#N/A,#N/A,FALSE,"FERC Rev @ PR";#N/A,#N/A,FALSE,"Distribution Revenue Allocation";#N/A,#N/A,FALSE,"Nonallocated Revenues";#N/A,#N/A,FALSE,"MC Revenues-03 sales, 96 MC's";#N/A,#N/A,FALSE,"FTA"}</definedName>
    <definedName name="wrn.Rev._.Alloc._4_5_1" localSheetId="4" hidden="1">{#N/A,#N/A,FALSE,"RRQ inputs ";#N/A,#N/A,FALSE,"FERC Rev @ PR";#N/A,#N/A,FALSE,"Distribution Revenue Allocation";#N/A,#N/A,FALSE,"Nonallocated Revenues";#N/A,#N/A,FALSE,"MC Revenues-03 sales, 96 MC's";#N/A,#N/A,FALSE,"FTA"}</definedName>
    <definedName name="wrn.Rev._.Alloc._4_5_1" hidden="1">{#N/A,#N/A,FALSE,"RRQ inputs ";#N/A,#N/A,FALSE,"FERC Rev @ PR";#N/A,#N/A,FALSE,"Distribution Revenue Allocation";#N/A,#N/A,FALSE,"Nonallocated Revenues";#N/A,#N/A,FALSE,"MC Revenues-03 sales, 96 MC's";#N/A,#N/A,FALSE,"FTA"}</definedName>
    <definedName name="wrn.Rev._.Alloc._5" localSheetId="4" hidden="1">{#N/A,#N/A,FALSE,"RRQ inputs ";#N/A,#N/A,FALSE,"FERC Rev @ PR";#N/A,#N/A,FALSE,"Distribution Revenue Allocation";#N/A,#N/A,FALSE,"Nonallocated Revenues";#N/A,#N/A,FALSE,"MC Revenues-03 sales, 96 MC's";#N/A,#N/A,FALSE,"FTA"}</definedName>
    <definedName name="wrn.Rev._.Alloc._5" hidden="1">{#N/A,#N/A,FALSE,"RRQ inputs ";#N/A,#N/A,FALSE,"FERC Rev @ PR";#N/A,#N/A,FALSE,"Distribution Revenue Allocation";#N/A,#N/A,FALSE,"Nonallocated Revenues";#N/A,#N/A,FALSE,"MC Revenues-03 sales, 96 MC's";#N/A,#N/A,FALSE,"FTA"}</definedName>
    <definedName name="wrn.Rev._.Alloc._5_1" localSheetId="4" hidden="1">{#N/A,#N/A,FALSE,"RRQ inputs ";#N/A,#N/A,FALSE,"FERC Rev @ PR";#N/A,#N/A,FALSE,"Distribution Revenue Allocation";#N/A,#N/A,FALSE,"Nonallocated Revenues";#N/A,#N/A,FALSE,"MC Revenues-03 sales, 96 MC's";#N/A,#N/A,FALSE,"FTA"}</definedName>
    <definedName name="wrn.Rev._.Alloc._5_1" hidden="1">{#N/A,#N/A,FALSE,"RRQ inputs ";#N/A,#N/A,FALSE,"FERC Rev @ PR";#N/A,#N/A,FALSE,"Distribution Revenue Allocation";#N/A,#N/A,FALSE,"Nonallocated Revenues";#N/A,#N/A,FALSE,"MC Revenues-03 sales, 96 MC's";#N/A,#N/A,FALSE,"FTA"}</definedName>
    <definedName name="wrn.Rev._.Alloc._5_1_1" localSheetId="4" hidden="1">{#N/A,#N/A,FALSE,"RRQ inputs ";#N/A,#N/A,FALSE,"FERC Rev @ PR";#N/A,#N/A,FALSE,"Distribution Revenue Allocation";#N/A,#N/A,FALSE,"Nonallocated Revenues";#N/A,#N/A,FALSE,"MC Revenues-03 sales, 96 MC's";#N/A,#N/A,FALSE,"FTA"}</definedName>
    <definedName name="wrn.Rev._.Alloc._5_1_1" hidden="1">{#N/A,#N/A,FALSE,"RRQ inputs ";#N/A,#N/A,FALSE,"FERC Rev @ PR";#N/A,#N/A,FALSE,"Distribution Revenue Allocation";#N/A,#N/A,FALSE,"Nonallocated Revenues";#N/A,#N/A,FALSE,"MC Revenues-03 sales, 96 MC's";#N/A,#N/A,FALSE,"FTA"}</definedName>
    <definedName name="wrn.Rev._.Alloc._5_2" localSheetId="4" hidden="1">{#N/A,#N/A,FALSE,"RRQ inputs ";#N/A,#N/A,FALSE,"FERC Rev @ PR";#N/A,#N/A,FALSE,"Distribution Revenue Allocation";#N/A,#N/A,FALSE,"Nonallocated Revenues";#N/A,#N/A,FALSE,"MC Revenues-03 sales, 96 MC's";#N/A,#N/A,FALSE,"FTA"}</definedName>
    <definedName name="wrn.Rev._.Alloc._5_2" hidden="1">{#N/A,#N/A,FALSE,"RRQ inputs ";#N/A,#N/A,FALSE,"FERC Rev @ PR";#N/A,#N/A,FALSE,"Distribution Revenue Allocation";#N/A,#N/A,FALSE,"Nonallocated Revenues";#N/A,#N/A,FALSE,"MC Revenues-03 sales, 96 MC's";#N/A,#N/A,FALSE,"FTA"}</definedName>
    <definedName name="wrn.Rev._.Alloc._5_2_1" localSheetId="4" hidden="1">{#N/A,#N/A,FALSE,"RRQ inputs ";#N/A,#N/A,FALSE,"FERC Rev @ PR";#N/A,#N/A,FALSE,"Distribution Revenue Allocation";#N/A,#N/A,FALSE,"Nonallocated Revenues";#N/A,#N/A,FALSE,"MC Revenues-03 sales, 96 MC's";#N/A,#N/A,FALSE,"FTA"}</definedName>
    <definedName name="wrn.Rev._.Alloc._5_2_1" hidden="1">{#N/A,#N/A,FALSE,"RRQ inputs ";#N/A,#N/A,FALSE,"FERC Rev @ PR";#N/A,#N/A,FALSE,"Distribution Revenue Allocation";#N/A,#N/A,FALSE,"Nonallocated Revenues";#N/A,#N/A,FALSE,"MC Revenues-03 sales, 96 MC's";#N/A,#N/A,FALSE,"FTA"}</definedName>
    <definedName name="wrn.Rev._.Alloc._5_3" localSheetId="4" hidden="1">{#N/A,#N/A,FALSE,"RRQ inputs ";#N/A,#N/A,FALSE,"FERC Rev @ PR";#N/A,#N/A,FALSE,"Distribution Revenue Allocation";#N/A,#N/A,FALSE,"Nonallocated Revenues";#N/A,#N/A,FALSE,"MC Revenues-03 sales, 96 MC's";#N/A,#N/A,FALSE,"FTA"}</definedName>
    <definedName name="wrn.Rev._.Alloc._5_3" hidden="1">{#N/A,#N/A,FALSE,"RRQ inputs ";#N/A,#N/A,FALSE,"FERC Rev @ PR";#N/A,#N/A,FALSE,"Distribution Revenue Allocation";#N/A,#N/A,FALSE,"Nonallocated Revenues";#N/A,#N/A,FALSE,"MC Revenues-03 sales, 96 MC's";#N/A,#N/A,FALSE,"FTA"}</definedName>
    <definedName name="wrn.Rev._.Alloc._5_3_1" localSheetId="4" hidden="1">{#N/A,#N/A,FALSE,"RRQ inputs ";#N/A,#N/A,FALSE,"FERC Rev @ PR";#N/A,#N/A,FALSE,"Distribution Revenue Allocation";#N/A,#N/A,FALSE,"Nonallocated Revenues";#N/A,#N/A,FALSE,"MC Revenues-03 sales, 96 MC's";#N/A,#N/A,FALSE,"FTA"}</definedName>
    <definedName name="wrn.Rev._.Alloc._5_3_1" hidden="1">{#N/A,#N/A,FALSE,"RRQ inputs ";#N/A,#N/A,FALSE,"FERC Rev @ PR";#N/A,#N/A,FALSE,"Distribution Revenue Allocation";#N/A,#N/A,FALSE,"Nonallocated Revenues";#N/A,#N/A,FALSE,"MC Revenues-03 sales, 96 MC's";#N/A,#N/A,FALSE,"FTA"}</definedName>
    <definedName name="wrn.Rev._.Alloc._5_4" localSheetId="4" hidden="1">{#N/A,#N/A,FALSE,"RRQ inputs ";#N/A,#N/A,FALSE,"FERC Rev @ PR";#N/A,#N/A,FALSE,"Distribution Revenue Allocation";#N/A,#N/A,FALSE,"Nonallocated Revenues";#N/A,#N/A,FALSE,"MC Revenues-03 sales, 96 MC's";#N/A,#N/A,FALSE,"FTA"}</definedName>
    <definedName name="wrn.Rev._.Alloc._5_4" hidden="1">{#N/A,#N/A,FALSE,"RRQ inputs ";#N/A,#N/A,FALSE,"FERC Rev @ PR";#N/A,#N/A,FALSE,"Distribution Revenue Allocation";#N/A,#N/A,FALSE,"Nonallocated Revenues";#N/A,#N/A,FALSE,"MC Revenues-03 sales, 96 MC's";#N/A,#N/A,FALSE,"FTA"}</definedName>
    <definedName name="wrn.Rev._.Alloc._5_4_1" localSheetId="4" hidden="1">{#N/A,#N/A,FALSE,"RRQ inputs ";#N/A,#N/A,FALSE,"FERC Rev @ PR";#N/A,#N/A,FALSE,"Distribution Revenue Allocation";#N/A,#N/A,FALSE,"Nonallocated Revenues";#N/A,#N/A,FALSE,"MC Revenues-03 sales, 96 MC's";#N/A,#N/A,FALSE,"FTA"}</definedName>
    <definedName name="wrn.Rev._.Alloc._5_4_1" hidden="1">{#N/A,#N/A,FALSE,"RRQ inputs ";#N/A,#N/A,FALSE,"FERC Rev @ PR";#N/A,#N/A,FALSE,"Distribution Revenue Allocation";#N/A,#N/A,FALSE,"Nonallocated Revenues";#N/A,#N/A,FALSE,"MC Revenues-03 sales, 96 MC's";#N/A,#N/A,FALSE,"FTA"}</definedName>
    <definedName name="wrn.Rev._.Alloc._5_5" localSheetId="4" hidden="1">{#N/A,#N/A,FALSE,"RRQ inputs ";#N/A,#N/A,FALSE,"FERC Rev @ PR";#N/A,#N/A,FALSE,"Distribution Revenue Allocation";#N/A,#N/A,FALSE,"Nonallocated Revenues";#N/A,#N/A,FALSE,"MC Revenues-03 sales, 96 MC's";#N/A,#N/A,FALSE,"FTA"}</definedName>
    <definedName name="wrn.Rev._.Alloc._5_5" hidden="1">{#N/A,#N/A,FALSE,"RRQ inputs ";#N/A,#N/A,FALSE,"FERC Rev @ PR";#N/A,#N/A,FALSE,"Distribution Revenue Allocation";#N/A,#N/A,FALSE,"Nonallocated Revenues";#N/A,#N/A,FALSE,"MC Revenues-03 sales, 96 MC's";#N/A,#N/A,FALSE,"FTA"}</definedName>
    <definedName name="wrn.Rev._.Alloc._5_5_1" localSheetId="4" hidden="1">{#N/A,#N/A,FALSE,"RRQ inputs ";#N/A,#N/A,FALSE,"FERC Rev @ PR";#N/A,#N/A,FALSE,"Distribution Revenue Allocation";#N/A,#N/A,FALSE,"Nonallocated Revenues";#N/A,#N/A,FALSE,"MC Revenues-03 sales, 96 MC's";#N/A,#N/A,FALSE,"FTA"}</definedName>
    <definedName name="wrn.Rev._.Alloc._5_5_1" hidden="1">{#N/A,#N/A,FALSE,"RRQ inputs ";#N/A,#N/A,FALSE,"FERC Rev @ PR";#N/A,#N/A,FALSE,"Distribution Revenue Allocation";#N/A,#N/A,FALSE,"Nonallocated Revenues";#N/A,#N/A,FALSE,"MC Revenues-03 sales, 96 MC's";#N/A,#N/A,FALSE,"FTA"}</definedName>
    <definedName name="wrn.RP245." localSheetId="4" hidden="1">{"RP245",#N/A,FALSE,"AD245"}</definedName>
    <definedName name="wrn.RP245." hidden="1">{"RP245",#N/A,FALSE,"AD245"}</definedName>
    <definedName name="wrn.Sch.A._.B." localSheetId="4" hidden="1">{"Sch.A_CWC_Summary",#N/A,FALSE,"Sch.A,B";"Sch.B_LLSummary",#N/A,FALSE,"Sch.A,B"}</definedName>
    <definedName name="wrn.Sch.A._.B." hidden="1">{"Sch.A_CWC_Summary",#N/A,FALSE,"Sch.A,B";"Sch.B_LLSummary",#N/A,FALSE,"Sch.A,B"}</definedName>
    <definedName name="wrn.Sch.C." localSheetId="4" hidden="1">{"Sch.C_Rev_lag",#N/A,FALSE,"Sch.C"}</definedName>
    <definedName name="wrn.Sch.C." hidden="1">{"Sch.C_Rev_lag",#N/A,FALSE,"Sch.C"}</definedName>
    <definedName name="wrn.Sch.D." localSheetId="4" hidden="1">{"Sch.D1_GasPurch",#N/A,FALSE,"Sch.D";"Sch.D2_ElecPurch",#N/A,FALSE,"Sch.D"}</definedName>
    <definedName name="wrn.Sch.D." hidden="1">{"Sch.D1_GasPurch",#N/A,FALSE,"Sch.D";"Sch.D2_ElecPurch",#N/A,FALSE,"Sch.D"}</definedName>
    <definedName name="wrn.Sch.E._.F." localSheetId="4" hidden="1">{"Sch.E_PayrollExp",#N/A,TRUE,"Sch.E,F";"Sch.F_FICA",#N/A,TRUE,"Sch.E,F"}</definedName>
    <definedName name="wrn.Sch.E._.F." hidden="1">{"Sch.E_PayrollExp",#N/A,TRUE,"Sch.E,F";"Sch.F_FICA",#N/A,TRUE,"Sch.E,F"}</definedName>
    <definedName name="wrn.Sch.G." localSheetId="4" hidden="1">{"Sch.G_ICP",#N/A,FALSE,"Sch.G"}</definedName>
    <definedName name="wrn.Sch.G." hidden="1">{"Sch.G_ICP",#N/A,FALSE,"Sch.G"}</definedName>
    <definedName name="wrn.Sch.H." localSheetId="4"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I." localSheetId="4" hidden="1">{"Sch.I_Goods&amp;Svcs",#N/A,FALSE,"Sch.I"}</definedName>
    <definedName name="wrn.Sch.I." hidden="1">{"Sch.I_Goods&amp;Svcs",#N/A,FALSE,"Sch.I"}</definedName>
    <definedName name="wrn.Sch.J." localSheetId="4" hidden="1">{"Sch.J_CorpChgs",#N/A,FALSE,"Sch.J"}</definedName>
    <definedName name="wrn.Sch.J." hidden="1">{"Sch.J_CorpChgs",#N/A,FALSE,"Sch.J"}</definedName>
    <definedName name="wrn.Sch.K." localSheetId="4" hidden="1">{"Sch.K_P1_PropLease",#N/A,FALSE,"Sch.K";"Sch.K_P2_PropLease",#N/A,FALSE,"Sch.K"}</definedName>
    <definedName name="wrn.Sch.K." hidden="1">{"Sch.K_P1_PropLease",#N/A,FALSE,"Sch.K";"Sch.K_P2_PropLease",#N/A,FALSE,"Sch.K"}</definedName>
    <definedName name="wrn.Sch.L." localSheetId="4" hidden="1">{"Sch.L_MaterialIssue",#N/A,FALSE,"Sch.L"}</definedName>
    <definedName name="wrn.Sch.L." hidden="1">{"Sch.L_MaterialIssue",#N/A,FALSE,"Sch.L"}</definedName>
    <definedName name="wrn.Sch.M." localSheetId="4" hidden="1">{"Sch.M_Prop&amp;FFTaxes",#N/A,FALSE,"Sch.M"}</definedName>
    <definedName name="wrn.Sch.M." hidden="1">{"Sch.M_Prop&amp;FFTaxes",#N/A,FALSE,"Sch.M"}</definedName>
    <definedName name="wrn.Sch.N." localSheetId="4" hidden="1">{"Sch.N_IncTaxes",#N/A,FALSE,"Sch. N, O"}</definedName>
    <definedName name="wrn.Sch.N." hidden="1">{"Sch.N_IncTaxes",#N/A,FALSE,"Sch. N, O"}</definedName>
    <definedName name="wrn.Sch.O." localSheetId="4" hidden="1">{"Sch.O1_FedITDeferred",#N/A,FALSE,"Sch. N, O";"Sch_O2_Depreciation",#N/A,FALSE,"Sch. N, O";"Sch_O3_AmortInsurance",#N/A,FALSE,"Sch. N, O"}</definedName>
    <definedName name="wrn.Sch.O." hidden="1">{"Sch.O1_FedITDeferred",#N/A,FALSE,"Sch. N, O";"Sch_O2_Depreciation",#N/A,FALSE,"Sch. N, O";"Sch_O3_AmortInsurance",#N/A,FALSE,"Sch. N, O"}</definedName>
    <definedName name="wrn.Sch.P." localSheetId="4" hidden="1">{"Sch.P_BS_Bal",#N/A,FALSE,"WP-BS Elem"}</definedName>
    <definedName name="wrn.Sch.P." hidden="1">{"Sch.P_BS_Bal",#N/A,FALSE,"WP-BS Elem"}</definedName>
    <definedName name="wrn.Sch.P._.Accts." localSheetId="4" hidden="1">{"Sch.P_BS_Accts",#N/A,FALSE,"WP-BS Elem"}</definedName>
    <definedName name="wrn.Sch.P._.Accts." hidden="1">{"Sch.P_BS_Accts",#N/A,FALSE,"WP-BS Elem"}</definedName>
    <definedName name="wrn.schedules." localSheetId="4" hidden="1">{#N/A,#N/A,FALSE,"ND Rev at Pres Rates";#N/A,#N/A,FALSE,"Res - Unadj";#N/A,#N/A,FALSE,"Small L&amp;P";#N/A,#N/A,FALSE,"Medium L&amp;P";#N/A,#N/A,FALSE,"E-19";#N/A,#N/A,FALSE,"E-20";#N/A,#N/A,FALSE,"A-RTP";#N/A,#N/A,FALSE,"Strtlts &amp; Standby";#N/A,#N/A,FALSE,"AG";#N/A,#N/A,FALSE,"2001mixeduse"}</definedName>
    <definedName name="wrn.schedules." hidden="1">{#N/A,#N/A,FALSE,"ND Rev at Pres Rates";#N/A,#N/A,FALSE,"Res - Unadj";#N/A,#N/A,FALSE,"Small L&amp;P";#N/A,#N/A,FALSE,"Medium L&amp;P";#N/A,#N/A,FALSE,"E-19";#N/A,#N/A,FALSE,"E-20";#N/A,#N/A,FALSE,"A-RTP";#N/A,#N/A,FALSE,"Strtlts &amp; Standby";#N/A,#N/A,FALSE,"AG";#N/A,#N/A,FALSE,"2001mixeduse"}</definedName>
    <definedName name="wrn.schedules._1" localSheetId="4" hidden="1">{#N/A,#N/A,FALSE,"ND Rev at Pres Rates";#N/A,#N/A,FALSE,"Res - Unadj";#N/A,#N/A,FALSE,"Small L&amp;P";#N/A,#N/A,FALSE,"Medium L&amp;P";#N/A,#N/A,FALSE,"E-19";#N/A,#N/A,FALSE,"E-20";#N/A,#N/A,FALSE,"A-RTP";#N/A,#N/A,FALSE,"Strtlts &amp; Standby";#N/A,#N/A,FALSE,"AG";#N/A,#N/A,FALSE,"2001mixeduse"}</definedName>
    <definedName name="wrn.schedules._1" hidden="1">{#N/A,#N/A,FALSE,"ND Rev at Pres Rates";#N/A,#N/A,FALSE,"Res - Unadj";#N/A,#N/A,FALSE,"Small L&amp;P";#N/A,#N/A,FALSE,"Medium L&amp;P";#N/A,#N/A,FALSE,"E-19";#N/A,#N/A,FALSE,"E-20";#N/A,#N/A,FALSE,"A-RTP";#N/A,#N/A,FALSE,"Strtlts &amp; Standby";#N/A,#N/A,FALSE,"AG";#N/A,#N/A,FALSE,"2001mixeduse"}</definedName>
    <definedName name="wrn.schedules._1_1" localSheetId="4" hidden="1">{#N/A,#N/A,FALSE,"ND Rev at Pres Rates";#N/A,#N/A,FALSE,"Res - Unadj";#N/A,#N/A,FALSE,"Small L&amp;P";#N/A,#N/A,FALSE,"Medium L&amp;P";#N/A,#N/A,FALSE,"E-19";#N/A,#N/A,FALSE,"E-20";#N/A,#N/A,FALSE,"A-RTP";#N/A,#N/A,FALSE,"Strtlts &amp; Standby";#N/A,#N/A,FALSE,"AG";#N/A,#N/A,FALSE,"2001mixeduse"}</definedName>
    <definedName name="wrn.schedules._1_1" hidden="1">{#N/A,#N/A,FALSE,"ND Rev at Pres Rates";#N/A,#N/A,FALSE,"Res - Unadj";#N/A,#N/A,FALSE,"Small L&amp;P";#N/A,#N/A,FALSE,"Medium L&amp;P";#N/A,#N/A,FALSE,"E-19";#N/A,#N/A,FALSE,"E-20";#N/A,#N/A,FALSE,"A-RTP";#N/A,#N/A,FALSE,"Strtlts &amp; Standby";#N/A,#N/A,FALSE,"AG";#N/A,#N/A,FALSE,"2001mixeduse"}</definedName>
    <definedName name="wrn.schedules._1_1_1" localSheetId="4" hidden="1">{#N/A,#N/A,FALSE,"ND Rev at Pres Rates";#N/A,#N/A,FALSE,"Res - Unadj";#N/A,#N/A,FALSE,"Small L&amp;P";#N/A,#N/A,FALSE,"Medium L&amp;P";#N/A,#N/A,FALSE,"E-19";#N/A,#N/A,FALSE,"E-20";#N/A,#N/A,FALSE,"A-RTP";#N/A,#N/A,FALSE,"Strtlts &amp; Standby";#N/A,#N/A,FALSE,"AG";#N/A,#N/A,FALSE,"2001mixeduse"}</definedName>
    <definedName name="wrn.schedules._1_1_1" hidden="1">{#N/A,#N/A,FALSE,"ND Rev at Pres Rates";#N/A,#N/A,FALSE,"Res - Unadj";#N/A,#N/A,FALSE,"Small L&amp;P";#N/A,#N/A,FALSE,"Medium L&amp;P";#N/A,#N/A,FALSE,"E-19";#N/A,#N/A,FALSE,"E-20";#N/A,#N/A,FALSE,"A-RTP";#N/A,#N/A,FALSE,"Strtlts &amp; Standby";#N/A,#N/A,FALSE,"AG";#N/A,#N/A,FALSE,"2001mixeduse"}</definedName>
    <definedName name="wrn.schedules._1_2" localSheetId="4" hidden="1">{#N/A,#N/A,FALSE,"ND Rev at Pres Rates";#N/A,#N/A,FALSE,"Res - Unadj";#N/A,#N/A,FALSE,"Small L&amp;P";#N/A,#N/A,FALSE,"Medium L&amp;P";#N/A,#N/A,FALSE,"E-19";#N/A,#N/A,FALSE,"E-20";#N/A,#N/A,FALSE,"A-RTP";#N/A,#N/A,FALSE,"Strtlts &amp; Standby";#N/A,#N/A,FALSE,"AG";#N/A,#N/A,FALSE,"2001mixeduse"}</definedName>
    <definedName name="wrn.schedules._1_2" hidden="1">{#N/A,#N/A,FALSE,"ND Rev at Pres Rates";#N/A,#N/A,FALSE,"Res - Unadj";#N/A,#N/A,FALSE,"Small L&amp;P";#N/A,#N/A,FALSE,"Medium L&amp;P";#N/A,#N/A,FALSE,"E-19";#N/A,#N/A,FALSE,"E-20";#N/A,#N/A,FALSE,"A-RTP";#N/A,#N/A,FALSE,"Strtlts &amp; Standby";#N/A,#N/A,FALSE,"AG";#N/A,#N/A,FALSE,"2001mixeduse"}</definedName>
    <definedName name="wrn.schedules._1_2_1" localSheetId="4" hidden="1">{#N/A,#N/A,FALSE,"ND Rev at Pres Rates";#N/A,#N/A,FALSE,"Res - Unadj";#N/A,#N/A,FALSE,"Small L&amp;P";#N/A,#N/A,FALSE,"Medium L&amp;P";#N/A,#N/A,FALSE,"E-19";#N/A,#N/A,FALSE,"E-20";#N/A,#N/A,FALSE,"A-RTP";#N/A,#N/A,FALSE,"Strtlts &amp; Standby";#N/A,#N/A,FALSE,"AG";#N/A,#N/A,FALSE,"2001mixeduse"}</definedName>
    <definedName name="wrn.schedules._1_2_1" hidden="1">{#N/A,#N/A,FALSE,"ND Rev at Pres Rates";#N/A,#N/A,FALSE,"Res - Unadj";#N/A,#N/A,FALSE,"Small L&amp;P";#N/A,#N/A,FALSE,"Medium L&amp;P";#N/A,#N/A,FALSE,"E-19";#N/A,#N/A,FALSE,"E-20";#N/A,#N/A,FALSE,"A-RTP";#N/A,#N/A,FALSE,"Strtlts &amp; Standby";#N/A,#N/A,FALSE,"AG";#N/A,#N/A,FALSE,"2001mixeduse"}</definedName>
    <definedName name="wrn.schedules._1_3" localSheetId="4" hidden="1">{#N/A,#N/A,FALSE,"ND Rev at Pres Rates";#N/A,#N/A,FALSE,"Res - Unadj";#N/A,#N/A,FALSE,"Small L&amp;P";#N/A,#N/A,FALSE,"Medium L&amp;P";#N/A,#N/A,FALSE,"E-19";#N/A,#N/A,FALSE,"E-20";#N/A,#N/A,FALSE,"A-RTP";#N/A,#N/A,FALSE,"Strtlts &amp; Standby";#N/A,#N/A,FALSE,"AG";#N/A,#N/A,FALSE,"2001mixeduse"}</definedName>
    <definedName name="wrn.schedules._1_3" hidden="1">{#N/A,#N/A,FALSE,"ND Rev at Pres Rates";#N/A,#N/A,FALSE,"Res - Unadj";#N/A,#N/A,FALSE,"Small L&amp;P";#N/A,#N/A,FALSE,"Medium L&amp;P";#N/A,#N/A,FALSE,"E-19";#N/A,#N/A,FALSE,"E-20";#N/A,#N/A,FALSE,"A-RTP";#N/A,#N/A,FALSE,"Strtlts &amp; Standby";#N/A,#N/A,FALSE,"AG";#N/A,#N/A,FALSE,"2001mixeduse"}</definedName>
    <definedName name="wrn.schedules._1_3_1" localSheetId="4" hidden="1">{#N/A,#N/A,FALSE,"ND Rev at Pres Rates";#N/A,#N/A,FALSE,"Res - Unadj";#N/A,#N/A,FALSE,"Small L&amp;P";#N/A,#N/A,FALSE,"Medium L&amp;P";#N/A,#N/A,FALSE,"E-19";#N/A,#N/A,FALSE,"E-20";#N/A,#N/A,FALSE,"A-RTP";#N/A,#N/A,FALSE,"Strtlts &amp; Standby";#N/A,#N/A,FALSE,"AG";#N/A,#N/A,FALSE,"2001mixeduse"}</definedName>
    <definedName name="wrn.schedules._1_3_1" hidden="1">{#N/A,#N/A,FALSE,"ND Rev at Pres Rates";#N/A,#N/A,FALSE,"Res - Unadj";#N/A,#N/A,FALSE,"Small L&amp;P";#N/A,#N/A,FALSE,"Medium L&amp;P";#N/A,#N/A,FALSE,"E-19";#N/A,#N/A,FALSE,"E-20";#N/A,#N/A,FALSE,"A-RTP";#N/A,#N/A,FALSE,"Strtlts &amp; Standby";#N/A,#N/A,FALSE,"AG";#N/A,#N/A,FALSE,"2001mixeduse"}</definedName>
    <definedName name="wrn.schedules._1_4" localSheetId="4" hidden="1">{#N/A,#N/A,FALSE,"ND Rev at Pres Rates";#N/A,#N/A,FALSE,"Res - Unadj";#N/A,#N/A,FALSE,"Small L&amp;P";#N/A,#N/A,FALSE,"Medium L&amp;P";#N/A,#N/A,FALSE,"E-19";#N/A,#N/A,FALSE,"E-20";#N/A,#N/A,FALSE,"A-RTP";#N/A,#N/A,FALSE,"Strtlts &amp; Standby";#N/A,#N/A,FALSE,"AG";#N/A,#N/A,FALSE,"2001mixeduse"}</definedName>
    <definedName name="wrn.schedules._1_4" hidden="1">{#N/A,#N/A,FALSE,"ND Rev at Pres Rates";#N/A,#N/A,FALSE,"Res - Unadj";#N/A,#N/A,FALSE,"Small L&amp;P";#N/A,#N/A,FALSE,"Medium L&amp;P";#N/A,#N/A,FALSE,"E-19";#N/A,#N/A,FALSE,"E-20";#N/A,#N/A,FALSE,"A-RTP";#N/A,#N/A,FALSE,"Strtlts &amp; Standby";#N/A,#N/A,FALSE,"AG";#N/A,#N/A,FALSE,"2001mixeduse"}</definedName>
    <definedName name="wrn.schedules._1_4_1" localSheetId="4" hidden="1">{#N/A,#N/A,FALSE,"ND Rev at Pres Rates";#N/A,#N/A,FALSE,"Res - Unadj";#N/A,#N/A,FALSE,"Small L&amp;P";#N/A,#N/A,FALSE,"Medium L&amp;P";#N/A,#N/A,FALSE,"E-19";#N/A,#N/A,FALSE,"E-20";#N/A,#N/A,FALSE,"A-RTP";#N/A,#N/A,FALSE,"Strtlts &amp; Standby";#N/A,#N/A,FALSE,"AG";#N/A,#N/A,FALSE,"2001mixeduse"}</definedName>
    <definedName name="wrn.schedules._1_4_1" hidden="1">{#N/A,#N/A,FALSE,"ND Rev at Pres Rates";#N/A,#N/A,FALSE,"Res - Unadj";#N/A,#N/A,FALSE,"Small L&amp;P";#N/A,#N/A,FALSE,"Medium L&amp;P";#N/A,#N/A,FALSE,"E-19";#N/A,#N/A,FALSE,"E-20";#N/A,#N/A,FALSE,"A-RTP";#N/A,#N/A,FALSE,"Strtlts &amp; Standby";#N/A,#N/A,FALSE,"AG";#N/A,#N/A,FALSE,"2001mixeduse"}</definedName>
    <definedName name="wrn.schedules._1_5" localSheetId="4" hidden="1">{#N/A,#N/A,FALSE,"ND Rev at Pres Rates";#N/A,#N/A,FALSE,"Res - Unadj";#N/A,#N/A,FALSE,"Small L&amp;P";#N/A,#N/A,FALSE,"Medium L&amp;P";#N/A,#N/A,FALSE,"E-19";#N/A,#N/A,FALSE,"E-20";#N/A,#N/A,FALSE,"A-RTP";#N/A,#N/A,FALSE,"Strtlts &amp; Standby";#N/A,#N/A,FALSE,"AG";#N/A,#N/A,FALSE,"2001mixeduse"}</definedName>
    <definedName name="wrn.schedules._1_5" hidden="1">{#N/A,#N/A,FALSE,"ND Rev at Pres Rates";#N/A,#N/A,FALSE,"Res - Unadj";#N/A,#N/A,FALSE,"Small L&amp;P";#N/A,#N/A,FALSE,"Medium L&amp;P";#N/A,#N/A,FALSE,"E-19";#N/A,#N/A,FALSE,"E-20";#N/A,#N/A,FALSE,"A-RTP";#N/A,#N/A,FALSE,"Strtlts &amp; Standby";#N/A,#N/A,FALSE,"AG";#N/A,#N/A,FALSE,"2001mixeduse"}</definedName>
    <definedName name="wrn.schedules._1_5_1" localSheetId="4" hidden="1">{#N/A,#N/A,FALSE,"ND Rev at Pres Rates";#N/A,#N/A,FALSE,"Res - Unadj";#N/A,#N/A,FALSE,"Small L&amp;P";#N/A,#N/A,FALSE,"Medium L&amp;P";#N/A,#N/A,FALSE,"E-19";#N/A,#N/A,FALSE,"E-20";#N/A,#N/A,FALSE,"A-RTP";#N/A,#N/A,FALSE,"Strtlts &amp; Standby";#N/A,#N/A,FALSE,"AG";#N/A,#N/A,FALSE,"2001mixeduse"}</definedName>
    <definedName name="wrn.schedules._1_5_1" hidden="1">{#N/A,#N/A,FALSE,"ND Rev at Pres Rates";#N/A,#N/A,FALSE,"Res - Unadj";#N/A,#N/A,FALSE,"Small L&amp;P";#N/A,#N/A,FALSE,"Medium L&amp;P";#N/A,#N/A,FALSE,"E-19";#N/A,#N/A,FALSE,"E-20";#N/A,#N/A,FALSE,"A-RTP";#N/A,#N/A,FALSE,"Strtlts &amp; Standby";#N/A,#N/A,FALSE,"AG";#N/A,#N/A,FALSE,"2001mixeduse"}</definedName>
    <definedName name="wrn.schedules._2" localSheetId="4" hidden="1">{#N/A,#N/A,FALSE,"ND Rev at Pres Rates";#N/A,#N/A,FALSE,"Res - Unadj";#N/A,#N/A,FALSE,"Small L&amp;P";#N/A,#N/A,FALSE,"Medium L&amp;P";#N/A,#N/A,FALSE,"E-19";#N/A,#N/A,FALSE,"E-20";#N/A,#N/A,FALSE,"A-RTP";#N/A,#N/A,FALSE,"Strtlts &amp; Standby";#N/A,#N/A,FALSE,"AG";#N/A,#N/A,FALSE,"2001mixeduse"}</definedName>
    <definedName name="wrn.schedules._2" hidden="1">{#N/A,#N/A,FALSE,"ND Rev at Pres Rates";#N/A,#N/A,FALSE,"Res - Unadj";#N/A,#N/A,FALSE,"Small L&amp;P";#N/A,#N/A,FALSE,"Medium L&amp;P";#N/A,#N/A,FALSE,"E-19";#N/A,#N/A,FALSE,"E-20";#N/A,#N/A,FALSE,"A-RTP";#N/A,#N/A,FALSE,"Strtlts &amp; Standby";#N/A,#N/A,FALSE,"AG";#N/A,#N/A,FALSE,"2001mixeduse"}</definedName>
    <definedName name="wrn.schedules._2_1" localSheetId="4" hidden="1">{#N/A,#N/A,FALSE,"ND Rev at Pres Rates";#N/A,#N/A,FALSE,"Res - Unadj";#N/A,#N/A,FALSE,"Small L&amp;P";#N/A,#N/A,FALSE,"Medium L&amp;P";#N/A,#N/A,FALSE,"E-19";#N/A,#N/A,FALSE,"E-20";#N/A,#N/A,FALSE,"A-RTP";#N/A,#N/A,FALSE,"Strtlts &amp; Standby";#N/A,#N/A,FALSE,"AG";#N/A,#N/A,FALSE,"2001mixeduse"}</definedName>
    <definedName name="wrn.schedules._2_1" hidden="1">{#N/A,#N/A,FALSE,"ND Rev at Pres Rates";#N/A,#N/A,FALSE,"Res - Unadj";#N/A,#N/A,FALSE,"Small L&amp;P";#N/A,#N/A,FALSE,"Medium L&amp;P";#N/A,#N/A,FALSE,"E-19";#N/A,#N/A,FALSE,"E-20";#N/A,#N/A,FALSE,"A-RTP";#N/A,#N/A,FALSE,"Strtlts &amp; Standby";#N/A,#N/A,FALSE,"AG";#N/A,#N/A,FALSE,"2001mixeduse"}</definedName>
    <definedName name="wrn.schedules._2_1_1" localSheetId="4" hidden="1">{#N/A,#N/A,FALSE,"ND Rev at Pres Rates";#N/A,#N/A,FALSE,"Res - Unadj";#N/A,#N/A,FALSE,"Small L&amp;P";#N/A,#N/A,FALSE,"Medium L&amp;P";#N/A,#N/A,FALSE,"E-19";#N/A,#N/A,FALSE,"E-20";#N/A,#N/A,FALSE,"A-RTP";#N/A,#N/A,FALSE,"Strtlts &amp; Standby";#N/A,#N/A,FALSE,"AG";#N/A,#N/A,FALSE,"2001mixeduse"}</definedName>
    <definedName name="wrn.schedules._2_1_1" hidden="1">{#N/A,#N/A,FALSE,"ND Rev at Pres Rates";#N/A,#N/A,FALSE,"Res - Unadj";#N/A,#N/A,FALSE,"Small L&amp;P";#N/A,#N/A,FALSE,"Medium L&amp;P";#N/A,#N/A,FALSE,"E-19";#N/A,#N/A,FALSE,"E-20";#N/A,#N/A,FALSE,"A-RTP";#N/A,#N/A,FALSE,"Strtlts &amp; Standby";#N/A,#N/A,FALSE,"AG";#N/A,#N/A,FALSE,"2001mixeduse"}</definedName>
    <definedName name="wrn.schedules._2_2" localSheetId="4" hidden="1">{#N/A,#N/A,FALSE,"ND Rev at Pres Rates";#N/A,#N/A,FALSE,"Res - Unadj";#N/A,#N/A,FALSE,"Small L&amp;P";#N/A,#N/A,FALSE,"Medium L&amp;P";#N/A,#N/A,FALSE,"E-19";#N/A,#N/A,FALSE,"E-20";#N/A,#N/A,FALSE,"A-RTP";#N/A,#N/A,FALSE,"Strtlts &amp; Standby";#N/A,#N/A,FALSE,"AG";#N/A,#N/A,FALSE,"2001mixeduse"}</definedName>
    <definedName name="wrn.schedules._2_2" hidden="1">{#N/A,#N/A,FALSE,"ND Rev at Pres Rates";#N/A,#N/A,FALSE,"Res - Unadj";#N/A,#N/A,FALSE,"Small L&amp;P";#N/A,#N/A,FALSE,"Medium L&amp;P";#N/A,#N/A,FALSE,"E-19";#N/A,#N/A,FALSE,"E-20";#N/A,#N/A,FALSE,"A-RTP";#N/A,#N/A,FALSE,"Strtlts &amp; Standby";#N/A,#N/A,FALSE,"AG";#N/A,#N/A,FALSE,"2001mixeduse"}</definedName>
    <definedName name="wrn.schedules._2_2_1" localSheetId="4" hidden="1">{#N/A,#N/A,FALSE,"ND Rev at Pres Rates";#N/A,#N/A,FALSE,"Res - Unadj";#N/A,#N/A,FALSE,"Small L&amp;P";#N/A,#N/A,FALSE,"Medium L&amp;P";#N/A,#N/A,FALSE,"E-19";#N/A,#N/A,FALSE,"E-20";#N/A,#N/A,FALSE,"A-RTP";#N/A,#N/A,FALSE,"Strtlts &amp; Standby";#N/A,#N/A,FALSE,"AG";#N/A,#N/A,FALSE,"2001mixeduse"}</definedName>
    <definedName name="wrn.schedules._2_2_1" hidden="1">{#N/A,#N/A,FALSE,"ND Rev at Pres Rates";#N/A,#N/A,FALSE,"Res - Unadj";#N/A,#N/A,FALSE,"Small L&amp;P";#N/A,#N/A,FALSE,"Medium L&amp;P";#N/A,#N/A,FALSE,"E-19";#N/A,#N/A,FALSE,"E-20";#N/A,#N/A,FALSE,"A-RTP";#N/A,#N/A,FALSE,"Strtlts &amp; Standby";#N/A,#N/A,FALSE,"AG";#N/A,#N/A,FALSE,"2001mixeduse"}</definedName>
    <definedName name="wrn.schedules._2_3" localSheetId="4" hidden="1">{#N/A,#N/A,FALSE,"ND Rev at Pres Rates";#N/A,#N/A,FALSE,"Res - Unadj";#N/A,#N/A,FALSE,"Small L&amp;P";#N/A,#N/A,FALSE,"Medium L&amp;P";#N/A,#N/A,FALSE,"E-19";#N/A,#N/A,FALSE,"E-20";#N/A,#N/A,FALSE,"A-RTP";#N/A,#N/A,FALSE,"Strtlts &amp; Standby";#N/A,#N/A,FALSE,"AG";#N/A,#N/A,FALSE,"2001mixeduse"}</definedName>
    <definedName name="wrn.schedules._2_3" hidden="1">{#N/A,#N/A,FALSE,"ND Rev at Pres Rates";#N/A,#N/A,FALSE,"Res - Unadj";#N/A,#N/A,FALSE,"Small L&amp;P";#N/A,#N/A,FALSE,"Medium L&amp;P";#N/A,#N/A,FALSE,"E-19";#N/A,#N/A,FALSE,"E-20";#N/A,#N/A,FALSE,"A-RTP";#N/A,#N/A,FALSE,"Strtlts &amp; Standby";#N/A,#N/A,FALSE,"AG";#N/A,#N/A,FALSE,"2001mixeduse"}</definedName>
    <definedName name="wrn.schedules._2_3_1" localSheetId="4" hidden="1">{#N/A,#N/A,FALSE,"ND Rev at Pres Rates";#N/A,#N/A,FALSE,"Res - Unadj";#N/A,#N/A,FALSE,"Small L&amp;P";#N/A,#N/A,FALSE,"Medium L&amp;P";#N/A,#N/A,FALSE,"E-19";#N/A,#N/A,FALSE,"E-20";#N/A,#N/A,FALSE,"A-RTP";#N/A,#N/A,FALSE,"Strtlts &amp; Standby";#N/A,#N/A,FALSE,"AG";#N/A,#N/A,FALSE,"2001mixeduse"}</definedName>
    <definedName name="wrn.schedules._2_3_1" hidden="1">{#N/A,#N/A,FALSE,"ND Rev at Pres Rates";#N/A,#N/A,FALSE,"Res - Unadj";#N/A,#N/A,FALSE,"Small L&amp;P";#N/A,#N/A,FALSE,"Medium L&amp;P";#N/A,#N/A,FALSE,"E-19";#N/A,#N/A,FALSE,"E-20";#N/A,#N/A,FALSE,"A-RTP";#N/A,#N/A,FALSE,"Strtlts &amp; Standby";#N/A,#N/A,FALSE,"AG";#N/A,#N/A,FALSE,"2001mixeduse"}</definedName>
    <definedName name="wrn.schedules._2_4" localSheetId="4" hidden="1">{#N/A,#N/A,FALSE,"ND Rev at Pres Rates";#N/A,#N/A,FALSE,"Res - Unadj";#N/A,#N/A,FALSE,"Small L&amp;P";#N/A,#N/A,FALSE,"Medium L&amp;P";#N/A,#N/A,FALSE,"E-19";#N/A,#N/A,FALSE,"E-20";#N/A,#N/A,FALSE,"A-RTP";#N/A,#N/A,FALSE,"Strtlts &amp; Standby";#N/A,#N/A,FALSE,"AG";#N/A,#N/A,FALSE,"2001mixeduse"}</definedName>
    <definedName name="wrn.schedules._2_4" hidden="1">{#N/A,#N/A,FALSE,"ND Rev at Pres Rates";#N/A,#N/A,FALSE,"Res - Unadj";#N/A,#N/A,FALSE,"Small L&amp;P";#N/A,#N/A,FALSE,"Medium L&amp;P";#N/A,#N/A,FALSE,"E-19";#N/A,#N/A,FALSE,"E-20";#N/A,#N/A,FALSE,"A-RTP";#N/A,#N/A,FALSE,"Strtlts &amp; Standby";#N/A,#N/A,FALSE,"AG";#N/A,#N/A,FALSE,"2001mixeduse"}</definedName>
    <definedName name="wrn.schedules._2_4_1" localSheetId="4" hidden="1">{#N/A,#N/A,FALSE,"ND Rev at Pres Rates";#N/A,#N/A,FALSE,"Res - Unadj";#N/A,#N/A,FALSE,"Small L&amp;P";#N/A,#N/A,FALSE,"Medium L&amp;P";#N/A,#N/A,FALSE,"E-19";#N/A,#N/A,FALSE,"E-20";#N/A,#N/A,FALSE,"A-RTP";#N/A,#N/A,FALSE,"Strtlts &amp; Standby";#N/A,#N/A,FALSE,"AG";#N/A,#N/A,FALSE,"2001mixeduse"}</definedName>
    <definedName name="wrn.schedules._2_4_1" hidden="1">{#N/A,#N/A,FALSE,"ND Rev at Pres Rates";#N/A,#N/A,FALSE,"Res - Unadj";#N/A,#N/A,FALSE,"Small L&amp;P";#N/A,#N/A,FALSE,"Medium L&amp;P";#N/A,#N/A,FALSE,"E-19";#N/A,#N/A,FALSE,"E-20";#N/A,#N/A,FALSE,"A-RTP";#N/A,#N/A,FALSE,"Strtlts &amp; Standby";#N/A,#N/A,FALSE,"AG";#N/A,#N/A,FALSE,"2001mixeduse"}</definedName>
    <definedName name="wrn.schedules._2_5" localSheetId="4" hidden="1">{#N/A,#N/A,FALSE,"ND Rev at Pres Rates";#N/A,#N/A,FALSE,"Res - Unadj";#N/A,#N/A,FALSE,"Small L&amp;P";#N/A,#N/A,FALSE,"Medium L&amp;P";#N/A,#N/A,FALSE,"E-19";#N/A,#N/A,FALSE,"E-20";#N/A,#N/A,FALSE,"A-RTP";#N/A,#N/A,FALSE,"Strtlts &amp; Standby";#N/A,#N/A,FALSE,"AG";#N/A,#N/A,FALSE,"2001mixeduse"}</definedName>
    <definedName name="wrn.schedules._2_5" hidden="1">{#N/A,#N/A,FALSE,"ND Rev at Pres Rates";#N/A,#N/A,FALSE,"Res - Unadj";#N/A,#N/A,FALSE,"Small L&amp;P";#N/A,#N/A,FALSE,"Medium L&amp;P";#N/A,#N/A,FALSE,"E-19";#N/A,#N/A,FALSE,"E-20";#N/A,#N/A,FALSE,"A-RTP";#N/A,#N/A,FALSE,"Strtlts &amp; Standby";#N/A,#N/A,FALSE,"AG";#N/A,#N/A,FALSE,"2001mixeduse"}</definedName>
    <definedName name="wrn.schedules._2_5_1" localSheetId="4" hidden="1">{#N/A,#N/A,FALSE,"ND Rev at Pres Rates";#N/A,#N/A,FALSE,"Res - Unadj";#N/A,#N/A,FALSE,"Small L&amp;P";#N/A,#N/A,FALSE,"Medium L&amp;P";#N/A,#N/A,FALSE,"E-19";#N/A,#N/A,FALSE,"E-20";#N/A,#N/A,FALSE,"A-RTP";#N/A,#N/A,FALSE,"Strtlts &amp; Standby";#N/A,#N/A,FALSE,"AG";#N/A,#N/A,FALSE,"2001mixeduse"}</definedName>
    <definedName name="wrn.schedules._2_5_1" hidden="1">{#N/A,#N/A,FALSE,"ND Rev at Pres Rates";#N/A,#N/A,FALSE,"Res - Unadj";#N/A,#N/A,FALSE,"Small L&amp;P";#N/A,#N/A,FALSE,"Medium L&amp;P";#N/A,#N/A,FALSE,"E-19";#N/A,#N/A,FALSE,"E-20";#N/A,#N/A,FALSE,"A-RTP";#N/A,#N/A,FALSE,"Strtlts &amp; Standby";#N/A,#N/A,FALSE,"AG";#N/A,#N/A,FALSE,"2001mixeduse"}</definedName>
    <definedName name="wrn.schedules._3" localSheetId="4" hidden="1">{#N/A,#N/A,FALSE,"ND Rev at Pres Rates";#N/A,#N/A,FALSE,"Res - Unadj";#N/A,#N/A,FALSE,"Small L&amp;P";#N/A,#N/A,FALSE,"Medium L&amp;P";#N/A,#N/A,FALSE,"E-19";#N/A,#N/A,FALSE,"E-20";#N/A,#N/A,FALSE,"A-RTP";#N/A,#N/A,FALSE,"Strtlts &amp; Standby";#N/A,#N/A,FALSE,"AG";#N/A,#N/A,FALSE,"2001mixeduse"}</definedName>
    <definedName name="wrn.schedules._3" hidden="1">{#N/A,#N/A,FALSE,"ND Rev at Pres Rates";#N/A,#N/A,FALSE,"Res - Unadj";#N/A,#N/A,FALSE,"Small L&amp;P";#N/A,#N/A,FALSE,"Medium L&amp;P";#N/A,#N/A,FALSE,"E-19";#N/A,#N/A,FALSE,"E-20";#N/A,#N/A,FALSE,"A-RTP";#N/A,#N/A,FALSE,"Strtlts &amp; Standby";#N/A,#N/A,FALSE,"AG";#N/A,#N/A,FALSE,"2001mixeduse"}</definedName>
    <definedName name="wrn.schedules._3_1" localSheetId="4" hidden="1">{#N/A,#N/A,FALSE,"ND Rev at Pres Rates";#N/A,#N/A,FALSE,"Res - Unadj";#N/A,#N/A,FALSE,"Small L&amp;P";#N/A,#N/A,FALSE,"Medium L&amp;P";#N/A,#N/A,FALSE,"E-19";#N/A,#N/A,FALSE,"E-20";#N/A,#N/A,FALSE,"A-RTP";#N/A,#N/A,FALSE,"Strtlts &amp; Standby";#N/A,#N/A,FALSE,"AG";#N/A,#N/A,FALSE,"2001mixeduse"}</definedName>
    <definedName name="wrn.schedules._3_1" hidden="1">{#N/A,#N/A,FALSE,"ND Rev at Pres Rates";#N/A,#N/A,FALSE,"Res - Unadj";#N/A,#N/A,FALSE,"Small L&amp;P";#N/A,#N/A,FALSE,"Medium L&amp;P";#N/A,#N/A,FALSE,"E-19";#N/A,#N/A,FALSE,"E-20";#N/A,#N/A,FALSE,"A-RTP";#N/A,#N/A,FALSE,"Strtlts &amp; Standby";#N/A,#N/A,FALSE,"AG";#N/A,#N/A,FALSE,"2001mixeduse"}</definedName>
    <definedName name="wrn.schedules._3_1_1" localSheetId="4" hidden="1">{#N/A,#N/A,FALSE,"ND Rev at Pres Rates";#N/A,#N/A,FALSE,"Res - Unadj";#N/A,#N/A,FALSE,"Small L&amp;P";#N/A,#N/A,FALSE,"Medium L&amp;P";#N/A,#N/A,FALSE,"E-19";#N/A,#N/A,FALSE,"E-20";#N/A,#N/A,FALSE,"A-RTP";#N/A,#N/A,FALSE,"Strtlts &amp; Standby";#N/A,#N/A,FALSE,"AG";#N/A,#N/A,FALSE,"2001mixeduse"}</definedName>
    <definedName name="wrn.schedules._3_1_1" hidden="1">{#N/A,#N/A,FALSE,"ND Rev at Pres Rates";#N/A,#N/A,FALSE,"Res - Unadj";#N/A,#N/A,FALSE,"Small L&amp;P";#N/A,#N/A,FALSE,"Medium L&amp;P";#N/A,#N/A,FALSE,"E-19";#N/A,#N/A,FALSE,"E-20";#N/A,#N/A,FALSE,"A-RTP";#N/A,#N/A,FALSE,"Strtlts &amp; Standby";#N/A,#N/A,FALSE,"AG";#N/A,#N/A,FALSE,"2001mixeduse"}</definedName>
    <definedName name="wrn.schedules._3_2" localSheetId="4" hidden="1">{#N/A,#N/A,FALSE,"ND Rev at Pres Rates";#N/A,#N/A,FALSE,"Res - Unadj";#N/A,#N/A,FALSE,"Small L&amp;P";#N/A,#N/A,FALSE,"Medium L&amp;P";#N/A,#N/A,FALSE,"E-19";#N/A,#N/A,FALSE,"E-20";#N/A,#N/A,FALSE,"A-RTP";#N/A,#N/A,FALSE,"Strtlts &amp; Standby";#N/A,#N/A,FALSE,"AG";#N/A,#N/A,FALSE,"2001mixeduse"}</definedName>
    <definedName name="wrn.schedules._3_2" hidden="1">{#N/A,#N/A,FALSE,"ND Rev at Pres Rates";#N/A,#N/A,FALSE,"Res - Unadj";#N/A,#N/A,FALSE,"Small L&amp;P";#N/A,#N/A,FALSE,"Medium L&amp;P";#N/A,#N/A,FALSE,"E-19";#N/A,#N/A,FALSE,"E-20";#N/A,#N/A,FALSE,"A-RTP";#N/A,#N/A,FALSE,"Strtlts &amp; Standby";#N/A,#N/A,FALSE,"AG";#N/A,#N/A,FALSE,"2001mixeduse"}</definedName>
    <definedName name="wrn.schedules._3_2_1" localSheetId="4" hidden="1">{#N/A,#N/A,FALSE,"ND Rev at Pres Rates";#N/A,#N/A,FALSE,"Res - Unadj";#N/A,#N/A,FALSE,"Small L&amp;P";#N/A,#N/A,FALSE,"Medium L&amp;P";#N/A,#N/A,FALSE,"E-19";#N/A,#N/A,FALSE,"E-20";#N/A,#N/A,FALSE,"A-RTP";#N/A,#N/A,FALSE,"Strtlts &amp; Standby";#N/A,#N/A,FALSE,"AG";#N/A,#N/A,FALSE,"2001mixeduse"}</definedName>
    <definedName name="wrn.schedules._3_2_1" hidden="1">{#N/A,#N/A,FALSE,"ND Rev at Pres Rates";#N/A,#N/A,FALSE,"Res - Unadj";#N/A,#N/A,FALSE,"Small L&amp;P";#N/A,#N/A,FALSE,"Medium L&amp;P";#N/A,#N/A,FALSE,"E-19";#N/A,#N/A,FALSE,"E-20";#N/A,#N/A,FALSE,"A-RTP";#N/A,#N/A,FALSE,"Strtlts &amp; Standby";#N/A,#N/A,FALSE,"AG";#N/A,#N/A,FALSE,"2001mixeduse"}</definedName>
    <definedName name="wrn.schedules._3_3" localSheetId="4" hidden="1">{#N/A,#N/A,FALSE,"ND Rev at Pres Rates";#N/A,#N/A,FALSE,"Res - Unadj";#N/A,#N/A,FALSE,"Small L&amp;P";#N/A,#N/A,FALSE,"Medium L&amp;P";#N/A,#N/A,FALSE,"E-19";#N/A,#N/A,FALSE,"E-20";#N/A,#N/A,FALSE,"A-RTP";#N/A,#N/A,FALSE,"Strtlts &amp; Standby";#N/A,#N/A,FALSE,"AG";#N/A,#N/A,FALSE,"2001mixeduse"}</definedName>
    <definedName name="wrn.schedules._3_3" hidden="1">{#N/A,#N/A,FALSE,"ND Rev at Pres Rates";#N/A,#N/A,FALSE,"Res - Unadj";#N/A,#N/A,FALSE,"Small L&amp;P";#N/A,#N/A,FALSE,"Medium L&amp;P";#N/A,#N/A,FALSE,"E-19";#N/A,#N/A,FALSE,"E-20";#N/A,#N/A,FALSE,"A-RTP";#N/A,#N/A,FALSE,"Strtlts &amp; Standby";#N/A,#N/A,FALSE,"AG";#N/A,#N/A,FALSE,"2001mixeduse"}</definedName>
    <definedName name="wrn.schedules._3_3_1" localSheetId="4" hidden="1">{#N/A,#N/A,FALSE,"ND Rev at Pres Rates";#N/A,#N/A,FALSE,"Res - Unadj";#N/A,#N/A,FALSE,"Small L&amp;P";#N/A,#N/A,FALSE,"Medium L&amp;P";#N/A,#N/A,FALSE,"E-19";#N/A,#N/A,FALSE,"E-20";#N/A,#N/A,FALSE,"A-RTP";#N/A,#N/A,FALSE,"Strtlts &amp; Standby";#N/A,#N/A,FALSE,"AG";#N/A,#N/A,FALSE,"2001mixeduse"}</definedName>
    <definedName name="wrn.schedules._3_3_1" hidden="1">{#N/A,#N/A,FALSE,"ND Rev at Pres Rates";#N/A,#N/A,FALSE,"Res - Unadj";#N/A,#N/A,FALSE,"Small L&amp;P";#N/A,#N/A,FALSE,"Medium L&amp;P";#N/A,#N/A,FALSE,"E-19";#N/A,#N/A,FALSE,"E-20";#N/A,#N/A,FALSE,"A-RTP";#N/A,#N/A,FALSE,"Strtlts &amp; Standby";#N/A,#N/A,FALSE,"AG";#N/A,#N/A,FALSE,"2001mixeduse"}</definedName>
    <definedName name="wrn.schedules._3_4" localSheetId="4" hidden="1">{#N/A,#N/A,FALSE,"ND Rev at Pres Rates";#N/A,#N/A,FALSE,"Res - Unadj";#N/A,#N/A,FALSE,"Small L&amp;P";#N/A,#N/A,FALSE,"Medium L&amp;P";#N/A,#N/A,FALSE,"E-19";#N/A,#N/A,FALSE,"E-20";#N/A,#N/A,FALSE,"A-RTP";#N/A,#N/A,FALSE,"Strtlts &amp; Standby";#N/A,#N/A,FALSE,"AG";#N/A,#N/A,FALSE,"2001mixeduse"}</definedName>
    <definedName name="wrn.schedules._3_4" hidden="1">{#N/A,#N/A,FALSE,"ND Rev at Pres Rates";#N/A,#N/A,FALSE,"Res - Unadj";#N/A,#N/A,FALSE,"Small L&amp;P";#N/A,#N/A,FALSE,"Medium L&amp;P";#N/A,#N/A,FALSE,"E-19";#N/A,#N/A,FALSE,"E-20";#N/A,#N/A,FALSE,"A-RTP";#N/A,#N/A,FALSE,"Strtlts &amp; Standby";#N/A,#N/A,FALSE,"AG";#N/A,#N/A,FALSE,"2001mixeduse"}</definedName>
    <definedName name="wrn.schedules._3_4_1" localSheetId="4" hidden="1">{#N/A,#N/A,FALSE,"ND Rev at Pres Rates";#N/A,#N/A,FALSE,"Res - Unadj";#N/A,#N/A,FALSE,"Small L&amp;P";#N/A,#N/A,FALSE,"Medium L&amp;P";#N/A,#N/A,FALSE,"E-19";#N/A,#N/A,FALSE,"E-20";#N/A,#N/A,FALSE,"A-RTP";#N/A,#N/A,FALSE,"Strtlts &amp; Standby";#N/A,#N/A,FALSE,"AG";#N/A,#N/A,FALSE,"2001mixeduse"}</definedName>
    <definedName name="wrn.schedules._3_4_1" hidden="1">{#N/A,#N/A,FALSE,"ND Rev at Pres Rates";#N/A,#N/A,FALSE,"Res - Unadj";#N/A,#N/A,FALSE,"Small L&amp;P";#N/A,#N/A,FALSE,"Medium L&amp;P";#N/A,#N/A,FALSE,"E-19";#N/A,#N/A,FALSE,"E-20";#N/A,#N/A,FALSE,"A-RTP";#N/A,#N/A,FALSE,"Strtlts &amp; Standby";#N/A,#N/A,FALSE,"AG";#N/A,#N/A,FALSE,"2001mixeduse"}</definedName>
    <definedName name="wrn.schedules._3_5" localSheetId="4" hidden="1">{#N/A,#N/A,FALSE,"ND Rev at Pres Rates";#N/A,#N/A,FALSE,"Res - Unadj";#N/A,#N/A,FALSE,"Small L&amp;P";#N/A,#N/A,FALSE,"Medium L&amp;P";#N/A,#N/A,FALSE,"E-19";#N/A,#N/A,FALSE,"E-20";#N/A,#N/A,FALSE,"A-RTP";#N/A,#N/A,FALSE,"Strtlts &amp; Standby";#N/A,#N/A,FALSE,"AG";#N/A,#N/A,FALSE,"2001mixeduse"}</definedName>
    <definedName name="wrn.schedules._3_5" hidden="1">{#N/A,#N/A,FALSE,"ND Rev at Pres Rates";#N/A,#N/A,FALSE,"Res - Unadj";#N/A,#N/A,FALSE,"Small L&amp;P";#N/A,#N/A,FALSE,"Medium L&amp;P";#N/A,#N/A,FALSE,"E-19";#N/A,#N/A,FALSE,"E-20";#N/A,#N/A,FALSE,"A-RTP";#N/A,#N/A,FALSE,"Strtlts &amp; Standby";#N/A,#N/A,FALSE,"AG";#N/A,#N/A,FALSE,"2001mixeduse"}</definedName>
    <definedName name="wrn.schedules._3_5_1" localSheetId="4" hidden="1">{#N/A,#N/A,FALSE,"ND Rev at Pres Rates";#N/A,#N/A,FALSE,"Res - Unadj";#N/A,#N/A,FALSE,"Small L&amp;P";#N/A,#N/A,FALSE,"Medium L&amp;P";#N/A,#N/A,FALSE,"E-19";#N/A,#N/A,FALSE,"E-20";#N/A,#N/A,FALSE,"A-RTP";#N/A,#N/A,FALSE,"Strtlts &amp; Standby";#N/A,#N/A,FALSE,"AG";#N/A,#N/A,FALSE,"2001mixeduse"}</definedName>
    <definedName name="wrn.schedules._3_5_1" hidden="1">{#N/A,#N/A,FALSE,"ND Rev at Pres Rates";#N/A,#N/A,FALSE,"Res - Unadj";#N/A,#N/A,FALSE,"Small L&amp;P";#N/A,#N/A,FALSE,"Medium L&amp;P";#N/A,#N/A,FALSE,"E-19";#N/A,#N/A,FALSE,"E-20";#N/A,#N/A,FALSE,"A-RTP";#N/A,#N/A,FALSE,"Strtlts &amp; Standby";#N/A,#N/A,FALSE,"AG";#N/A,#N/A,FALSE,"2001mixeduse"}</definedName>
    <definedName name="wrn.schedules._4" localSheetId="4" hidden="1">{#N/A,#N/A,FALSE,"ND Rev at Pres Rates";#N/A,#N/A,FALSE,"Res - Unadj";#N/A,#N/A,FALSE,"Small L&amp;P";#N/A,#N/A,FALSE,"Medium L&amp;P";#N/A,#N/A,FALSE,"E-19";#N/A,#N/A,FALSE,"E-20";#N/A,#N/A,FALSE,"A-RTP";#N/A,#N/A,FALSE,"Strtlts &amp; Standby";#N/A,#N/A,FALSE,"AG";#N/A,#N/A,FALSE,"2001mixeduse"}</definedName>
    <definedName name="wrn.schedules._4" hidden="1">{#N/A,#N/A,FALSE,"ND Rev at Pres Rates";#N/A,#N/A,FALSE,"Res - Unadj";#N/A,#N/A,FALSE,"Small L&amp;P";#N/A,#N/A,FALSE,"Medium L&amp;P";#N/A,#N/A,FALSE,"E-19";#N/A,#N/A,FALSE,"E-20";#N/A,#N/A,FALSE,"A-RTP";#N/A,#N/A,FALSE,"Strtlts &amp; Standby";#N/A,#N/A,FALSE,"AG";#N/A,#N/A,FALSE,"2001mixeduse"}</definedName>
    <definedName name="wrn.schedules._4_1" localSheetId="4" hidden="1">{#N/A,#N/A,FALSE,"ND Rev at Pres Rates";#N/A,#N/A,FALSE,"Res - Unadj";#N/A,#N/A,FALSE,"Small L&amp;P";#N/A,#N/A,FALSE,"Medium L&amp;P";#N/A,#N/A,FALSE,"E-19";#N/A,#N/A,FALSE,"E-20";#N/A,#N/A,FALSE,"A-RTP";#N/A,#N/A,FALSE,"Strtlts &amp; Standby";#N/A,#N/A,FALSE,"AG";#N/A,#N/A,FALSE,"2001mixeduse"}</definedName>
    <definedName name="wrn.schedules._4_1" hidden="1">{#N/A,#N/A,FALSE,"ND Rev at Pres Rates";#N/A,#N/A,FALSE,"Res - Unadj";#N/A,#N/A,FALSE,"Small L&amp;P";#N/A,#N/A,FALSE,"Medium L&amp;P";#N/A,#N/A,FALSE,"E-19";#N/A,#N/A,FALSE,"E-20";#N/A,#N/A,FALSE,"A-RTP";#N/A,#N/A,FALSE,"Strtlts &amp; Standby";#N/A,#N/A,FALSE,"AG";#N/A,#N/A,FALSE,"2001mixeduse"}</definedName>
    <definedName name="wrn.schedules._4_1_1" localSheetId="4" hidden="1">{#N/A,#N/A,FALSE,"ND Rev at Pres Rates";#N/A,#N/A,FALSE,"Res - Unadj";#N/A,#N/A,FALSE,"Small L&amp;P";#N/A,#N/A,FALSE,"Medium L&amp;P";#N/A,#N/A,FALSE,"E-19";#N/A,#N/A,FALSE,"E-20";#N/A,#N/A,FALSE,"A-RTP";#N/A,#N/A,FALSE,"Strtlts &amp; Standby";#N/A,#N/A,FALSE,"AG";#N/A,#N/A,FALSE,"2001mixeduse"}</definedName>
    <definedName name="wrn.schedules._4_1_1" hidden="1">{#N/A,#N/A,FALSE,"ND Rev at Pres Rates";#N/A,#N/A,FALSE,"Res - Unadj";#N/A,#N/A,FALSE,"Small L&amp;P";#N/A,#N/A,FALSE,"Medium L&amp;P";#N/A,#N/A,FALSE,"E-19";#N/A,#N/A,FALSE,"E-20";#N/A,#N/A,FALSE,"A-RTP";#N/A,#N/A,FALSE,"Strtlts &amp; Standby";#N/A,#N/A,FALSE,"AG";#N/A,#N/A,FALSE,"2001mixeduse"}</definedName>
    <definedName name="wrn.schedules._4_2" localSheetId="4" hidden="1">{#N/A,#N/A,FALSE,"ND Rev at Pres Rates";#N/A,#N/A,FALSE,"Res - Unadj";#N/A,#N/A,FALSE,"Small L&amp;P";#N/A,#N/A,FALSE,"Medium L&amp;P";#N/A,#N/A,FALSE,"E-19";#N/A,#N/A,FALSE,"E-20";#N/A,#N/A,FALSE,"A-RTP";#N/A,#N/A,FALSE,"Strtlts &amp; Standby";#N/A,#N/A,FALSE,"AG";#N/A,#N/A,FALSE,"2001mixeduse"}</definedName>
    <definedName name="wrn.schedules._4_2" hidden="1">{#N/A,#N/A,FALSE,"ND Rev at Pres Rates";#N/A,#N/A,FALSE,"Res - Unadj";#N/A,#N/A,FALSE,"Small L&amp;P";#N/A,#N/A,FALSE,"Medium L&amp;P";#N/A,#N/A,FALSE,"E-19";#N/A,#N/A,FALSE,"E-20";#N/A,#N/A,FALSE,"A-RTP";#N/A,#N/A,FALSE,"Strtlts &amp; Standby";#N/A,#N/A,FALSE,"AG";#N/A,#N/A,FALSE,"2001mixeduse"}</definedName>
    <definedName name="wrn.schedules._4_2_1" localSheetId="4" hidden="1">{#N/A,#N/A,FALSE,"ND Rev at Pres Rates";#N/A,#N/A,FALSE,"Res - Unadj";#N/A,#N/A,FALSE,"Small L&amp;P";#N/A,#N/A,FALSE,"Medium L&amp;P";#N/A,#N/A,FALSE,"E-19";#N/A,#N/A,FALSE,"E-20";#N/A,#N/A,FALSE,"A-RTP";#N/A,#N/A,FALSE,"Strtlts &amp; Standby";#N/A,#N/A,FALSE,"AG";#N/A,#N/A,FALSE,"2001mixeduse"}</definedName>
    <definedName name="wrn.schedules._4_2_1" hidden="1">{#N/A,#N/A,FALSE,"ND Rev at Pres Rates";#N/A,#N/A,FALSE,"Res - Unadj";#N/A,#N/A,FALSE,"Small L&amp;P";#N/A,#N/A,FALSE,"Medium L&amp;P";#N/A,#N/A,FALSE,"E-19";#N/A,#N/A,FALSE,"E-20";#N/A,#N/A,FALSE,"A-RTP";#N/A,#N/A,FALSE,"Strtlts &amp; Standby";#N/A,#N/A,FALSE,"AG";#N/A,#N/A,FALSE,"2001mixeduse"}</definedName>
    <definedName name="wrn.schedules._4_3" localSheetId="4" hidden="1">{#N/A,#N/A,FALSE,"ND Rev at Pres Rates";#N/A,#N/A,FALSE,"Res - Unadj";#N/A,#N/A,FALSE,"Small L&amp;P";#N/A,#N/A,FALSE,"Medium L&amp;P";#N/A,#N/A,FALSE,"E-19";#N/A,#N/A,FALSE,"E-20";#N/A,#N/A,FALSE,"A-RTP";#N/A,#N/A,FALSE,"Strtlts &amp; Standby";#N/A,#N/A,FALSE,"AG";#N/A,#N/A,FALSE,"2001mixeduse"}</definedName>
    <definedName name="wrn.schedules._4_3" hidden="1">{#N/A,#N/A,FALSE,"ND Rev at Pres Rates";#N/A,#N/A,FALSE,"Res - Unadj";#N/A,#N/A,FALSE,"Small L&amp;P";#N/A,#N/A,FALSE,"Medium L&amp;P";#N/A,#N/A,FALSE,"E-19";#N/A,#N/A,FALSE,"E-20";#N/A,#N/A,FALSE,"A-RTP";#N/A,#N/A,FALSE,"Strtlts &amp; Standby";#N/A,#N/A,FALSE,"AG";#N/A,#N/A,FALSE,"2001mixeduse"}</definedName>
    <definedName name="wrn.schedules._4_3_1" localSheetId="4" hidden="1">{#N/A,#N/A,FALSE,"ND Rev at Pres Rates";#N/A,#N/A,FALSE,"Res - Unadj";#N/A,#N/A,FALSE,"Small L&amp;P";#N/A,#N/A,FALSE,"Medium L&amp;P";#N/A,#N/A,FALSE,"E-19";#N/A,#N/A,FALSE,"E-20";#N/A,#N/A,FALSE,"A-RTP";#N/A,#N/A,FALSE,"Strtlts &amp; Standby";#N/A,#N/A,FALSE,"AG";#N/A,#N/A,FALSE,"2001mixeduse"}</definedName>
    <definedName name="wrn.schedules._4_3_1" hidden="1">{#N/A,#N/A,FALSE,"ND Rev at Pres Rates";#N/A,#N/A,FALSE,"Res - Unadj";#N/A,#N/A,FALSE,"Small L&amp;P";#N/A,#N/A,FALSE,"Medium L&amp;P";#N/A,#N/A,FALSE,"E-19";#N/A,#N/A,FALSE,"E-20";#N/A,#N/A,FALSE,"A-RTP";#N/A,#N/A,FALSE,"Strtlts &amp; Standby";#N/A,#N/A,FALSE,"AG";#N/A,#N/A,FALSE,"2001mixeduse"}</definedName>
    <definedName name="wrn.schedules._4_4" localSheetId="4" hidden="1">{#N/A,#N/A,FALSE,"ND Rev at Pres Rates";#N/A,#N/A,FALSE,"Res - Unadj";#N/A,#N/A,FALSE,"Small L&amp;P";#N/A,#N/A,FALSE,"Medium L&amp;P";#N/A,#N/A,FALSE,"E-19";#N/A,#N/A,FALSE,"E-20";#N/A,#N/A,FALSE,"A-RTP";#N/A,#N/A,FALSE,"Strtlts &amp; Standby";#N/A,#N/A,FALSE,"AG";#N/A,#N/A,FALSE,"2001mixeduse"}</definedName>
    <definedName name="wrn.schedules._4_4" hidden="1">{#N/A,#N/A,FALSE,"ND Rev at Pres Rates";#N/A,#N/A,FALSE,"Res - Unadj";#N/A,#N/A,FALSE,"Small L&amp;P";#N/A,#N/A,FALSE,"Medium L&amp;P";#N/A,#N/A,FALSE,"E-19";#N/A,#N/A,FALSE,"E-20";#N/A,#N/A,FALSE,"A-RTP";#N/A,#N/A,FALSE,"Strtlts &amp; Standby";#N/A,#N/A,FALSE,"AG";#N/A,#N/A,FALSE,"2001mixeduse"}</definedName>
    <definedName name="wrn.schedules._4_4_1" localSheetId="4" hidden="1">{#N/A,#N/A,FALSE,"ND Rev at Pres Rates";#N/A,#N/A,FALSE,"Res - Unadj";#N/A,#N/A,FALSE,"Small L&amp;P";#N/A,#N/A,FALSE,"Medium L&amp;P";#N/A,#N/A,FALSE,"E-19";#N/A,#N/A,FALSE,"E-20";#N/A,#N/A,FALSE,"A-RTP";#N/A,#N/A,FALSE,"Strtlts &amp; Standby";#N/A,#N/A,FALSE,"AG";#N/A,#N/A,FALSE,"2001mixeduse"}</definedName>
    <definedName name="wrn.schedules._4_4_1" hidden="1">{#N/A,#N/A,FALSE,"ND Rev at Pres Rates";#N/A,#N/A,FALSE,"Res - Unadj";#N/A,#N/A,FALSE,"Small L&amp;P";#N/A,#N/A,FALSE,"Medium L&amp;P";#N/A,#N/A,FALSE,"E-19";#N/A,#N/A,FALSE,"E-20";#N/A,#N/A,FALSE,"A-RTP";#N/A,#N/A,FALSE,"Strtlts &amp; Standby";#N/A,#N/A,FALSE,"AG";#N/A,#N/A,FALSE,"2001mixeduse"}</definedName>
    <definedName name="wrn.schedules._4_5" localSheetId="4" hidden="1">{#N/A,#N/A,FALSE,"ND Rev at Pres Rates";#N/A,#N/A,FALSE,"Res - Unadj";#N/A,#N/A,FALSE,"Small L&amp;P";#N/A,#N/A,FALSE,"Medium L&amp;P";#N/A,#N/A,FALSE,"E-19";#N/A,#N/A,FALSE,"E-20";#N/A,#N/A,FALSE,"A-RTP";#N/A,#N/A,FALSE,"Strtlts &amp; Standby";#N/A,#N/A,FALSE,"AG";#N/A,#N/A,FALSE,"2001mixeduse"}</definedName>
    <definedName name="wrn.schedules._4_5" hidden="1">{#N/A,#N/A,FALSE,"ND Rev at Pres Rates";#N/A,#N/A,FALSE,"Res - Unadj";#N/A,#N/A,FALSE,"Small L&amp;P";#N/A,#N/A,FALSE,"Medium L&amp;P";#N/A,#N/A,FALSE,"E-19";#N/A,#N/A,FALSE,"E-20";#N/A,#N/A,FALSE,"A-RTP";#N/A,#N/A,FALSE,"Strtlts &amp; Standby";#N/A,#N/A,FALSE,"AG";#N/A,#N/A,FALSE,"2001mixeduse"}</definedName>
    <definedName name="wrn.schedules._4_5_1" localSheetId="4" hidden="1">{#N/A,#N/A,FALSE,"ND Rev at Pres Rates";#N/A,#N/A,FALSE,"Res - Unadj";#N/A,#N/A,FALSE,"Small L&amp;P";#N/A,#N/A,FALSE,"Medium L&amp;P";#N/A,#N/A,FALSE,"E-19";#N/A,#N/A,FALSE,"E-20";#N/A,#N/A,FALSE,"A-RTP";#N/A,#N/A,FALSE,"Strtlts &amp; Standby";#N/A,#N/A,FALSE,"AG";#N/A,#N/A,FALSE,"2001mixeduse"}</definedName>
    <definedName name="wrn.schedules._4_5_1" hidden="1">{#N/A,#N/A,FALSE,"ND Rev at Pres Rates";#N/A,#N/A,FALSE,"Res - Unadj";#N/A,#N/A,FALSE,"Small L&amp;P";#N/A,#N/A,FALSE,"Medium L&amp;P";#N/A,#N/A,FALSE,"E-19";#N/A,#N/A,FALSE,"E-20";#N/A,#N/A,FALSE,"A-RTP";#N/A,#N/A,FALSE,"Strtlts &amp; Standby";#N/A,#N/A,FALSE,"AG";#N/A,#N/A,FALSE,"2001mixeduse"}</definedName>
    <definedName name="wrn.schedules._5" localSheetId="4" hidden="1">{#N/A,#N/A,FALSE,"ND Rev at Pres Rates";#N/A,#N/A,FALSE,"Res - Unadj";#N/A,#N/A,FALSE,"Small L&amp;P";#N/A,#N/A,FALSE,"Medium L&amp;P";#N/A,#N/A,FALSE,"E-19";#N/A,#N/A,FALSE,"E-20";#N/A,#N/A,FALSE,"A-RTP";#N/A,#N/A,FALSE,"Strtlts &amp; Standby";#N/A,#N/A,FALSE,"AG";#N/A,#N/A,FALSE,"2001mixeduse"}</definedName>
    <definedName name="wrn.schedules._5" hidden="1">{#N/A,#N/A,FALSE,"ND Rev at Pres Rates";#N/A,#N/A,FALSE,"Res - Unadj";#N/A,#N/A,FALSE,"Small L&amp;P";#N/A,#N/A,FALSE,"Medium L&amp;P";#N/A,#N/A,FALSE,"E-19";#N/A,#N/A,FALSE,"E-20";#N/A,#N/A,FALSE,"A-RTP";#N/A,#N/A,FALSE,"Strtlts &amp; Standby";#N/A,#N/A,FALSE,"AG";#N/A,#N/A,FALSE,"2001mixeduse"}</definedName>
    <definedName name="wrn.schedules._5_1" localSheetId="4" hidden="1">{#N/A,#N/A,FALSE,"ND Rev at Pres Rates";#N/A,#N/A,FALSE,"Res - Unadj";#N/A,#N/A,FALSE,"Small L&amp;P";#N/A,#N/A,FALSE,"Medium L&amp;P";#N/A,#N/A,FALSE,"E-19";#N/A,#N/A,FALSE,"E-20";#N/A,#N/A,FALSE,"A-RTP";#N/A,#N/A,FALSE,"Strtlts &amp; Standby";#N/A,#N/A,FALSE,"AG";#N/A,#N/A,FALSE,"2001mixeduse"}</definedName>
    <definedName name="wrn.schedules._5_1" hidden="1">{#N/A,#N/A,FALSE,"ND Rev at Pres Rates";#N/A,#N/A,FALSE,"Res - Unadj";#N/A,#N/A,FALSE,"Small L&amp;P";#N/A,#N/A,FALSE,"Medium L&amp;P";#N/A,#N/A,FALSE,"E-19";#N/A,#N/A,FALSE,"E-20";#N/A,#N/A,FALSE,"A-RTP";#N/A,#N/A,FALSE,"Strtlts &amp; Standby";#N/A,#N/A,FALSE,"AG";#N/A,#N/A,FALSE,"2001mixeduse"}</definedName>
    <definedName name="wrn.schedules._5_1_1" localSheetId="4" hidden="1">{#N/A,#N/A,FALSE,"ND Rev at Pres Rates";#N/A,#N/A,FALSE,"Res - Unadj";#N/A,#N/A,FALSE,"Small L&amp;P";#N/A,#N/A,FALSE,"Medium L&amp;P";#N/A,#N/A,FALSE,"E-19";#N/A,#N/A,FALSE,"E-20";#N/A,#N/A,FALSE,"A-RTP";#N/A,#N/A,FALSE,"Strtlts &amp; Standby";#N/A,#N/A,FALSE,"AG";#N/A,#N/A,FALSE,"2001mixeduse"}</definedName>
    <definedName name="wrn.schedules._5_1_1" hidden="1">{#N/A,#N/A,FALSE,"ND Rev at Pres Rates";#N/A,#N/A,FALSE,"Res - Unadj";#N/A,#N/A,FALSE,"Small L&amp;P";#N/A,#N/A,FALSE,"Medium L&amp;P";#N/A,#N/A,FALSE,"E-19";#N/A,#N/A,FALSE,"E-20";#N/A,#N/A,FALSE,"A-RTP";#N/A,#N/A,FALSE,"Strtlts &amp; Standby";#N/A,#N/A,FALSE,"AG";#N/A,#N/A,FALSE,"2001mixeduse"}</definedName>
    <definedName name="wrn.schedules._5_2" localSheetId="4" hidden="1">{#N/A,#N/A,FALSE,"ND Rev at Pres Rates";#N/A,#N/A,FALSE,"Res - Unadj";#N/A,#N/A,FALSE,"Small L&amp;P";#N/A,#N/A,FALSE,"Medium L&amp;P";#N/A,#N/A,FALSE,"E-19";#N/A,#N/A,FALSE,"E-20";#N/A,#N/A,FALSE,"A-RTP";#N/A,#N/A,FALSE,"Strtlts &amp; Standby";#N/A,#N/A,FALSE,"AG";#N/A,#N/A,FALSE,"2001mixeduse"}</definedName>
    <definedName name="wrn.schedules._5_2" hidden="1">{#N/A,#N/A,FALSE,"ND Rev at Pres Rates";#N/A,#N/A,FALSE,"Res - Unadj";#N/A,#N/A,FALSE,"Small L&amp;P";#N/A,#N/A,FALSE,"Medium L&amp;P";#N/A,#N/A,FALSE,"E-19";#N/A,#N/A,FALSE,"E-20";#N/A,#N/A,FALSE,"A-RTP";#N/A,#N/A,FALSE,"Strtlts &amp; Standby";#N/A,#N/A,FALSE,"AG";#N/A,#N/A,FALSE,"2001mixeduse"}</definedName>
    <definedName name="wrn.schedules._5_2_1" localSheetId="4" hidden="1">{#N/A,#N/A,FALSE,"ND Rev at Pres Rates";#N/A,#N/A,FALSE,"Res - Unadj";#N/A,#N/A,FALSE,"Small L&amp;P";#N/A,#N/A,FALSE,"Medium L&amp;P";#N/A,#N/A,FALSE,"E-19";#N/A,#N/A,FALSE,"E-20";#N/A,#N/A,FALSE,"A-RTP";#N/A,#N/A,FALSE,"Strtlts &amp; Standby";#N/A,#N/A,FALSE,"AG";#N/A,#N/A,FALSE,"2001mixeduse"}</definedName>
    <definedName name="wrn.schedules._5_2_1" hidden="1">{#N/A,#N/A,FALSE,"ND Rev at Pres Rates";#N/A,#N/A,FALSE,"Res - Unadj";#N/A,#N/A,FALSE,"Small L&amp;P";#N/A,#N/A,FALSE,"Medium L&amp;P";#N/A,#N/A,FALSE,"E-19";#N/A,#N/A,FALSE,"E-20";#N/A,#N/A,FALSE,"A-RTP";#N/A,#N/A,FALSE,"Strtlts &amp; Standby";#N/A,#N/A,FALSE,"AG";#N/A,#N/A,FALSE,"2001mixeduse"}</definedName>
    <definedName name="wrn.schedules._5_3" localSheetId="4" hidden="1">{#N/A,#N/A,FALSE,"ND Rev at Pres Rates";#N/A,#N/A,FALSE,"Res - Unadj";#N/A,#N/A,FALSE,"Small L&amp;P";#N/A,#N/A,FALSE,"Medium L&amp;P";#N/A,#N/A,FALSE,"E-19";#N/A,#N/A,FALSE,"E-20";#N/A,#N/A,FALSE,"A-RTP";#N/A,#N/A,FALSE,"Strtlts &amp; Standby";#N/A,#N/A,FALSE,"AG";#N/A,#N/A,FALSE,"2001mixeduse"}</definedName>
    <definedName name="wrn.schedules._5_3" hidden="1">{#N/A,#N/A,FALSE,"ND Rev at Pres Rates";#N/A,#N/A,FALSE,"Res - Unadj";#N/A,#N/A,FALSE,"Small L&amp;P";#N/A,#N/A,FALSE,"Medium L&amp;P";#N/A,#N/A,FALSE,"E-19";#N/A,#N/A,FALSE,"E-20";#N/A,#N/A,FALSE,"A-RTP";#N/A,#N/A,FALSE,"Strtlts &amp; Standby";#N/A,#N/A,FALSE,"AG";#N/A,#N/A,FALSE,"2001mixeduse"}</definedName>
    <definedName name="wrn.schedules._5_3_1" localSheetId="4" hidden="1">{#N/A,#N/A,FALSE,"ND Rev at Pres Rates";#N/A,#N/A,FALSE,"Res - Unadj";#N/A,#N/A,FALSE,"Small L&amp;P";#N/A,#N/A,FALSE,"Medium L&amp;P";#N/A,#N/A,FALSE,"E-19";#N/A,#N/A,FALSE,"E-20";#N/A,#N/A,FALSE,"A-RTP";#N/A,#N/A,FALSE,"Strtlts &amp; Standby";#N/A,#N/A,FALSE,"AG";#N/A,#N/A,FALSE,"2001mixeduse"}</definedName>
    <definedName name="wrn.schedules._5_3_1" hidden="1">{#N/A,#N/A,FALSE,"ND Rev at Pres Rates";#N/A,#N/A,FALSE,"Res - Unadj";#N/A,#N/A,FALSE,"Small L&amp;P";#N/A,#N/A,FALSE,"Medium L&amp;P";#N/A,#N/A,FALSE,"E-19";#N/A,#N/A,FALSE,"E-20";#N/A,#N/A,FALSE,"A-RTP";#N/A,#N/A,FALSE,"Strtlts &amp; Standby";#N/A,#N/A,FALSE,"AG";#N/A,#N/A,FALSE,"2001mixeduse"}</definedName>
    <definedName name="wrn.schedules._5_4" localSheetId="4" hidden="1">{#N/A,#N/A,FALSE,"ND Rev at Pres Rates";#N/A,#N/A,FALSE,"Res - Unadj";#N/A,#N/A,FALSE,"Small L&amp;P";#N/A,#N/A,FALSE,"Medium L&amp;P";#N/A,#N/A,FALSE,"E-19";#N/A,#N/A,FALSE,"E-20";#N/A,#N/A,FALSE,"A-RTP";#N/A,#N/A,FALSE,"Strtlts &amp; Standby";#N/A,#N/A,FALSE,"AG";#N/A,#N/A,FALSE,"2001mixeduse"}</definedName>
    <definedName name="wrn.schedules._5_4" hidden="1">{#N/A,#N/A,FALSE,"ND Rev at Pres Rates";#N/A,#N/A,FALSE,"Res - Unadj";#N/A,#N/A,FALSE,"Small L&amp;P";#N/A,#N/A,FALSE,"Medium L&amp;P";#N/A,#N/A,FALSE,"E-19";#N/A,#N/A,FALSE,"E-20";#N/A,#N/A,FALSE,"A-RTP";#N/A,#N/A,FALSE,"Strtlts &amp; Standby";#N/A,#N/A,FALSE,"AG";#N/A,#N/A,FALSE,"2001mixeduse"}</definedName>
    <definedName name="wrn.schedules._5_4_1" localSheetId="4" hidden="1">{#N/A,#N/A,FALSE,"ND Rev at Pres Rates";#N/A,#N/A,FALSE,"Res - Unadj";#N/A,#N/A,FALSE,"Small L&amp;P";#N/A,#N/A,FALSE,"Medium L&amp;P";#N/A,#N/A,FALSE,"E-19";#N/A,#N/A,FALSE,"E-20";#N/A,#N/A,FALSE,"A-RTP";#N/A,#N/A,FALSE,"Strtlts &amp; Standby";#N/A,#N/A,FALSE,"AG";#N/A,#N/A,FALSE,"2001mixeduse"}</definedName>
    <definedName name="wrn.schedules._5_4_1" hidden="1">{#N/A,#N/A,FALSE,"ND Rev at Pres Rates";#N/A,#N/A,FALSE,"Res - Unadj";#N/A,#N/A,FALSE,"Small L&amp;P";#N/A,#N/A,FALSE,"Medium L&amp;P";#N/A,#N/A,FALSE,"E-19";#N/A,#N/A,FALSE,"E-20";#N/A,#N/A,FALSE,"A-RTP";#N/A,#N/A,FALSE,"Strtlts &amp; Standby";#N/A,#N/A,FALSE,"AG";#N/A,#N/A,FALSE,"2001mixeduse"}</definedName>
    <definedName name="wrn.schedules._5_5" localSheetId="4" hidden="1">{#N/A,#N/A,FALSE,"ND Rev at Pres Rates";#N/A,#N/A,FALSE,"Res - Unadj";#N/A,#N/A,FALSE,"Small L&amp;P";#N/A,#N/A,FALSE,"Medium L&amp;P";#N/A,#N/A,FALSE,"E-19";#N/A,#N/A,FALSE,"E-20";#N/A,#N/A,FALSE,"A-RTP";#N/A,#N/A,FALSE,"Strtlts &amp; Standby";#N/A,#N/A,FALSE,"AG";#N/A,#N/A,FALSE,"2001mixeduse"}</definedName>
    <definedName name="wrn.schedules._5_5" hidden="1">{#N/A,#N/A,FALSE,"ND Rev at Pres Rates";#N/A,#N/A,FALSE,"Res - Unadj";#N/A,#N/A,FALSE,"Small L&amp;P";#N/A,#N/A,FALSE,"Medium L&amp;P";#N/A,#N/A,FALSE,"E-19";#N/A,#N/A,FALSE,"E-20";#N/A,#N/A,FALSE,"A-RTP";#N/A,#N/A,FALSE,"Strtlts &amp; Standby";#N/A,#N/A,FALSE,"AG";#N/A,#N/A,FALSE,"2001mixeduse"}</definedName>
    <definedName name="wrn.schedules._5_5_1" localSheetId="4" hidden="1">{#N/A,#N/A,FALSE,"ND Rev at Pres Rates";#N/A,#N/A,FALSE,"Res - Unadj";#N/A,#N/A,FALSE,"Small L&amp;P";#N/A,#N/A,FALSE,"Medium L&amp;P";#N/A,#N/A,FALSE,"E-19";#N/A,#N/A,FALSE,"E-20";#N/A,#N/A,FALSE,"A-RTP";#N/A,#N/A,FALSE,"Strtlts &amp; Standby";#N/A,#N/A,FALSE,"AG";#N/A,#N/A,FALSE,"2001mixeduse"}</definedName>
    <definedName name="wrn.schedules._5_5_1" hidden="1">{#N/A,#N/A,FALSE,"ND Rev at Pres Rates";#N/A,#N/A,FALSE,"Res - Unadj";#N/A,#N/A,FALSE,"Small L&amp;P";#N/A,#N/A,FALSE,"Medium L&amp;P";#N/A,#N/A,FALSE,"E-19";#N/A,#N/A,FALSE,"E-20";#N/A,#N/A,FALSE,"A-RTP";#N/A,#N/A,FALSE,"Strtlts &amp; Standby";#N/A,#N/A,FALSE,"AG";#N/A,#N/A,FALSE,"2001mixeduse"}</definedName>
    <definedName name="wrn.Statement._.AD." localSheetId="4" hidden="1">{#N/A,#N/A,FALSE,"AD PG 1 OF 2";#N/A,#N/A,FALSE,"AD PG 2 OF 2"}</definedName>
    <definedName name="wrn.Statement._.AD." hidden="1">{#N/A,#N/A,FALSE,"AD PG 1 OF 2";#N/A,#N/A,FALSE,"AD PG 2 OF 2"}</definedName>
    <definedName name="wrn.statement._.AD.old" localSheetId="4" hidden="1">{#N/A,#N/A,FALSE,"AD PG 1 OF 2";#N/A,#N/A,FALSE,"AD PG 2 OF 2"}</definedName>
    <definedName name="wrn.statement._.AD.old" hidden="1">{#N/A,#N/A,FALSE,"AD PG 1 OF 2";#N/A,#N/A,FALSE,"AD PG 2 OF 2"}</definedName>
    <definedName name="wrn.Statement._.AD2." localSheetId="4" hidden="1">{#N/A,#N/A,FALSE,"AD PG 1 OF 2";#N/A,#N/A,FALSE,"AD PG 2 OF 2"}</definedName>
    <definedName name="wrn.Statement._.AD2." hidden="1">{#N/A,#N/A,FALSE,"AD PG 1 OF 2";#N/A,#N/A,FALSE,"AD PG 2 OF 2"}</definedName>
    <definedName name="wrn.statement._.AD3." localSheetId="4" hidden="1">{#N/A,#N/A,FALSE,"AD PG 1 OF 2";#N/A,#N/A,FALSE,"AD PG 2 OF 2"}</definedName>
    <definedName name="wrn.statement._.AD3." hidden="1">{#N/A,#N/A,FALSE,"AD PG 1 OF 2";#N/A,#N/A,FALSE,"AD PG 2 OF 2"}</definedName>
    <definedName name="wrn.sum_mtd." localSheetId="4" hidden="1">{"avgbs",#N/A,FALSE,"sum_mtd";"is",#N/A,FALSE,"sum_mtd";"opexps",#N/A,FALSE,"sum_mtd"}</definedName>
    <definedName name="wrn.sum_mtd." hidden="1">{"avgbs",#N/A,FALSE,"sum_mtd";"is",#N/A,FALSE,"sum_mtd";"opexps",#N/A,FALSE,"sum_mtd"}</definedName>
    <definedName name="wrn.sum_ytd." localSheetId="4" hidden="1">{"avgbs",#N/A,FALSE,"sum_ytd";"is",#N/A,FALSE,"sum_ytd";"opexps",#N/A,FALSE,"sum_ytd"}</definedName>
    <definedName name="wrn.sum_ytd." hidden="1">{"avgbs",#N/A,FALSE,"sum_ytd";"is",#N/A,FALSE,"sum_ytd";"opexps",#N/A,FALSE,"sum_ytd"}</definedName>
    <definedName name="wrn.summary." localSheetId="4" hidden="1">{"avgbs",#N/A,FALSE,"summary - MTD";"is",#N/A,FALSE,"summary - MTD"}</definedName>
    <definedName name="wrn.summary." hidden="1">{"avgbs",#N/A,FALSE,"summary - MTD";"is",#N/A,FALSE,"summary - MTD"}</definedName>
    <definedName name="wrn.summary_mtd." localSheetId="4" hidden="1">{"avgbs",#N/A,FALSE,"sum_mtd";"is",#N/A,FALSE,"sum_mtd"}</definedName>
    <definedName name="wrn.summary_mtd." hidden="1">{"avgbs",#N/A,FALSE,"sum_mtd";"is",#N/A,FALSE,"sum_mtd"}</definedName>
    <definedName name="wrn.tp_clca_fs." localSheetId="4" hidden="1">{"avgbs",#N/A,FALSE,"tp_clca_fs";"is",#N/A,FALSE,"tp_clca_fs";"opexps",#N/A,FALSE,"tp_clca_fs"}</definedName>
    <definedName name="wrn.tp_clca_fs." hidden="1">{"avgbs",#N/A,FALSE,"tp_clca_fs";"is",#N/A,FALSE,"tp_clca_fs";"opexps",#N/A,FALSE,"tp_clca_fs"}</definedName>
    <definedName name="wrn.tplport_fs." localSheetId="4" hidden="1">{"avgbs",#N/A,FALSE,"tpl&amp;port_fs";"is",#N/A,FALSE,"tpl&amp;port_fs";"opexps",#N/A,FALSE,"tpl&amp;port_fs"}</definedName>
    <definedName name="wrn.tplport_fs." hidden="1">{"avgbs",#N/A,FALSE,"tpl&amp;port_fs";"is",#N/A,FALSE,"tpl&amp;port_fs";"opexps",#N/A,FALSE,"tpl&amp;port_fs"}</definedName>
    <definedName name="wrn.wlca_fs." localSheetId="4" hidden="1">{"avgbs",#N/A,FALSE,"wlca_fs";"is",#N/A,FALSE,"wlca_fs";"opexps",#N/A,FALSE,"wlca_fs"}</definedName>
    <definedName name="wrn.wlca_fs." hidden="1">{"avgbs",#N/A,FALSE,"wlca_fs";"is",#N/A,FALSE,"wlca_fs";"opexps",#N/A,FALSE,"wlca_fs"}</definedName>
    <definedName name="ww" hidden="1">#REF!</definedName>
    <definedName name="x">#N/A</definedName>
    <definedName name="XFMR_Demand_table">#REF!</definedName>
    <definedName name="XFMR_Demand_table2">[106]XFMR_per_Unit!$A$3:$G$37</definedName>
    <definedName name="XFMR_lag_table">[106]Purchase_Install_Lag!$A$3:$D$46</definedName>
    <definedName name="XFMR_price_table">[106]Av_unit_costs_by_year!$A$3:$N$49</definedName>
    <definedName name="XXTemplate"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x">#N/A</definedName>
    <definedName name="y">#N/A</definedName>
    <definedName name="ybudallocost">#REF!</definedName>
    <definedName name="ybudallocostvar">#REF!</definedName>
    <definedName name="ybudcs">#REF!</definedName>
    <definedName name="ybudcsvar">#REF!</definedName>
    <definedName name="ybuddirexp">#REF!</definedName>
    <definedName name="ybuddirexpvar">#REF!</definedName>
    <definedName name="ybudec">#REF!</definedName>
    <definedName name="ybudecvar">#REF!</definedName>
    <definedName name="ybudnetrev">#REF!</definedName>
    <definedName name="ybudnetrevvar">#REF!</definedName>
    <definedName name="ybudni">#REF!</definedName>
    <definedName name="ybudnivar">#REF!</definedName>
    <definedName name="ybudtax">#REF!</definedName>
    <definedName name="ybudtaxvar">#REF!</definedName>
    <definedName name="ybudttlexp">#REF!</definedName>
    <definedName name="ybudttlexpvar">#REF!</definedName>
    <definedName name="yd" hidden="1">#REF!</definedName>
    <definedName name="YEAR">#REF!</definedName>
    <definedName name="YEAR_CAP">'[51]CORE Capital 3.4'!$H$2:$H$2000</definedName>
    <definedName name="YEAR_DELTA">[37]LoadingRates!$R$4</definedName>
    <definedName name="Year0">[106]ForecastDemand!$W$3</definedName>
    <definedName name="year1" localSheetId="4">#REF!</definedName>
    <definedName name="year1">#REF!</definedName>
    <definedName name="year2" localSheetId="4">#REF!</definedName>
    <definedName name="year2">#REF!</definedName>
    <definedName name="year3" localSheetId="4">#REF!</definedName>
    <definedName name="year3">#REF!</definedName>
    <definedName name="year4">#REF!</definedName>
    <definedName name="year41">#REF!</definedName>
    <definedName name="YEAR5">#REF!</definedName>
    <definedName name="YEAR56">#REF!</definedName>
    <definedName name="YEAR8">#REF!</definedName>
    <definedName name="Years">[214]Cover!$N$1</definedName>
    <definedName name="years_1">[214]Cover!$N$1</definedName>
    <definedName name="YesNO">'[63]Pull Down'!$B$4:$B$7</definedName>
    <definedName name="YESORNO">#REF!</definedName>
    <definedName name="yr" hidden="1">#REF!</definedName>
    <definedName name="YR_AFUDC">[37]LoadingRates!$B$56:$B$67</definedName>
    <definedName name="YROPR">[38]Setup!$N$82</definedName>
    <definedName name="yryryrr" localSheetId="4" hidden="1">{#N/A,#N/A,FALSE,"Monthly SAIFI";#N/A,#N/A,FALSE,"Yearly SAIFI";#N/A,#N/A,FALSE,"Monthly CAIDI";#N/A,#N/A,FALSE,"Yearly CAIDI";#N/A,#N/A,FALSE,"Monthly SAIDI";#N/A,#N/A,FALSE,"Yearly SAIDI";#N/A,#N/A,FALSE,"Monthly MAIFI";#N/A,#N/A,FALSE,"Yearly MAIFI";#N/A,#N/A,FALSE,"Monthly Cust &gt;=4 Int"}</definedName>
    <definedName name="yryryrr" hidden="1">{#N/A,#N/A,FALSE,"Monthly SAIFI";#N/A,#N/A,FALSE,"Yearly SAIFI";#N/A,#N/A,FALSE,"Monthly CAIDI";#N/A,#N/A,FALSE,"Yearly CAIDI";#N/A,#N/A,FALSE,"Monthly SAIDI";#N/A,#N/A,FALSE,"Yearly SAIDI";#N/A,#N/A,FALSE,"Monthly MAIFI";#N/A,#N/A,FALSE,"Yearly MAIFI";#N/A,#N/A,FALSE,"Monthly Cust &gt;=4 Int"}</definedName>
    <definedName name="YTD_Mo">[91]Sheet2!$B$3</definedName>
    <definedName name="YTD_MO_Text">[91]Sheet2!#REF!</definedName>
    <definedName name="YTD_SL">[91]Sheet2!#REF!</definedName>
    <definedName name="YTD_Spend_Rate">[91]Sheet2!$B$7</definedName>
    <definedName name="YTD_Straightline">[91]Sheet2!$B$5</definedName>
    <definedName name="YTP_Spend_Rate">[91]Sheet2!#REF!</definedName>
    <definedName name="Yucca_Breakdown_Hours">[52]Rurals!$K$69</definedName>
    <definedName name="Yucca_Breakdown_Throughput">[52]Rurals!$K$59</definedName>
    <definedName name="Yucca_CAD">[52]Rurals!$K$32</definedName>
    <definedName name="Yucca_Cap_Hours">[52]Rurals!$K$63</definedName>
    <definedName name="Yucca_Cap_Main_Throughput">[52]Rurals!$K$54</definedName>
    <definedName name="Yucca_Cap_Maint_Hours">[52]Rurals!$K$64</definedName>
    <definedName name="Yucca_CapThroughput">[52]Rurals!$K$53</definedName>
    <definedName name="Yucca_CHO">[52]Rurals!$K$27</definedName>
    <definedName name="Yucca_CostMetric">[52]Rurals!$K$97</definedName>
    <definedName name="Yucca_DART">[52]Rurals!$K$8</definedName>
    <definedName name="Yucca_DART_Injuries">[52]Rurals!$K$13</definedName>
    <definedName name="Yucca_DART_Severity">[52]Rurals!$K$12</definedName>
    <definedName name="Yucca_EHS">[52]Rurals!$K$28</definedName>
    <definedName name="Yucca_Fatigue_Emergent">[52]Rurals!$K$106</definedName>
    <definedName name="Yucca_FatigueTime">[52]Rurals!$K$99</definedName>
    <definedName name="Yucca_FOP">[52]Safety!$I$28</definedName>
    <definedName name="Yucca_FPND">[52]Rurals!$K$36</definedName>
    <definedName name="Yucca_JPA">[52]Rurals!$K$35</definedName>
    <definedName name="Yucca_Maint_Hours">[52]Rurals!$K$67</definedName>
    <definedName name="Yucca_Maint_Throughput">[52]Rurals!$K$57</definedName>
    <definedName name="Yucca_MeetingTime">[52]Rurals!$K$102</definedName>
    <definedName name="Yucca_NewBus_Hours">[52]Rurals!$K$66</definedName>
    <definedName name="Yucca_NewBus_Throughput">[52]Rurals!$K$56</definedName>
    <definedName name="Yucca_NonConformance">[52]Rurals!$K$80</definedName>
    <definedName name="Yucca_OM">[52]Rurals!$K$26</definedName>
    <definedName name="Yucca_OM_Hours">[52]Rurals!$K$68</definedName>
    <definedName name="Yucca_OM_Throughput">[52]Rurals!$K$58</definedName>
    <definedName name="Yucca_OnTime">[52]Rurals!$K$11</definedName>
    <definedName name="Yucca_OSHA">[52]Rurals!$K$14</definedName>
    <definedName name="Yucca_PreFabTime">[52]Rurals!$K$103</definedName>
    <definedName name="Yucca_PremiumTime">[52]Rurals!$K$100</definedName>
    <definedName name="Yucca_Public_Accuracy">[52]Rurals!$K$33</definedName>
    <definedName name="Yucca_Public_OnTime">[52]Rurals!$K$34</definedName>
    <definedName name="Yucca_SCE_Cap_Hours">[52]Rurals!$K$65</definedName>
    <definedName name="Yucca_SCE_Cap_Throughput">[52]Rurals!$K$55</definedName>
    <definedName name="Yucca_Scheduling_30Day">[52]Rurals!$K$31</definedName>
    <definedName name="Yucca_Throughput">[52]Rurals!$K$51</definedName>
    <definedName name="Yucca_TrainingTime">[52]Rurals!$K$104</definedName>
    <definedName name="yy" hidden="1">#REF!</definedName>
    <definedName name="YYEAR2">#REF!</definedName>
    <definedName name="YYEAR4">#REF!</definedName>
    <definedName name="YYEAR5">#REF!</definedName>
    <definedName name="yyear8">#REF!</definedName>
    <definedName name="yyy" hidden="1">#REF!</definedName>
    <definedName name="Z_9DCD5491_6828_4829_B969_D06DDC6737F9_.wvu.Rows" hidden="1">'[272]Graph Data'!$A$6:$IV$7,'[272]Graph Data'!$A$14:$IV$17,'[272]Graph Data'!$A$19:$IV$30,'[272]Graph Data'!$A$32:$IV$40</definedName>
    <definedName name="Z_FAD84690_5E31_402B_977B_179650B3B53D_.wvu.Rows" hidden="1">'[272]Graph Data'!$A$6:$IV$7,'[272]Graph Data'!$A$14:$IV$17,'[272]Graph Data'!$A$19:$IV$30,'[272]Graph Data'!$A$32:$IV$40</definedName>
    <definedName name="zz" localSheetId="4" hidden="1">#REF!</definedName>
    <definedName name="zz" hidden="1">#REF!</definedName>
    <definedName name="zzz" localSheetId="4" hidden="1">#REF!</definedName>
    <definedName name="zzz" hidden="1">#REF!</definedName>
    <definedName name="ZZZ1" localSheetId="4">#REF!</definedName>
    <definedName name="ZZZ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31" i="21" l="1"/>
  <c r="AA31" i="21"/>
  <c r="AM32" i="21"/>
  <c r="AK32" i="21"/>
  <c r="AI32" i="21"/>
  <c r="AG32" i="21"/>
  <c r="AE32" i="21"/>
  <c r="AC32" i="21"/>
  <c r="AA32" i="21"/>
  <c r="Y32" i="21"/>
  <c r="Q36" i="46" l="1"/>
  <c r="Q39" i="46" s="1"/>
  <c r="P36" i="46"/>
  <c r="P39" i="46" s="1"/>
  <c r="O36" i="46"/>
  <c r="O39" i="46" s="1"/>
  <c r="N36" i="46"/>
  <c r="N39" i="46" s="1"/>
  <c r="M36" i="46"/>
  <c r="M39" i="46" s="1"/>
  <c r="L36" i="46"/>
  <c r="L39" i="46" s="1"/>
  <c r="J36" i="46"/>
  <c r="J39" i="46" s="1"/>
  <c r="I36" i="46"/>
  <c r="I39" i="46" s="1"/>
  <c r="H36" i="46"/>
  <c r="H39" i="46" s="1"/>
  <c r="G36" i="46"/>
  <c r="G39" i="46" s="1"/>
  <c r="Q35" i="46"/>
  <c r="Q38" i="46" s="1"/>
  <c r="P35" i="46"/>
  <c r="P38" i="46" s="1"/>
  <c r="O35" i="46"/>
  <c r="O38" i="46" s="1"/>
  <c r="N35" i="46"/>
  <c r="N38" i="46" s="1"/>
  <c r="M35" i="46"/>
  <c r="M38" i="46" s="1"/>
  <c r="L35" i="46"/>
  <c r="L38" i="46" s="1"/>
  <c r="J35" i="46"/>
  <c r="J38" i="46" s="1"/>
  <c r="I35" i="46"/>
  <c r="I38" i="46" s="1"/>
  <c r="H35" i="46"/>
  <c r="H38" i="46" s="1"/>
  <c r="G35" i="46"/>
  <c r="G38" i="46" s="1"/>
  <c r="Q32" i="46"/>
  <c r="M32" i="46"/>
  <c r="Q31" i="46"/>
  <c r="M31" i="46"/>
  <c r="P29" i="46"/>
  <c r="P32" i="46" s="1"/>
  <c r="O29" i="46"/>
  <c r="O32" i="46" s="1"/>
  <c r="L29" i="46"/>
  <c r="L32" i="46" s="1"/>
  <c r="K29" i="46"/>
  <c r="K32" i="46" s="1"/>
  <c r="J29" i="46"/>
  <c r="J32" i="46" s="1"/>
  <c r="I29" i="46"/>
  <c r="I32" i="46" s="1"/>
  <c r="H29" i="46"/>
  <c r="H32" i="46" s="1"/>
  <c r="G29" i="46"/>
  <c r="G32" i="46" s="1"/>
  <c r="P28" i="46"/>
  <c r="P31" i="46" s="1"/>
  <c r="O28" i="46"/>
  <c r="O31" i="46" s="1"/>
  <c r="L28" i="46"/>
  <c r="L31" i="46" s="1"/>
  <c r="K28" i="46"/>
  <c r="K31" i="46" s="1"/>
  <c r="J28" i="46"/>
  <c r="J31" i="46" s="1"/>
  <c r="I28" i="46"/>
  <c r="I31" i="46" s="1"/>
  <c r="H28" i="46"/>
  <c r="H31" i="46" s="1"/>
  <c r="G28" i="46"/>
  <c r="G31" i="46" s="1"/>
  <c r="D12" i="2" l="1"/>
  <c r="B2" i="41"/>
  <c r="B2" i="40"/>
  <c r="E4" i="39"/>
  <c r="B1" i="37"/>
  <c r="B4" i="24"/>
  <c r="B4" i="28"/>
  <c r="B4" i="31" l="1"/>
  <c r="B4" i="29"/>
  <c r="B2" i="21" l="1"/>
  <c r="B4" i="20"/>
  <c r="B4" i="17"/>
  <c r="B4" i="11" l="1"/>
  <c r="B4" i="5"/>
</calcChain>
</file>

<file path=xl/sharedStrings.xml><?xml version="1.0" encoding="utf-8"?>
<sst xmlns="http://schemas.openxmlformats.org/spreadsheetml/2006/main" count="28489" uniqueCount="3386">
  <si>
    <t>Yes</t>
  </si>
  <si>
    <t>No</t>
  </si>
  <si>
    <t>&lt;-- for dropdowns</t>
  </si>
  <si>
    <t>Energy Safety Data Guidelines Appendix D, Section 1.2</t>
  </si>
  <si>
    <t>Wildifire Mitigation Data Tables Template: Tables 1 - 15</t>
  </si>
  <si>
    <t>Update the below table to establish which reporting period this submission this represents.</t>
  </si>
  <si>
    <t>Utility Name</t>
  </si>
  <si>
    <t>Southern California Edison</t>
  </si>
  <si>
    <t>First year of 3-year WMP cycle</t>
  </si>
  <si>
    <t>Reporting Period year</t>
  </si>
  <si>
    <t>Reporting Period quarter</t>
  </si>
  <si>
    <t>Q4</t>
  </si>
  <si>
    <t>Date Modified</t>
  </si>
  <si>
    <t>Table</t>
  </si>
  <si>
    <t>Metric Desc</t>
  </si>
  <si>
    <t>Lead</t>
  </si>
  <si>
    <t>Backup/Support</t>
  </si>
  <si>
    <t>What's New/Changing</t>
  </si>
  <si>
    <t>Cannot Provide/Reason</t>
  </si>
  <si>
    <t>Needed FLUP</t>
  </si>
  <si>
    <t>Follow Up Comments</t>
  </si>
  <si>
    <t>Quarterly Initiative Update (QIU)</t>
  </si>
  <si>
    <t>Nancy Richardson</t>
  </si>
  <si>
    <t>Suzie Olmos</t>
  </si>
  <si>
    <t>- Column D (Project Start Date)
- Column E (Project End Date)
- Column H (Initiative Objective)
- Column O (WMP Initiative Code)
- Column Q (Risk Target Reduction)
- Column R (Mid-Year Target Y/N)
- Column AJ (Reference Compliance Branch Reqs)
- Column AK (Audit)
- Column AL (Audit File Documentation Requested)
- Column AM (Folder Link)
- Column AN (Person in Charge Name)
- Column AO (Person in Charge Email)</t>
  </si>
  <si>
    <t>- Column AJ (Reference Compliance Branch Reqs) - NEED MORE INFORMATION
- Column AK (Audit) - NEED MORE INFORMATION
- Column AL (Audit File Documentation Requested) - NEED MORE INFORMATION
- Column AM (Folder Link) - NEED MORE INFORMATION
- Column AN (Person in Charge Name) - CAN PROVIDE BUT NEED TO KNOW WHO TO LIST
- Column AO (Person in Charge Email) -- CAN PROVIDE BUT NEED TO KNOW WHO TO LIST</t>
  </si>
  <si>
    <t>- Action Item: Nancy reach out to Ryan to provide clarification on new columns</t>
  </si>
  <si>
    <t>- 12/27 Sent email to Nancy requesting follow up to Reg (JF)</t>
  </si>
  <si>
    <t>Performance Metrics</t>
  </si>
  <si>
    <t>See Table 2 for Leads</t>
  </si>
  <si>
    <t>See Table 2 for Backups</t>
  </si>
  <si>
    <t>- For all Risk Events --&gt; New: Columns J-L (Line Type, Inspection Type, Inspection Method)
- 2. Time between vegetation inspection finding and resulting trimming activity
- 3. Time between level 1 asset inspection finding and resulting maintenance activity
- 4. Time between level 2 asset inspection finding and resulting maintenance activity
- 5. Time between level 3 asset inspection finding and resulting maintenance activity
- 6. Vegetation management work orders
- 7. Asset management work orders
- 8. Response Time
- 14. Grid condition findings from inspection (New requirement is providing number of assets inspected)
- 15. Grid condition fixes in response to inspection findings
- 16. Vegetation clearance findings from inspection (New requirement is number of trees inspected and resulting number of trees out of compliance)</t>
  </si>
  <si>
    <t>- 2. Time between vegetation inspection finding and resulting trimming activity - PER BILL K. DATA CANNOT BE PROVIDED, MELANIE SUGGESTED REACHING OUT TO NAPA/VALERIA TO SEE IF THEY CAN SUPPORT
- 6. Vegetation management work orders - Need to confirm with Bill K if information can be provided (can be notifications, looking for open notifications and those that are past due)
- 8. Response Time - Need to confirm with Jonathan and Matt that data can be provided
- 17. Community outreach metrics - This is not a new requirement, but we have not historically been able to provide this information</t>
  </si>
  <si>
    <t xml:space="preserve">- Action Item: Jen to confirm backups for Table 2 data providers (specifically Elizabeth, Brian Standish, Derek Tafoya)
- Action Item: Jen to confirm Risk team can provide newly requested columns
- Action Item: Felicia to facilitate meeting with Veg folks (Napa and Valeria) to confirm if new Veg metrics can be provided, include Kevin Arlic in conversation
- Action Item: Jen to confirm Jonathan and Matt can provide data (Time between detecting a locked open circuit breaker and dispatching personnel to investigate the cause)
- Action Item: Jen to confirm with Tom Brady if we evacaute customers in event of a wildfire
Bill K doesn't have Veg WO's for Non-QC or timing between.
	-May have to reach out to RPPM/Joe scamanochi - Song Yun (lyn duong)
	-depends on district/territory
	-Median time probably exists, but 95% not likely for any
	</t>
  </si>
  <si>
    <t>- Action Item: Felicia to facilitate meeting with Veg folks (Napa and Valeria) to confirm if new Veg metrics can be provided, include Kevin Arlic in conversation- 12/21 FM Mtg held with Napa and Josh Fine to review new metrics. F/U meeting scheduled for 1/3. Per Josh info can be provided and he could assist new Veg data SME. Also informed additional discussion needed for projections
- 12/27 Confirmed backup for Derek Tafoya is Jonathan Brownstein (JF)
- 12/27 Sent email to Elizabeth and Brian, awaiting confirmation on who backup are (JF), confirmed Robin Willis is the backup for Elizabeth and Cory Perez is the backup for Brian
- 12/27 Sent email to Amber and Creneza, awaiting confirmation can support new data fields (JF), meeting scheduled for 12/28 to discuss --&gt; met with Amber and Creneza, cannot provide LiDAR or drone because system is not set up to capture LiDAR or drone inspections (need to confirm with Aerial team), can provide aerial inspection findings but only for detailed and we wouldn't cover them in patrol, for median and 95th percentile will leverage methodology Sunny drafted on whiteboard, values will be cumulative updated annually and not by quarter, for section 3-5 inspection findings will align with inspections in sections 14 and 15
- 12/27 Sent email to Matt and Jonathan, awating confirmation can support new data fields (JF)
- 12/27 Confirmed with Tom Brady that SCE does not instruct customers to evacuate, cannot provide data for 17. Community outreach metrics (JF)
- 12/29 Met with Elizabeth and also communicated to Brian that for table 2 (based on final requirements) the line type, inspection type and method do not apply to their sections. Also, we noted that the data goes back to 2020 (and not 2015) (JF)</t>
  </si>
  <si>
    <t>Additional Metrics</t>
  </si>
  <si>
    <t>Jonathan Morales</t>
  </si>
  <si>
    <t>Jen Fernandez</t>
  </si>
  <si>
    <t>- Action Item: Kyle to see clarification from OEIS on whether to leverage existing effectiveness metrics or convert to new performance metrics, may need to schedule meeting to identify data providers if needed</t>
  </si>
  <si>
    <t>- 12/29 Sent email to Kyle seeking clarification (JF)</t>
  </si>
  <si>
    <t>Weather Patterns</t>
  </si>
  <si>
    <t>David Holder</t>
  </si>
  <si>
    <t>Jessica Clawson</t>
  </si>
  <si>
    <t>- Action Item: Felicia to confirm Jessica is the backup</t>
  </si>
  <si>
    <t>Confirmed Jessica is the backup 12/20 FM</t>
  </si>
  <si>
    <t>Risk Event Drivers</t>
  </si>
  <si>
    <t>See Table 5 for Leads</t>
  </si>
  <si>
    <t>See Table 5 for Backups</t>
  </si>
  <si>
    <t>- Drivers
- Subdrivers</t>
  </si>
  <si>
    <t>- Action Item: Jen to send note to data providers advising of the new drivers and subdrivers</t>
  </si>
  <si>
    <t>- 12/29 Sent email to Elizabeth and Brian advising of new drivers (JF)
- 12/29 Met with Elizabeth, mapped out the new drivers, I asked Brian to reach out to her for the new list. We also noted the data is from 2022-on (JF)</t>
  </si>
  <si>
    <t>Ignitions</t>
  </si>
  <si>
    <t>Derek Tafoya</t>
  </si>
  <si>
    <t>Need Backup</t>
  </si>
  <si>
    <t>- Action Item: Jen to send note to data providers advising of the new drivers and subdrivers
- Action Item: Jen to confirm backup for Derek</t>
  </si>
  <si>
    <t>- 12/27 Confirmed Derek's backup is Jonathan Brownstein (JF)
- 12/29 Sent email to Derek advising of new drivers (JF)</t>
  </si>
  <si>
    <t>State of Service Territory and Equipment</t>
  </si>
  <si>
    <t>- 4. Residential customers
- 5. Commercial customers
- 6. AFN customers</t>
  </si>
  <si>
    <t>- Action Item: Felicia to confirm Jessica is the backup
- Action Item: Confirm with David that he can break out the meter types by res, comm and AFN in a spatial format to break out in WUI, non-WUI, HTFD tier, urban/rural/highly rural</t>
  </si>
  <si>
    <t xml:space="preserve">- Confirmed Jessica is the backup 12/20 FM
- Per Jessica, additional assistance needed from Cust Srv to break out meter type by res, comm, and AFN.  
12/2 FM Meeting set up for 1/3 </t>
  </si>
  <si>
    <t>Planned Utility Equipment Net Additions or Removals</t>
  </si>
  <si>
    <t>TBD</t>
  </si>
  <si>
    <t>- Action Item: Sunny to reach out to Dave Fanous (Distr.) and Jack Haggenmiller (Trans) to see if we can provide: Planned T&amp;D additions or removals, overhead, underground, substation broken out by WUI, non-WUI, HTFD tier, urban/rural/highly rural
- Action Item: Jen to reach out to Ryan to ask other IOUs what criteria they are using to derive their data</t>
  </si>
  <si>
    <t>- 12/27: Sent email to Sunny regarding AI (JF)
- 12/27: Sent email to Ryan regarding IOU criteria (JF)</t>
  </si>
  <si>
    <t>Location of Utilitiy Infrastructure Upgrades</t>
  </si>
  <si>
    <t>- Action Item: Sunny to reach out to Dave Fanous (Distr.) and Jack Haggenmiller (Trans) to see if we can provide: Planned T&amp;D upgrades, overhead, underground, substation broken out by WUI, non-WUI, HTFD tier, urban/rural/highly rural
- Action Item: Jen to reach out to Ryan to ask other IOUs what criteria they are using to derive their data</t>
  </si>
  <si>
    <t>Recent Use of PSPS / Other PSPS Metrics</t>
  </si>
  <si>
    <t>See Table 10 for Leads</t>
  </si>
  <si>
    <t>1. Recent use of PSPS and fast-trip (1.a, 1.b, 1.d and 1.e)
2. Customer hours of PSPS and other outages (2.c)
5. Other PSPS metrics (5.d - 5.h)</t>
  </si>
  <si>
    <t>SAIDI / SAIFI - Due to technical issues, may not be able to resolve in time to provide data for filing</t>
  </si>
  <si>
    <t>- Action Item: Sunny to follow up with Rashad to see when data will be ready
- Action Item: Jen to follow up with Scott on 5.d-5.h</t>
  </si>
  <si>
    <t>- 12/29: Sent email to Al and Scott confirming they can provide data for 5.d-5.h (JF)</t>
  </si>
  <si>
    <t>Mitigation Initiative Financials</t>
  </si>
  <si>
    <t>Yoshi Nori</t>
  </si>
  <si>
    <t>Vivek Gadh</t>
  </si>
  <si>
    <t>- Action Item: Jen to confirm Yoshi to support</t>
  </si>
  <si>
    <t>- 12/27: Sent email to Yoshi and Vivek (JF), confirmed they will take the lead on this table</t>
  </si>
  <si>
    <t>Mid Year and End Year Targets</t>
  </si>
  <si>
    <t>New table</t>
  </si>
  <si>
    <t>- Action Item: Jen to confirm which activities have mid year targets and if we can start reporting after WMP is filed since targets are not yet approved</t>
  </si>
  <si>
    <t>Open Work Orders / Notifications</t>
  </si>
  <si>
    <t>Amber Beaulieu</t>
  </si>
  <si>
    <t>Creneza Bui</t>
  </si>
  <si>
    <t>- Action Item: Confirm with Amber she can support</t>
  </si>
  <si>
    <t>12/21 FM :  John Grass scheduled mtg on 12/21 to discuss ACI open notification items.  Mary Soledad created ACI notification criteria. Per discussion with Sunny we may want to align criteria and set boundaries to criteria (i.e., all open items as of quater end and due in 2023). Sunny suggested we continue to keep Amber as POC</t>
  </si>
  <si>
    <t>HFTD Area Risk</t>
  </si>
  <si>
    <t>Berta Sandberg</t>
  </si>
  <si>
    <t>Lisa Mau</t>
  </si>
  <si>
    <t>- Action Item: Confirm with Berta and Lisa can support</t>
  </si>
  <si>
    <t>- 12/27: Sent email to Berta and Lisa (JF), Berta confirmed she will take the lead on this table</t>
  </si>
  <si>
    <t>Top Risk Scores</t>
  </si>
  <si>
    <t xml:space="preserve">Table </t>
  </si>
  <si>
    <t>Projections Y/N</t>
  </si>
  <si>
    <t>As of Date</t>
  </si>
  <si>
    <t>Progress Updates</t>
  </si>
  <si>
    <t>PMT Notes/Concerns</t>
  </si>
  <si>
    <t>Nancy Richardson has begun populating tables with guidance from Reg team</t>
  </si>
  <si>
    <t>PMT Check-in call for set for Mon 1/9</t>
  </si>
  <si>
    <t>Data SME and Metric AORs assigned. Amber Beaulieu has begun inputting inspection/finding/fixes metrics.</t>
  </si>
  <si>
    <t>Veg team has already reached out indicating difficulty producing retroactive and Non-HFTD metrics.  PMT check-in call set for Mon 1/9</t>
  </si>
  <si>
    <t>Reg team still finalizing metric list for inclusion in table 3</t>
  </si>
  <si>
    <t>PMT to follow up with Regulatory</t>
  </si>
  <si>
    <t>Geospatial Analysis team working on populating RFW/HWW metrics today</t>
  </si>
  <si>
    <t>PMT to follow up with GA team next week to confirm completion</t>
  </si>
  <si>
    <t>Outage/Wire Down SMEs just completed GIS QDR inputs and working on Non-Spatial next</t>
  </si>
  <si>
    <t>PMT to follow up with Risk team next week to confirm completion</t>
  </si>
  <si>
    <t>Ignition SME just completed GIS QDR inputs and working on Non-Spatial next</t>
  </si>
  <si>
    <t>Geospatial Analysis team compiling Q1-Q3 metrics, awaiting Q4 Asset GDB from IT to calc Q4 inputs.</t>
  </si>
  <si>
    <t>8 &amp; 9</t>
  </si>
  <si>
    <t>PMT met with Major Project Org managers today to identify applicable programs and identify SME AORs</t>
  </si>
  <si>
    <t xml:space="preserve">PMT to resume data collection efforts Weds 1/10 </t>
  </si>
  <si>
    <t>Data SMEs identified.</t>
  </si>
  <si>
    <t>PMT call to review PSPS metrics in depth Tues 1/10</t>
  </si>
  <si>
    <t>Yoshinori Goya confirmed AOR and informed PMT a draft version of the table should be completed by Fri 1/13 COB.</t>
  </si>
  <si>
    <t>PMT to follow up next week</t>
  </si>
  <si>
    <t>Table assigned to Nancy R to populate after table 1 completion</t>
  </si>
  <si>
    <t xml:space="preserve">Table AOR and assumption/filter criteria confirmed. Amber Beaulieu/Cindy Jacobs to populate </t>
  </si>
  <si>
    <t>Over 900k rows expected unless criteria is further refined. PMT working with John Graass in Reg to refine requirements.</t>
  </si>
  <si>
    <t>14 &amp; 15</t>
  </si>
  <si>
    <t>Berta S confirmed as POC. Planning to have tables populated by Fri 1/13 deadline</t>
  </si>
  <si>
    <t>Nancy working on populating 2022 and 2023 versions of the QIU</t>
  </si>
  <si>
    <r>
      <rPr>
        <b/>
        <sz val="11"/>
        <color theme="1"/>
        <rFont val="Calibri"/>
        <family val="2"/>
        <scheme val="minor"/>
      </rPr>
      <t>Asset Inspections</t>
    </r>
    <r>
      <rPr>
        <sz val="11"/>
        <color theme="1"/>
        <rFont val="Calibri"/>
        <family val="2"/>
        <scheme val="minor"/>
      </rPr>
      <t xml:space="preserve">-inputs being revised today based on updated Notification criteria methodology. 
</t>
    </r>
    <r>
      <rPr>
        <b/>
        <sz val="11"/>
        <color theme="1"/>
        <rFont val="Calibri"/>
        <family val="2"/>
        <scheme val="minor"/>
      </rPr>
      <t>Veg</t>
    </r>
    <r>
      <rPr>
        <sz val="11"/>
        <color theme="1"/>
        <rFont val="Calibri"/>
        <family val="2"/>
        <scheme val="minor"/>
      </rPr>
      <t xml:space="preserve">- Cycle Time and Open WOs completed. Counts of Trees Inspected/Out of Compliance - partially completed. Awaiting Past Due Wos (methodology finalized today). 
</t>
    </r>
    <r>
      <rPr>
        <b/>
        <sz val="11"/>
        <color theme="1"/>
        <rFont val="Calibri"/>
        <family val="2"/>
        <scheme val="minor"/>
      </rPr>
      <t>Ignitions/Outages/WD</t>
    </r>
    <r>
      <rPr>
        <sz val="11"/>
        <color theme="1"/>
        <rFont val="Calibri"/>
        <family val="2"/>
        <scheme val="minor"/>
      </rPr>
      <t xml:space="preserve">-Just awaiting Outages with Protection Devices enables projections.
</t>
    </r>
    <r>
      <rPr>
        <b/>
        <sz val="11"/>
        <color theme="1"/>
        <rFont val="Calibri"/>
        <family val="2"/>
        <scheme val="minor"/>
      </rPr>
      <t>Igntion Related Damages/Acres/Injuries/Fatalities</t>
    </r>
    <r>
      <rPr>
        <sz val="11"/>
        <color theme="1"/>
        <rFont val="Calibri"/>
        <family val="2"/>
        <scheme val="minor"/>
      </rPr>
      <t xml:space="preserve"> - Completed
</t>
    </r>
    <r>
      <rPr>
        <b/>
        <sz val="11"/>
        <color theme="1"/>
        <rFont val="Calibri"/>
        <family val="2"/>
        <scheme val="minor"/>
      </rPr>
      <t>Circuit Mile conversion of Asset Inspections</t>
    </r>
    <r>
      <rPr>
        <sz val="11"/>
        <color theme="1"/>
        <rFont val="Calibri"/>
        <family val="2"/>
        <scheme val="minor"/>
      </rPr>
      <t xml:space="preserve"> - Awaiting Amber's completion.</t>
    </r>
  </si>
  <si>
    <t>Awaiting Reg team to finalize metrics to be included, as well as methodology and SME (if needed).</t>
  </si>
  <si>
    <t>David Holder (Geospatial Analysis team) has metrics completed just needs to add to table</t>
  </si>
  <si>
    <t>Completed - awaiting projections by Data Science team (Paolo Joson/Jonathan Wuo)</t>
  </si>
  <si>
    <t>Awaiting data from Angel Brito, Johnathan Hughes</t>
  </si>
  <si>
    <t>Awaiting all data (sync up call for this afternoon)</t>
  </si>
  <si>
    <t>Yoshinori Goya almost completed</t>
  </si>
  <si>
    <t>Nancy/Jennifer finalizing quarter end targets to complete after Table 1 QIU is finalized</t>
  </si>
  <si>
    <t>Amber B has this file completed, but will populate outside QDR due to file size.</t>
  </si>
  <si>
    <t>Berta S completed offline and will begin populating today.</t>
  </si>
  <si>
    <t>Performance Metrics finalized by Reg. Data source and SME's identified. Jonathan M to work with Data Science/Veg/CS on projections</t>
  </si>
  <si>
    <t>David Holder (Geospatial Analysis team) has completed inputs thru Q4 2022. Jonathan M to verify</t>
  </si>
  <si>
    <t xml:space="preserve">Angel B out until Monday, attempts made to obtain data from Johnathon Hughes </t>
  </si>
  <si>
    <t xml:space="preserve">Al Watson's team/Scott Scudder beginning to populate data. </t>
  </si>
  <si>
    <t>Berta S completed offline and will begin inputting data today</t>
  </si>
  <si>
    <t>Completed and awaiting Reg team review/edits to be finalized</t>
  </si>
  <si>
    <t>Completed - only Veg/Asset Open and Past Due WO projections still needed.
Amber/Cindy performing last review and confirmation on all metrics.</t>
  </si>
  <si>
    <t>Only projections needed. Data Science team expects to have this done by Fri 1/26.</t>
  </si>
  <si>
    <t xml:space="preserve">Completed  </t>
  </si>
  <si>
    <t>Completed (including projections)</t>
  </si>
  <si>
    <t>Completed</t>
  </si>
  <si>
    <t>Geospatial Analysis team working on this now.  ETA tomorrow COB for completion</t>
  </si>
  <si>
    <t xml:space="preserve">Only projections needed.  </t>
  </si>
  <si>
    <t>Completed - awaiting final review and sign off for Gary Chen and Reg team</t>
  </si>
  <si>
    <t xml:space="preserve">Awaiting PMT/Reg pens down </t>
  </si>
  <si>
    <t>Completed - Projections included</t>
  </si>
  <si>
    <t>Geospatial Analysis team working on this now.  ETA is EOD for completion</t>
  </si>
  <si>
    <t>Awaiting Reg team pens down</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</si>
  <si>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</si>
  <si>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</si>
  <si>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</si>
  <si>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</si>
  <si>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</si>
  <si>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</si>
  <si>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</si>
  <si>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</si>
  <si>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</si>
  <si>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</si>
  <si>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</si>
  <si>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</si>
  <si>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</si>
  <si>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</si>
  <si>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</si>
  <si>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</si>
  <si>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</si>
  <si>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</si>
  <si>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</si>
  <si>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</si>
  <si>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</si>
  <si>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</si>
  <si>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</si>
  <si>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</si>
  <si>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</si>
  <si>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</si>
  <si>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</si>
  <si>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</si>
  <si>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</si>
  <si>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</si>
  <si>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</si>
  <si>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</si>
  <si>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</si>
  <si>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</si>
  <si>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</si>
  <si>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</si>
  <si>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</si>
  <si>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</si>
  <si>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</si>
  <si>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</si>
  <si>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</si>
  <si>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SCE</t>
  </si>
  <si>
    <t>Program</t>
  </si>
  <si>
    <t>N/A, activity classified as program</t>
  </si>
  <si>
    <t>Wildfire Safety Community Meetings</t>
  </si>
  <si>
    <t>Community meetings, primarily in SCE's HFRA, to share information about SCE’s WMP efforts</t>
  </si>
  <si>
    <t>Share grid hardening, PSPS, and emergency preparedness updates, and highlight SCE's various programs, services, and resources.  Also, receive direct feedback from meeting participants</t>
  </si>
  <si>
    <t>Community Outreach and Engagement</t>
  </si>
  <si>
    <t>Public Outreach and Education Awareness Program</t>
  </si>
  <si>
    <t>8.5.2</t>
  </si>
  <si>
    <t>DEP-1</t>
  </si>
  <si>
    <t>Community Outreach and Engagement_Public Outreach and Education Awareness Program_DEP-1_2023</t>
  </si>
  <si>
    <t>N/A</t>
  </si>
  <si>
    <t># of meetings</t>
  </si>
  <si>
    <t>SCE will host at least four wildfire community safety meetings by region in targeted HFRA communities based on the impact of 2022 PSPS events and ongoing wildfire mitigation activities</t>
  </si>
  <si>
    <t>Quantitative Initiative</t>
  </si>
  <si>
    <t>Planned</t>
  </si>
  <si>
    <t>SCE Emergency Response Training</t>
  </si>
  <si>
    <t>Technical training programs that prepare employees to perform their jobs safely, comply with regulatory requirements and laws, maintain system reliability, and leverage new technology</t>
  </si>
  <si>
    <t xml:space="preserve">Provide effective emergency response and restore service during and after a major event. </t>
  </si>
  <si>
    <t>Emergency Preparedness</t>
  </si>
  <si>
    <t>Emergency Preparedness Plan</t>
  </si>
  <si>
    <t>8.4.2</t>
  </si>
  <si>
    <t>DEP-2</t>
  </si>
  <si>
    <t>Emergency Preparedness_Emergency Preparedness Plan_DEP-2_2023</t>
  </si>
  <si>
    <t>Qualitative Initiative</t>
  </si>
  <si>
    <t>PSPS response teams are fully qualified/re-qualified by 7/1 annually to maintain readiness</t>
  </si>
  <si>
    <t>In Progress</t>
  </si>
  <si>
    <t xml:space="preserve">Customer Research and Education  </t>
  </si>
  <si>
    <t>SCE develops surveys to capture customer feedback on SCE’s wildfire mitigation initiatives with a special emphasis on PSPS activities</t>
  </si>
  <si>
    <t>Improve its understanding of how to reduce impacts of wildfires, PSPS, and wildfire mitigation work for its customers</t>
  </si>
  <si>
    <t>DEP-4</t>
  </si>
  <si>
    <t>Community Outreach and Engagement_Public Outreach and Education Awareness Program_DEP-4_2023</t>
  </si>
  <si>
    <t># of surveys</t>
  </si>
  <si>
    <t>SCE plans to conduct at least five PSPS‐related customer studies in 2023</t>
  </si>
  <si>
    <t>Project</t>
  </si>
  <si>
    <t xml:space="preserve">Aerial Suppression </t>
  </si>
  <si>
    <t>SCE funds up to four aerial firefighting helicopters, support personnel and equipment to bolster firefighting capabilities</t>
  </si>
  <si>
    <t>Fire suppression within SCE’s service area</t>
  </si>
  <si>
    <t>External Collaboration 
and Coordination</t>
  </si>
  <si>
    <t>8.4.3</t>
  </si>
  <si>
    <t>DEP-5</t>
  </si>
  <si>
    <t>Emergency Preparedness_External Collaboration 
and Coordination_DEP-5_2023</t>
  </si>
  <si>
    <t>Wildfire vulnerability</t>
  </si>
  <si>
    <t>Provide fire agencies with funding to support quick reaction force (QRF) program for 2023</t>
  </si>
  <si>
    <t xml:space="preserve">Wildfire Safety Data Mart and Data Management (WiSDM / Ezy) </t>
  </si>
  <si>
    <t>Centralized wildfire data repository (WiSDM) and SCE's asset inventory (Ezy)</t>
  </si>
  <si>
    <t>Streamline collection of and reporting out of SCE's wildfire mitigation efforts</t>
  </si>
  <si>
    <t>Grid Design, Operations, and Maintenance</t>
  </si>
  <si>
    <t>Asset Management and Inspection Enterprise System(s)</t>
  </si>
  <si>
    <t>8.1.5</t>
  </si>
  <si>
    <t>DG-1</t>
  </si>
  <si>
    <t>Grid Design, Operations, and Maintenance_Asset Management and Inspection Enterprise System(s)_DG-1_2023</t>
  </si>
  <si>
    <t>WiSDM:  Enable semi-automated data aggregation and validations of Wildfire Data for SCE's Quarterly Data Request (QDR) submission and external portal for external data sharing by Q4 2023
Ezy:  Enable Lidar data management by end of year</t>
  </si>
  <si>
    <t>Distribution High Fire Risk‐Informed (HFRI) Inspections and Remediations
(Ground and Aerial)</t>
  </si>
  <si>
    <t xml:space="preserve">Distribution equipment and structures inspections beyond the GO 95 and GO 165 requirements </t>
  </si>
  <si>
    <t>Detect equipment anomalies and mitigate ignition risks that cannot be detected during compliance ‐ driven programs alone</t>
  </si>
  <si>
    <t>Asset inspections</t>
  </si>
  <si>
    <t>8.1.3.1</t>
  </si>
  <si>
    <t>IN-1.1</t>
  </si>
  <si>
    <t>Grid Design, Operations, and Maintenance_Asset inspections_IN-1.1_2023</t>
  </si>
  <si>
    <t>Equipment ignition likelihood, Contact from vegetation ignition likelihood, Contact by object ignition</t>
  </si>
  <si>
    <t># of structures in HFRA</t>
  </si>
  <si>
    <t>Inspect 187,000 structures in HFRA</t>
  </si>
  <si>
    <t>Transmission High Fire Risk‐Informed (HFRI) Inspections and Remediations
(Ground and Aerial)</t>
  </si>
  <si>
    <t xml:space="preserve">Transmission equipment and structures inspections beyond the GO 95 and GO 165 requirements </t>
  </si>
  <si>
    <t>IN-1.2</t>
  </si>
  <si>
    <t>Grid Design, Operations, and Maintenance_Asset inspections_IN-1.2_2023</t>
  </si>
  <si>
    <t>Inspect 28,000 structures in HFRA</t>
  </si>
  <si>
    <t>Infrared Inspection of Energized Overhead Distribution Facilities and Equipment</t>
  </si>
  <si>
    <t xml:space="preserve">Infrared (IR) inspections on its distribution circuits that can detect conditions often not visible to the human eye </t>
  </si>
  <si>
    <t>Detect deteriorated connection points on electrical equipment such as conductors, insulators, splices or
connectors that over time can lead to failures if left unmitigated and pose
ignition risks</t>
  </si>
  <si>
    <t>IN-3</t>
  </si>
  <si>
    <t>Grid Design, Operations, and Maintenance_Asset inspections_IN-3_2023</t>
  </si>
  <si>
    <t>Equipment ignition likelihood</t>
  </si>
  <si>
    <t># of distribution circuit miles in HFRA</t>
  </si>
  <si>
    <t>Inspect 5,100 distribution overhead circuit miles in HFRA</t>
  </si>
  <si>
    <t>Infrared Inspection, Corona Scanning, and High-Definition Imagery of Energized Overhead Transmission facilitates and Equipment</t>
  </si>
  <si>
    <t xml:space="preserve">Infrared (IR) inspections on its transmission circuits that can detect conditions often not visible to the human eye </t>
  </si>
  <si>
    <t>IN-4</t>
  </si>
  <si>
    <t>Grid Design, Operations, and Maintenance_Asset inspections_IN-4_2023</t>
  </si>
  <si>
    <t># of transmission circuit miles in HFRA</t>
  </si>
  <si>
    <t>Inspect 1,000 transmission overhead circuit miles in HFRA</t>
  </si>
  <si>
    <t>Generation High Fire Risk Informed Inspections in HFRA</t>
  </si>
  <si>
    <t>Inspections of generation-related assets in HFRA</t>
  </si>
  <si>
    <t>Identify potential
ignition risks on generation-related assets and mitigate the ignition driver risks through system hardening</t>
  </si>
  <si>
    <t>Equipment Inspections, Maintenance, and Repair</t>
  </si>
  <si>
    <t>8.1.4</t>
  </si>
  <si>
    <t>IN-5</t>
  </si>
  <si>
    <t>Grid Design, Operations, and Maintenance_Equipment Inspections, Maintenance, and Repair_IN-5_2023</t>
  </si>
  <si>
    <t>Inspect 170 generation related assets in HFRA</t>
  </si>
  <si>
    <t>Inspection and Maintenance Tools</t>
  </si>
  <si>
    <t>InspectForce is the centralized asset inspection product used for planning and executing inspections</t>
  </si>
  <si>
    <t xml:space="preserve">Improves the effectiveness and speed of inspections, data quality and record accuracy, and helps ensure that information is available, accessible, and timely to support wildfire mitigation activities. </t>
  </si>
  <si>
    <t>IN-8</t>
  </si>
  <si>
    <t>Grid Design, Operations, and Maintenance_Asset Management and Inspection Enterprise System(s)_IN-8_2023</t>
  </si>
  <si>
    <t>Develop the detailed design to migrate the distribution ground inspection application to the single digital platform </t>
  </si>
  <si>
    <t>Transmission Conductor and Splice Assessment</t>
  </si>
  <si>
    <t xml:space="preserve">Identification of anomalies / issues in order to replace or remediate conductors and/or splices that have a higher probability of failure </t>
  </si>
  <si>
    <t xml:space="preserve">Reduce transmission conductor wire down events </t>
  </si>
  <si>
    <t>IN-9</t>
  </si>
  <si>
    <t>Grid Design, Operations, and Maintenance_Asset inspections_IN-9_2023</t>
  </si>
  <si>
    <t># Spans/splices</t>
  </si>
  <si>
    <t>Will inspect 50 spans with Line Vue
Will inspect 50 splices with X-Ray</t>
  </si>
  <si>
    <t xml:space="preserve">Line Vue: 10
Splices w/X-ray: 10
 </t>
  </si>
  <si>
    <t>Line Vue: 30
X-Ray: 30</t>
  </si>
  <si>
    <t>Line Vue: 45
X-Ray: 45</t>
  </si>
  <si>
    <t xml:space="preserve">Line Vue: 50
Splices w/X-ray: 50
</t>
  </si>
  <si>
    <t>Customer Care Programs (Critical Care Backup Battery (CCBB) Program)</t>
  </si>
  <si>
    <t xml:space="preserve">Supports all customers enrolled in Medical Baseline (MBL) that reside in a HFRA to provide a battery-powered portable backup solution </t>
  </si>
  <si>
    <t>Allows eligible customers to operate critical medical equipment during power outages due to PSPS events or other emergencies</t>
  </si>
  <si>
    <t>Customer Support in Wildfire and 
PSPS Emergencies</t>
  </si>
  <si>
    <t>8.4.6</t>
  </si>
  <si>
    <t>PSPS-2</t>
  </si>
  <si>
    <t>Emergency Preparedness_Customer Support in Wildfire and 
PSPS Emergencies_PSPS-2_2023</t>
  </si>
  <si>
    <t>PSPS vulnerability</t>
  </si>
  <si>
    <t>% of batteries delivered</t>
  </si>
  <si>
    <t>Complete 85% of battery deliveries to eligible customers within 30 calendar days* of program enrollment, subject to customer availability, reschedule requests and battery supply constraints
* Number of calendar days subject to change based on customer survey feedback to inform appropriate calendar day measurement</t>
  </si>
  <si>
    <t>Maintain &gt;/= 85% delivery rate of 30 calendar days from customer enrollment to delivery</t>
  </si>
  <si>
    <t>Customer Care Programs (Portable Power Station and Generator Rebates)</t>
  </si>
  <si>
    <t>Provides up to five $75 rebates to customers for purchasing a portable power station for their home or small business resiliency needs</t>
  </si>
  <si>
    <t>Provide additional opportunities to increase customer resiliency</t>
  </si>
  <si>
    <t>PSPS-3</t>
  </si>
  <si>
    <t>Emergency Preparedness_Customer Support in Wildfire and 
PSPS Emergencies_PSPS-3_2023</t>
  </si>
  <si>
    <t>% of rebates processed</t>
  </si>
  <si>
    <t xml:space="preserve">Process 85% of all rebate claims within 30 business days** of receipt from website vendor; excluding website related delays and subject to receiving all required customer information
*Number of calendar/business days subject to change based on customer survey feedback to inform appropriate calendar/business day measurement
</t>
  </si>
  <si>
    <t>Maintain &gt;/= 85% process rate of 30 business days from rebate submittal to check processed</t>
  </si>
  <si>
    <t>Weather Stations</t>
  </si>
  <si>
    <t xml:space="preserve">Validate real‐time conditions in the field during elevated fire conditions and are used to provide critical situational awareness for PSPS decision‐making and help improve weather models. </t>
  </si>
  <si>
    <t>Help SCE make decisions during potential fire
conditions, including PSPS de-energization and re-energizations</t>
  </si>
  <si>
    <t>Situational Awareness and Forecasting</t>
  </si>
  <si>
    <t>Environmental Monitoring Systems</t>
  </si>
  <si>
    <t>8.3.2</t>
  </si>
  <si>
    <t>SA-1</t>
  </si>
  <si>
    <t>Situational Awareness and Forecasting_Environmental Monitoring Systems_SA-1_2023</t>
  </si>
  <si>
    <t># of weather stations installed</t>
  </si>
  <si>
    <t>Install 85 weather stations in SCE's HFRA</t>
  </si>
  <si>
    <t>High Definition (HD) Cameras</t>
  </si>
  <si>
    <t>HD camera installations resolves gaps in SCE’s spatial data and provides improved fire confirmation capabilities</t>
  </si>
  <si>
    <t>Helps IMTs and first
responders more quickly assess and respond to
reported fires</t>
  </si>
  <si>
    <t>Ignition Detection Systems</t>
  </si>
  <si>
    <t>8.3.4.2</t>
  </si>
  <si>
    <t>SA-10</t>
  </si>
  <si>
    <t>Situational Awareness and Forecasting_Ignition Detection Systems_SA-10_2023</t>
  </si>
  <si>
    <t>Wildfire vulnerability, PSPS vulnerability</t>
  </si>
  <si>
    <t># of HD cameras installed</t>
  </si>
  <si>
    <t>Install 10 HD Cameras</t>
  </si>
  <si>
    <t>Pilot</t>
  </si>
  <si>
    <t>N/A, activity classified as pilot</t>
  </si>
  <si>
    <t>Early Fault Detection (EFD)</t>
  </si>
  <si>
    <t>EFD technology detects high frequency radio emissions that can occur from arcing or partial discharge conditions on the electric system</t>
  </si>
  <si>
    <t xml:space="preserve">EFD could potentially be used to monitor the overall health of the electric system which may inform operational decisions during high‐risk conditions. </t>
  </si>
  <si>
    <t>Grid Monitoring Systems</t>
  </si>
  <si>
    <t>8.3.3</t>
  </si>
  <si>
    <t>SA-11</t>
  </si>
  <si>
    <t>Situational Awareness and Forecasting_Grid Monitoring Systems_SA-11_2023</t>
  </si>
  <si>
    <t># of locations</t>
  </si>
  <si>
    <t>Install Early Fault Detection (EFD) at 50 locations</t>
  </si>
  <si>
    <t>Weather and Fuels
Modeling</t>
  </si>
  <si>
    <t>Weather and fuels modeling including weather forecasts and historic weather data spanning the entire SCE service area</t>
  </si>
  <si>
    <t xml:space="preserve">Maintain and enhance operational weather and fuel forecasting capabilities </t>
  </si>
  <si>
    <t>Weather Forecasting</t>
  </si>
  <si>
    <t>8.3.5</t>
  </si>
  <si>
    <t>SA-3</t>
  </si>
  <si>
    <t>Situational Awareness and Forecasting_Weather Forecasting_SA-3_2023</t>
  </si>
  <si>
    <t>Equip 500 weather station locations with machine learning capabilities</t>
  </si>
  <si>
    <t xml:space="preserve">Fire Science Enhancements </t>
  </si>
  <si>
    <t>Various modeling tools to predict fire ignition and consequence outputs such as fire perimeter size, structures impacted, populations affected, and injury and death</t>
  </si>
  <si>
    <t>Expand data analysis, emphasize fire potential forecasting, and improve modeling efforts as it relates to fire science</t>
  </si>
  <si>
    <t>SA-8</t>
  </si>
  <si>
    <t>Situational Awareness and Forecasting_Environmental Monitoring Systems_SA-8_2023</t>
  </si>
  <si>
    <t>Complete analytics report summarizing assessment of historical consequence data for improved fire spread modeling</t>
  </si>
  <si>
    <t>Covered Conductor</t>
  </si>
  <si>
    <t xml:space="preserve">Replacing bare wire with conductor / components (fire-resistant poles, composite crossarms, FR3 transformers, wildlife covers, surge arresters, polymer insulators and vibration dampers) to protect against the arcing, faults, or energy release that can come from incidental contact. </t>
  </si>
  <si>
    <t>Reduce CFO, EFF and Wire-to-Wire Risk</t>
  </si>
  <si>
    <t>Covered Conductor Installation</t>
  </si>
  <si>
    <t>8.1.2.1.1</t>
  </si>
  <si>
    <t>SH-1</t>
  </si>
  <si>
    <t>Grid Design, Operations, and Maintenance_Covered Conductor Installation_SH-1_2023</t>
  </si>
  <si>
    <t>Equipment ignition likelihood, Contact from vegetation ignition likelihood, Contact by object ignition, PSPS Likelihood</t>
  </si>
  <si>
    <t># of circuit miles in HFRA</t>
  </si>
  <si>
    <t>Install 1,100 circuit miles of covered conductor in SCE’s HFRA</t>
  </si>
  <si>
    <t>Tree Attachment Remediation</t>
  </si>
  <si>
    <t>Program removes electrical equipment from trees and installs them on new fire-resistant poles</t>
  </si>
  <si>
    <t>Reduce EFF Risk</t>
  </si>
  <si>
    <t>Traditional Overhead Hardening</t>
  </si>
  <si>
    <t>8.1.2.5</t>
  </si>
  <si>
    <t>SH-10</t>
  </si>
  <si>
    <t>Grid Design, Operations, and Maintenance_Traditional Overhead Hardening_SH-10_2023</t>
  </si>
  <si>
    <t># of tree attachment remediations</t>
  </si>
  <si>
    <t>Remediate 400 tree attachments in SCE’s HFRA</t>
  </si>
  <si>
    <t>Long Span Initiative</t>
  </si>
  <si>
    <t>LiDAR on distribution long spans helps to identify locations with potential conductor clash issues and remediates the highest risk locations upon field validation</t>
  </si>
  <si>
    <t>Reduce Wire to Wire Risk</t>
  </si>
  <si>
    <t>SH-14</t>
  </si>
  <si>
    <t>Grid Design, Operations, and Maintenance_Covered Conductor Installation_SH-14_2023</t>
  </si>
  <si>
    <t># of remediations</t>
  </si>
  <si>
    <t>Remediate 400 spans in SCE’s HFRA</t>
  </si>
  <si>
    <t>2023 workplan in development; quarterly milestones to be provided in Q1 2023 QDR</t>
  </si>
  <si>
    <t>Vertical Switches</t>
  </si>
  <si>
    <t xml:space="preserve">Upgrading switches in need of replacement as older switches may generate incandescent particles if not properly adjusted or constructed. </t>
  </si>
  <si>
    <t xml:space="preserve">Other Grid Topology Improvements to Minimize Risk of Ignitions </t>
  </si>
  <si>
    <t>8.1.2.10</t>
  </si>
  <si>
    <t>SH-15</t>
  </si>
  <si>
    <t>Grid Design, Operations, and Maintenance_Other Grid Topology Improvements to Minimize Risk of Ignitions _SH-15_2023</t>
  </si>
  <si>
    <t># of switches</t>
  </si>
  <si>
    <t>Install 9 vertical switches in SCE’s HFRA</t>
  </si>
  <si>
    <t>Vibration Damper Retrofit</t>
  </si>
  <si>
    <t xml:space="preserve">Retrofit aims to stop wind-driven vibration (known as Aeolian vibration) that may lead to conductor abrasion or fatigue over time. </t>
  </si>
  <si>
    <t>SH-16</t>
  </si>
  <si>
    <t>Grid Design, Operations, and Maintenance_Covered Conductor Installation_SH-16_2023</t>
  </si>
  <si>
    <t># structures</t>
  </si>
  <si>
    <t>Retrofit vibration dampers on 300 structures where covered conductor is already installed in SCE’s HFRA</t>
  </si>
  <si>
    <t>Rapid Earth Fault Current Limiters (REFCL) (Ground Fault Neutralizer)</t>
  </si>
  <si>
    <t>Detects ground faults on one phase of a three-phase powerline and rapidly reduces the voltage on the faulted conductor while boosting the voltage on the two remaining phases.
Ignitions caused by single phase to ground faults can be mitigated with the use of the Ground Fault Neutralizer which reduces fault energy.</t>
  </si>
  <si>
    <t>Reduce CFO and EFF Risk</t>
  </si>
  <si>
    <t>Emerging Grid Hardening Technology Installations and Pilots</t>
  </si>
  <si>
    <t>8.1.2.6</t>
  </si>
  <si>
    <t>SH-17</t>
  </si>
  <si>
    <t>Grid Design, Operations, and Maintenance_Emerging Grid Hardening Technology Installations and Pilots_SH-17_2023</t>
  </si>
  <si>
    <t>SCE will complete construction of GFN at two substations (Acton and Phelan)</t>
  </si>
  <si>
    <t>Rapid Earth Fault Current Limiters (REFCL) (Grounding Conversion)</t>
  </si>
  <si>
    <t>The REFCL grounding conversion applications act to reduce energy and ignition risk associated with single phase to ground faults.</t>
  </si>
  <si>
    <t>SH-18</t>
  </si>
  <si>
    <t>Grid Design, Operations, and Maintenance_Emerging Grid Hardening Technology Installations and Pilots_SH-18_2023</t>
  </si>
  <si>
    <t>SCE will complete grounding conversion at one location, subject to land availability</t>
  </si>
  <si>
    <t>Undergrounding Overhead Conductor</t>
  </si>
  <si>
    <t>Undergrounding greatly reduces wildfire and PSPS risk by virtually eliminating the possibility for objects to contact energized conductor as well as greatly limiting the ignition-causing potential from equipment failures</t>
  </si>
  <si>
    <t>Undergrounding of Electric Lines and/or Equipment</t>
  </si>
  <si>
    <t>8.1.2.2</t>
  </si>
  <si>
    <t>SH-2</t>
  </si>
  <si>
    <t>Grid Design, Operations, and Maintenance_Undergrounding of Electric Lines and/or Equipment_SH-2_2023</t>
  </si>
  <si>
    <t>Convert 11 circuit miles of overhead to underground in SCE's HFRA</t>
  </si>
  <si>
    <t>Branch Line Protection Strategy</t>
  </si>
  <si>
    <t>Proactively installing CLFs on branch lines where no fusing previously existed and replacing conventional fuses with CLFs or other CAL FIRE “Exempt” fuse designs</t>
  </si>
  <si>
    <t>Refine circuit protection strategies to further reduce wildfire risk while balancing system reliability</t>
  </si>
  <si>
    <t xml:space="preserve">Other Grid Topology Improvements to Mitigate or Reduce PSPS Events </t>
  </si>
  <si>
    <t>8.1.2.11</t>
  </si>
  <si>
    <t>SH-4</t>
  </si>
  <si>
    <t>Grid Design, Operations, and Maintenance_Other Grid Topology Improvements to Mitigate or Reduce PSPS Events _SH-4_2023</t>
  </si>
  <si>
    <t># of locations with installed / replaced fuses</t>
  </si>
  <si>
    <t>Install or replace fusing at 500 fuse locations that serve HFRA circuitry</t>
  </si>
  <si>
    <t>Installation of System Automation Equipment - RAR / RCS</t>
  </si>
  <si>
    <t>Installing RARs and RCSs to accommodate enhanced settings which can help to sectionalize circuits and control the flow of electricity remotely</t>
  </si>
  <si>
    <t>Reduce CFO and Wire-to-Wire Risk</t>
  </si>
  <si>
    <t>SH-5</t>
  </si>
  <si>
    <t>Grid Design, Operations, and Maintenance_Other Grid Topology Improvements to Minimize Risk of Ignitions _SH-5_2023</t>
  </si>
  <si>
    <t># of RARs / RCSs installed and operationalized</t>
  </si>
  <si>
    <t>SCE will install 6 RAR/RCS sectionalizing devices subject to 2022 PSPS analysis and subject to change</t>
  </si>
  <si>
    <t>Circuit Breaker Relay Hardware for Fast Curve</t>
  </si>
  <si>
    <t>Upgrading circuit breakers and installing fast curve settings to increase the speed of the relay detecting a fault and deenergizes a circuit</t>
  </si>
  <si>
    <t>SH-6</t>
  </si>
  <si>
    <t>Grid Design, Operations, and Maintenance_Other Grid Topology Improvements to Mitigate or Reduce PSPS Events _SH-6_2023</t>
  </si>
  <si>
    <t># of installations and placed into service</t>
  </si>
  <si>
    <t>Replace/upgrade 75 CB relay units with fast curve settings in SCE’s HFRA</t>
  </si>
  <si>
    <t>Transmission Open Phase Detection</t>
  </si>
  <si>
    <t xml:space="preserve">Facilitates detection and de-energization of an open phase (broken transmission conductor) before it can contact a grounded object and create a fault event. </t>
  </si>
  <si>
    <t>SH-8</t>
  </si>
  <si>
    <t>Situational Awareness and Forecasting_Grid Monitoring Systems_SH-8_2023</t>
  </si>
  <si>
    <t>Install TOPD at 5 locations that serve HFRA circuitry with both alarm and trip functionality</t>
  </si>
  <si>
    <t>Hazard Tree Management Program</t>
  </si>
  <si>
    <t xml:space="preserve">Identifies trees that pose a risk to electric facilities based on the tree’s observed structural integrity and site conditions. </t>
  </si>
  <si>
    <t>Reduce Contact From Vegetation Risk</t>
  </si>
  <si>
    <t>Vegetation Management &amp; Inspections</t>
  </si>
  <si>
    <t>Vegetation Inspections</t>
  </si>
  <si>
    <t>8.2.2.1</t>
  </si>
  <si>
    <t>VM-1</t>
  </si>
  <si>
    <t>Vegetation Management &amp; Inspections_Vegetation Inspections_VM-1_2023</t>
  </si>
  <si>
    <t>Contact from vegetation ignition likelihood</t>
  </si>
  <si>
    <t># grids</t>
  </si>
  <si>
    <t>Inspect 550 grids and prescribe mitigation for hazardous trees with strike potential within those grids in SCE’s HFRA</t>
  </si>
  <si>
    <t>LiDAR Transmission Vegetation Inspections</t>
  </si>
  <si>
    <t xml:space="preserve"> LiDAR as an inspection and measurement tool  acquired via air patrol to identify clearances between high-voltage transmission lines and vegetation. </t>
  </si>
  <si>
    <t>Make substantial progress on evaluation of incorporation of remote sensing technology into vegetation inspections</t>
  </si>
  <si>
    <t>VM-10</t>
  </si>
  <si>
    <t>Vegetation Management &amp; Inspections__VM-10_2023</t>
  </si>
  <si>
    <t># circuit miles</t>
  </si>
  <si>
    <t>SCE will inspect at least 1,820 HFRA circuit miles
*Subject to change based on program adjustments and evolution of remote sensing technologies</t>
  </si>
  <si>
    <t>Structure Brushing</t>
  </si>
  <si>
    <t>Removal of vegetation around all poles and structures subject to PRC 4292</t>
  </si>
  <si>
    <t>Pole Clearing</t>
  </si>
  <si>
    <t>8.2.3.1</t>
  </si>
  <si>
    <t>VM-2</t>
  </si>
  <si>
    <t>Vegetation Management &amp; Inspections_Pole Clearing_VM-2_2023</t>
  </si>
  <si>
    <t>Equipment ignition likelihood, Contact from vegetation ignition likelihood</t>
  </si>
  <si>
    <t># structures brushed</t>
  </si>
  <si>
    <t>Inspect and clear (where clearance is needed) 63,700 structures*, with the exception of structures for which there are customer access or environmental constraints
*These structures are in addition to poles subject to PRC 4292</t>
  </si>
  <si>
    <t>Expanded Clearances for Legacy Facilities</t>
  </si>
  <si>
    <t>Remove / clear additional vegetation using the standard remediation methods of trims, removals, and/or weed abatement to render the defensible space  around a generation facility even more vegetation free</t>
  </si>
  <si>
    <t>Reduce Contact From Vegetation and EFF Risk</t>
  </si>
  <si>
    <t>Clearance</t>
  </si>
  <si>
    <t>8.2.3.3</t>
  </si>
  <si>
    <t>VM-3</t>
  </si>
  <si>
    <t>Vegetation Management &amp; Inspections_Clearance_VM-3_2023</t>
  </si>
  <si>
    <t># of sites treated</t>
  </si>
  <si>
    <t>Perform vegetation treatment and maintenance to 50 sites</t>
  </si>
  <si>
    <t>Dead and Dying Tree Removal</t>
  </si>
  <si>
    <t xml:space="preserve">Patrols in HFRA to identify and remove dead, dying, or diseased trees affected by drought conditions and/or insect infestation. </t>
  </si>
  <si>
    <t>VM-4</t>
  </si>
  <si>
    <t>Vegetation Management &amp; Inspections_Clearance_VM-4_2023</t>
  </si>
  <si>
    <t># of grids</t>
  </si>
  <si>
    <t>Inspect 650 grids and prescribe mitigation for dead and dying trees with strike potential within those grids</t>
  </si>
  <si>
    <t>VM Work Management Tool</t>
  </si>
  <si>
    <t>Data Warehouse used for Routine Vegetation Management inspections and resulting mitigations</t>
  </si>
  <si>
    <t>Consolidated work tracking and reporting to optimize operations and improve data accuracy</t>
  </si>
  <si>
    <t>Vegetation Management Enterprise 
System</t>
  </si>
  <si>
    <t>8.2.4</t>
  </si>
  <si>
    <t>VM-6</t>
  </si>
  <si>
    <t>Vegetation Management &amp; Inspections_Vegetation Management Enterprise 
System_VM-6_2023</t>
  </si>
  <si>
    <t>Enable supplemental Vegetation Management (emergent work) tree maintenance program capabilities in Arbora by end of year</t>
  </si>
  <si>
    <t>Detailed Inspections for the Prescription, Where Necessary and Feasible, of Expanded Vegetation Clearances from Distribution Lines in HFRA</t>
  </si>
  <si>
    <t>Distribution expanded line clearances to mitigate the risk of vegetation contact with energized conductors</t>
  </si>
  <si>
    <t>VM-7</t>
  </si>
  <si>
    <t>Vegetation Management &amp; Inspections_Clearance_VM-7_2023</t>
  </si>
  <si>
    <t>SCE plans to inspect 1,900 grids within our distribution system</t>
  </si>
  <si>
    <t>Detailed Inspections for the Prescription, Where Necessary and Feasible, of Expanded Vegetation Clearances from Transmission Lines in HFRA</t>
  </si>
  <si>
    <t>Transmission expanded line clearances to mitigate the risk of vegetation contact with energized conductors</t>
  </si>
  <si>
    <t>VM-8</t>
  </si>
  <si>
    <t>Vegetation Management &amp; Inspections_Clearance_VM-8_2023</t>
  </si>
  <si>
    <t>SCE plans to inspect 1,000 grids within our transmission system</t>
  </si>
  <si>
    <t>LiDAR Distribution Vegetation Inspections</t>
  </si>
  <si>
    <t xml:space="preserve"> LiDAR as an inspection and measurement tool acquired via air patrol to identify clearances between high-voltage distribution lines and vegetation. </t>
  </si>
  <si>
    <t>VM-9</t>
  </si>
  <si>
    <t>Vegetation Management &amp; Inspections_Vegetation Inspections_VM-9_2023</t>
  </si>
  <si>
    <t>SCE will inspect at least 1,020 HFRA circuit miles
*Subject to change based on technology, program adjustments, and grid/circuits layout</t>
  </si>
  <si>
    <t xml:space="preserve">Customer Education and Engagement - Community Meetings </t>
  </si>
  <si>
    <t xml:space="preserve">Community meetings, primarily in SCE's HFRA, to share information about SCE’s WMP efforts. </t>
  </si>
  <si>
    <t>Share grid hardening, PSPS, and emergency preparedness updates, and highlight SCE's various programs, services, and resources.  Also, receive direct feedback from meeting participants.</t>
  </si>
  <si>
    <t>Emergency Planning &amp; Preparedness</t>
  </si>
  <si>
    <t>7.3.10</t>
  </si>
  <si>
    <t>DEP-1.2</t>
  </si>
  <si>
    <t>Emergency Planning &amp; Preparedness_Public Outreach and Education Awareness Program_DEP-1.2_2022</t>
  </si>
  <si>
    <t>SCE will host at least nine wildfire community safety 
meetings in targeted communities based on 
the impact of 2021 PSPS events and ongoing wildfire 
mitigation activities.</t>
  </si>
  <si>
    <t>0 YTD; 9 meetings currently scheduled for Q2</t>
  </si>
  <si>
    <t>Met target in Q2</t>
  </si>
  <si>
    <t xml:space="preserve">Customer Education and Engagement, Marketing Campaign </t>
  </si>
  <si>
    <t>The marketing campaign seeks to educate customers about PSPS and emergency preparedness and reduce the impact of a PSPS or a wildfire primarily through three methods: (1) advertising campaign; (2)
social media; and (3) direct customer mailings.</t>
  </si>
  <si>
    <t>Raise awareness
about the purpose
of PSPS, emergency
preparedness, and
SCE’s wildfire
mitigation plan</t>
  </si>
  <si>
    <t>DEP-1.3</t>
  </si>
  <si>
    <t>Emergency Planning &amp; Preparedness_Public Outreach and Education Awareness Program_DEP-1.3_2022</t>
  </si>
  <si>
    <t>% PSPS awareness</t>
  </si>
  <si>
    <t>PSPS Awareness goal: 50%</t>
  </si>
  <si>
    <t>7.3.9</t>
  </si>
  <si>
    <t>Emergency Planning &amp; Preparedness_Public Outreach and Education Awareness Program_DEP-2_2022</t>
  </si>
  <si>
    <t># trained</t>
  </si>
  <si>
    <t xml:space="preserve">IMT – Have all PSPS IMT and Task Force members fully trained and qualified or requalified by July 1, 2022
UAS – SCE plans to expand the program by technically qualifying 50 UAS Operators that have passed the FAA 107 exam. </t>
  </si>
  <si>
    <t>IMT: PSPS IMT Training and Exercise Kick-off
UAS: 20</t>
  </si>
  <si>
    <t>IMT: PSPS IMT Trained in all Requalification Training Requirements &amp; conduct readiness exercise
UAS: 35</t>
  </si>
  <si>
    <t>IMT: 0
UAS: 50</t>
  </si>
  <si>
    <t>IMT: Training and IMT Exercise kicked-off in Q1.  Training to begin in Q2.
UAS: 21</t>
  </si>
  <si>
    <t>IMT: 346
UAS: 43</t>
  </si>
  <si>
    <t>IMT: 346
UAS: 56</t>
  </si>
  <si>
    <t>Met target in Q3</t>
  </si>
  <si>
    <t xml:space="preserve">Improve its understanding of how to reduce impacts of wildfires, PSPS, and wildfire mitigation work for its customers. </t>
  </si>
  <si>
    <t>Community engagement</t>
  </si>
  <si>
    <t>Emergency Planning &amp; Preparedness_Community engagement_DEP-4_2022</t>
  </si>
  <si>
    <t>Begin PSPS Tracker data collection</t>
  </si>
  <si>
    <t>Administer community meeting feedback surveys (contingent upon meeting dates)</t>
  </si>
  <si>
    <t>Administer community meeting feedback surveys (contingent upon PSPS event)</t>
  </si>
  <si>
    <t>PSPS tracker questionnaire was finalized, and data collection has begun. Residential and Non-Residential customers will be contacted via phone and web-based surveys.</t>
  </si>
  <si>
    <t>Completed 4 out of six surveys. SCE plans to conduct a total of six surveys, However, two of the surveys haven't yet been administered because there have not been any PSPS de-energization events.</t>
  </si>
  <si>
    <t xml:space="preserve">Completed 4 out of six surveys. SCE plans to conduct a total of six surveys, This activity is on-going and remaining surveys will be administered as PSPS de-energization events occur.
</t>
  </si>
  <si>
    <t xml:space="preserve">SCE met target in Q4 by conducting 6 PSPS related surveys, including PSPS Tracker Survey, Wildfire Safety Community Meeting Feedback Survey, CRC/CCV Feedback Survey, In‐Language Wildfire Mitigation Communications Effectiveness Survey, PSPS Working Group and Advisory Board Survey, and the Voice of </t>
  </si>
  <si>
    <t>Cooperation with suppression agencies</t>
  </si>
  <si>
    <t>Emergency Planning &amp; Preparedness_Cooperation with suppression agencies_DEP-5_2022</t>
  </si>
  <si>
    <t># of MOU</t>
  </si>
  <si>
    <t>Will enter into a Memorandum of Understanding (MOU) with local county fire departments to provide standby cost funding for up to five aerial suppression resources 
strategically placed around the SCE service area</t>
  </si>
  <si>
    <t>Draft MOUs were sent to Los Angeles County Fire Department, Orange County Fire Association and Ventura County Fire Department; and all three counties provided MOU draft comments in late Q1.</t>
  </si>
  <si>
    <t>SCE has met funding target of five aerial suppression resources by having three Memoranda of Understanding (MOUs) signed by SCE and each respective county.</t>
  </si>
  <si>
    <t>Activity completed in Q2</t>
  </si>
  <si>
    <t>Data Governance</t>
  </si>
  <si>
    <t>7.3.7</t>
  </si>
  <si>
    <t xml:space="preserve">Centralized repository for data </t>
  </si>
  <si>
    <t>Data Governance_Centralized repository for data _DG-1_2022</t>
  </si>
  <si>
    <t>Ezy Data:
1) Expand cloud Artificial Intelligence (AI) platform
2) Enable LIDAR data storage capability
WiSDM: 
1) Complete wildfire data repository design
2) Consolidate wildfire data storage onto wildfire data repository platform</t>
  </si>
  <si>
    <t xml:space="preserve">Ezy Data deployed the Digital Accelerator (DA) image quality model integration on cloud platform and working to refine model capabilities, and finalizing LiDAR business capability definition. 
WiSDM: Process revalidation and data mapping continues. Common data repository design in progress to baseline system requirements for OEIS data reporting in Q2. 
</t>
  </si>
  <si>
    <t xml:space="preserve">Ezy Data:
1) Activity scope was completed in May following the deployment of two new Distribution defect detection models.
2) LiDAR Data Storage and Integration project's preliminary analysis is in progress. 
WiSDM: 
1) Completed wildfire data repository design 
2) Completed ~70 Energy Safety dataset mapping for Q2. Identified &gt;70 datasets needed to be worked on in WiSDM
</t>
  </si>
  <si>
    <t>Ezy Data:
1) Activity scope was completed in May following the deployment of two new Distribution defect detection models.
2) Initiated solution design for the LiDAR data integration scope. Working to complete Architecture Vision Diagram (AVD) by end of Q44
WiSDM: 
1) Completed wildfire data repository design 
2) Ingestion and ontology mapping for OEIS datasets has been completed and currently working to complete validation and acceptance datasets.</t>
  </si>
  <si>
    <t>Ezy Data:
1) Activity scope was completed in Q2 following the deployment of two new Distribution defect detection models.
2) Completed the solution design and analysis for Lidar data.
WiSDM: 
1) Completed wildfire data repository design 
2) Successfully met in Q4 with the data mapping, ingestion, and verification of 70+ datasets into the WiSDM platform.</t>
  </si>
  <si>
    <t>Transmission High Fire Risk Informed Inspections in HFRA</t>
  </si>
  <si>
    <t>Asset Management &amp; Inspections</t>
  </si>
  <si>
    <t>7.3.4</t>
  </si>
  <si>
    <t>Other discretionary inspection of transmission electric lines and equipment, beyond inspections mandated by rules and regulations</t>
  </si>
  <si>
    <t>Asset Management &amp; Inspections_Other discretionary inspection of transmission electric lines and equipment, beyond inspections mandated by rules and regulations_IN-1.2_2022</t>
  </si>
  <si>
    <t>Inspect 16,000 structures in HFRA via both ground and aerial inspections. Subject to resource constraints and other factors
SCE will strive to inspect up to 19,000 structures in HFRA via both ground and aerial inspections.
This target includes HFRI inspections, compliance due 
structures in HFRA and emergent risks identified during the fire season</t>
  </si>
  <si>
    <t>Ground: 2947
Aerial: 4915</t>
  </si>
  <si>
    <t>Ground: 10526
Aerial: 12723</t>
  </si>
  <si>
    <t>Ground: 15579
Aerial: 14965</t>
  </si>
  <si>
    <t>Ground: 16000
Aerial: 16000</t>
  </si>
  <si>
    <t>Ground:  3138
Aerial:  6461</t>
  </si>
  <si>
    <t>Ground: 13,132
Aerial: 13,787</t>
  </si>
  <si>
    <t>Ground: 17,131
Aerial: 16,702</t>
  </si>
  <si>
    <t>Ground: 17,225
Aerial: 17,133</t>
  </si>
  <si>
    <t>Detailed inspections and management 
practices for vegetation clearances around transmission infrastructure lines, and equipment</t>
  </si>
  <si>
    <t>Visual inspections and maintenance of vegetation around the transmission right‐of‐ way, where individual trees are carefully examined, visually, and the condition of each rated and recorded.</t>
  </si>
  <si>
    <t>Reduce CFO Veg</t>
  </si>
  <si>
    <t>7.3.5</t>
  </si>
  <si>
    <t xml:space="preserve">Detailed inspections of vegetation 
around transmission electric lines and equipment 
</t>
  </si>
  <si>
    <t>Vegetation Management &amp; Inspections_Detailed inspections of vegetation 
around transmission electric lines and equipment 
_N/A_2022</t>
  </si>
  <si>
    <t># of trees inspected</t>
  </si>
  <si>
    <t xml:space="preserve">In its HFRA for 2022, SCE plans to inspect approximately 100,000 trees adjacent to transmission lines, based on current unique tree inventory count. Tree inventory is subject to fluctuations based on actual field conditions. 
</t>
  </si>
  <si>
    <t>Emergency response vegetation management due to red flag warning or other urgent climate condition</t>
  </si>
  <si>
    <t>Plan and execution of vegetation management activities, such as trimming or removal, executed based upon and in advance of forecast weather conditions that indicate high fire threat in terms
of ignition probability and wildfire consequence.</t>
  </si>
  <si>
    <t xml:space="preserve">Emergency response vegetation management due to red flag warning or other urgent conditions   </t>
  </si>
  <si>
    <t>Vegetation Management &amp; Inspections_Emergency response vegetation management due to red flag warning or other urgent conditions   _N/A_2022</t>
  </si>
  <si>
    <t># poles brushed</t>
  </si>
  <si>
    <t>SCE will inspect and clear (where clearance is needed) 
approximately 26,400 poles in identified Areas of Concern 
(AOC), with the exception of poles for which there are 
customer access or environmental constraints. These 
poles are included in the count of the Expanded Pole 
Brushing (VM-2) goal.</t>
  </si>
  <si>
    <t>Poles Brushed per PRC 4292</t>
  </si>
  <si>
    <t>SCE inspects and clears (where clearance
is needed) poles in State Responsibility Area with the equipment identified by PRC 4292</t>
  </si>
  <si>
    <t xml:space="preserve">Fuel management and reduction of “slash” from vegetation management activities </t>
  </si>
  <si>
    <t>Vegetation Management &amp; Inspections_Fuel management and reduction of “slash” from vegetation management activities _N/A_2022</t>
  </si>
  <si>
    <t xml:space="preserve"> # of poles brushed 
(cleared) </t>
  </si>
  <si>
    <t xml:space="preserve">SCE will inspect and clear (where clearance is needed) 55,100 poles in State Responsibility Area with the equipment identified by PRC 4292, with the exception of poles for which there are customer access or environmental constraints, or poles that are exempt under 
14 Cal. Code of Regulations 1255 (e.g., poles in fruit orchards that are plowed or cultivated).  </t>
  </si>
  <si>
    <t>LiDAR Vegetation Inspections – Distribution</t>
  </si>
  <si>
    <t>SCE is piloting the use of remote sensing LiDAR to conduct vegetation inspections around distribution electric lines and equipment</t>
  </si>
  <si>
    <t xml:space="preserve">LiDAR inspections of vegetation around distribution electric lines and equipment </t>
  </si>
  <si>
    <t>Vegetation Management &amp; Inspections_LiDAR inspections of vegetation around distribution electric lines and equipment _N/A_2022</t>
  </si>
  <si>
    <t># of Circuit Miles</t>
  </si>
  <si>
    <t>SCE will inspect at least 500 HFRA circuit miles</t>
  </si>
  <si>
    <t>Met Target in Q3</t>
  </si>
  <si>
    <t>Completed inspection of 0 HFRA circuit miles. Inspections planned to begin in May and be completed in Q3</t>
  </si>
  <si>
    <t>LiDAR Vegetation Inspections – Transmission</t>
  </si>
  <si>
    <t>SCE utilizes LiDAR technology to inspect select transmission and sub‐transmission lines for appropriate clearances between SCE’s lines and vegetation.</t>
  </si>
  <si>
    <t xml:space="preserve">LiDAR inspections of vegetation around transmission electric lines and equipment 
</t>
  </si>
  <si>
    <t>Vegetation Management &amp; Inspections_LiDAR inspections of vegetation around transmission electric lines and equipment 
_N/A_2022</t>
  </si>
  <si>
    <t>SCE will inspect at least 1600 HFRA circuit miles</t>
  </si>
  <si>
    <t>Vegetation Inspections Audited Annually</t>
  </si>
  <si>
    <t>Quality Control audits of Vegetation Management Inspections</t>
  </si>
  <si>
    <t>Ensure vegetation management inspections are performed to standard</t>
  </si>
  <si>
    <t>Quality assurance / quality control of inspections</t>
  </si>
  <si>
    <t>Vegetation Management &amp; Inspections_Quality assurance / quality control of inspections_N/A_2022</t>
  </si>
  <si>
    <t>% of vegetation 
inspections audited</t>
  </si>
  <si>
    <t>SCE plans to perform risk-based circuit mile Quality Control (QC) inspections on approximately 15% of SCEs total tree 
inventory.</t>
  </si>
  <si>
    <t>Recruiting and training of vegetation management personnel</t>
  </si>
  <si>
    <t>SCE recruits and trains qualified personnel, including ISA‐certified arborists</t>
  </si>
  <si>
    <t xml:space="preserve"> Training in intended to ensure arborists perform quality and timely vegetation management work</t>
  </si>
  <si>
    <t>Vegetation Management &amp; Inspections_Recruiting and training of vegetation management personnel_N/A_2022</t>
  </si>
  <si>
    <t># ISA Certified 
Arborists</t>
  </si>
  <si>
    <t xml:space="preserve">Maintain the current staffing levels of 95 International Society of Arboriculture (ISA) certified arborists performing work within SCEs service territory. Inclusive of SCE 
personnel and contractors. </t>
  </si>
  <si>
    <t>Substation Inspections</t>
  </si>
  <si>
    <t>SCE inspects vegetation around its substations for potential mitigation.</t>
  </si>
  <si>
    <t>Substation inspections</t>
  </si>
  <si>
    <t>Vegetation Management &amp; Inspections_Substation inspections_N/A_2022</t>
  </si>
  <si>
    <t># of inspections</t>
  </si>
  <si>
    <t>SCE performs substation inspections on 169 substations in 
HFRA. SCE plans to inspect all 169 substations, 5 times a 
year for GO174 Substations (146 Substations) and ISO &amp; 
FERC Substations (23 Substations), for a total of 845 inspections.</t>
  </si>
  <si>
    <t>Substation vegetation management</t>
  </si>
  <si>
    <t>SCE manages vegetation-caused risks around its substation</t>
  </si>
  <si>
    <t xml:space="preserve">Substation vegetation management  </t>
  </si>
  <si>
    <t>Vegetation Management &amp; Inspections_Substation vegetation management  _N/A_2022</t>
  </si>
  <si>
    <t>SCE will perform Vegetation 
Management substation inspections in Tier 2 &amp; Tier 3 
totaling 169 substations.</t>
  </si>
  <si>
    <t>Customer Care Programs</t>
  </si>
  <si>
    <t>SCE offers customer care programs to help mitigate the impacts of PSPS to our customers including CRCs, Community Resiliency Programs, and Customer Resiliency Equipment.</t>
  </si>
  <si>
    <t>Helps customers mitigate the impacts and consequences of PSPS and other emergencies</t>
  </si>
  <si>
    <t>Grid Operations &amp; Operating Protocols</t>
  </si>
  <si>
    <t>7.3.6</t>
  </si>
  <si>
    <t xml:space="preserve">PSPS events and mitigation of PSPS impacts  </t>
  </si>
  <si>
    <t>Grid Operations &amp; Operating Protocols_PSPS events and mitigation of PSPS impacts  _PSPS-2_2022</t>
  </si>
  <si>
    <t># of enrollments
# of rebates</t>
  </si>
  <si>
    <t>Customer Resiliency Equipment: CCBB: Enroll 2,750 
customers in the CCBB program (35% of forecasted eligible 
population). Continue to identify new eligible customers each month to offer program. 
Portable Power Station Rebates and Portable Generator Rebates: SCE to issue 3,000 rebates and will strive to issue 
4,000 rebates.</t>
  </si>
  <si>
    <t>CCBB: 659
Rebates: 487</t>
  </si>
  <si>
    <t>CCBB: 1719
Rebates: 1369</t>
  </si>
  <si>
    <t>CCBB: 2427
Rebates: 2281</t>
  </si>
  <si>
    <t>CCBB: 2750
Rebates: 3000</t>
  </si>
  <si>
    <t>CCBB: 468
Rebates: 379</t>
  </si>
  <si>
    <t>CCBB: Enrollments: 965
CCBB Deployments: 853
Rebates: 986</t>
  </si>
  <si>
    <t>CCBB: Enrollments: 1,888
CCBB Deployments: 853
Rebates: 2,040</t>
  </si>
  <si>
    <t>CCBB: Enrollments: 3,733
CCBB Deployments: 3,466
Rebates: 3,145</t>
  </si>
  <si>
    <t>7.3.2</t>
  </si>
  <si>
    <t xml:space="preserve">Advanced weather monitoring and weather stations </t>
  </si>
  <si>
    <t>SCE_Situational Awareness and Forecasting_Advanced weather monitoring and weather stations_SA1_2022</t>
  </si>
  <si>
    <t>Install 150 weather stations in SCE's HFRA. 
SCE will strive to install up to 175 weather stations in SCE's HFRA, subject to resource and execution constraints</t>
  </si>
  <si>
    <t>SCE_Situational Awareness and Forecasting_High Definition (HD) Cameras_SA10_2022</t>
  </si>
  <si>
    <t># of HD cameras installations</t>
  </si>
  <si>
    <t>Install 10 HD Cameras.  SCE will strive to install up to 20 HD Cameras, subject to resource and execution restraints.​</t>
  </si>
  <si>
    <t>Worked with local Fire Management Officers and Alert Wildfire PI to identify and validate installation locations. Installations to begin in Q2.​</t>
  </si>
  <si>
    <t xml:space="preserve">Weather forecasting and estimating impacts on electric lines and equipment  </t>
  </si>
  <si>
    <t xml:space="preserve">SCE_Situational Awareness and Forecasting_Weather forecasting and estimating impacts on electric lines and equipment_SA3_2022  </t>
  </si>
  <si>
    <t xml:space="preserve">Equip 400 weather station locations with machine learning 
capabilities. SCE will strive to equip up to 500 weather station locations with machine learning capabilities, subject to resource and execution 
constraints. </t>
  </si>
  <si>
    <t>Point locations were provided to vendor to assess data quality and suitability to build new machine learning models. Vendor began training new machine learning models across SCE territory and performed new model verifications. . Machine learning to be operationalized in Q3.</t>
  </si>
  <si>
    <t xml:space="preserve">Completed testing of new machine learning models in the test environment and successfully operationalized all new machine learning models in the production environment. Completed testing the new machine learning output within existing tools in the Foundry platform and Legacy tools without issue. Operationalizing of the software to all 400 stations simultaneously is scheduled for November 2022. </t>
  </si>
  <si>
    <t>SCE met target in Q3 by equipping 564 weather station locations with machine learning capabilities.</t>
  </si>
  <si>
    <t xml:space="preserve">Forecast of a fire risk index, fire potential index, or similar  </t>
  </si>
  <si>
    <t>SCE_Situational Awareness and Forecasting_Forecast of a fire risk index, fire potential index, or similar_SA8_2022</t>
  </si>
  <si>
    <t xml:space="preserve">
Calibrate FPI 2.0 and evaluate its performance over the 2022 fire season.
Improve fire spread modeling applications (i.e., FireSim and FireCast) to include 1) fire suppression and 2) buildings destroyed by fire</t>
  </si>
  <si>
    <t>Calibration of FPI 2.0 by Fire Climate Zones using historical fire occurrence data continues. The calibration has been completed for the Fuels Index component. 
The Purchase Order (PO) to support fire spread modeling application work was issued and signed in Q1. Coordination with vendor to draft a project plan to support development of the Building Loss Factor metric for evaluation has begun.</t>
  </si>
  <si>
    <t>Calibration of FPI 2.0: Continuing with the development of a Fire Behavior Metric related to FPI2's components. Development of the metrics to evaluate FPI 2.0 against the current FPI is on schedule.
Fire Spread Modeling: The Building Loss Factor and Suppression Effectiveness Simulation metrics are under development and will be evaluated for reliability in Q4.</t>
  </si>
  <si>
    <t>FPI 2.0 continues to be evaluated at circuit level during critical fire weather events. Fire Behavior Matrix is complete and operational; 41-year historical perspective data is also available. Building Loss Factor has been integrated into FireCast and Suppression Effectiveness Simulation, metrics are currently being assessed by Fire Science team</t>
  </si>
  <si>
    <t>SCE met target by updating the FPI 2.0 methodology to include calibration and verification statistics. Building Loss Factor and a metric measuring suppression effectiveness have also been integrated into FireCast and is being evaluated for integration of fire spread modeling into the PSPS decision-making process.</t>
  </si>
  <si>
    <t>Distribution Fault Anticipation  (DFA)</t>
  </si>
  <si>
    <t>DFA technology incorporates electrical system measurements to detect the potential for pending equipment failures. These devices continually monitor circuits to detect and assist with locating and
categorizing electrical events (e.g., incipient and traditional faults).</t>
  </si>
  <si>
    <t>DFA installations can assist in detecting incipient fault conditions and provide remote access to fault data. The remote fault data can help locate faults where conventional circuit patrols were unable to determine a cause.</t>
  </si>
  <si>
    <t xml:space="preserve">Continuous monitoring sensors </t>
  </si>
  <si>
    <t>SA-9</t>
  </si>
  <si>
    <t>SCE_Situational Awareness and Forecasting_Continuous Monitoring sensors_SA9_2022</t>
  </si>
  <si>
    <t>SCE will evaluate the performance of installed fault anticipation technology and develop recommendations for future use by year-end 2022</t>
  </si>
  <si>
    <t>Distribution Fault Anticipation (DFA) events reviewed internal to SCE in Q1 and 4 events reviewed external with the vendor. 50% of the first draft report is complete.</t>
  </si>
  <si>
    <t>All DFA events were reviewed internal to SCE; prepared first draft of report.</t>
  </si>
  <si>
    <t>SCE met target in Q3 by completing evaluation of performance of installed fault anticipation technology and developing recommendations for future use. Overall, there were 1,121 total events reviewed internally; and 18 events with the vendor. Recommended improvements to future use have been summarized in final report.</t>
  </si>
  <si>
    <t>SCE met target in Q3 by completing evaluation of the performance of installed fault anticipation technology and developing recommendations for future use. Overall, there were 1,121 total events reviewed internally; and 18 events with the vendor. Recommended improvements for future use have been summarized in a final report</t>
  </si>
  <si>
    <t>Grid Design &amp; System Hardening</t>
  </si>
  <si>
    <t>7.3.3</t>
  </si>
  <si>
    <t xml:space="preserve">Covered conductor installation  </t>
  </si>
  <si>
    <t>Grid Design &amp; System Hardening_Covered conductor installation  _SH-1_2022</t>
  </si>
  <si>
    <t>Install 1,100 circuit miles of covered conductor in SCE’s 
HFRA. 
SCE will strive to install up to as many as 1,250 circuit miles of covered conductor in SCE’s HFRA, subject to resource constraints and other execution risks.</t>
  </si>
  <si>
    <t>~1,412</t>
  </si>
  <si>
    <t>Grid Design &amp; System Hardening_Covered conductor installation  _SH-10_2022</t>
  </si>
  <si>
    <t>Remediate 500 tree attachments in SCE’s HFRA.
SCE will strive to complete up to 700 tree attachment 
remediations in SCE’s HFRA, subject to resource constraints and other execution risks.</t>
  </si>
  <si>
    <t>1//1/2022</t>
  </si>
  <si>
    <t>Legacy Facilities</t>
  </si>
  <si>
    <t>Risk assessment and hardening of high and low voltage equipment supporting hydroelectric operations.</t>
  </si>
  <si>
    <t>Reduce wildfire risk on legacy facilities</t>
  </si>
  <si>
    <t xml:space="preserve">Updates to grid topology to minimize risk of ignition in HFTDs  </t>
  </si>
  <si>
    <t>SH-11</t>
  </si>
  <si>
    <t>Grid Design &amp; System Hardening_Updates to grid topology to minimize risk of ignition in HFTDs  _SH-11_2022</t>
  </si>
  <si>
    <t># sites</t>
  </si>
  <si>
    <t>Hydro Control Circuits: Based on 2021 assessments, perform grid hardening on three control circuits at three 
legacy facility sites. 
Low Voltage Site Hardening: Based on 2021 assessment, 
perform one grid hardening project at a legacy facility site
Grounding Studies/Lightning Arrestor Assessments 
and Remediations: Based on 2021 assessments perform 
four remediation projects at legacy facility sites. 
Additionally, complete 13 assessments.</t>
  </si>
  <si>
    <t>2
0
0</t>
  </si>
  <si>
    <t>7
0
0</t>
  </si>
  <si>
    <t>22
0
0</t>
  </si>
  <si>
    <t>32
0
17</t>
  </si>
  <si>
    <t>0
0
0</t>
  </si>
  <si>
    <t xml:space="preserve">Hydro Control Circuits: Two of the three assessments finalized approved and scheduled for completion in 2022. Remediations scheduled for Q4
Low Voltage Site Hardening:  Internal resources secured to complete grid hardening in Q3
Grounding Studies/Lightning Arrestor:  2 circuits are pending expense charges to begin construction. One circuit design has been approved and is in Environmental review. </t>
  </si>
  <si>
    <t>Hydro Control Circuits:  :  2 out of 3 circuits to be completed by YE. 
Low Voltage Site Hardening:  Isolation of disconnect panel from bare conductor is complete.  Pending removal of bare conductor by T&amp;D in Q4.
Grounding Studies/Lightning Arrestor:    4 assessments completed, 6 preliminary assessments under T&amp;D review. 4 remediation projects scheduled for completion in Q4. Please see appendix slide for further details.</t>
  </si>
  <si>
    <t>Grounding Studies/Lightning Arrestor:  SCE met target in Q4 by completing 4 remediation projects and 13 assessments.
Low Voltage Site Hardening:  SCE met target in Q4 by performing one grid hardening project at a legacy facility.
Hydro Control Circuits: Work at 2 of 3 control circuits completed. Remaining control circuit project will be completed in Q3 2023. Please see appendix slide for further details.</t>
  </si>
  <si>
    <t>Delayed</t>
  </si>
  <si>
    <t>Hydro Control Circuit: Remaining control circuit project will be completed in Q3 2023. 
SCE submitted water permitting request to the water agency, California Department of Fish and Wildlife (CDFW) on 9/2; draft agreement under review by SCE. Feedback from CDFW expected in January 2023
The remaining project must be completed in conjunction with another covered conductor project that is pending environmental permitting and is scheduled to complete in Q3 2023.</t>
  </si>
  <si>
    <t>Microgrid Assessment</t>
  </si>
  <si>
    <t>SCE is planning to install a microgrid to reduce the consequence of PSPS in a location heavily impacted by PSPS.</t>
  </si>
  <si>
    <t>Having a microgrid maintains system reliability and minimize customer impact during deenergization events.</t>
  </si>
  <si>
    <t xml:space="preserve">Grid topology improvements to mitigate or reduce PSPS events  </t>
  </si>
  <si>
    <t>SH-12</t>
  </si>
  <si>
    <t>Grid Design &amp; System Hardening_Grid topology improvements to mitigate or reduce PSPS events  _SH-12_2022</t>
  </si>
  <si>
    <t>SCE will actively attempt to obtain approval of easement 
with the landowner of the microgrid site, and if approval is received, SCE will move forward with microgrid project. 
If an approval is not received by June 30, 2022, or rejected, SCE will start to pursue other microgrid opportunities</t>
  </si>
  <si>
    <t xml:space="preserve">SCE continues to discuss with land owner approval of easement for microgrid site. The site location requires a vote and approval to grant easement. Vote was postponed from Q1 to Q2. </t>
  </si>
  <si>
    <t>Prospective customer elected not to move forward with the land lease agreement. Project team will be conducting assessment to determine feasibility of pursuing other microgrid opportunities</t>
  </si>
  <si>
    <t>Prospective customer elected not to move forward with the land lease agreement. Resource constraints has caused assessment to determine feasibility of pursuing other microgrid opportunities to fall behind plan.. However, resources will be made available to screen for sites and expect to return on-track status in Q4. Please see appendix slide for further details.</t>
  </si>
  <si>
    <t>SCE met target in Q4 by completing assessments on other potential microgrid sites after unsuccessfully obtaining an easement agreement with the landowner of the proposed microgrid site.  No new sites were identified in the subsequent assessment. SCE will continue to re-evaluate its approach, re-run its assessment, and explore potential cooperative opportunities for microgrids.</t>
  </si>
  <si>
    <t>C-Hooks</t>
  </si>
  <si>
    <t xml:space="preserve">Replacement of C‐Hooks installed in the SCE's system. </t>
  </si>
  <si>
    <t>Replacing C-Hooks before they failure, which could lead to downed high voltage wire which can pose wildfire and public safety risks.</t>
  </si>
  <si>
    <t xml:space="preserve">Transmission tower maintenance and replacement  </t>
  </si>
  <si>
    <t>SH-13</t>
  </si>
  <si>
    <t>Grid Design &amp; System Hardening_Transmission tower maintenance and replacement  _SH-13_2022</t>
  </si>
  <si>
    <t># of C-hooks</t>
  </si>
  <si>
    <t>SCE will replace C‐Hooks on 10 structures in SCE’s HFRA and strive to replace up to 21 C‐Hooks, subject to 
execution risks such as environmental clearance</t>
  </si>
  <si>
    <t xml:space="preserve">Other corrective action  </t>
  </si>
  <si>
    <t>Grid Design &amp; System Hardening_Other corrective action  _SH-14_2022</t>
  </si>
  <si>
    <t># of assessments</t>
  </si>
  <si>
    <t>Remediate 1,400 spans  in SCE’s HFRA.  SCE will strive to 
remediate up to 1,800 spans in SCE’s HFRA, subject to resource constraints and other execution risks.</t>
  </si>
  <si>
    <t>Grid Design &amp; System Hardening_Updates to grid topology to minimize risk of ignition in HFTDs  _SH-15_2022</t>
  </si>
  <si>
    <t>Install 15 vertical switches in SCE’s HFRA.
SCE will strive to install 25 vertical switches in SCE’s HFRA</t>
  </si>
  <si>
    <t>Grid Design &amp; System Hardening_Covered conductor installation  _SH-16_2022</t>
  </si>
  <si>
    <t>Retrofit vibration 
dampers on 100 structures where covered conductor is 
already installed in SCE’s HFRA.
SCE will strive to retrofit vibration dampers on up to 115 
structures where covered conductor is already installed in 
SCE’s HFRA.</t>
  </si>
  <si>
    <t>Construction began in Q1, completed 33 installations.
There are some back-office activities continuing to be addressed including monitoring material availability.</t>
  </si>
  <si>
    <t>Rapid Earth Fault Current Limiter</t>
  </si>
  <si>
    <t>Grid Design &amp; System Hardening_Other corrective action  _SH-17_2022</t>
  </si>
  <si>
    <t xml:space="preserve">SCE will produce a report summarizing performance and 
lessons learned from previous REFCL installations. SCE will  also initiate engineering and material purchase for 
the ground fault neutralizers (GFNs) to be constructed in 2023 at Acton and Phelan Substations. </t>
  </si>
  <si>
    <t>SCE will produce a report summarizing 
performance and lessons learned from 
previous REFCL installations. 
SCE will also initiate engineering and material purchase for the ground fault neutralizers (GFNs) to be constructed in 2023 at Acton and Phelan Substations.</t>
  </si>
  <si>
    <t xml:space="preserve">Ground fault neutralizer is in service, and performance continues to be monitored. Finalized specifications and material order to initiate engineering and material purchase for ground neutralizers, and. engineering design contract awarded. </t>
  </si>
  <si>
    <t>REFCL: Ground fault neutralizer is in service, and performance continues to be monitored. Assessment to be completed in Q3.
GFN: Acton circuit balancing plans complete and work scope currently in design. Continuing work on lightning arrestor replacement scope finalization at Phelan substation. </t>
  </si>
  <si>
    <t>Designs in progress for phase-to-neutral conversions and Capacitive Balancing Unit (CBU) installs. Factory Acceptance Testing for the ground fault neutralizer scheduled for Q4.  Continue documentation of lessons learned for in-service ground fault neutralizer with report scheduled for completion in Q4.</t>
  </si>
  <si>
    <t>SCE met target in Q4 to produce report summarizing performance from previous REFCL installations and initiated engineering and material purchase for the ground fault neutralizers (GFNs) to be constructed in 2023 at Acton and Phelan substations. </t>
  </si>
  <si>
    <t xml:space="preserve">Undergrounding of electric lines and/or equipment  </t>
  </si>
  <si>
    <t>Grid Design &amp; System Hardening_Undergrounding of electric lines and/or equipment  _SH-2_2022</t>
  </si>
  <si>
    <t>Install 11 circuit miles of targeted undergrounding in 
SCE’s HFRA.
SCE will strive to install up to 13 miles of 
targeted undergrounding in SCE’s HFRA, subject to resource constraints and other execution risks.</t>
  </si>
  <si>
    <t xml:space="preserve">Currently 3 underground miles are in construction and will be completed in Q2. 9 underground miles have been authorized to proceed with an overall year end target of 11. </t>
  </si>
  <si>
    <t>~2</t>
  </si>
  <si>
    <t>~14</t>
  </si>
  <si>
    <t xml:space="preserve">Expulsion fuse replacement  </t>
  </si>
  <si>
    <t>Grid Design &amp; System Hardening_Expulsion fuse replacement  _SH-4_2022</t>
  </si>
  <si>
    <t>Install or replace fusing at 350 fuse locations that serve HFRA circuitry.
SCE will strive to install or replace fusing at up 
to 483 locations that serve HFRA circuitry, subject to resource constraints and other execution risks.</t>
  </si>
  <si>
    <t xml:space="preserve">Installation of system automation equipment </t>
  </si>
  <si>
    <t>Grid Design &amp; System Hardening_Installation of system automation equipment _SH-5_2022</t>
  </si>
  <si>
    <t>Install 15 sectionalizing devices such as RARs/RCSs driven by the results of evaluations / assessments conducted 
under SH-6 and SH-7.
SCE will strive to install up to 31 sectionalizing 
devices such as RARs/RCSs driven by the results of 
evaluations / assessments conducted under SH-6 and SH-7, 
subject to resource constraints and other execution risks</t>
  </si>
  <si>
    <t>Scope and design have been received. Installations to begin in Q2</t>
  </si>
  <si>
    <t xml:space="preserve">Circuit breaker maintenance and installation to de-energize lines upon detecting a fault  </t>
  </si>
  <si>
    <t xml:space="preserve">SCE_Grid Design &amp; System Hardening_Circuit breaker maintenance and installation to de-energize lines upon detecting a fault_SH6_2022  </t>
  </si>
  <si>
    <t>Replace/upgrade 104 relay units in SCE’s HFRA.
SCE will strive to replace/ upgrade up to 125 relay units in SCE’s HFRA, subject to resource constraints and other execution risks</t>
  </si>
  <si>
    <t>Design completed in Q1 with installations to begin in Q2. Procurement delays have shifted some projects into later quarters in 2022 but still expect to meet year end target.</t>
  </si>
  <si>
    <t>PSPS-Driven Grid Hardening Work</t>
  </si>
  <si>
    <t>Evaluating circuits highly impacted by PSPS to develop targeted plans for grid hardening and circuit modifications to reduce PSPS impact.</t>
  </si>
  <si>
    <t>Reduce PSPS Risk</t>
  </si>
  <si>
    <t>SH-7</t>
  </si>
  <si>
    <t>Grid Design &amp; System Hardening_Grid topology improvements to mitigate or reduce PSPS events  _SH-7_2022</t>
  </si>
  <si>
    <t># of highly impacted circuits evaluated</t>
  </si>
  <si>
    <t>Evaluate approximately 70 highly impacted 
circuits including 2021 PSPS events to determine additional 
deployment of PSPS mitigations</t>
  </si>
  <si>
    <t>Activity Completed in Q1</t>
  </si>
  <si>
    <t>Grid Design &amp; System Hardening_Updates to grid topology to minimize risk of ignition in HFTDs  _SH-8_2022</t>
  </si>
  <si>
    <t># of installations</t>
  </si>
  <si>
    <t>Deploy open phase logic on five transmission lines. 
SCE will strive to deploy open phase logic on up to 11 transmission lines, subject to resource constraints 
and other execution risks.</t>
  </si>
  <si>
    <t>Preliminary settings review completed. Currently developing finalized design packages and relay setting plans with field activities commencing in Q3. Deployment to occur in Q4.</t>
  </si>
  <si>
    <t>Relay settings for six and the strive target of 11 lines  have been developed, approved and issued. Wiring activities in progress on two of the lines.</t>
  </si>
  <si>
    <t>SCE met target in Q3 by deploying open phase logic on 6 transmission lines.</t>
  </si>
  <si>
    <t>SCE met target in Q3 by deploying open phase logic on 6 transmission lines. In Q4, open phase logic was deployed on an additional 5 transmission lines for a total of 11 transmission lines deployed with open phase logic.</t>
  </si>
  <si>
    <t xml:space="preserve">Removal and remediation of trees with strike potential to electric lines and equipment  </t>
  </si>
  <si>
    <t>Vegetation Management &amp; Inspections_Removal and remediation of trees with strike potential to electric lines and equipment  _VM-1_2022</t>
  </si>
  <si>
    <t>Inspect 330 circuits and assess any trees with 
strike potential along those circuits.</t>
  </si>
  <si>
    <t>Pole Brushing</t>
  </si>
  <si>
    <t>Vegetation Management &amp; Inspections_Fuel management and reduction of “slash” from vegetation management activities _VM-2_2022</t>
  </si>
  <si>
    <t># of poles cleared</t>
  </si>
  <si>
    <t>SCE will inspect and clear (where clearance is needed) 78,700 poles in HFRA, with the exception of poles for 
which there are customer access or environmental 
constraints.
SCE will strive to inspect and clear (where clearance 
is needed) up to 170,000 distribution poles in HFRA. These 
poles are in addition to poles subject to PRC 4292.</t>
  </si>
  <si>
    <t>Vegetation Management &amp; Inspections_Fuel management and reduction of “slash” from vegetation management activities _VM-3_2022</t>
  </si>
  <si>
    <t>Perform expanded clearances at 32 legacy facility location</t>
  </si>
  <si>
    <t>Completed expanded clearance at 2 sites. The majority of expanded clearances are scheduled in the summertime to capture all new growth and avoid snow and weather issues.</t>
  </si>
  <si>
    <t>Vegetation Management &amp; Inspections_Removal and remediation of trees with strike potential to electric lines and equipment  _VM-4_2022</t>
  </si>
  <si>
    <t>Inspect 900 unique circuits and prescribe mitigation for dead and dying trees with strike potential along those 
circuits.</t>
  </si>
  <si>
    <t xml:space="preserve">Vegetation inventory system </t>
  </si>
  <si>
    <t>Vegetation Management &amp; Inspections_Vegetation inventory system _VM-6_2022</t>
  </si>
  <si>
    <t>SCE will implement the following programs within the VM Work 
Management Tool, Arbora: (1) Hazardous Tree Program (HTP) 
(including: Dead &amp; Dying Tree Removal and Hazard Tree 
Mitigation) and (2) Routine Line Clearing</t>
  </si>
  <si>
    <t>HTP pilot launch in Q1 was successful. HTP full roll out is on track and expected to completed in Q2</t>
  </si>
  <si>
    <t>Full roll-out to HTMP completed in Q1 and the team continues to support implementation stabilization. 
Development of Routine Line Clearing functionality continues with launch date in Q3.</t>
  </si>
  <si>
    <t>Full roll-out to HTMP completed in Q2 and the team continues to support implementation stabilization. In September decision was made to extend pilot period for Routine Line deployment to allow for complete testing and validation of entire Vegetation Management workflow. Routine Line will be taking phased rollout approach to begin in Q4 with full completion before year-end to meet WMP target. Please see appendix slide for further details.</t>
  </si>
  <si>
    <t>SCE met target in Q4 by implementing the Vegetation Management work management tool for the Hazard Tree Program (HTP), which includes HTMP and Dead and Dying Tree removal, and for Routine Line Clearing. As with other large system implementations, SCE will continue to monitor performance, and as applicable, run legacy systems in parallel. </t>
  </si>
  <si>
    <t>Distribution High Fire Risk Informed Inspections in HFRA</t>
  </si>
  <si>
    <t xml:space="preserve">Other discretionary inspection of distribution electric lines and equipment, beyond inspections mandated by rules and regulations  </t>
  </si>
  <si>
    <t>Asset Management &amp; Inspections_Other discretionary inspection of distribution electric lines and equipment, beyond inspections mandated by rules and regulations  _IN-1.1_2022</t>
  </si>
  <si>
    <t>Inspect 150,000 structures in HFRA via both ground and aerial inspections. Subject to resource constraints and other factors.
SCE will strive to inspect up to 180,000 structures in 
HFRA via both ground and aerial inspections.
This target includes HFRI inspections, compliance due 
structures in HFRA and emergent risks identified during the 
fire season</t>
  </si>
  <si>
    <t>Ground: 77179
Aerial: 43916</t>
  </si>
  <si>
    <t>Ground: 150000
Aerial:  120726</t>
  </si>
  <si>
    <t>Ground: 150000
Aerial: 142285</t>
  </si>
  <si>
    <t>Ground: 150000
Aerial:  150000</t>
  </si>
  <si>
    <t>Ground:  71822
Aerial:  46446</t>
  </si>
  <si>
    <t>Ground: 138807
Aerial: 136944</t>
  </si>
  <si>
    <t>Ground: 162,192
Aerial: 158,604</t>
  </si>
  <si>
    <t>Ground: 162,721
Aerial: 157,144</t>
  </si>
  <si>
    <t xml:space="preserve">Infrared inspections of distribution electric lines and equipment  </t>
  </si>
  <si>
    <t>Asset Management &amp; Inspections_Infrared inspections of distribution electric lines and equipment  _IN-3_2022</t>
  </si>
  <si>
    <t>Inspect 4,408 distribution overhead circuit miles in HFRA</t>
  </si>
  <si>
    <t>SCE met target miles after remaining flights were completed the first week of June. ~4,408 miles of inspections were completed in 2022 against the 2-year, ~8,816 mile inspection target; ~4,409 miles of inspections completed in 2021. Approximately 50% of HFRA distribution miles were inspected in 2021 with the remainder inspected in 2022.</t>
  </si>
  <si>
    <t xml:space="preserve">Infrared inspections of transmission electric lines and equipment  </t>
  </si>
  <si>
    <t>Asset Management &amp; Inspections_Infrared inspections of transmission electric lines and equipment  _IN-4_2022</t>
  </si>
  <si>
    <t>Generation High Fire Risk-Informed inspections and remediations in HFRA</t>
  </si>
  <si>
    <t>Asset Management &amp; Inspections_Generation High Fire Risk-Informed inspections and remediations in HFRA_IN-5_2022</t>
  </si>
  <si>
    <t>Inspect 190 generation-related assets in HFRA</t>
  </si>
  <si>
    <t>Inspection Work Management Tools</t>
  </si>
  <si>
    <t xml:space="preserve">Improvement of inspections </t>
  </si>
  <si>
    <t>Asset Management &amp; Inspections_Improvement of inspections _IN-8_2022</t>
  </si>
  <si>
    <t>Design capability for the legacy Distribution Ground inspection application in 2022 to transition to a single 
digital inspection platform in a future year
In support of remediation efforts, conduct assessment to 
identify enhancements for Field Crew application, and 
evaluate applicability of enhancements by year-end 2022</t>
  </si>
  <si>
    <t>InspectForce Transmission Ground was implemented in February and released in Q1, which included new survey questions and updates to notification validation logic and google maps. Completed production upgrade of the field crew iPad application with capabilities; and planning deployment of distribution activities for Q2 and Q3.</t>
  </si>
  <si>
    <t>Feasibility study to migrate Inspect App to InspectForce for Ground Distribution is complete and findings are being socialized across key functional teams. 
Preliminary rollout plan has been developed with deployment of the iPad-based field crew application to begin Q4.</t>
  </si>
  <si>
    <t>SCE has completed target to design capability for the legacy distribution ground inspection application. Inspection &amp; Maintenance Tools Field Crew Application is On-Track towards completion for year-end target. Completed identification of enhancement capabilities, including areas of assignment, work order updates in the field, and gatekeeper workflow. Migration from InspectApp to InspectForce is tentatively scheduled for Q1 2024. Preliminary rollout plan has been developed with deployment of the iPad-based field crew application to begin Q4.</t>
  </si>
  <si>
    <t>IN-8.a: SCE met target in Q3 to design capability for the legacy Distribution Ground Inspection application. Completed identification and feasibility assessment of enhancement capabilities, and migration to a single digital inspection platform is tentatively scheduled for 2024.
IN-8.b: SCE met target in Q4 with the assessment, identification, and evaluation of applicability of enhancements for Field Crew application. Field Crew application enhancements were rolled out to ~60 Distribution contract users, resulting in the real time closure of notification issues in the field.</t>
  </si>
  <si>
    <t>Asset Management &amp; Inspections_Infrared inspections of transmission electric lines and equipment  _IN-9_2022</t>
  </si>
  <si>
    <t># Spans/splices 
Inspections</t>
  </si>
  <si>
    <t>Will inspect 75 spans with Line Vue, inspect 50 splices with X-Ray and obtain 5 Conductor Samples; 
SCE will strive to inspect up to 150 spans with Line Vue, inspect up to 70 splices with Xray, and obtain up to 
15 Conductor Samples, subject to execution constraints.</t>
  </si>
  <si>
    <t>Line Vue: 0
Splices w/X-ray: 5
Conductor Samples: 0</t>
  </si>
  <si>
    <t>Line Vue: 30
Splices w/X-ray: 35
Conductor Samples: 1</t>
  </si>
  <si>
    <t>Line Vue: 60
Splices w/X-ray: 50
Conductor Samples: 4</t>
  </si>
  <si>
    <t>Line Vue: 75
Splices w/X-ray: 50 
Conductor Samples: 5</t>
  </si>
  <si>
    <t>Line Vue: 0
Splices w/X-ray: 19
Conductor Samples: 0</t>
  </si>
  <si>
    <t>Line Vue: 50
Splices w/X-ray: 57
Conductor Samples: 3</t>
  </si>
  <si>
    <t>Line Vue: 60
Splices w/X-ray: 63
Conductor Samples: SCE met target by inspecting five Conductor Samples, completed in Q3.</t>
  </si>
  <si>
    <t>Line Vue: 79
Splices w/X-ray: 63
Conductor Samples: SCE met target by inspecting six Conductor Samples, completed in Q3.</t>
  </si>
  <si>
    <t>Detailed inspections and management practices for vegetation clearances around distribution electrical lines, and equipment</t>
  </si>
  <si>
    <t>Visual inspections and maintenance of vegetation around the distribution right‐of‐ way, where individual trees are carefully examined, visually, and the condition of each rated and recorded.</t>
  </si>
  <si>
    <t xml:space="preserve">Detailed inspections of vegetation 
around distribution electric lines and equipment 
</t>
  </si>
  <si>
    <t>Asset Management &amp; Inspections_Detailed inspections of vegetation 
around distribution electric lines and equipment 
_N/A_2022</t>
  </si>
  <si>
    <t>In its HFRA for 2022, SCE plans to inspect approximately 600,000 trees adjacent to distribution lines, based on current unique tree inventory count. Tree inventory is 
subject to fluctuations based on actual field conditions.</t>
  </si>
  <si>
    <t>Metric Status</t>
  </si>
  <si>
    <t>Line Type</t>
  </si>
  <si>
    <t>Transmission</t>
  </si>
  <si>
    <t>14. Grid condition findings from inspection</t>
  </si>
  <si>
    <t>Level 1 findings</t>
  </si>
  <si>
    <t>HFTD Tier 2</t>
  </si>
  <si>
    <t>HFTD Tier 3</t>
  </si>
  <si>
    <t>Non-HFTD</t>
  </si>
  <si>
    <t>Level 2 findings</t>
  </si>
  <si>
    <t>Level 3 findings</t>
  </si>
  <si>
    <t>Number of assets inspected</t>
  </si>
  <si>
    <t>Number of circuit miles inspected</t>
  </si>
  <si>
    <t>15. Grid condition fixes in response to inspection findings</t>
  </si>
  <si>
    <t>Level 1 findings fixed</t>
  </si>
  <si>
    <t>Level 2 findings fixed</t>
  </si>
  <si>
    <t>Level 3 findings fixed</t>
  </si>
  <si>
    <t>16. Vegetation clearance findings from inspection</t>
  </si>
  <si>
    <t>Number of trees inspected for vegetation compliance</t>
  </si>
  <si>
    <t>Number of trees inspected where at least some vegetation was found in non-compliant condition</t>
  </si>
  <si>
    <t>Number of trees inspected where at least some vegetation was found in non0compliant condition</t>
  </si>
  <si>
    <t>6. Vegetation management work orders</t>
  </si>
  <si>
    <t>Number of vegetation management open work orders (total)</t>
  </si>
  <si>
    <t>Number of vegetation management past due work orders (total)</t>
  </si>
  <si>
    <t>7. Asset management work orders</t>
  </si>
  <si>
    <t>Number of asset management open work orders (total)</t>
  </si>
  <si>
    <t>Number of asset management past due work orders (total)</t>
  </si>
  <si>
    <t>Metric name</t>
  </si>
  <si>
    <t>Actuals</t>
  </si>
  <si>
    <t>Program Name</t>
  </si>
  <si>
    <t>HFTD Tier</t>
  </si>
  <si>
    <t>Inspection Type</t>
  </si>
  <si>
    <t>Inspection Method</t>
  </si>
  <si>
    <t>IR-Aerial</t>
  </si>
  <si>
    <t>Distribution</t>
  </si>
  <si>
    <t>Other Inspection</t>
  </si>
  <si>
    <t>Aerial</t>
  </si>
  <si>
    <t>IPI</t>
  </si>
  <si>
    <t>other</t>
  </si>
  <si>
    <t>IR Ground</t>
  </si>
  <si>
    <t>Total</t>
  </si>
  <si>
    <t>10-flown</t>
  </si>
  <si>
    <t>(62-Flown)</t>
  </si>
  <si>
    <t>t2</t>
  </si>
  <si>
    <t>t3</t>
  </si>
  <si>
    <t>Utility</t>
  </si>
  <si>
    <t>X</t>
  </si>
  <si>
    <t>Table No.</t>
  </si>
  <si>
    <t>Actual</t>
  </si>
  <si>
    <t>Projected</t>
  </si>
  <si>
    <t>Table 3: List and description of additional metrics</t>
  </si>
  <si>
    <t>SME / Source within QDR</t>
  </si>
  <si>
    <t>Metric</t>
  </si>
  <si>
    <t>Definition</t>
  </si>
  <si>
    <t>Purpose</t>
  </si>
  <si>
    <t>Assumptions made to connect metric to purpose</t>
  </si>
  <si>
    <t>Third-party validation (if any)</t>
  </si>
  <si>
    <t>Unit(s)</t>
  </si>
  <si>
    <t>Comments</t>
  </si>
  <si>
    <t>Blank Meaning</t>
  </si>
  <si>
    <r>
      <rPr>
        <b/>
        <sz val="11"/>
        <color rgb="FF000000"/>
        <rFont val="Calibri"/>
        <family val="2"/>
      </rPr>
      <t xml:space="preserve">Historical: </t>
    </r>
    <r>
      <rPr>
        <sz val="11"/>
        <color rgb="FF000000"/>
        <rFont val="Calibri"/>
        <family val="2"/>
      </rPr>
      <t xml:space="preserve">Table 2, Metric 13a, Sum of all Tier 2 &amp; 3 ignitions (AS LONG AS 13A IS FOR CPUC REPORTABLE IGNITIONS)
</t>
    </r>
    <r>
      <rPr>
        <b/>
        <sz val="11"/>
        <color rgb="FF000000"/>
        <rFont val="Calibri"/>
        <family val="2"/>
      </rPr>
      <t>Forecast:</t>
    </r>
    <r>
      <rPr>
        <sz val="11"/>
        <color rgb="FF000000"/>
        <rFont val="Calibri"/>
        <family val="2"/>
      </rPr>
      <t xml:space="preserve"> Jonathan Wuo, based on risk model results??</t>
    </r>
  </si>
  <si>
    <t>1. Number of CPUC reportable ignitions in HFRA</t>
  </si>
  <si>
    <r>
      <rPr>
        <b/>
        <sz val="11"/>
        <color rgb="FF000000"/>
        <rFont val="Calibri"/>
        <family val="2"/>
      </rPr>
      <t xml:space="preserve">Historical: </t>
    </r>
    <r>
      <rPr>
        <sz val="11"/>
        <color rgb="FF000000"/>
        <rFont val="Calibri"/>
        <family val="2"/>
      </rPr>
      <t xml:space="preserve">Table 2, Metric 1b, Sum of all Tier 2 &amp; 3 wire downs
</t>
    </r>
    <r>
      <rPr>
        <b/>
        <sz val="11"/>
        <color rgb="FF000000"/>
        <rFont val="Calibri"/>
        <family val="2"/>
      </rPr>
      <t>Forecast:</t>
    </r>
    <r>
      <rPr>
        <sz val="11"/>
        <color rgb="FF000000"/>
        <rFont val="Calibri"/>
        <family val="2"/>
      </rPr>
      <t xml:space="preserve"> Jonathan Wuo, based on risk model results??</t>
    </r>
  </si>
  <si>
    <t>2. Number of wire downs in HFRA</t>
  </si>
  <si>
    <r>
      <rPr>
        <b/>
        <sz val="11"/>
        <color rgb="FF000000"/>
        <rFont val="Calibri"/>
        <family val="2"/>
      </rPr>
      <t xml:space="preserve">Historical: </t>
    </r>
    <r>
      <rPr>
        <sz val="11"/>
        <color rgb="FF000000"/>
        <rFont val="Calibri"/>
        <family val="2"/>
      </rPr>
      <t xml:space="preserve">Table 2, Metrics 1c and 1d, Sum of all Tier 2 &amp; 3 outages (ASSUME WE DON'T NEED TO BRING IN METRIC 1E AS THAT WOULD BE DUPLICATIVE?)
</t>
    </r>
    <r>
      <rPr>
        <b/>
        <sz val="11"/>
        <color rgb="FF000000"/>
        <rFont val="Calibri"/>
        <family val="2"/>
      </rPr>
      <t>Forecast:</t>
    </r>
    <r>
      <rPr>
        <sz val="11"/>
        <color rgb="FF000000"/>
        <rFont val="Calibri"/>
        <family val="2"/>
      </rPr>
      <t xml:space="preserve"> Jonathan Wuo, based on risk model results??</t>
    </r>
  </si>
  <si>
    <t>3. Number of outages in HFRA</t>
  </si>
  <si>
    <t xml:space="preserve">Amber Beaulieu </t>
  </si>
  <si>
    <r>
      <rPr>
        <sz val="11"/>
        <color rgb="FF000000"/>
        <rFont val="Calibri"/>
        <family val="2"/>
      </rPr>
      <t xml:space="preserve">4. # of asset management </t>
    </r>
    <r>
      <rPr>
        <i/>
        <sz val="11"/>
        <color rgb="FF000000"/>
        <rFont val="Calibri"/>
        <family val="2"/>
      </rPr>
      <t xml:space="preserve">ignition risk-related </t>
    </r>
    <r>
      <rPr>
        <sz val="11"/>
        <color rgb="FF000000"/>
        <rFont val="Calibri"/>
        <family val="2"/>
      </rPr>
      <t>work orders that are past due (excluding GO95 exceptions)</t>
    </r>
  </si>
  <si>
    <t>Songhum Yon</t>
  </si>
  <si>
    <t>5. Number of Tree-Caused Circuit Interruptions (TCCIs)</t>
  </si>
  <si>
    <r>
      <rPr>
        <b/>
        <sz val="11"/>
        <color rgb="FF000000"/>
        <rFont val="Calibri"/>
        <family val="2"/>
      </rPr>
      <t xml:space="preserve">Songhum Yon
</t>
    </r>
    <r>
      <rPr>
        <sz val="11"/>
        <color rgb="FF000000"/>
        <rFont val="Calibri"/>
        <family val="2"/>
      </rPr>
      <t>Table 2​, Metric 16, Include Routine Transmission &amp; Distribution in both HFRA Tier 2 &amp; 3</t>
    </r>
  </si>
  <si>
    <t>6. Number of trees inspected where at least some vegetation was found in a non-compliant condition</t>
  </si>
  <si>
    <t>Sum of subparts to Table 10, Metric 1a</t>
  </si>
  <si>
    <t>7. Frequency of PSPS events (total)</t>
  </si>
  <si>
    <t>Sum of subparts to Table 10, Metric 1b</t>
  </si>
  <si>
    <t>8. Scope of PSPS events (total)</t>
  </si>
  <si>
    <t>Sum of subparts to Table 10, Metric 1c</t>
  </si>
  <si>
    <t>9. Duration of PSPS (total)</t>
  </si>
  <si>
    <t>Table 10, Metric 4a</t>
  </si>
  <si>
    <t>10. # of customers impacted by PSPS</t>
  </si>
  <si>
    <t>Ryan Bullard</t>
  </si>
  <si>
    <t xml:space="preserve">11. Customer wildfire awareness </t>
  </si>
  <si>
    <r>
      <rPr>
        <b/>
        <sz val="11"/>
        <color rgb="FF000000"/>
        <rFont val="Calibri"/>
        <family val="2"/>
      </rPr>
      <t xml:space="preserve">Amber Beaulieu 
</t>
    </r>
    <r>
      <rPr>
        <sz val="11"/>
        <color rgb="FF000000"/>
        <rFont val="Calibri"/>
        <family val="2"/>
      </rPr>
      <t>'= # of total past due T&amp;D ignition risk work orders / # of total T&amp;D ignition risk work orders open</t>
    </r>
  </si>
  <si>
    <r>
      <rPr>
        <sz val="11"/>
        <color rgb="FF000000"/>
        <rFont val="Calibri"/>
        <family val="2"/>
      </rPr>
      <t xml:space="preserve">4. % of asset management </t>
    </r>
    <r>
      <rPr>
        <i/>
        <sz val="11"/>
        <color rgb="FF000000"/>
        <rFont val="Calibri"/>
        <family val="2"/>
      </rPr>
      <t xml:space="preserve">ignition risk-related </t>
    </r>
    <r>
      <rPr>
        <sz val="11"/>
        <color rgb="FF000000"/>
        <rFont val="Calibri"/>
        <family val="2"/>
      </rPr>
      <t>work orders that are past due</t>
    </r>
  </si>
  <si>
    <t>Notes:</t>
  </si>
  <si>
    <t>Transmission lines refer to all lines at or above 65kV, and distribution lines refer to all lines below 65kV.</t>
  </si>
  <si>
    <t>HWW = High wind warning</t>
  </si>
  <si>
    <t>RFW = Red flag warning</t>
  </si>
  <si>
    <t>Note: These columns are placeholders for future QR submissions.</t>
  </si>
  <si>
    <t>Table 2: Performance Metrics</t>
  </si>
  <si>
    <t>Metric type</t>
  </si>
  <si>
    <t>#</t>
  </si>
  <si>
    <t>Wind Warning Status</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</si>
  <si>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</si>
  <si>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</si>
  <si>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</si>
  <si>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</si>
  <si>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Number of events</t>
  </si>
  <si>
    <t>HWW only</t>
  </si>
  <si>
    <t>HWW &amp; RFW</t>
  </si>
  <si>
    <t>None</t>
  </si>
  <si>
    <t>Non- HFTD</t>
  </si>
  <si>
    <t>1.b.</t>
  </si>
  <si>
    <t>Number of wires down</t>
  </si>
  <si>
    <t>Note: A portion of this data includes "Unknown" HWW/RFW.</t>
  </si>
  <si>
    <t>Note: A portion of this data includes "Unknown" HFTD &amp; "Unknown" HWW/RFW.</t>
  </si>
  <si>
    <t>1.c.</t>
  </si>
  <si>
    <t>Number of outage events not caused by contact with vegetation</t>
  </si>
  <si>
    <t>SCE interprets these Outages to be a subset of the metric above which captures those Risk Events that have the potential to cause ignition only, as such, these are subset of those reported on Table 5.</t>
  </si>
  <si>
    <t>1.d.</t>
  </si>
  <si>
    <t xml:space="preserve">Number of outage events caused by contact with vegetation </t>
  </si>
  <si>
    <t>1.e.</t>
  </si>
  <si>
    <t xml:space="preserve">Number of outage events on circuits with adjusted settings for protective devices enabled. </t>
  </si>
  <si>
    <t>2. Time between vegetation inspection finding and resulting trimming activity</t>
  </si>
  <si>
    <t>2.d.2.a.</t>
  </si>
  <si>
    <t>Median time</t>
  </si>
  <si>
    <t>days</t>
  </si>
  <si>
    <t>2.d.2.b.</t>
  </si>
  <si>
    <t>95 percentile time</t>
  </si>
  <si>
    <t>2.d.3.a.</t>
  </si>
  <si>
    <t>2.d.3.b.</t>
  </si>
  <si>
    <t>2.d.4.a.</t>
  </si>
  <si>
    <t>2.d.4.b.</t>
  </si>
  <si>
    <t>2.t.2.a.</t>
  </si>
  <si>
    <t>2.t.2.b.</t>
  </si>
  <si>
    <t>2.t.3.a.</t>
  </si>
  <si>
    <t>2.t.3.b.</t>
  </si>
  <si>
    <t>2.t.4.a.</t>
  </si>
  <si>
    <t>2.t.4.b.</t>
  </si>
  <si>
    <t>3. Time between level 1 asset inspection finding and resulting maintenance activity</t>
  </si>
  <si>
    <t>3.d.2.a.</t>
  </si>
  <si>
    <t>hours</t>
  </si>
  <si>
    <t>Notifications created 1/1/20 and later</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</si>
  <si>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</si>
  <si>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</si>
  <si>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</si>
  <si>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</si>
  <si>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</si>
  <si>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</si>
  <si>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</si>
  <si>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</si>
  <si>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</si>
  <si>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</si>
  <si>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</si>
  <si>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</si>
  <si>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</si>
  <si>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</si>
  <si>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</si>
  <si>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</si>
  <si>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</si>
  <si>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</si>
  <si>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</si>
  <si>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</si>
  <si>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</si>
  <si>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</si>
  <si>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</si>
  <si>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</si>
  <si>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</si>
  <si>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</si>
  <si>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</si>
  <si>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</si>
  <si>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</si>
  <si>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</si>
  <si>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</si>
  <si>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</si>
  <si>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</si>
  <si>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</si>
  <si>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</si>
  <si>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</si>
  <si>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</si>
  <si>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6.a.</t>
  </si>
  <si>
    <t>Routine</t>
  </si>
  <si>
    <t>Number of orders</t>
  </si>
  <si>
    <t>6.b.</t>
  </si>
  <si>
    <t>For Veg Past Due WOs, SCE reports the number of open work points in 6a that have exceeded internal targets of 30 days &lt;Regulatory Clearance Distance (RCD) and 90 days between RCD and Trigger Clearance Distance (TCD).</t>
  </si>
  <si>
    <t>7.a.</t>
  </si>
  <si>
    <t>7.b.</t>
  </si>
  <si>
    <t>8. Response Time</t>
  </si>
  <si>
    <t>8.a.</t>
  </si>
  <si>
    <t>Response time to locked open circuit breaker</t>
  </si>
  <si>
    <t>Hours</t>
  </si>
  <si>
    <t>Metric Not Available at this Time.</t>
  </si>
  <si>
    <t>9. Fatalities and injuries due to utility-related ignitions</t>
  </si>
  <si>
    <t>9.a.</t>
  </si>
  <si>
    <t>Fatalities due to utility-related ignitions (total)</t>
  </si>
  <si>
    <t>Number of fatalities</t>
  </si>
  <si>
    <t>The information provided in conjunction with all of the “utility-ignited” wildfire statistics in tables 1-15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Authority Having Jurisdiction (AHJ) has issued a report on the cause, SCE may dispute the conclusions of such report.</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</si>
  <si>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</si>
  <si>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</si>
  <si>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</si>
  <si>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</si>
  <si>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</si>
  <si>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</si>
  <si>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The information provided in conjunction with all of the “utility-ignited” wildfire statistics in tables 1-13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Authority Having Jurisdiction (AHJ) has issued a report on the cause, SCE may dispute the conclusions of such report.</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</si>
  <si>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</si>
  <si>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</si>
  <si>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</si>
  <si>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</si>
  <si>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</si>
  <si>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</si>
  <si>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 xml:space="preserve">Data point is not currently tracked. </t>
  </si>
  <si>
    <t>12. Acreage burned by utility-ignited wildfires</t>
  </si>
  <si>
    <t>12.a.</t>
  </si>
  <si>
    <t>Acreage burned by utility-ignited wildfires</t>
  </si>
  <si>
    <t>Acres</t>
  </si>
  <si>
    <t>13. Number of utility0related ignitions</t>
  </si>
  <si>
    <t>13.a.</t>
  </si>
  <si>
    <t xml:space="preserve">Number of ignitions </t>
  </si>
  <si>
    <t>Number of ignitions</t>
  </si>
  <si>
    <t>13. Number of utility-related ignitions</t>
  </si>
  <si>
    <t>14.d.2.a.i</t>
  </si>
  <si>
    <t>Patrol Inspection</t>
  </si>
  <si>
    <t>Drone</t>
  </si>
  <si>
    <t># of assets / structures (such as poles, transformers, etc.) inspected by the utility</t>
  </si>
  <si>
    <t>SCE does not track this inspection type by this inspection method.</t>
  </si>
  <si>
    <t>LiDAR</t>
  </si>
  <si>
    <t>AGP Inspections</t>
  </si>
  <si>
    <t>14.d.2.a.ii</t>
  </si>
  <si>
    <t>Aerial (Matt N)</t>
  </si>
  <si>
    <t>Detailed Inspection</t>
  </si>
  <si>
    <t>For 2020, SCE tracked the completed aerial inspections by the year and in order to represent the 2020 completed asset inspection by quarter, SCE evenly distributed the completed inspections to each of the four quarters in 2020.</t>
  </si>
  <si>
    <t>SCE Dist Aerial inspections completed using drone. Aerial only used for "Hard To Access" structures.</t>
  </si>
  <si>
    <t>ODI + HFRI</t>
  </si>
  <si>
    <t>14.d.2.a.iii</t>
  </si>
  <si>
    <t>IR0Aerial</t>
  </si>
  <si>
    <t>SCE's Dist IR Scan uses Aerial (helicopter) for HFTD "Hard to Access" structures only.</t>
  </si>
  <si>
    <t>IPI + IR0Ground</t>
  </si>
  <si>
    <t>For 2020, SCE tracked the completed other inspections by the year and in order to represent the 2020 completed asset inspection by quarter, SCE evenly distributed the completed inspections to each of the four quarters in 2020. Dist "Other" contains Dist IR Scan and Intrusive Pole Inspection (both ground inspection programs).</t>
  </si>
  <si>
    <t>14.d.2.b.i</t>
  </si>
  <si>
    <t># of circuit miles inspected by the utility</t>
  </si>
  <si>
    <t xml:space="preserve">SCE tracks completed inspections by tracking the counts of assets inspected instead of tracking by circuit miles. In order to present completed inspections in the requested format, SCE used a calculated average span length multiplied by the number of structures inspected. </t>
  </si>
  <si>
    <t>14.d.2.b.ii</t>
  </si>
  <si>
    <t>14.d.2.b.iii</t>
  </si>
  <si>
    <t>14.d.2.c.i</t>
  </si>
  <si>
    <t># of findings from these asset inspections</t>
  </si>
  <si>
    <t>14.d.2.c.ii</t>
  </si>
  <si>
    <t>14.d.2.c.iii</t>
  </si>
  <si>
    <t>14.d.2.d.i</t>
  </si>
  <si>
    <t>14.d.2.d.ii</t>
  </si>
  <si>
    <t>14.d.2.d.iii</t>
  </si>
  <si>
    <t>14.d.2.e.i</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</si>
  <si>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</si>
  <si>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</si>
  <si>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</si>
  <si>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</si>
  <si>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</si>
  <si>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</si>
  <si>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</si>
  <si>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</si>
  <si>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</si>
  <si>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</si>
  <si>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</si>
  <si>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</si>
  <si>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</si>
  <si>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</si>
  <si>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</si>
  <si>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</si>
  <si>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</si>
  <si>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</si>
  <si>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</si>
  <si>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SCE Dist Aerial completed in HFRA only</t>
  </si>
  <si>
    <t>14.d.4.a.iii</t>
  </si>
  <si>
    <t>IPI + IR-Ground</t>
  </si>
  <si>
    <t>For 2020, SCE tracked the completed other inspections by the year and in order to represent the 2020 completed asset inspection by quarter, SCE evenly distributed the completed inspections to each of the four quarters in 2020. Dist "Other" for non-HFTD contains Intrusive Pole Inspection counts only, as Dist IR is only conducted in HFRA.</t>
  </si>
  <si>
    <t>14.d.4.b.i</t>
  </si>
  <si>
    <t>14.d.4.b.ii</t>
  </si>
  <si>
    <t>14.d.4.b.iii</t>
  </si>
  <si>
    <t>14.d.4.c.i</t>
  </si>
  <si>
    <t>14.d.4.c.ii</t>
  </si>
  <si>
    <t>14.d.4.c.iii</t>
  </si>
  <si>
    <t>14.d.4.d.i</t>
  </si>
  <si>
    <t>14.d.4.d.ii</t>
  </si>
  <si>
    <t>14.d.4.d.iii</t>
  </si>
  <si>
    <t>14.d.4.e.i</t>
  </si>
  <si>
    <t>14.d.4.e.ii</t>
  </si>
  <si>
    <t>14.d.4.e.iii</t>
  </si>
  <si>
    <t>14.t.2.a.i</t>
  </si>
  <si>
    <t>Trans Routine</t>
  </si>
  <si>
    <t>For 2020, SCE tracked the completed inspections by the year and in order to represent the 2020 completed asset inspection by quarter, SCE evenly distributed the completed inspections to each of the four quarters in 2020. For Trans Patrol Inspections, SCE tracks counts of circuits inspected.</t>
  </si>
  <si>
    <t>14.t.2.a.ii</t>
  </si>
  <si>
    <t>SCE Trans Detailed inspections use Aerial (helicopter) for "Hard to Access" structures only.</t>
  </si>
  <si>
    <t>Trans Det +Trans HFRA</t>
  </si>
  <si>
    <r>
      <rPr>
        <sz val="11"/>
        <color rgb="FF000000"/>
        <rFont val="Calibri"/>
        <family val="2"/>
      </rPr>
      <t xml:space="preserve">SCE tracks completed inspections by tracking the counts of assets inspected instead of tracking by circuit miles. In order to present completed inspections in the requested format, SCE used a calculated average span length multiplied by the number of structures inspected. </t>
    </r>
    <r>
      <rPr>
        <b/>
        <i/>
        <sz val="11"/>
        <color rgb="FF000000"/>
        <rFont val="Calibri"/>
        <family val="2"/>
      </rPr>
      <t>Trans Detailed and Trans HFRA inspections use different conversion methods as such the count to circuit mi  relationship is varied.</t>
    </r>
  </si>
  <si>
    <t>14.t.2.a.iii</t>
  </si>
  <si>
    <t>For 2020, SCE tracked the completed other inspections by the year and in order to represent the 2020 completed asset inspection by quarter, SCE evenly distributed the completed inspections to each of the four quarters in 2020.  SCE Trans "Other" type inspections consists of Trans IR Scan (in which scans are completed 100% by helicopter) and Intrusive Pole Inspections (Ground).</t>
  </si>
  <si>
    <t xml:space="preserve">IPI  </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</si>
  <si>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</si>
  <si>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</si>
  <si>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</si>
  <si>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</si>
  <si>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</si>
  <si>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</si>
  <si>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</si>
  <si>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</si>
  <si>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</si>
  <si>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</si>
  <si>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</si>
  <si>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</si>
  <si>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</si>
  <si>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</si>
  <si>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</si>
  <si>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</si>
  <si>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</si>
  <si>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</si>
  <si>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</si>
  <si>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</si>
  <si>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</si>
  <si>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</si>
  <si>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</si>
  <si>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</si>
  <si>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</si>
  <si>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</si>
  <si>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</si>
  <si>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</si>
  <si>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</si>
  <si>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SCE Trans Aerial inspection is HFTD only</t>
  </si>
  <si>
    <t>14.t.4.a.iii</t>
  </si>
  <si>
    <t>SCE Trans IR scan is HFTD only</t>
  </si>
  <si>
    <t>14.t.4.b.i</t>
  </si>
  <si>
    <t>14.t.4.b.ii</t>
  </si>
  <si>
    <t>14.t.4.b.iii</t>
  </si>
  <si>
    <t>14.t.4.c.i</t>
  </si>
  <si>
    <t>14.t.4.c.ii</t>
  </si>
  <si>
    <t>14.t.4.c.iii</t>
  </si>
  <si>
    <t>14.t.4.d.i</t>
  </si>
  <si>
    <t>14.t.4.d.ii</t>
  </si>
  <si>
    <t>14.t.4.d.iii</t>
  </si>
  <si>
    <t>14.t.4.e.i</t>
  </si>
  <si>
    <t>14.t.4.e.ii</t>
  </si>
  <si>
    <t>14.t.4.e.iii</t>
  </si>
  <si>
    <t>15.b.2.a.i</t>
  </si>
  <si>
    <t># of asset inspection findings which have been fixed</t>
  </si>
  <si>
    <t>15.b.2.a.ii</t>
  </si>
  <si>
    <t>15.b.2.a.iii</t>
  </si>
  <si>
    <t>15.b.2.b.i</t>
  </si>
  <si>
    <t>15.b.2.b.ii</t>
  </si>
  <si>
    <t>15.b.2.b.iii</t>
  </si>
  <si>
    <t>15.b.2.c.i</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</si>
  <si>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</si>
  <si>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</si>
  <si>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</si>
  <si>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</si>
  <si>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</si>
  <si>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</si>
  <si>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</si>
  <si>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</si>
  <si>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</si>
  <si>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</si>
  <si>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</si>
  <si>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</si>
  <si>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</si>
  <si>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</si>
  <si>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</si>
  <si>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</si>
  <si>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</si>
  <si>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</si>
  <si>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</si>
  <si>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</si>
  <si>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</si>
  <si>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</si>
  <si>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</si>
  <si>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</si>
  <si>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</si>
  <si>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</si>
  <si>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</si>
  <si>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</si>
  <si>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</si>
  <si>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</si>
  <si>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</si>
  <si>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</si>
  <si>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</si>
  <si>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</si>
  <si>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</si>
  <si>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</si>
  <si>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</si>
  <si>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</si>
  <si>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</si>
  <si>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</si>
  <si>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</si>
  <si>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</si>
  <si>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</si>
  <si>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</si>
  <si>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</si>
  <si>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</si>
  <si>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</si>
  <si>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16.d.2.a.i</t>
  </si>
  <si>
    <t># of trees inspected for vegetation compliance based on GO 95, Rule 35, and PRC 4293 at the time of routine inspection.</t>
  </si>
  <si>
    <t>SCE does not track Veg inspections using Drone, Aerial, or LiDAR.</t>
  </si>
  <si>
    <t>16.d.2.a.ii</t>
  </si>
  <si>
    <t>Non-Routine</t>
  </si>
  <si>
    <t># of trees inspected for vegetation compliance based on GO 95, Rule 35, and PRC 4293 at the time of non-routine inspection.</t>
  </si>
  <si>
    <t># of trees inspected for vegetation compliance based on GO 95, Rule 35, and PRC 4293 at the time of non0routine inspection.</t>
  </si>
  <si>
    <t>16.d.2.b.i</t>
  </si>
  <si>
    <t># of trees found to be non-compliant with GO 95, Rule 35, and PRC 4293 at the time of non-routine inspection.</t>
  </si>
  <si>
    <t># of trees found to be non0compliant with GO 95, Rule 35, and PRC 4293 at the time of non0routine inspection.</t>
  </si>
  <si>
    <t>16.d.2.b.ii</t>
  </si>
  <si>
    <t># of trees found to be non-compliant with GO 95, Rule 35, and PRC 4293 at the time of routine inspection.</t>
  </si>
  <si>
    <t># of trees found to be non0compliant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</si>
  <si>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</si>
  <si>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</si>
  <si>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</si>
  <si>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</si>
  <si>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</si>
  <si>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</si>
  <si>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</si>
  <si>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</si>
  <si>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</si>
  <si>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</si>
  <si>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</si>
  <si>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</si>
  <si>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</si>
  <si>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</si>
  <si>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</si>
  <si>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</si>
  <si>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</si>
  <si>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</si>
  <si>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</si>
  <si>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</si>
  <si>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</si>
  <si>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</si>
  <si>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</si>
  <si>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</si>
  <si>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 xml:space="preserve">SCE has no jurisdiction over evacuation orders. SCE diligently requested and followed up with local governments and law enforcement, and was only able to obtain information from one county. Even then, the information provided included high-level estimations of evacuation counts estimated by the local government and law enforcement entity for a limited amount of fires. Because of this, SCE is unable to obtain the requested data, analyze it, and report on evacuation related requirements in this table. SCE anticipates this to be a recurring challenge going forward. </t>
  </si>
  <si>
    <t>SCE does not track this metric.</t>
  </si>
  <si>
    <t>Count of the number of CPUC reportable ignitions in HFRA</t>
  </si>
  <si>
    <t>To measure changes in rate of ignitions between years</t>
  </si>
  <si>
    <t>Factors outside of SCE's control (e.g., wind, live fuel moisture) have a significant effect on CPUC reportable ignition counts in HFRA.</t>
  </si>
  <si>
    <t>Annual submission of CPUC reportable ignition totals to CPUC</t>
  </si>
  <si>
    <t>Count of the number of wire downs in HFRA</t>
  </si>
  <si>
    <t>To measure changes in rate of fault events which are a pre-cursor both ignition and safety events</t>
  </si>
  <si>
    <t xml:space="preserve">Number of wire down incidents in HFRA based on cause. These metrics may help to provide insight on controllable and uncontrollable risks or help plan future activities to focus on a particular type of fault or outage that may be of wildfire risk. </t>
  </si>
  <si>
    <t>Deep-dive audits of select
portions of utility grid</t>
  </si>
  <si>
    <t>Count of the number of outages in HFRA</t>
  </si>
  <si>
    <t>To measure changes in rate of wire down events which are a pre-cursor both ignition and safety events</t>
  </si>
  <si>
    <t xml:space="preserve">Number of faults in HFRA based on cause. These metrics may help to provide insight on controllable and uncontrollable risks or help plan future activities to focus on a particular type of fault or outage that may be of wildfire risk. </t>
  </si>
  <si>
    <t>4. # of asset management ignition risk-related work orders that are past due (excluding GO95 exceptions)</t>
  </si>
  <si>
    <t>Count of the total past due T&amp;D ignition risk work orders, excluding GO95 exceptions</t>
  </si>
  <si>
    <t>To meaure the past due asset-related work orders that have ignition risk and are not subject to GO95 exceptions</t>
  </si>
  <si>
    <t>This metric will help track past due work order that are related to wildfire risk mitigation and that are largely within the utility's control for addressing.</t>
  </si>
  <si>
    <t>5. Number of Tree-Caused Circuit Interruptions (TCCIs) in HFRA</t>
  </si>
  <si>
    <t>Count of TCCIs in HFRA</t>
  </si>
  <si>
    <t>To measure trends in how vegetation is causing risk events when contacting overhead circuitry in HFRA</t>
  </si>
  <si>
    <t>Vegetation that comes into contact with energized circuits can cause a circuit interruption (e.g., fault), however there may be cases with vegetation comes into contact with SCE infrastructure and no fault occurs.</t>
  </si>
  <si>
    <t>The number of TCCIs exclude anything that was human caused, no cause/not tree related, and uncategorized. There are also 11 pending review TCCIs that is included in the Q4 (Depending on the result of review Q4 number might change).Projections are an estimate only and actual performance is dependent on weather and other factors.</t>
  </si>
  <si>
    <t>6. Number of trees inspected where at least some vegetation was found in a non-compliant condition in HFRA</t>
  </si>
  <si>
    <t>Count of instances in HFRA where vegetation found in non-compliant condition through Routine Line Clearing programs</t>
  </si>
  <si>
    <t>To meaure the extent to which vegetation exists in non-compliant condition</t>
  </si>
  <si>
    <t>Routine Line Clearing activities will identify instances in which vegetation exists in a non-compliant condition</t>
  </si>
  <si>
    <t>Projections are an estimate only and actual performance is dependent on weather and other factors.</t>
  </si>
  <si>
    <t>Count of PSPS events in which de-energization has occurred</t>
  </si>
  <si>
    <t>To measure trends in how many de-energization events occur each year</t>
  </si>
  <si>
    <t>Metric does not account for the normalization of weather, fuel conditions, etc., year over year. Actual performance in each year will be driven by weather and fuel conditions experienced in those years and may vary from prior year and future year projected figures.</t>
  </si>
  <si>
    <t>CPUC compliance reporting (e.g., PSPS Post-Event Reports, Post Season Reports)</t>
  </si>
  <si>
    <t>SCE uses a 2020-2022 PSPS event average to forecast 2023-2025 events.  SCE does not forecast a reduction in events from the 2020-2022 average as overall circuit scope reduction may not reduce event count</t>
  </si>
  <si>
    <t>Count of circuit de-energized</t>
  </si>
  <si>
    <t>To meaure trends in how may circuits are de-energized due to PSPS events</t>
  </si>
  <si>
    <t>Forecast reductions are derived from applying SCE's 2023 reduction forecast to 2020-2022 averages across each future year.</t>
  </si>
  <si>
    <t>Customer hours de-energized due to PSPS</t>
  </si>
  <si>
    <t>To measure trends in the amount of customer hours de-energized due to PSPS</t>
  </si>
  <si>
    <t>Count of customers de-enrgized due to PSPS</t>
  </si>
  <si>
    <t>To measure trends in the number of customers de-energized due to PSPS</t>
  </si>
  <si>
    <t>11a. Customer recall of SCE wildfire and preparedness communications - System Wide</t>
  </si>
  <si>
    <t>The percentage of surveyed customers across SCE's service area who responded that they recalled communications from SCE about the threat of wildfire and how they can prepare for them.</t>
  </si>
  <si>
    <t xml:space="preserve">To help measure the effectiveness of its community outreach and engagement activities by measuring customer awareness of SCE’s wildfire messaging and customer wildfire and PSPS programs and services. </t>
  </si>
  <si>
    <t>Results can be impacted by volume of PSPS events experienced per year, level of marketing and outreach to customers, severity of fire season, and other factors.</t>
  </si>
  <si>
    <t xml:space="preserve">In-Language Wildfire Mitigation / PSPS Communications Effectiveness Survey </t>
  </si>
  <si>
    <t>The survey that generates these results is performed twice annually, once once toward the start of Q3 and once toward the end of Q4. Therefore, figures are not provided for Q1 or Q2.</t>
  </si>
  <si>
    <t>11b. Customer recall of SCE wildfire and preparedness communications - HFRA only</t>
  </si>
  <si>
    <t>The percentage of surveyed customers across SCE's HFRA who responded that they recalled communications from SCE about the threat of wildfire and how they can prepare for them.</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</si>
  <si>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</si>
  <si>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</si>
  <si>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</si>
  <si>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</si>
  <si>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</si>
  <si>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</si>
  <si>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</si>
  <si>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</si>
  <si>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</si>
  <si>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</si>
  <si>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</si>
  <si>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</si>
  <si>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</si>
  <si>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</si>
  <si>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</si>
  <si>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</si>
  <si>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</si>
  <si>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</si>
  <si>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</si>
  <si>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</si>
  <si>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</si>
  <si>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</si>
  <si>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</si>
  <si>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</si>
  <si>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</si>
  <si>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</si>
  <si>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</si>
  <si>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</si>
  <si>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</si>
  <si>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</si>
  <si>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</si>
  <si>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</si>
  <si>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</si>
  <si>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</si>
  <si>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</si>
  <si>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</si>
  <si>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</si>
  <si>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Not available.</t>
  </si>
  <si>
    <t>Data from 2015 - 2021 should be actual numbers. 2022 and 2023 should be projected. In future submissions update projected numbers with actuals</t>
  </si>
  <si>
    <t>Actual number of risk events</t>
  </si>
  <si>
    <t>Projected risk events</t>
  </si>
  <si>
    <t>Table 5: Risk event drivers</t>
  </si>
  <si>
    <t>Q1</t>
  </si>
  <si>
    <t>Q2</t>
  </si>
  <si>
    <t>Q3</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</si>
  <si>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</si>
  <si>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</si>
  <si>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</si>
  <si>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</si>
  <si>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</si>
  <si>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</si>
  <si>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</si>
  <si>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</si>
  <si>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</si>
  <si>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</si>
  <si>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</si>
  <si>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</si>
  <si>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</si>
  <si>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</si>
  <si>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</si>
  <si>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</si>
  <si>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</si>
  <si>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</si>
  <si>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</si>
  <si>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</si>
  <si>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</si>
  <si>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</si>
  <si>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</si>
  <si>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</si>
  <si>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</si>
  <si>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</si>
  <si>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</si>
  <si>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</si>
  <si>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</si>
  <si>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</si>
  <si>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</si>
  <si>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</si>
  <si>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</si>
  <si>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</si>
  <si>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</si>
  <si>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</si>
  <si>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</si>
  <si>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</si>
  <si>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</si>
  <si>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</si>
  <si>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</si>
  <si>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</si>
  <si>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2.e.d.0</t>
  </si>
  <si>
    <t>3rd party contact</t>
  </si>
  <si>
    <t>2.e.d.2</t>
  </si>
  <si>
    <t>2.e.d.3</t>
  </si>
  <si>
    <t>2.e.t.0</t>
  </si>
  <si>
    <t>2.e.t.2</t>
  </si>
  <si>
    <t>2.e.t.3</t>
  </si>
  <si>
    <t>2.f.d.0</t>
  </si>
  <si>
    <t>Other contact from object</t>
  </si>
  <si>
    <t>2.f.d.2</t>
  </si>
  <si>
    <t>2.f.d.3</t>
  </si>
  <si>
    <t>2.f.t.0</t>
  </si>
  <si>
    <t>2.f.t.2</t>
  </si>
  <si>
    <t>2.f.t.3</t>
  </si>
  <si>
    <t>2.g.d.0</t>
  </si>
  <si>
    <t>Unknown</t>
  </si>
  <si>
    <t>2.g.d.2</t>
  </si>
  <si>
    <t>2.g.d.3</t>
  </si>
  <si>
    <t>2.g.t.0</t>
  </si>
  <si>
    <t>2.g.t.2</t>
  </si>
  <si>
    <t>2.g.t.3</t>
  </si>
  <si>
    <t>3. Vegetation contact</t>
  </si>
  <si>
    <t>3.a.d.0</t>
  </si>
  <si>
    <t>Vegetation contact</t>
  </si>
  <si>
    <t>Note: A portion of this data includes "Unknown" HFTD.</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</si>
  <si>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</si>
  <si>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</si>
  <si>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</si>
  <si>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</si>
  <si>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</si>
  <si>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</si>
  <si>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</si>
  <si>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</si>
  <si>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</si>
  <si>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</si>
  <si>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</si>
  <si>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</si>
  <si>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</si>
  <si>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</si>
  <si>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</si>
  <si>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</si>
  <si>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</si>
  <si>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</si>
  <si>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</si>
  <si>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</si>
  <si>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</si>
  <si>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</si>
  <si>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</si>
  <si>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</si>
  <si>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</si>
  <si>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</si>
  <si>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</si>
  <si>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</si>
  <si>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</si>
  <si>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</si>
  <si>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</si>
  <si>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</si>
  <si>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</si>
  <si>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</si>
  <si>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</si>
  <si>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</si>
  <si>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</si>
  <si>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</si>
  <si>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</si>
  <si>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</si>
  <si>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</si>
  <si>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</si>
  <si>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</si>
  <si>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</si>
  <si>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</si>
  <si>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</si>
  <si>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</si>
  <si>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</si>
  <si>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</si>
  <si>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</si>
  <si>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</si>
  <si>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</si>
  <si>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</si>
  <si>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</si>
  <si>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</si>
  <si>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</si>
  <si>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</si>
  <si>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</si>
  <si>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</si>
  <si>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</si>
  <si>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</si>
  <si>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</si>
  <si>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</si>
  <si>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</si>
  <si>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</si>
  <si>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</si>
  <si>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</si>
  <si>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</si>
  <si>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</si>
  <si>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</si>
  <si>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</si>
  <si>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</si>
  <si>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</si>
  <si>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</si>
  <si>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</si>
  <si>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</si>
  <si>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</si>
  <si>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</si>
  <si>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</si>
  <si>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</si>
  <si>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</si>
  <si>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</si>
  <si>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</si>
  <si>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</si>
  <si>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</si>
  <si>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</si>
  <si>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</si>
  <si>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</si>
  <si>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</si>
  <si>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</si>
  <si>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</si>
  <si>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</si>
  <si>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</si>
  <si>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</si>
  <si>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</si>
  <si>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</si>
  <si>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</si>
  <si>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</si>
  <si>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</si>
  <si>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</si>
  <si>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</si>
  <si>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</si>
  <si>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</si>
  <si>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</si>
  <si>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</si>
  <si>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</si>
  <si>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</si>
  <si>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</si>
  <si>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</si>
  <si>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</si>
  <si>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</si>
  <si>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</si>
  <si>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</si>
  <si>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</si>
  <si>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</si>
  <si>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</si>
  <si>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</si>
  <si>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</si>
  <si>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</si>
  <si>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</si>
  <si>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</si>
  <si>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</si>
  <si>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</si>
  <si>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</si>
  <si>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</si>
  <si>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</si>
  <si>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</si>
  <si>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</si>
  <si>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</si>
  <si>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</si>
  <si>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</si>
  <si>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</si>
  <si>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</si>
  <si>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</si>
  <si>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</si>
  <si>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</si>
  <si>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</si>
  <si>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</si>
  <si>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</si>
  <si>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</si>
  <si>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</si>
  <si>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</si>
  <si>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</si>
  <si>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</si>
  <si>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</si>
  <si>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</si>
  <si>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</si>
  <si>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</si>
  <si>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</si>
  <si>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</si>
  <si>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</si>
  <si>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</si>
  <si>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</si>
  <si>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</si>
  <si>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</si>
  <si>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</si>
  <si>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</si>
  <si>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</si>
  <si>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</si>
  <si>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</si>
  <si>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</si>
  <si>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</si>
  <si>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</si>
  <si>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</si>
  <si>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</si>
  <si>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</si>
  <si>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</si>
  <si>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</si>
  <si>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</si>
  <si>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</si>
  <si>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</si>
  <si>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</si>
  <si>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</si>
  <si>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</si>
  <si>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</si>
  <si>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</si>
  <si>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</si>
  <si>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</si>
  <si>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</si>
  <si>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</si>
  <si>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</si>
  <si>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</si>
  <si>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</si>
  <si>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</si>
  <si>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</si>
  <si>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</si>
  <si>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</si>
  <si>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</si>
  <si>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</si>
  <si>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</si>
  <si>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</si>
  <si>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</si>
  <si>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</si>
  <si>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</si>
  <si>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</si>
  <si>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</si>
  <si>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</si>
  <si>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</si>
  <si>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</si>
  <si>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</si>
  <si>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</si>
  <si>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</si>
  <si>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</si>
  <si>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</si>
  <si>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</si>
  <si>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</si>
  <si>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</si>
  <si>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</si>
  <si>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</si>
  <si>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</si>
  <si>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</si>
  <si>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</si>
  <si>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</si>
  <si>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</si>
  <si>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</si>
  <si>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</si>
  <si>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</si>
  <si>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</si>
  <si>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</si>
  <si>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</si>
  <si>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</si>
  <si>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</si>
  <si>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</si>
  <si>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</si>
  <si>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</si>
  <si>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</si>
  <si>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</si>
  <si>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</si>
  <si>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</si>
  <si>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</si>
  <si>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</si>
  <si>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</si>
  <si>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</si>
  <si>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</si>
  <si>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</si>
  <si>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</si>
  <si>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</si>
  <si>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</si>
  <si>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</si>
  <si>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</si>
  <si>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</si>
  <si>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</si>
  <si>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</si>
  <si>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</si>
  <si>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</si>
  <si>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</si>
  <si>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</si>
  <si>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</si>
  <si>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</si>
  <si>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</si>
  <si>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</si>
  <si>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</si>
  <si>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</si>
  <si>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</si>
  <si>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</si>
  <si>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</si>
  <si>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</si>
  <si>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</si>
  <si>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</si>
  <si>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</si>
  <si>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</si>
  <si>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</si>
  <si>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</si>
  <si>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</si>
  <si>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</si>
  <si>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</si>
  <si>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</si>
  <si>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</si>
  <si>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</si>
  <si>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</si>
  <si>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</si>
  <si>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</si>
  <si>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</si>
  <si>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</si>
  <si>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</si>
  <si>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</si>
  <si>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</si>
  <si>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</si>
  <si>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</si>
  <si>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</si>
  <si>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</si>
  <si>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</si>
  <si>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</si>
  <si>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</si>
  <si>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</si>
  <si>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</si>
  <si>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</si>
  <si>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</si>
  <si>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</si>
  <si>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</si>
  <si>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</si>
  <si>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</si>
  <si>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</si>
  <si>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</si>
  <si>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</si>
  <si>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</si>
  <si>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</si>
  <si>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</si>
  <si>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</si>
  <si>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</si>
  <si>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</si>
  <si>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</si>
  <si>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</si>
  <si>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</si>
  <si>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</si>
  <si>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</si>
  <si>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</si>
  <si>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</si>
  <si>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</si>
  <si>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</si>
  <si>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</si>
  <si>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</si>
  <si>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</si>
  <si>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</si>
  <si>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</si>
  <si>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</si>
  <si>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</si>
  <si>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Lightning arrestor</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</si>
  <si>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</si>
  <si>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</si>
  <si>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</si>
  <si>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</si>
  <si>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</si>
  <si>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</si>
  <si>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</si>
  <si>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</si>
  <si>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</si>
  <si>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</si>
  <si>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</si>
  <si>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</si>
  <si>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</si>
  <si>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</si>
  <si>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</si>
  <si>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</si>
  <si>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</si>
  <si>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</si>
  <si>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</si>
  <si>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</si>
  <si>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</si>
  <si>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</si>
  <si>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</si>
  <si>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</si>
  <si>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</si>
  <si>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</si>
  <si>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</si>
  <si>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</si>
  <si>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</si>
  <si>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</si>
  <si>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</si>
  <si>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</si>
  <si>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</si>
  <si>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</si>
  <si>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</si>
  <si>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</si>
  <si>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</si>
  <si>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</si>
  <si>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</si>
  <si>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</si>
  <si>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</si>
  <si>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</si>
  <si>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</si>
  <si>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</si>
  <si>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</si>
  <si>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</si>
  <si>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</si>
  <si>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</si>
  <si>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</si>
  <si>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</si>
  <si>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</si>
  <si>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</si>
  <si>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</si>
  <si>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</si>
  <si>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</si>
  <si>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</si>
  <si>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</si>
  <si>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</si>
  <si>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</si>
  <si>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</si>
  <si>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</si>
  <si>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</si>
  <si>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</si>
  <si>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</si>
  <si>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</si>
  <si>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</si>
  <si>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</si>
  <si>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</si>
  <si>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</si>
  <si>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</si>
  <si>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</si>
  <si>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</si>
  <si>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</si>
  <si>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</si>
  <si>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</si>
  <si>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</si>
  <si>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</si>
  <si>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</si>
  <si>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</si>
  <si>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</si>
  <si>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</si>
  <si>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</si>
  <si>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</si>
  <si>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</si>
  <si>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</si>
  <si>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</si>
  <si>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</si>
  <si>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</si>
  <si>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</si>
  <si>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</si>
  <si>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</si>
  <si>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</si>
  <si>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</si>
  <si>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</si>
  <si>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</si>
  <si>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</si>
  <si>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</si>
  <si>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</si>
  <si>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</si>
  <si>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</si>
  <si>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</si>
  <si>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</si>
  <si>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</si>
  <si>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</si>
  <si>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</si>
  <si>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</si>
  <si>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</si>
  <si>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</si>
  <si>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</si>
  <si>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</si>
  <si>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</si>
  <si>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</si>
  <si>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</si>
  <si>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</si>
  <si>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</si>
  <si>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</si>
  <si>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</si>
  <si>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</si>
  <si>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</si>
  <si>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</si>
  <si>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</si>
  <si>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</si>
  <si>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</si>
  <si>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</si>
  <si>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</si>
  <si>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</si>
  <si>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</si>
  <si>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</si>
  <si>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</si>
  <si>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</si>
  <si>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</si>
  <si>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</si>
  <si>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</si>
  <si>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</si>
  <si>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</si>
  <si>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</si>
  <si>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</si>
  <si>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</si>
  <si>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</si>
  <si>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</si>
  <si>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</si>
  <si>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</si>
  <si>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</si>
  <si>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</si>
  <si>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</si>
  <si>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</si>
  <si>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</si>
  <si>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</si>
  <si>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</si>
  <si>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</si>
  <si>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 xml:space="preserve">3rd party facility </t>
  </si>
  <si>
    <t>Insulator and brushing</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</si>
  <si>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</si>
  <si>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</si>
  <si>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</si>
  <si>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</si>
  <si>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</si>
  <si>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</si>
  <si>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</si>
  <si>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</si>
  <si>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</si>
  <si>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</si>
  <si>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</si>
  <si>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</si>
  <si>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</si>
  <si>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</si>
  <si>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It is important to note that GIS models are updated frequently to reflect changes within SCE’s service area and for data clean‐up. SCE does not have the ability to analyze and calculate information in previous years since the GIS data is dynamic and cannot be pulled retroactively. Accordingly, while SCE has provided data on a quarterly basis starting with 2022, SCE is still conducting quality control review of all the data and will correct any errors once its review is complete.</t>
  </si>
  <si>
    <t>SCE does not track projections for these metrics, please see tables 8 and 9 for future additions/removals and upgrades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</si>
  <si>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</si>
  <si>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</si>
  <si>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</si>
  <si>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</si>
  <si>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</si>
  <si>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</si>
  <si>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</si>
  <si>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</si>
  <si>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</si>
  <si>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</si>
  <si>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</si>
  <si>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</si>
  <si>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</si>
  <si>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</si>
  <si>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</si>
  <si>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</si>
  <si>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</si>
  <si>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</si>
  <si>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</si>
  <si>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</si>
  <si>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</si>
  <si>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</si>
  <si>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</si>
  <si>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</si>
  <si>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</si>
  <si>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</si>
  <si>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</si>
  <si>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</si>
  <si>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</si>
  <si>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</si>
  <si>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</si>
  <si>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</si>
  <si>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</si>
  <si>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</si>
  <si>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</si>
  <si>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</si>
  <si>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</si>
  <si>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</si>
  <si>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</si>
  <si>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</si>
  <si>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</si>
  <si>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</si>
  <si>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</si>
  <si>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</si>
  <si>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</si>
  <si>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</si>
  <si>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</si>
  <si>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</si>
  <si>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</si>
  <si>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</si>
  <si>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</si>
  <si>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</si>
  <si>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</si>
  <si>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</si>
  <si>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</si>
  <si>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</si>
  <si>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</si>
  <si>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</si>
  <si>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</si>
  <si>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</si>
  <si>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</si>
  <si>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</si>
  <si>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</si>
  <si>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</si>
  <si>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</si>
  <si>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</si>
  <si>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</si>
  <si>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</si>
  <si>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</si>
  <si>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</si>
  <si>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</si>
  <si>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</si>
  <si>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</si>
  <si>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</si>
  <si>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</si>
  <si>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</si>
  <si>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</si>
  <si>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</si>
  <si>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</si>
  <si>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</si>
  <si>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</si>
  <si>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</si>
  <si>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</si>
  <si>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</si>
  <si>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</si>
  <si>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</si>
  <si>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</si>
  <si>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</si>
  <si>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</si>
  <si>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</si>
  <si>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</si>
  <si>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</si>
  <si>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</si>
  <si>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</si>
  <si>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</si>
  <si>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</si>
  <si>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</si>
  <si>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</si>
  <si>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</si>
  <si>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</si>
  <si>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</si>
  <si>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</si>
  <si>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</si>
  <si>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</si>
  <si>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</si>
  <si>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</si>
  <si>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</si>
  <si>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</si>
  <si>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</si>
  <si>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</si>
  <si>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</si>
  <si>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</si>
  <si>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</si>
  <si>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</si>
  <si>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</si>
  <si>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</si>
  <si>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</si>
  <si>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</si>
  <si>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</si>
  <si>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</si>
  <si>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</si>
  <si>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</si>
  <si>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</si>
  <si>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</si>
  <si>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</si>
  <si>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</si>
  <si>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</si>
  <si>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</si>
  <si>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</si>
  <si>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</si>
  <si>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</si>
  <si>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</si>
  <si>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</si>
  <si>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</si>
  <si>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</si>
  <si>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</si>
  <si>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</si>
  <si>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</si>
  <si>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</si>
  <si>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</si>
  <si>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</si>
  <si>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</si>
  <si>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</si>
  <si>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</si>
  <si>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</si>
  <si>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</si>
  <si>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</si>
  <si>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</si>
  <si>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</si>
  <si>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</si>
  <si>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</si>
  <si>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</si>
  <si>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</si>
  <si>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</si>
  <si>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</si>
  <si>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</si>
  <si>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</si>
  <si>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</si>
  <si>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</si>
  <si>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</si>
  <si>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</si>
  <si>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</si>
  <si>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</si>
  <si>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</si>
  <si>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</si>
  <si>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</si>
  <si>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</si>
  <si>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</si>
  <si>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</si>
  <si>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</si>
  <si>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</si>
  <si>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</si>
  <si>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</si>
  <si>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</si>
  <si>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</si>
  <si>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</si>
  <si>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</si>
  <si>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</si>
  <si>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</si>
  <si>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</si>
  <si>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</si>
  <si>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</si>
  <si>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</si>
  <si>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</si>
  <si>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</si>
  <si>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</si>
  <si>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</si>
  <si>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</si>
  <si>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</si>
  <si>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</si>
  <si>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</si>
  <si>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</si>
  <si>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</si>
  <si>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</si>
  <si>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</si>
  <si>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</si>
  <si>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Table 8: Location of utility equipment additions or removal</t>
  </si>
  <si>
    <t>1. Planned net addition (or removal) - overhead circuit miles</t>
  </si>
  <si>
    <t> </t>
  </si>
  <si>
    <t xml:space="preserve">SCE provides equipment addition, removal and upgrade data where available. In some instances, the exact circuit and/or geospatial locational data and line lengths required are not available. This is due in part to detailed designs not yet completed for certain infrastructure projects.  SCE is working internally to begin incorporating the geospatial data needed to provide these data points for future submissions. Furthermore, projections are subject to change due to operating constraints, changes in priority, and resource availability. </t>
  </si>
  <si>
    <t>New Track Development</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</si>
  <si>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</si>
  <si>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</si>
  <si>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</si>
  <si>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</si>
  <si>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</si>
  <si>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</si>
  <si>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</si>
  <si>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</si>
  <si>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</si>
  <si>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</si>
  <si>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</si>
  <si>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</si>
  <si>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</si>
  <si>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</si>
  <si>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</si>
  <si>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</si>
  <si>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</si>
  <si>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</si>
  <si>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</si>
  <si>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</si>
  <si>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</si>
  <si>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</si>
  <si>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</si>
  <si>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</si>
  <si>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(hardware) upgrades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</si>
  <si>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</si>
  <si>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</si>
  <si>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</si>
  <si>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</si>
  <si>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SCE does not forecast a reduction in events from the 2020-2022 quarterly average as overall circuit scope reduction may not reduce event count. SCE does not forecast based on wind warning status.</t>
  </si>
  <si>
    <t>Scope of PSPS events (total)</t>
  </si>
  <si>
    <t>Circuit-events, measured in number of events multiplied by number of circuits de-energized per year</t>
  </si>
  <si>
    <t xml:space="preserve">SCE interprets this line item as de-energized circuit count. If one circuit is de-energized in subsequent events, the circuit count would be two.
</t>
  </si>
  <si>
    <t xml:space="preserve">SCE interprets this line item as de-energized circuit count. If one circuit is de-energized in subsequent events, the circuit count would be two. Forecast reductions are derived from applying SCE's 2023 reduction forecast to 2020-2022 averages across each future year. SCE does not forecast based on wind warning status.
</t>
  </si>
  <si>
    <t>Duration of PSPS events (total)</t>
  </si>
  <si>
    <t>Customer hours per year</t>
  </si>
  <si>
    <t>Forecast reductions are derived from applying SCE's 2023 reduction forecast to 2020-2022 averages across each future year. SCE does not forecast based on wind warning status.</t>
  </si>
  <si>
    <t>Frequency of fast-trip events (total)</t>
  </si>
  <si>
    <t>Fast curve (FC) events are outages where FC settings were enabled on HFRA circuits and not solely where outages were due to FC.</t>
  </si>
  <si>
    <t>Fast curve (FC) events are outages where FC settings were enabled HFRA circuits and not solely where outages were due to FC.</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</si>
  <si>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</si>
  <si>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</si>
  <si>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</si>
  <si>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</si>
  <si>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</si>
  <si>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</si>
  <si>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SCE is currently unable to provide planned outage data metrics due to recent IT system implementation issues. SCE is actively investigating this issue and will provide the data when it is available.</t>
  </si>
  <si>
    <t>Planned outage data is not currently available. Current estimate to restore Planned outage data is 2nd quarter 2023.</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</si>
  <si>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</si>
  <si>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</si>
  <si>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</si>
  <si>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</si>
  <si>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Fast curve (FC) events are outages where FC settings were enabled on HFRA circuits and not solely where outages were due to FC. Customer hours are customer hours of interruption (customers multiplied by their duration)</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</si>
  <si>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</si>
  <si>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</si>
  <si>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</si>
  <si>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SAIDI SAIFI required combined Planned/Unplanned outages. Planned outage data is not currently available. Current estimate to restore Planned outage data is 2nd quarter 2023.</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</si>
  <si>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</si>
  <si>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</si>
  <si>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</si>
  <si>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</si>
  <si>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</si>
  <si>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</si>
  <si>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</si>
  <si>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</si>
  <si>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</si>
  <si>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</si>
  <si>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</si>
  <si>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</si>
  <si>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</si>
  <si>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</si>
  <si>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</si>
  <si>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</si>
  <si>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This number is the total number of customers in-scope for a potential PSPS de-energization.</t>
  </si>
  <si>
    <t>4.d.</t>
  </si>
  <si>
    <t># of medical baseline customers notified prior to initiation of PSPS event</t>
  </si>
  <si>
    <t>This number is the total number of MBL customers in-scope for a potential PSPS de-energization.</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</si>
  <si>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</si>
  <si>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</si>
  <si>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</si>
  <si>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This number is the total number of customers impacted (de-energized) by a PSPS event. NOTE: This is a subset number of K40.</t>
  </si>
  <si>
    <t>4.f.</t>
  </si>
  <si>
    <t># of medical baseline customers notified prior to a PSPS event impacting them</t>
  </si>
  <si>
    <t>This number is the total number of MBL customers impacted (de-energized) by a PSPS event. NOTE: This is a subset number of K41.</t>
  </si>
  <si>
    <t>5. Other PSPS metrics</t>
  </si>
  <si>
    <t>Number of PSPS events in which a notification was sent but no de-energization occurred</t>
  </si>
  <si>
    <t>5.b.</t>
  </si>
  <si>
    <t>Average number of customers located on de-energized circuit</t>
  </si>
  <si>
    <t>Number of customers</t>
  </si>
  <si>
    <t xml:space="preserve">This should be total customers de-energized, non-unique </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</si>
  <si>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</si>
  <si>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</si>
  <si>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</si>
  <si>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</si>
  <si>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</si>
  <si>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</si>
  <si>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</si>
  <si>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</si>
  <si>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</si>
  <si>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</si>
  <si>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De-en to prep-to-restore time (=MEDIAN,[ARRAY])</t>
  </si>
  <si>
    <t>5.e.</t>
  </si>
  <si>
    <t>95 percentile of time between de-energization, due to PSPS, and inspection of a circuit segment</t>
  </si>
  <si>
    <t>De-en to prep-to-restore time (=PERCENTILE.INC,[ARRAY])</t>
  </si>
  <si>
    <t>5.f.</t>
  </si>
  <si>
    <t>Median time between de-energization, due to fast-trip, and inspection of a circuit segment</t>
  </si>
  <si>
    <t>Fast curve (FC) events are outages where FC settings were enabled on HFRA circuits and not solely where outages were due to FC. Median time of entire outage durations instead of inspection on circuit-segment</t>
  </si>
  <si>
    <t>5.g.</t>
  </si>
  <si>
    <t>95 percentile of time between de-energization, due to fast-trip, and inspection of a circuit segment</t>
  </si>
  <si>
    <t>Fast curve (FC) events are outages where FC settings were enabled on HFRA circuits and not solely where outages were due to FC.  95th percentile of entire outage durations instead of inspection on circuit-segment.  5% of durations are above value</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</si>
  <si>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</si>
  <si>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</si>
  <si>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</si>
  <si>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</si>
  <si>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</si>
  <si>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</si>
  <si>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</si>
  <si>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</si>
  <si>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</si>
  <si>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</si>
  <si>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</si>
  <si>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</si>
  <si>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</si>
  <si>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</si>
  <si>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</si>
  <si>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</si>
  <si>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</si>
  <si>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Associated rule(s) - if multiple, separate by semi-colon - ";"</t>
  </si>
  <si>
    <t>If spend not disaggregated by category, note spend category or mark general operations</t>
  </si>
  <si>
    <t>Public outreach and education awareness program</t>
  </si>
  <si>
    <t>DEP-1.2, DEP-4</t>
  </si>
  <si>
    <t>2021 GRC</t>
  </si>
  <si>
    <t>Engagement with access and functional needs populations</t>
  </si>
  <si>
    <t xml:space="preserve">Collaboration on local wildfire mitigation planning </t>
  </si>
  <si>
    <t>Best practice sharing with other utilities</t>
  </si>
  <si>
    <t>Emergency preparedness plan</t>
  </si>
  <si>
    <t>External collaboration and coordination</t>
  </si>
  <si>
    <t xml:space="preserve">Public emergency communication strategy </t>
  </si>
  <si>
    <t>Preparedness and planning for service restoration</t>
  </si>
  <si>
    <t>Customer support in wildfire and PSPS emergencies</t>
  </si>
  <si>
    <t>PSPS-2, PSPS-3</t>
  </si>
  <si>
    <t>Covered conductor installation</t>
  </si>
  <si>
    <t>SH-1, SH-14, SH-16</t>
  </si>
  <si>
    <t>Contact from object</t>
  </si>
  <si>
    <t xml:space="preserve">Other grid topology improvements to minimize risk of ignitions </t>
  </si>
  <si>
    <t>SH-5, SH-6, SH-15</t>
  </si>
  <si>
    <t>Equipment failure</t>
  </si>
  <si>
    <t xml:space="preserve">Other grid topology improvements to mitigate or reduce PSPS events </t>
  </si>
  <si>
    <t>SH-4, SH-6, SH-14</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</si>
  <si>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</si>
  <si>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</si>
  <si>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</si>
  <si>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</si>
  <si>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</si>
  <si>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</si>
  <si>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SH-17, SH-18</t>
  </si>
  <si>
    <t>Microgrids</t>
  </si>
  <si>
    <t>Installation of system automation equipment</t>
  </si>
  <si>
    <t>Line removals (in HFTD)</t>
  </si>
  <si>
    <t>IN-1.1, IN-1.2, IN-3, IN-4, IN-9</t>
  </si>
  <si>
    <t>Equipment inspections, maintenance, and repair</t>
  </si>
  <si>
    <t>IN-1.1, IN-1.2, IN-5, IN-9</t>
  </si>
  <si>
    <t>Asset management and inspection enterprise system(s)</t>
  </si>
  <si>
    <t>DG-1, IN-8</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</si>
  <si>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</si>
  <si>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</si>
  <si>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</si>
  <si>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</si>
  <si>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</si>
  <si>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</si>
  <si>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</si>
  <si>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</si>
  <si>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</si>
  <si>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Environmental monitoring systems</t>
  </si>
  <si>
    <t>SA-1, SA-8</t>
  </si>
  <si>
    <t>Grid monitoring systems</t>
  </si>
  <si>
    <t>SA-11, SH-8</t>
  </si>
  <si>
    <t>Equipment failure for SH-8</t>
  </si>
  <si>
    <t>Vandalism / Theft for SH-8</t>
  </si>
  <si>
    <t>Ignition detection systems</t>
  </si>
  <si>
    <t>SA-8, SA-10</t>
  </si>
  <si>
    <t>Weather forecasting</t>
  </si>
  <si>
    <t>Fire potential index</t>
  </si>
  <si>
    <t xml:space="preserve">Vegetation Management and Inspection </t>
  </si>
  <si>
    <t>VM-1, VM-9, VM-10</t>
  </si>
  <si>
    <t>Contact with vegetation</t>
  </si>
  <si>
    <t>Pole clearing</t>
  </si>
  <si>
    <t>Wood and slash management</t>
  </si>
  <si>
    <t xml:space="preserve">Clearance </t>
  </si>
  <si>
    <t>VM-1, VM-3, VM-4, VM-7, VM-8</t>
  </si>
  <si>
    <t xml:space="preserve">Fall-in mitigation </t>
  </si>
  <si>
    <t xml:space="preserve">Substation defensible space </t>
  </si>
  <si>
    <t xml:space="preserve">High-risk species </t>
  </si>
  <si>
    <t>Emergency response vegetation management</t>
  </si>
  <si>
    <t>Vegetation management enterprise system</t>
  </si>
  <si>
    <t>Wildfire Mitigation Strategy Development</t>
  </si>
  <si>
    <t>Table 12: WMP Midyear &amp; End-of-Year Targets</t>
  </si>
  <si>
    <t>Targets</t>
  </si>
  <si>
    <t>YTD end of Q2</t>
  </si>
  <si>
    <t>YTD end of Q3</t>
  </si>
  <si>
    <t>End of year</t>
  </si>
  <si>
    <t>TargetType</t>
  </si>
  <si>
    <t>Units</t>
  </si>
  <si>
    <t>Method of Verification</t>
  </si>
  <si>
    <t>Quantitative</t>
  </si>
  <si>
    <t xml:space="preserve">Inspect 187,000 structures in HFRA </t>
  </si>
  <si>
    <t>Listing of completed work orders</t>
  </si>
  <si>
    <t xml:space="preserve">Inspect 170 generation related assets in HFRA   </t>
  </si>
  <si>
    <t xml:space="preserve">Inspect 160 generation related assets in HFRA   </t>
  </si>
  <si>
    <t>Qualitative</t>
  </si>
  <si>
    <t>Complete detailed design to migrate the distribution ground inspection application to the single digital platform</t>
  </si>
  <si>
    <t>Develop use cases to use in build of proof of concept (POC) to prove out design direction</t>
  </si>
  <si>
    <t>Develop the detailed design to migrate the distribution ground inspection application to the single digital platform</t>
  </si>
  <si>
    <t>Conduct requirements gathering for incorporating distribution ground and InspectCam capabilities in single digital platform</t>
  </si>
  <si>
    <t>Initiate solution analysis for incorporating distribution ground and InspectCam capabilities in single digital platform</t>
  </si>
  <si>
    <t>Execute the approved designs / recommendations for incorporating distribution ground and InspectCam capabilities into single digital platform</t>
  </si>
  <si>
    <t>Monitor utilization of inspection work management tool, and make enhancements as necessary</t>
  </si>
  <si>
    <t>Completed user acceptance testing, screenshots of tool enhancements</t>
  </si>
  <si>
    <t>Grid Design, Operation, and Maintenance</t>
  </si>
  <si>
    <t xml:space="preserve">Target to be developed based on an engineering analysis to be performed in 2023 </t>
  </si>
  <si>
    <t>Target to be developed based on an engineering analysis to be performed in 2023 and 2024</t>
  </si>
  <si>
    <t>WiSDM: Execute parallel run of QDR reporting
Ezy: Completed solution analysis for LIDAR data management in support of Veg Mgmt and asset inspection</t>
  </si>
  <si>
    <t>WiSDM: Execute final validation of semi-automated QDR reporting
Ezy: Complete Migration of legacy LIDAR data to GCP</t>
  </si>
  <si>
    <t>WiSDM: Enable semi-automated data aggregation and validations of Wildfire Data for SCE's Quarterly Data Request (QDR) submission and external portal for external data sharing
Ezy:  Enable LIDAR data management</t>
  </si>
  <si>
    <t>N/A – Sunsetting in 2023</t>
  </si>
  <si>
    <t>WiSDM: WiSDM-generated QDR
Ezy: Screenshots of tool by use case</t>
  </si>
  <si>
    <t>Vegetation Management &amp; Inspection</t>
  </si>
  <si>
    <t>Inspect 420 grids and prescribe mitigation for hazardous trees with strike potential within those grids in SCE’s HFRA
Note: 2024 schedule will be developed at the circuit/span level</t>
  </si>
  <si>
    <t>Inspect 460 grids and prescribe mitigation for hazardous trees with strike potential within those grids in SCE’s HFRA
Note: 2025 schedule will be developed at the circuit/span level</t>
  </si>
  <si>
    <t>Tracking of year-to-date completed grids/circuits for inspection and mitigation</t>
  </si>
  <si>
    <t>Inspect and clear (where clearance is needed) 63,700 structures*, with the exception of poles for which there are customer access or environmental constraints
*These structures are in addition to poles subject to PRC 4292</t>
  </si>
  <si>
    <t>Listing of work orders attempted, inspected and/or completed in calendar year</t>
  </si>
  <si>
    <t xml:space="preserve">Perform vegetation treatment and maintenance to 50 sites
</t>
  </si>
  <si>
    <t xml:space="preserve">Perform vegetation treatment and maintenance to 60 sites
</t>
  </si>
  <si>
    <t>Listing of all completed work orders</t>
  </si>
  <si>
    <t>Inspect 510 grids and prescribe mitigation for dead and dying trees with strike potential within those grids
Note: 2024 schedule will be developed at the circuit/span level, measurement method subject to change</t>
  </si>
  <si>
    <t>Inspect 560 grids and prescribe mitigation for dead and dying trees with strike potential within those grids
Note: 2025 schedule will be developed at the circuit/span level, measurement method subject to change</t>
  </si>
  <si>
    <t>Develop release schedule/plan for Arbora supplemental VM (emergent work) capabilities; and OCM and Business Readiness plan​</t>
  </si>
  <si>
    <t>Initiate UAT of developed capabilities</t>
  </si>
  <si>
    <t>Document backlog of enhancements identified during stabilization</t>
  </si>
  <si>
    <t>Initiate creation of plan to prioritize and enable additional VM  programs in Arbora</t>
  </si>
  <si>
    <t>Monitor stabilization of Arbora and develop plan and begin execution of plan to enable additional VM maintenance programs</t>
  </si>
  <si>
    <t>Monitor stabilization of Arbora and continue execution of plan to enable additional VM maintenance programs</t>
  </si>
  <si>
    <t xml:space="preserve">System evidence of the capability to assign non-routine work activity in work management tool </t>
  </si>
  <si>
    <t>SCE plans to inspect 1,900 grids within our distribution system
Note: 2024 schedule will be developed at the circuit/span level, measurement method subject to change</t>
  </si>
  <si>
    <t>SCE plans to inspect 1,900 grids within our distribution system
Note: 2025 schedule will be developed at the circuit/span level, measurement method subject to change</t>
  </si>
  <si>
    <t>SCE will inspect at least 1,020 HFRA circuit miles
*Subject to change based on technology, program adjustments, and grid/circuits layout. Targets for 2025 for HFRA LiDAR miles assume continuation of support of ground inspections and do not reflect SCE’s planned transition to remote sensing for inspections</t>
  </si>
  <si>
    <t>SCE will inspect at least 1,500 HFRA circuit miles
*Subject to change based on program adjustments and evolution of remote sensing technologies</t>
  </si>
  <si>
    <t>SCE will inspect at least 1,750 HFRA circuit miles
*Subject to change based on program adjustments and evolution of remote sensing technologies. Targets for 2025 for HFRA LiDAR miles assume continuation of support of ground inspections and do not reflect SCE’s planned transition to remote sensing for inspections</t>
  </si>
  <si>
    <t>Continue or revise – determined based on the outcome of 2023</t>
  </si>
  <si>
    <t>Continue or revise – determined based on the outcome of 2023-2024</t>
  </si>
  <si>
    <t>Link to the SCE.com site for meeting conducted and recordings posted</t>
  </si>
  <si>
    <t>SCE plans to conduct at least three PSPS‐related customer studies in 2024</t>
  </si>
  <si>
    <t>SCE plans to conduct at least three PSPS‐related customer studies in 2025</t>
  </si>
  <si>
    <t>Detailed list of surveys with supporting information</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</si>
  <si>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</si>
  <si>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</si>
  <si>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</si>
  <si>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</si>
  <si>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</si>
  <si>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</si>
  <si>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</si>
  <si>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</si>
  <si>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</si>
  <si>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</si>
  <si>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</si>
  <si>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</si>
  <si>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</si>
  <si>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</si>
  <si>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SCE to provide supplemental file due to file size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</si>
  <si>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</si>
  <si>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</si>
  <si>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</si>
  <si>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</si>
  <si>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</si>
  <si>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</si>
  <si>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</si>
  <si>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</si>
  <si>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</si>
  <si>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</si>
  <si>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</si>
  <si>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</si>
  <si>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</si>
  <si>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</si>
  <si>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</si>
  <si>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</si>
  <si>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</si>
  <si>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</si>
  <si>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</si>
  <si>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HFTD 2 Distribution</t>
  </si>
  <si>
    <t>HFTD 3 Distribution</t>
  </si>
  <si>
    <t>HFTD 2 Transmision</t>
  </si>
  <si>
    <t>HFTD 3 Transmision</t>
  </si>
  <si>
    <t>Non-HFTD Distribution</t>
  </si>
  <si>
    <t>Non-HFTD Transmision</t>
  </si>
  <si>
    <t>Table 15: Top Risk Circuit Scores</t>
  </si>
  <si>
    <t>Top- Risk Circuit/ Segment/ Span ID</t>
  </si>
  <si>
    <t>Risk Granularity</t>
  </si>
  <si>
    <t>Line Class</t>
  </si>
  <si>
    <t>Circuit/ Segment/ Span Length (mi)</t>
  </si>
  <si>
    <t>Inclusion Reason</t>
  </si>
  <si>
    <t>ABACUS</t>
  </si>
  <si>
    <t>Circuit</t>
  </si>
  <si>
    <t>HFTD 2</t>
  </si>
  <si>
    <t>ABRAHAM</t>
  </si>
  <si>
    <t>HFTD 3</t>
  </si>
  <si>
    <t>ACADEMY</t>
  </si>
  <si>
    <t>ACADIAN</t>
  </si>
  <si>
    <t>ACAPULCO</t>
  </si>
  <si>
    <t>ACCENT</t>
  </si>
  <si>
    <t>ACE</t>
  </si>
  <si>
    <t>ACOSTA</t>
  </si>
  <si>
    <t>ACRES</t>
  </si>
  <si>
    <t>ACROBAT</t>
  </si>
  <si>
    <t>Top 5% Highest Risk</t>
  </si>
  <si>
    <t>AGATE</t>
  </si>
  <si>
    <t>AGNEW</t>
  </si>
  <si>
    <t>AIDAN</t>
  </si>
  <si>
    <t>ALLVIEW</t>
  </si>
  <si>
    <t>ALOLA #2</t>
  </si>
  <si>
    <t>ALPINE</t>
  </si>
  <si>
    <t>AMBERJACK</t>
  </si>
  <si>
    <t>AMBERSKY</t>
  </si>
  <si>
    <t>AMBRUS</t>
  </si>
  <si>
    <t>AMETHYST</t>
  </si>
  <si>
    <t>ANACONDA</t>
  </si>
  <si>
    <t>ANGELES</t>
  </si>
  <si>
    <t>ANGUS</t>
  </si>
  <si>
    <t>ANN</t>
  </si>
  <si>
    <t>ANTON</t>
  </si>
  <si>
    <t>ANZAR</t>
  </si>
  <si>
    <t>APPALOUSA</t>
  </si>
  <si>
    <t>APPLETON</t>
  </si>
  <si>
    <t>ARABIA</t>
  </si>
  <si>
    <t>ARAPAHO</t>
  </si>
  <si>
    <t>ARBORETUM</t>
  </si>
  <si>
    <t>ARCHIE</t>
  </si>
  <si>
    <t>ARCTURUS</t>
  </si>
  <si>
    <t>ARGONAUT</t>
  </si>
  <si>
    <t>ARIEL</t>
  </si>
  <si>
    <t>ARLENE</t>
  </si>
  <si>
    <t>ARLINGTON</t>
  </si>
  <si>
    <t>ARMADA</t>
  </si>
  <si>
    <t>ARMOUR</t>
  </si>
  <si>
    <t>ARTIST</t>
  </si>
  <si>
    <t>ASHLEY</t>
  </si>
  <si>
    <t>ATENTO</t>
  </si>
  <si>
    <t>ATLANTA</t>
  </si>
  <si>
    <t>ATMORE</t>
  </si>
  <si>
    <t>AUBURN</t>
  </si>
  <si>
    <t>inf</t>
  </si>
  <si>
    <t>AUTUMN</t>
  </si>
  <si>
    <t>AVANTI</t>
  </si>
  <si>
    <t>AVENGER</t>
  </si>
  <si>
    <t>AVENIDA</t>
  </si>
  <si>
    <t>AVIATOR</t>
  </si>
  <si>
    <t>BABYLON</t>
  </si>
  <si>
    <t>BACHELOR</t>
  </si>
  <si>
    <t>BADGER</t>
  </si>
  <si>
    <t>BALCOM</t>
  </si>
  <si>
    <t>BALDWIN</t>
  </si>
  <si>
    <t>BALLOON</t>
  </si>
  <si>
    <t>BARLEY FLATS</t>
  </si>
  <si>
    <t>BARRINGTON</t>
  </si>
  <si>
    <t>BASIL</t>
  </si>
  <si>
    <t>BAUXITE</t>
  </si>
  <si>
    <t>BAYLINER</t>
  </si>
  <si>
    <t>BAZOOKA</t>
  </si>
  <si>
    <t>BEAR VALLEY</t>
  </si>
  <si>
    <t>BECKER</t>
  </si>
  <si>
    <t>BEECHCRAFT</t>
  </si>
  <si>
    <t>BEELER</t>
  </si>
  <si>
    <t>BELPAC</t>
  </si>
  <si>
    <t>BENCH</t>
  </si>
  <si>
    <t>BERKSHIRE</t>
  </si>
  <si>
    <t>BERMITE</t>
  </si>
  <si>
    <t>BEVERLY SL #1</t>
  </si>
  <si>
    <t>BIANCO</t>
  </si>
  <si>
    <t>BIDDER</t>
  </si>
  <si>
    <t>BIG CREEK-PORTAL</t>
  </si>
  <si>
    <t>BIG FALLS</t>
  </si>
  <si>
    <t>BIG ROCK</t>
  </si>
  <si>
    <t>BIGFOOT</t>
  </si>
  <si>
    <t>BIRCHIM</t>
  </si>
  <si>
    <t>BLACKBIRD</t>
  </si>
  <si>
    <t>BLACKBURN</t>
  </si>
  <si>
    <t>BLACKFOOT</t>
  </si>
  <si>
    <t>BLACKHILLS</t>
  </si>
  <si>
    <t>BLEDSOE</t>
  </si>
  <si>
    <t>BLUE CUT</t>
  </si>
  <si>
    <t>BLUE RIDGE</t>
  </si>
  <si>
    <t>BLUEBERRY</t>
  </si>
  <si>
    <t>BOA</t>
  </si>
  <si>
    <t>BOBBIT</t>
  </si>
  <si>
    <t>BOBBY</t>
  </si>
  <si>
    <t>BOBSLED</t>
  </si>
  <si>
    <t>BODKIN</t>
  </si>
  <si>
    <t>BOGART</t>
  </si>
  <si>
    <t>BOLLERO</t>
  </si>
  <si>
    <t>BOMBAY</t>
  </si>
  <si>
    <t>BONANZA</t>
  </si>
  <si>
    <t>BONNEVILLE</t>
  </si>
  <si>
    <t>BONNIE</t>
  </si>
  <si>
    <t>BOOTLEGGER</t>
  </si>
  <si>
    <t>BORCHARD</t>
  </si>
  <si>
    <t>BORDEAUX</t>
  </si>
  <si>
    <t>BOULDER</t>
  </si>
  <si>
    <t>BOUQUET</t>
  </si>
  <si>
    <t>BRADLEY</t>
  </si>
  <si>
    <t>BRAKEMAN</t>
  </si>
  <si>
    <t>BRAND</t>
  </si>
  <si>
    <t>BRAUN</t>
  </si>
  <si>
    <t>BRENNAN</t>
  </si>
  <si>
    <t>BROADCAST</t>
  </si>
  <si>
    <t>BROOKINGS</t>
  </si>
  <si>
    <t>BRUMFIELD</t>
  </si>
  <si>
    <t>BRYDON</t>
  </si>
  <si>
    <t>BRYN MAWR</t>
  </si>
  <si>
    <t>BUCKBOARD</t>
  </si>
  <si>
    <t>BUCKHORN</t>
  </si>
  <si>
    <t>BUCKNER</t>
  </si>
  <si>
    <t>BUFFER</t>
  </si>
  <si>
    <t>BUNDY</t>
  </si>
  <si>
    <t>BURGUNDY</t>
  </si>
  <si>
    <t>BURLESON</t>
  </si>
  <si>
    <t>BURNS</t>
  </si>
  <si>
    <t>BURNT MOUNTAIN</t>
  </si>
  <si>
    <t>BUTTERFIELD</t>
  </si>
  <si>
    <t>CABANA</t>
  </si>
  <si>
    <t>CABOOSE</t>
  </si>
  <si>
    <t>CACHUMA</t>
  </si>
  <si>
    <t>CACTUS</t>
  </si>
  <si>
    <t>CADENA</t>
  </si>
  <si>
    <t>CADILLAC</t>
  </si>
  <si>
    <t>CADWAY</t>
  </si>
  <si>
    <t>CAESAR</t>
  </si>
  <si>
    <t>CAIN RANCH</t>
  </si>
  <si>
    <t>CAL POLY</t>
  </si>
  <si>
    <t>CALAMAR</t>
  </si>
  <si>
    <t>CALGROVE</t>
  </si>
  <si>
    <t>CALIBER</t>
  </si>
  <si>
    <t>CALIENTE</t>
  </si>
  <si>
    <t>CALIMESA</t>
  </si>
  <si>
    <t>CALORA</t>
  </si>
  <si>
    <t>CALSPAR</t>
  </si>
  <si>
    <t>CALSTATE</t>
  </si>
  <si>
    <t>CAMP ANGELUS</t>
  </si>
  <si>
    <t>CAMP NELSON</t>
  </si>
  <si>
    <t>CAMPANULA</t>
  </si>
  <si>
    <t>CAMPBELL</t>
  </si>
  <si>
    <t>CAMPROCK</t>
  </si>
  <si>
    <t>CANAL</t>
  </si>
  <si>
    <t>CANCUN</t>
  </si>
  <si>
    <t>CANEBRAKE</t>
  </si>
  <si>
    <t>CANET</t>
  </si>
  <si>
    <t>CANTINA</t>
  </si>
  <si>
    <t>CAPANERO</t>
  </si>
  <si>
    <t>CARANCHO</t>
  </si>
  <si>
    <t>CARATAN</t>
  </si>
  <si>
    <t>CARBINE</t>
  </si>
  <si>
    <t>CARDINAL</t>
  </si>
  <si>
    <t>CAREY</t>
  </si>
  <si>
    <t>CARLET</t>
  </si>
  <si>
    <t>CARMELITA</t>
  </si>
  <si>
    <t>CARNEGIE</t>
  </si>
  <si>
    <t>CARRIAGE</t>
  </si>
  <si>
    <t>CARVER</t>
  </si>
  <si>
    <t>CASCADA</t>
  </si>
  <si>
    <t>CASCADE</t>
  </si>
  <si>
    <t>CASE</t>
  </si>
  <si>
    <t>CASEY</t>
  </si>
  <si>
    <t>CASPER</t>
  </si>
  <si>
    <t>CASSIDY</t>
  </si>
  <si>
    <t>CASTRO</t>
  </si>
  <si>
    <t>CATARACT</t>
  </si>
  <si>
    <t>CEDAR GLEN</t>
  </si>
  <si>
    <t>CEDAR PINES</t>
  </si>
  <si>
    <t>CELLO</t>
  </si>
  <si>
    <t>CENTAUR</t>
  </si>
  <si>
    <t>CERAMIC</t>
  </si>
  <si>
    <t>CEREAL</t>
  </si>
  <si>
    <t>CERRITO</t>
  </si>
  <si>
    <t>CEYLON</t>
  </si>
  <si>
    <t>CHALON</t>
  </si>
  <si>
    <t>CHAMPION</t>
  </si>
  <si>
    <t>CHANTRY</t>
  </si>
  <si>
    <t>CHARDONNAY</t>
  </si>
  <si>
    <t>CHARIOT</t>
  </si>
  <si>
    <t>CHARLIE</t>
  </si>
  <si>
    <t>CHARLTON</t>
  </si>
  <si>
    <t>CHATEAU</t>
  </si>
  <si>
    <t>CHATTANOOGA</t>
  </si>
  <si>
    <t>CHAWA</t>
  </si>
  <si>
    <t>CHELLA</t>
  </si>
  <si>
    <t>CHEVELLE</t>
  </si>
  <si>
    <t>CHICO</t>
  </si>
  <si>
    <t>CHILLON</t>
  </si>
  <si>
    <t>CHINA PEAK</t>
  </si>
  <si>
    <t>CHOLLA</t>
  </si>
  <si>
    <t>CHUCK WAGON</t>
  </si>
  <si>
    <t>CHUMASH</t>
  </si>
  <si>
    <t>CIENIGITAS</t>
  </si>
  <si>
    <t>CIRCLE</t>
  </si>
  <si>
    <t>CISCO</t>
  </si>
  <si>
    <t>CITY OF BANNING #2</t>
  </si>
  <si>
    <t>CLARINET</t>
  </si>
  <si>
    <t>CLEMSON</t>
  </si>
  <si>
    <t>CLOVE</t>
  </si>
  <si>
    <t>CLUB OAKS</t>
  </si>
  <si>
    <t>CLYDESDALE</t>
  </si>
  <si>
    <t>COACHELLA</t>
  </si>
  <si>
    <t>COBRA</t>
  </si>
  <si>
    <t>CODONA</t>
  </si>
  <si>
    <t>COJO</t>
  </si>
  <si>
    <t>COLDWATER</t>
  </si>
  <si>
    <t>COLLIER</t>
  </si>
  <si>
    <t>COLLINS</t>
  </si>
  <si>
    <t>COLT</t>
  </si>
  <si>
    <t>CONCEPCION</t>
  </si>
  <si>
    <t>CONCORD</t>
  </si>
  <si>
    <t>CONDOR</t>
  </si>
  <si>
    <t>CONEJO</t>
  </si>
  <si>
    <t>CONESTOGA</t>
  </si>
  <si>
    <t>CONFERENCE</t>
  </si>
  <si>
    <t>CONINE</t>
  </si>
  <si>
    <t>CONWAY</t>
  </si>
  <si>
    <t>COOLER</t>
  </si>
  <si>
    <t>COOLEY</t>
  </si>
  <si>
    <t>COPPERHEAD</t>
  </si>
  <si>
    <t>CORINTH</t>
  </si>
  <si>
    <t>CORNWALL</t>
  </si>
  <si>
    <t>CORONITA</t>
  </si>
  <si>
    <t>CORSAIR</t>
  </si>
  <si>
    <t>CORTESE</t>
  </si>
  <si>
    <t>COTTAGE GROVE</t>
  </si>
  <si>
    <t>COULTER</t>
  </si>
  <si>
    <t>COVE</t>
  </si>
  <si>
    <t>COVENTRY</t>
  </si>
  <si>
    <t>COVEVIEW</t>
  </si>
  <si>
    <t>CRAB</t>
  </si>
  <si>
    <t>CRABTREE</t>
  </si>
  <si>
    <t>CRAM</t>
  </si>
  <si>
    <t>CRAWFORD</t>
  </si>
  <si>
    <t>CRESCENTA</t>
  </si>
  <si>
    <t>CRESTLINE</t>
  </si>
  <si>
    <t>CRESTWIND</t>
  </si>
  <si>
    <t>CROFT</t>
  </si>
  <si>
    <t>CROSBY</t>
  </si>
  <si>
    <t>CROSSON</t>
  </si>
  <si>
    <t>CROWLEY</t>
  </si>
  <si>
    <t>CRUMNER</t>
  </si>
  <si>
    <t>CRUMP</t>
  </si>
  <si>
    <t>CRUZ</t>
  </si>
  <si>
    <t>CUDDEBACK</t>
  </si>
  <si>
    <t>CUERVO</t>
  </si>
  <si>
    <t>CUPPLES</t>
  </si>
  <si>
    <t>CUSHENBURY</t>
  </si>
  <si>
    <t>CUTHBERT</t>
  </si>
  <si>
    <t>CUYAMA</t>
  </si>
  <si>
    <t>DALBA</t>
  </si>
  <si>
    <t>DARTMOUTH</t>
  </si>
  <si>
    <t>DAVENPORT</t>
  </si>
  <si>
    <t>DEACON</t>
  </si>
  <si>
    <t>DEALER</t>
  </si>
  <si>
    <t>DEL CARBON</t>
  </si>
  <si>
    <t>DELUZ</t>
  </si>
  <si>
    <t>DENTAL</t>
  </si>
  <si>
    <t>DEVILS GATE</t>
  </si>
  <si>
    <t>DEVINE</t>
  </si>
  <si>
    <t>DICE</t>
  </si>
  <si>
    <t>DILL</t>
  </si>
  <si>
    <t>DINELY</t>
  </si>
  <si>
    <t>DINKEY CREEK</t>
  </si>
  <si>
    <t>DOBLE</t>
  </si>
  <si>
    <t>DOCTORS</t>
  </si>
  <si>
    <t>DOLORES</t>
  </si>
  <si>
    <t>DOLPHIN</t>
  </si>
  <si>
    <t>DOMIC</t>
  </si>
  <si>
    <t>DONLON</t>
  </si>
  <si>
    <t>DONNER</t>
  </si>
  <si>
    <t>DOROF</t>
  </si>
  <si>
    <t>DOWELL</t>
  </si>
  <si>
    <t>DREYER</t>
  </si>
  <si>
    <t>DRILLER</t>
  </si>
  <si>
    <t>DRINKWATER</t>
  </si>
  <si>
    <t>DRISKILL</t>
  </si>
  <si>
    <t>DUFFER</t>
  </si>
  <si>
    <t>DUKE</t>
  </si>
  <si>
    <t>DWP DRINKWATER</t>
  </si>
  <si>
    <t>DYNAMO</t>
  </si>
  <si>
    <t>DYSART</t>
  </si>
  <si>
    <t>EAGLE CREST</t>
  </si>
  <si>
    <t>EASTER</t>
  </si>
  <si>
    <t>EBERT</t>
  </si>
  <si>
    <t>ECHO</t>
  </si>
  <si>
    <t>EGMONT</t>
  </si>
  <si>
    <t>EL MIRADOR</t>
  </si>
  <si>
    <t>ELAINE</t>
  </si>
  <si>
    <t>ELECTRA</t>
  </si>
  <si>
    <t>ELSTER</t>
  </si>
  <si>
    <t>ENCANTO</t>
  </si>
  <si>
    <t>ENCHANTED</t>
  </si>
  <si>
    <t>ENERGY</t>
  </si>
  <si>
    <t>EQUINOX</t>
  </si>
  <si>
    <t>ERIN</t>
  </si>
  <si>
    <t>ERRINGER</t>
  </si>
  <si>
    <t>ERSKINE</t>
  </si>
  <si>
    <t>ESCALA</t>
  </si>
  <si>
    <t>ESCAMILLA</t>
  </si>
  <si>
    <t>ESTABAN</t>
  </si>
  <si>
    <t>ETHANAC</t>
  </si>
  <si>
    <t>EVERETT</t>
  </si>
  <si>
    <t>EVITA</t>
  </si>
  <si>
    <t>FAIRLANE</t>
  </si>
  <si>
    <t>FANO</t>
  </si>
  <si>
    <t>FARMINGTON</t>
  </si>
  <si>
    <t>FAYE</t>
  </si>
  <si>
    <t>FELDSPAR</t>
  </si>
  <si>
    <t>FERRARA</t>
  </si>
  <si>
    <t>FIELDGATE</t>
  </si>
  <si>
    <t>FINGAL</t>
  </si>
  <si>
    <t>FLAGSTAFF</t>
  </si>
  <si>
    <t>FLANDERS</t>
  </si>
  <si>
    <t>FLEETWOOD</t>
  </si>
  <si>
    <t>FLINTRIDGE</t>
  </si>
  <si>
    <t>FLOODGATE</t>
  </si>
  <si>
    <t>FLYCATCHER</t>
  </si>
  <si>
    <t>FLYING D</t>
  </si>
  <si>
    <t>FLYNN</t>
  </si>
  <si>
    <t>FOOTHILL</t>
  </si>
  <si>
    <t>FRAN - 569 JA</t>
  </si>
  <si>
    <t>FRISBIE</t>
  </si>
  <si>
    <t>FRONTIER</t>
  </si>
  <si>
    <t>FROZEN</t>
  </si>
  <si>
    <t>FULLBACK</t>
  </si>
  <si>
    <t>GABBERT</t>
  </si>
  <si>
    <t>GALAHAD</t>
  </si>
  <si>
    <t>GALENA</t>
  </si>
  <si>
    <t>GAMBLER</t>
  </si>
  <si>
    <t>GARBONI</t>
  </si>
  <si>
    <t>GARDEN</t>
  </si>
  <si>
    <t>GARY - 568 JA</t>
  </si>
  <si>
    <t>GILLIBRAND</t>
  </si>
  <si>
    <t>GILMAN</t>
  </si>
  <si>
    <t>GINGER</t>
  </si>
  <si>
    <t>GLASSCOCK</t>
  </si>
  <si>
    <t>GLOBE MILLS</t>
  </si>
  <si>
    <t>GNATCATCHER</t>
  </si>
  <si>
    <t>GOLDSMITH</t>
  </si>
  <si>
    <t>GORGE</t>
  </si>
  <si>
    <t>GOWAN</t>
  </si>
  <si>
    <t>GRAHAM</t>
  </si>
  <si>
    <t>GRANDAD</t>
  </si>
  <si>
    <t>GRANNY SMITH</t>
  </si>
  <si>
    <t>GRAPEFRUIT</t>
  </si>
  <si>
    <t>GREAT SALT</t>
  </si>
  <si>
    <t>GREEN BEAR</t>
  </si>
  <si>
    <t>GREENWELL</t>
  </si>
  <si>
    <t>GRENADE</t>
  </si>
  <si>
    <t>GRIDLOCK</t>
  </si>
  <si>
    <t>GROUSE</t>
  </si>
  <si>
    <t>GRUWELL</t>
  </si>
  <si>
    <t>GUARD</t>
  </si>
  <si>
    <t>GUFFY</t>
  </si>
  <si>
    <t>GUINNESS</t>
  </si>
  <si>
    <t>GUITAR</t>
  </si>
  <si>
    <t>GULL LAKE</t>
  </si>
  <si>
    <t>GUNSITE</t>
  </si>
  <si>
    <t>GUSHER</t>
  </si>
  <si>
    <t>GUST</t>
  </si>
  <si>
    <t>GUTIERREZ</t>
  </si>
  <si>
    <t>HACIENDA</t>
  </si>
  <si>
    <t>HACKBERRY</t>
  </si>
  <si>
    <t>HACKLER</t>
  </si>
  <si>
    <t>HAMMERHEAD</t>
  </si>
  <si>
    <t>HAMMOCK</t>
  </si>
  <si>
    <t>HAMPSHIRE</t>
  </si>
  <si>
    <t>HANDY</t>
  </si>
  <si>
    <t>HARNAGE</t>
  </si>
  <si>
    <t>HASKELL</t>
  </si>
  <si>
    <t>HASS</t>
  </si>
  <si>
    <t>HAVEN</t>
  </si>
  <si>
    <t>HEAPS PEAK</t>
  </si>
  <si>
    <t>HELENA</t>
  </si>
  <si>
    <t>HELENKA</t>
  </si>
  <si>
    <t>HELICOPTER</t>
  </si>
  <si>
    <t>HEMACINTO</t>
  </si>
  <si>
    <t>HENDERSON</t>
  </si>
  <si>
    <t>HERZ</t>
  </si>
  <si>
    <t>HESSION</t>
  </si>
  <si>
    <t>HI LINE</t>
  </si>
  <si>
    <t>HIGH SCHOOL</t>
  </si>
  <si>
    <t>HIGHBALL</t>
  </si>
  <si>
    <t>HILLARD</t>
  </si>
  <si>
    <t>HILLCREST</t>
  </si>
  <si>
    <t>HILLFIELD</t>
  </si>
  <si>
    <t>HILTON</t>
  </si>
  <si>
    <t>HONEYCRISP</t>
  </si>
  <si>
    <t>HONEYWELL</t>
  </si>
  <si>
    <t>HOOK CREEK</t>
  </si>
  <si>
    <t>HOOLIGAN</t>
  </si>
  <si>
    <t>HOPE</t>
  </si>
  <si>
    <t>HORIZON</t>
  </si>
  <si>
    <t>HORNTOAD</t>
  </si>
  <si>
    <t>HORTON</t>
  </si>
  <si>
    <t>HOSPAT</t>
  </si>
  <si>
    <t>HOSPITAL</t>
  </si>
  <si>
    <t>HOSS</t>
  </si>
  <si>
    <t>HOT SPRINGS</t>
  </si>
  <si>
    <t>HOVATTER</t>
  </si>
  <si>
    <t>HUBBLE</t>
  </si>
  <si>
    <t>HUCKLEBERRY</t>
  </si>
  <si>
    <t>HUGHES LAKE</t>
  </si>
  <si>
    <t>HUGO</t>
  </si>
  <si>
    <t>HURLEY</t>
  </si>
  <si>
    <t>HURST</t>
  </si>
  <si>
    <t>ICE HOUSE</t>
  </si>
  <si>
    <t>IDA</t>
  </si>
  <si>
    <t>IMPALA</t>
  </si>
  <si>
    <t>INDEPENDENCE</t>
  </si>
  <si>
    <t>INTAKE</t>
  </si>
  <si>
    <t>INTERIOR</t>
  </si>
  <si>
    <t>INTERN</t>
  </si>
  <si>
    <t>INTERPACE</t>
  </si>
  <si>
    <t>INTREPID</t>
  </si>
  <si>
    <t>INVADER</t>
  </si>
  <si>
    <t>INYO LUMBER</t>
  </si>
  <si>
    <t>IRAN</t>
  </si>
  <si>
    <t>JADE</t>
  </si>
  <si>
    <t>JAKE</t>
  </si>
  <si>
    <t>JARVIS</t>
  </si>
  <si>
    <t>JEEP</t>
  </si>
  <si>
    <t>JELLYSTONE</t>
  </si>
  <si>
    <t>JENKS LAKE</t>
  </si>
  <si>
    <t>JERRY</t>
  </si>
  <si>
    <t>JERUSALEM</t>
  </si>
  <si>
    <t>JOB</t>
  </si>
  <si>
    <t>JOHNBOY</t>
  </si>
  <si>
    <t>JOHNSONDALE</t>
  </si>
  <si>
    <t>JORDAN</t>
  </si>
  <si>
    <t>JUAREZ</t>
  </si>
  <si>
    <t>JUBILEE</t>
  </si>
  <si>
    <t>JUDSON</t>
  </si>
  <si>
    <t>JULIUS</t>
  </si>
  <si>
    <t>JUMBO</t>
  </si>
  <si>
    <t>JUPITER</t>
  </si>
  <si>
    <t>KANAN</t>
  </si>
  <si>
    <t>KEENE</t>
  </si>
  <si>
    <t>KELLER</t>
  </si>
  <si>
    <t>KENO</t>
  </si>
  <si>
    <t>KERRY</t>
  </si>
  <si>
    <t>KEWAMEE</t>
  </si>
  <si>
    <t>KICKAPOO TRAIL</t>
  </si>
  <si>
    <t>KILKENNY</t>
  </si>
  <si>
    <t>KILTS</t>
  </si>
  <si>
    <t>KIMDALE</t>
  </si>
  <si>
    <t>KINGSFORD</t>
  </si>
  <si>
    <t>KINNELOA</t>
  </si>
  <si>
    <t>KINSEY</t>
  </si>
  <si>
    <t>KIRBY</t>
  </si>
  <si>
    <t>KLEVEN</t>
  </si>
  <si>
    <t>KONA</t>
  </si>
  <si>
    <t>KOREA</t>
  </si>
  <si>
    <t>KUEHNER</t>
  </si>
  <si>
    <t>KUFFEL</t>
  </si>
  <si>
    <t>KULBERG</t>
  </si>
  <si>
    <t>KWIS</t>
  </si>
  <si>
    <t>LA GRANDE</t>
  </si>
  <si>
    <t>LA MANCHA</t>
  </si>
  <si>
    <t>LA RICA</t>
  </si>
  <si>
    <t>LA SIERRA</t>
  </si>
  <si>
    <t>LA VACA</t>
  </si>
  <si>
    <t>LACRESTA</t>
  </si>
  <si>
    <t>LAKELAND</t>
  </si>
  <si>
    <t>LAMANDA</t>
  </si>
  <si>
    <t>LAMBDA</t>
  </si>
  <si>
    <t>LANE</t>
  </si>
  <si>
    <t>LANGER</t>
  </si>
  <si>
    <t>LARCH</t>
  </si>
  <si>
    <t>LARK</t>
  </si>
  <si>
    <t>LASKER</t>
  </si>
  <si>
    <t>LAST</t>
  </si>
  <si>
    <t>LAUDA</t>
  </si>
  <si>
    <t>LAURO</t>
  </si>
  <si>
    <t>LAWMAN</t>
  </si>
  <si>
    <t>LAZARO</t>
  </si>
  <si>
    <t>LEMONADE</t>
  </si>
  <si>
    <t>LEON</t>
  </si>
  <si>
    <t>LEONA</t>
  </si>
  <si>
    <t>LESSER</t>
  </si>
  <si>
    <t>LEVECHE</t>
  </si>
  <si>
    <t>LEXINGTON</t>
  </si>
  <si>
    <t>LILAC</t>
  </si>
  <si>
    <t>LIMA</t>
  </si>
  <si>
    <t>LIMBER</t>
  </si>
  <si>
    <t>LIMITED</t>
  </si>
  <si>
    <t>LIMONITE</t>
  </si>
  <si>
    <t>LINDERO</t>
  </si>
  <si>
    <t>LINEBACKER</t>
  </si>
  <si>
    <t>LINNET</t>
  </si>
  <si>
    <t>LITTLE MOUNTAIN</t>
  </si>
  <si>
    <t>LIVERMORE</t>
  </si>
  <si>
    <t>LOCKNER</t>
  </si>
  <si>
    <t>LOPEZ</t>
  </si>
  <si>
    <t>LOS CARNEROS</t>
  </si>
  <si>
    <t>LOTTO</t>
  </si>
  <si>
    <t>LOUCKS</t>
  </si>
  <si>
    <t>LOWELL</t>
  </si>
  <si>
    <t>LUISENO</t>
  </si>
  <si>
    <t>LURING</t>
  </si>
  <si>
    <t>LYONS</t>
  </si>
  <si>
    <t>LYTLE</t>
  </si>
  <si>
    <t>MACIEL</t>
  </si>
  <si>
    <t>MAGIC</t>
  </si>
  <si>
    <t>MAGUIRE</t>
  </si>
  <si>
    <t>MAHOGANY</t>
  </si>
  <si>
    <t>MAIZE</t>
  </si>
  <si>
    <t>MAJOR</t>
  </si>
  <si>
    <t>MALAGA COVE</t>
  </si>
  <si>
    <t>MALLET</t>
  </si>
  <si>
    <t>MALOY</t>
  </si>
  <si>
    <t>MAMBA</t>
  </si>
  <si>
    <t>MANDARIN</t>
  </si>
  <si>
    <t>MANIFOLD</t>
  </si>
  <si>
    <t>MARCUS</t>
  </si>
  <si>
    <t>MATILIJA</t>
  </si>
  <si>
    <t>MAXSON</t>
  </si>
  <si>
    <t>MAYBELL</t>
  </si>
  <si>
    <t>MAYER</t>
  </si>
  <si>
    <t>MC ALLISTER</t>
  </si>
  <si>
    <t>MCBEAN</t>
  </si>
  <si>
    <t>MCCLENNY</t>
  </si>
  <si>
    <t>MCGEE</t>
  </si>
  <si>
    <t>MCLAUGHLIN</t>
  </si>
  <si>
    <t>MEANDER</t>
  </si>
  <si>
    <t>MEBANE</t>
  </si>
  <si>
    <t>MEDAL</t>
  </si>
  <si>
    <t>MEDUSA</t>
  </si>
  <si>
    <t>MEMPHIS</t>
  </si>
  <si>
    <t>MENIFEE</t>
  </si>
  <si>
    <t>MENTRY</t>
  </si>
  <si>
    <t>MERLIN</t>
  </si>
  <si>
    <t>MESA GRANDE</t>
  </si>
  <si>
    <t>METTLER</t>
  </si>
  <si>
    <t>MIDDLE ROAD</t>
  </si>
  <si>
    <t>MILO</t>
  </si>
  <si>
    <t>MILPAS</t>
  </si>
  <si>
    <t>MINT CANYON</t>
  </si>
  <si>
    <t>MIRAMAR</t>
  </si>
  <si>
    <t>MIST</t>
  </si>
  <si>
    <t>MOAB</t>
  </si>
  <si>
    <t>MOCCASIN</t>
  </si>
  <si>
    <t>MOCKINGBIRD</t>
  </si>
  <si>
    <t>MODJESKA</t>
  </si>
  <si>
    <t>MONACHE</t>
  </si>
  <si>
    <t>MONARCH</t>
  </si>
  <si>
    <t>MONTGOMERY</t>
  </si>
  <si>
    <t>MONTREAL</t>
  </si>
  <si>
    <t>MORELAND</t>
  </si>
  <si>
    <t>MORELLO</t>
  </si>
  <si>
    <t>MORGANSTEIN</t>
  </si>
  <si>
    <t>MORITZ</t>
  </si>
  <si>
    <t>MORONGO</t>
  </si>
  <si>
    <t>MORRIE</t>
  </si>
  <si>
    <t>MORRIS</t>
  </si>
  <si>
    <t>MOSQUITO</t>
  </si>
  <si>
    <t>MT. GIVENS</t>
  </si>
  <si>
    <t>MUDDY</t>
  </si>
  <si>
    <t>MULHOLLAND</t>
  </si>
  <si>
    <t>MUNICH</t>
  </si>
  <si>
    <t>MUSTANG</t>
  </si>
  <si>
    <t>MUTUAL</t>
  </si>
  <si>
    <t>MYRTLE</t>
  </si>
  <si>
    <t>NAPA</t>
  </si>
  <si>
    <t>NAPOLEON</t>
  </si>
  <si>
    <t>NASHVILLE</t>
  </si>
  <si>
    <t>NATIONS</t>
  </si>
  <si>
    <t>NAVEL</t>
  </si>
  <si>
    <t>NEAPOLITAN</t>
  </si>
  <si>
    <t>NEARGATE</t>
  </si>
  <si>
    <t>NEPAL</t>
  </si>
  <si>
    <t>NERO</t>
  </si>
  <si>
    <t>NIGHTHAWK</t>
  </si>
  <si>
    <t>NORTH BAY</t>
  </si>
  <si>
    <t>NORTH SHORE</t>
  </si>
  <si>
    <t>NORTHPARK</t>
  </si>
  <si>
    <t>NORTHRIDGE</t>
  </si>
  <si>
    <t>NOVA</t>
  </si>
  <si>
    <t>NUBIA</t>
  </si>
  <si>
    <t>NUTMEG</t>
  </si>
  <si>
    <t>O'TOOLE</t>
  </si>
  <si>
    <t>OAK GLEN</t>
  </si>
  <si>
    <t>OAK KNOLL</t>
  </si>
  <si>
    <t>OAKDALE</t>
  </si>
  <si>
    <t>OAKWOOD</t>
  </si>
  <si>
    <t>OLIVER</t>
  </si>
  <si>
    <t>OLYMPIAD</t>
  </si>
  <si>
    <t>OMEGA</t>
  </si>
  <si>
    <t>ONAGA</t>
  </si>
  <si>
    <t>ONBORD</t>
  </si>
  <si>
    <t>ORION</t>
  </si>
  <si>
    <t>OSLO</t>
  </si>
  <si>
    <t>OVERHILL</t>
  </si>
  <si>
    <t>OVERLOOK</t>
  </si>
  <si>
    <t>OWENS</t>
  </si>
  <si>
    <t>PADOVA</t>
  </si>
  <si>
    <t>PAINTED CAVE</t>
  </si>
  <si>
    <t>PALACE</t>
  </si>
  <si>
    <t>PALMER</t>
  </si>
  <si>
    <t>PALOMA</t>
  </si>
  <si>
    <t>PALOMINO</t>
  </si>
  <si>
    <t>PANCAKE</t>
  </si>
  <si>
    <t>PANCHO</t>
  </si>
  <si>
    <t>PAR</t>
  </si>
  <si>
    <t>PARADISE</t>
  </si>
  <si>
    <t>PARCO</t>
  </si>
  <si>
    <t>PARINA</t>
  </si>
  <si>
    <t>PARSONS</t>
  </si>
  <si>
    <t>PASCAL</t>
  </si>
  <si>
    <t>PASCOE</t>
  </si>
  <si>
    <t>PATHE</t>
  </si>
  <si>
    <t>PATRICIA</t>
  </si>
  <si>
    <t>PATRIOT</t>
  </si>
  <si>
    <t>PAWLEY</t>
  </si>
  <si>
    <t>PAWNEE</t>
  </si>
  <si>
    <t>PAYNE</t>
  </si>
  <si>
    <t>PEACOCK</t>
  </si>
  <si>
    <t>PEAR</t>
  </si>
  <si>
    <t>PEARCE</t>
  </si>
  <si>
    <t>PELONA</t>
  </si>
  <si>
    <t>Both &gt;1% and Top 5%</t>
  </si>
  <si>
    <t>PENDLETON</t>
  </si>
  <si>
    <t>PENINSULA</t>
  </si>
  <si>
    <t>PENSTOCK</t>
  </si>
  <si>
    <t>PERIMETER</t>
  </si>
  <si>
    <t>PERRIS</t>
  </si>
  <si>
    <t>PETIT</t>
  </si>
  <si>
    <t>PHEASANT</t>
  </si>
  <si>
    <t>PHOTON</t>
  </si>
  <si>
    <t>PICK</t>
  </si>
  <si>
    <t>PICKENS</t>
  </si>
  <si>
    <t>PICKLE MEADOWS</t>
  </si>
  <si>
    <t>PICONI</t>
  </si>
  <si>
    <t>PIEDMONT</t>
  </si>
  <si>
    <t>PIEDRA</t>
  </si>
  <si>
    <t>PIMA</t>
  </si>
  <si>
    <t>PINE COVE</t>
  </si>
  <si>
    <t>PINEWOOD</t>
  </si>
  <si>
    <t>PINTO</t>
  </si>
  <si>
    <t>PINWHEEL</t>
  </si>
  <si>
    <t>PINZON</t>
  </si>
  <si>
    <t>PIONEERTOWN</t>
  </si>
  <si>
    <t>PLACID</t>
  </si>
  <si>
    <t>PLATEAU</t>
  </si>
  <si>
    <t>PLAYBOY</t>
  </si>
  <si>
    <t>PLAYER</t>
  </si>
  <si>
    <t>PLUTO</t>
  </si>
  <si>
    <t>POLYMER</t>
  </si>
  <si>
    <t>POPPET FLATS</t>
  </si>
  <si>
    <t>PORCELAIN</t>
  </si>
  <si>
    <t>PORPHYRY</t>
  </si>
  <si>
    <t>POSO PARK</t>
  </si>
  <si>
    <t>POTATO</t>
  </si>
  <si>
    <t>POTTERY</t>
  </si>
  <si>
    <t>POULTRY</t>
  </si>
  <si>
    <t>POWELL</t>
  </si>
  <si>
    <t>POWER</t>
  </si>
  <si>
    <t>PRADO</t>
  </si>
  <si>
    <t>PREDATOR</t>
  </si>
  <si>
    <t>PRESTON</t>
  </si>
  <si>
    <t>PRIMROSE</t>
  </si>
  <si>
    <t>PRONGHORN</t>
  </si>
  <si>
    <t>PUESTA</t>
  </si>
  <si>
    <t>PUFF</t>
  </si>
  <si>
    <t>PURCHASE</t>
  </si>
  <si>
    <t>PYLE</t>
  </si>
  <si>
    <t>PYTHON</t>
  </si>
  <si>
    <t>QUARRY</t>
  </si>
  <si>
    <t>QUICKSILVER</t>
  </si>
  <si>
    <t>QUINBY</t>
  </si>
  <si>
    <t>QUIXOTE</t>
  </si>
  <si>
    <t>RACER</t>
  </si>
  <si>
    <t>RAINBOW</t>
  </si>
  <si>
    <t>RAISIN</t>
  </si>
  <si>
    <t>RAMAC</t>
  </si>
  <si>
    <t>RAMSGATE</t>
  </si>
  <si>
    <t>RANGER</t>
  </si>
  <si>
    <t>RANIER</t>
  </si>
  <si>
    <t>RANKIN</t>
  </si>
  <si>
    <t>RAVINE</t>
  </si>
  <si>
    <t>RAYBURN</t>
  </si>
  <si>
    <t>READY</t>
  </si>
  <si>
    <t>RED BOX</t>
  </si>
  <si>
    <t>RED MOUNTAIN</t>
  </si>
  <si>
    <t>REDBALL</t>
  </si>
  <si>
    <t>REDBANKS</t>
  </si>
  <si>
    <t>REED</t>
  </si>
  <si>
    <t>REEDER</t>
  </si>
  <si>
    <t>REJADA</t>
  </si>
  <si>
    <t>RESORT</t>
  </si>
  <si>
    <t>REVERSE PEAK</t>
  </si>
  <si>
    <t>RHINEDOLLAR</t>
  </si>
  <si>
    <t>RHODA</t>
  </si>
  <si>
    <t>RICARDO</t>
  </si>
  <si>
    <t>RIDGE</t>
  </si>
  <si>
    <t>RIDGEMOOR</t>
  </si>
  <si>
    <t>RIM</t>
  </si>
  <si>
    <t>RINCON</t>
  </si>
  <si>
    <t>RITTER</t>
  </si>
  <si>
    <t>RIVA</t>
  </si>
  <si>
    <t>RIVIERA</t>
  </si>
  <si>
    <t>RMV 1243</t>
  </si>
  <si>
    <t>ROADRUNNER</t>
  </si>
  <si>
    <t>ROBIN</t>
  </si>
  <si>
    <t>ROBINSON CREEK</t>
  </si>
  <si>
    <t>ROCKCREEK</t>
  </si>
  <si>
    <t>ROCKHILL</t>
  </si>
  <si>
    <t>ROCKRIDGE</t>
  </si>
  <si>
    <t>ROCKWELL</t>
  </si>
  <si>
    <t>ROI-TAN</t>
  </si>
  <si>
    <t>ROMANUS</t>
  </si>
  <si>
    <t>ROMERO</t>
  </si>
  <si>
    <t>ROS</t>
  </si>
  <si>
    <t>ROSA</t>
  </si>
  <si>
    <t>ROSEBUD</t>
  </si>
  <si>
    <t>ROSEMONT</t>
  </si>
  <si>
    <t>ROTEC</t>
  </si>
  <si>
    <t>ROUNDEL</t>
  </si>
  <si>
    <t>ROWCO</t>
  </si>
  <si>
    <t>ROXBURY</t>
  </si>
  <si>
    <t>ROYCE</t>
  </si>
  <si>
    <t>RUBIN</t>
  </si>
  <si>
    <t>RUGGLES</t>
  </si>
  <si>
    <t>RUIZ</t>
  </si>
  <si>
    <t>RUSTIC</t>
  </si>
  <si>
    <t>RYE</t>
  </si>
  <si>
    <t>SABRINA</t>
  </si>
  <si>
    <t>SADDLEBACK</t>
  </si>
  <si>
    <t>SAGEHEN</t>
  </si>
  <si>
    <t>SAGINAW</t>
  </si>
  <si>
    <t>SAINT JO</t>
  </si>
  <si>
    <t>SALT CREEK</t>
  </si>
  <si>
    <t>SAN NICHOLAS</t>
  </si>
  <si>
    <t>SANCHO</t>
  </si>
  <si>
    <t>SAND CANYON</t>
  </si>
  <si>
    <t>SANTORINI</t>
  </si>
  <si>
    <t>SAUNDERS</t>
  </si>
  <si>
    <t>SAUTERNE</t>
  </si>
  <si>
    <t>SAVORY</t>
  </si>
  <si>
    <t>SAWPIT</t>
  </si>
  <si>
    <t>SCALP</t>
  </si>
  <si>
    <t>SCHMIDT</t>
  </si>
  <si>
    <t>SCIURBA</t>
  </si>
  <si>
    <t>SDGE 520</t>
  </si>
  <si>
    <t>SDGE 521</t>
  </si>
  <si>
    <t>SEACLIFF</t>
  </si>
  <si>
    <t>SEAFORTH</t>
  </si>
  <si>
    <t>SEAWOLF</t>
  </si>
  <si>
    <t>SEBASTIAN</t>
  </si>
  <si>
    <t>SECO</t>
  </si>
  <si>
    <t>SEELEY</t>
  </si>
  <si>
    <t>SEMINARY</t>
  </si>
  <si>
    <t>SERNA</t>
  </si>
  <si>
    <t>SERRA</t>
  </si>
  <si>
    <t>SESPE</t>
  </si>
  <si>
    <t>SEXTON</t>
  </si>
  <si>
    <t>SEYMOUR</t>
  </si>
  <si>
    <t>SHAKE</t>
  </si>
  <si>
    <t>SHAMROCK</t>
  </si>
  <si>
    <t>SHASTA</t>
  </si>
  <si>
    <t>SHEFFIELD</t>
  </si>
  <si>
    <t>SHERBOURNE</t>
  </si>
  <si>
    <t>SHETLAND</t>
  </si>
  <si>
    <t>SHINE</t>
  </si>
  <si>
    <t>SHIRAZ</t>
  </si>
  <si>
    <t>SHOPPER</t>
  </si>
  <si>
    <t>SHOPPING</t>
  </si>
  <si>
    <t>SHORELINE</t>
  </si>
  <si>
    <t>SHOVEL</t>
  </si>
  <si>
    <t>SHOWDOWN</t>
  </si>
  <si>
    <t>SIAM</t>
  </si>
  <si>
    <t>SIENNA</t>
  </si>
  <si>
    <t>SILICONE</t>
  </si>
  <si>
    <t>SILVA</t>
  </si>
  <si>
    <t>SIMS</t>
  </si>
  <si>
    <t>SINALOA</t>
  </si>
  <si>
    <t>SINKER</t>
  </si>
  <si>
    <t>SITZMARK</t>
  </si>
  <si>
    <t>SKI</t>
  </si>
  <si>
    <t>SKINKLE</t>
  </si>
  <si>
    <t>SKINNER</t>
  </si>
  <si>
    <t>SKY HI</t>
  </si>
  <si>
    <t>SKYBORNE</t>
  </si>
  <si>
    <t>SKYLAND</t>
  </si>
  <si>
    <t>SLALOM</t>
  </si>
  <si>
    <t>SLOPE</t>
  </si>
  <si>
    <t>SNO CAT</t>
  </si>
  <si>
    <t>SNOW VALLEY</t>
  </si>
  <si>
    <t>SNOWCREEK</t>
  </si>
  <si>
    <t>SNOWDRIFT</t>
  </si>
  <si>
    <t>SOCRATES</t>
  </si>
  <si>
    <t>SODA SPRINGS</t>
  </si>
  <si>
    <t>SOGGY</t>
  </si>
  <si>
    <t>SONOMA</t>
  </si>
  <si>
    <t>SOPHIE</t>
  </si>
  <si>
    <t>SORRENTO</t>
  </si>
  <si>
    <t>SOUTHRIDGE</t>
  </si>
  <si>
    <t>SPANADA</t>
  </si>
  <si>
    <t>SPARKS</t>
  </si>
  <si>
    <t>SPARLING</t>
  </si>
  <si>
    <t>SPICE</t>
  </si>
  <si>
    <t>SPIKE</t>
  </si>
  <si>
    <t>SPINKS</t>
  </si>
  <si>
    <t>SPLENDOR</t>
  </si>
  <si>
    <t>SPRAGUE</t>
  </si>
  <si>
    <t>SQUINT</t>
  </si>
  <si>
    <t>STACK</t>
  </si>
  <si>
    <t>STAGELINE</t>
  </si>
  <si>
    <t>STAGHORN</t>
  </si>
  <si>
    <t>STANFORD</t>
  </si>
  <si>
    <t>STANWOOD</t>
  </si>
  <si>
    <t>STAR ROCK</t>
  </si>
  <si>
    <t>STARGLOW</t>
  </si>
  <si>
    <t>STATLER</t>
  </si>
  <si>
    <t>STEARNS</t>
  </si>
  <si>
    <t>STEEL</t>
  </si>
  <si>
    <t>STEVENSON</t>
  </si>
  <si>
    <t>STOCKER</t>
  </si>
  <si>
    <t>STONEMAN</t>
  </si>
  <si>
    <t>STONEWOOD</t>
  </si>
  <si>
    <t>STORES</t>
  </si>
  <si>
    <t>STRATHERN</t>
  </si>
  <si>
    <t>STRIPER</t>
  </si>
  <si>
    <t>STROH</t>
  </si>
  <si>
    <t>STROSNIDER</t>
  </si>
  <si>
    <t>STUBBY</t>
  </si>
  <si>
    <t>STUTZ</t>
  </si>
  <si>
    <t>SUBIDA</t>
  </si>
  <si>
    <t>SUCCESS</t>
  </si>
  <si>
    <t>SUGARLOAF</t>
  </si>
  <si>
    <t>SUNDANCE</t>
  </si>
  <si>
    <t>SURREY</t>
  </si>
  <si>
    <t>SUSAN</t>
  </si>
  <si>
    <t>SUTT</t>
  </si>
  <si>
    <t>SWEETWATER</t>
  </si>
  <si>
    <t>SWIFT</t>
  </si>
  <si>
    <t>TACKLE</t>
  </si>
  <si>
    <t>TAGGERT</t>
  </si>
  <si>
    <t>TAHQUITZ</t>
  </si>
  <si>
    <t>TAIWAN</t>
  </si>
  <si>
    <t>TALLEY</t>
  </si>
  <si>
    <t>TAMBOURINE</t>
  </si>
  <si>
    <t>TANAGER</t>
  </si>
  <si>
    <t>TANDEM</t>
  </si>
  <si>
    <t>TAPO</t>
  </si>
  <si>
    <t>TATANKA</t>
  </si>
  <si>
    <t>TAVA</t>
  </si>
  <si>
    <t>TECOLOTE</t>
  </si>
  <si>
    <t>TEE VEE</t>
  </si>
  <si>
    <t>TEJON</t>
  </si>
  <si>
    <t>TEMPEST</t>
  </si>
  <si>
    <t>TENDER</t>
  </si>
  <si>
    <t>TENNECO</t>
  </si>
  <si>
    <t>TERMINUS</t>
  </si>
  <si>
    <t>TERRA COTTA</t>
  </si>
  <si>
    <t>TEST</t>
  </si>
  <si>
    <t>TETLEY</t>
  </si>
  <si>
    <t>TEXFI</t>
  </si>
  <si>
    <t>THACHER</t>
  </si>
  <si>
    <t>THOMPSEN</t>
  </si>
  <si>
    <t>THORNTON</t>
  </si>
  <si>
    <t>THRUSH</t>
  </si>
  <si>
    <t>TICO</t>
  </si>
  <si>
    <t>TIMBER CANYON</t>
  </si>
  <si>
    <t>TIN MINE</t>
  </si>
  <si>
    <t>TIPS</t>
  </si>
  <si>
    <t>TITAN</t>
  </si>
  <si>
    <t>TOGA</t>
  </si>
  <si>
    <t>TOLA</t>
  </si>
  <si>
    <t>TOLL</t>
  </si>
  <si>
    <t>TOLLHOUSE</t>
  </si>
  <si>
    <t>TOMAHAWK</t>
  </si>
  <si>
    <t>TONNER</t>
  </si>
  <si>
    <t>TONTO</t>
  </si>
  <si>
    <t>TORONTO</t>
  </si>
  <si>
    <t>TOWNHALL</t>
  </si>
  <si>
    <t>TOWNSHIP</t>
  </si>
  <si>
    <t>TRAM</t>
  </si>
  <si>
    <t>TRAUTWEIN</t>
  </si>
  <si>
    <t>TREMAINE</t>
  </si>
  <si>
    <t>TRESTLE</t>
  </si>
  <si>
    <t>TREVINO</t>
  </si>
  <si>
    <t>TRI CITY</t>
  </si>
  <si>
    <t>TRIUNFO</t>
  </si>
  <si>
    <t>TROUT</t>
  </si>
  <si>
    <t>TRUMBLE</t>
  </si>
  <si>
    <t>TRUMP</t>
  </si>
  <si>
    <t>TRUMPET</t>
  </si>
  <si>
    <t>TUBA</t>
  </si>
  <si>
    <t>TUDOR</t>
  </si>
  <si>
    <t>TUFA</t>
  </si>
  <si>
    <t>TULLY</t>
  </si>
  <si>
    <t>TUNGSTEN</t>
  </si>
  <si>
    <t>TURNPIKE</t>
  </si>
  <si>
    <t>TWIN LAKES</t>
  </si>
  <si>
    <t>TWIN PEAKS</t>
  </si>
  <si>
    <t>TWISTER</t>
  </si>
  <si>
    <t>UNDERWOOD</t>
  </si>
  <si>
    <t>UNIVERSITY</t>
  </si>
  <si>
    <t>URBITA</t>
  </si>
  <si>
    <t>UTE</t>
  </si>
  <si>
    <t>VAL VERDE</t>
  </si>
  <si>
    <t>VALLECITO</t>
  </si>
  <si>
    <t>VALLEY OF THE MOON</t>
  </si>
  <si>
    <t>VALMONTE</t>
  </si>
  <si>
    <t>VANDERLIP</t>
  </si>
  <si>
    <t>VARGAS</t>
  </si>
  <si>
    <t>VASQUEZ</t>
  </si>
  <si>
    <t>VENGEANCE</t>
  </si>
  <si>
    <t>VENUS</t>
  </si>
  <si>
    <t>VENWIND 1</t>
  </si>
  <si>
    <t>VENWIND 4</t>
  </si>
  <si>
    <t>VERA CRUZ</t>
  </si>
  <si>
    <t>VERDEMONT</t>
  </si>
  <si>
    <t>VERDUGO</t>
  </si>
  <si>
    <t>VERDUN</t>
  </si>
  <si>
    <t>VETERANS</t>
  </si>
  <si>
    <t>VIAVERDE</t>
  </si>
  <si>
    <t>VICASA</t>
  </si>
  <si>
    <t>VIDEO</t>
  </si>
  <si>
    <t>VIENTO</t>
  </si>
  <si>
    <t>VIOLET</t>
  </si>
  <si>
    <t>VULCAN</t>
  </si>
  <si>
    <t>WAHOO</t>
  </si>
  <si>
    <t>WAITE</t>
  </si>
  <si>
    <t>WAPELLO</t>
  </si>
  <si>
    <t>WARDELL</t>
  </si>
  <si>
    <t>WARHAWK</t>
  </si>
  <si>
    <t>WEESHA</t>
  </si>
  <si>
    <t>WEIRICK</t>
  </si>
  <si>
    <t>WELCH</t>
  </si>
  <si>
    <t>WESTBLUFF</t>
  </si>
  <si>
    <t>WESTBROOK</t>
  </si>
  <si>
    <t>WESTFALL</t>
  </si>
  <si>
    <t>WHIP</t>
  </si>
  <si>
    <t>WHIPSTOCK</t>
  </si>
  <si>
    <t>WHISPER</t>
  </si>
  <si>
    <t>WHITECLIFF</t>
  </si>
  <si>
    <t>WHITEHORN</t>
  </si>
  <si>
    <t>WHIZZIN</t>
  </si>
  <si>
    <t>WIGWAG</t>
  </si>
  <si>
    <t>WILDOMAR</t>
  </si>
  <si>
    <t>WILSON CREEK</t>
  </si>
  <si>
    <t>WINERY</t>
  </si>
  <si>
    <t>WINNEBAGO</t>
  </si>
  <si>
    <t>WINTHROP</t>
  </si>
  <si>
    <t>WOBEGONE</t>
  </si>
  <si>
    <t>WRIGLEY</t>
  </si>
  <si>
    <t>WYLE</t>
  </si>
  <si>
    <t>YARBOROUGH</t>
  </si>
  <si>
    <t>YORKTOWN</t>
  </si>
  <si>
    <t>YOSEMITE</t>
  </si>
  <si>
    <t>YUCATAN</t>
  </si>
  <si>
    <t>ZENDA</t>
  </si>
  <si>
    <t>ZINC</t>
  </si>
  <si>
    <t>ZIRCON</t>
  </si>
  <si>
    <t>ZONE</t>
  </si>
  <si>
    <t>ZUMA</t>
  </si>
  <si>
    <t>Current compliance status  - In / exceeding compliance with regulations</t>
  </si>
  <si>
    <t>Fire-resilient right-of-ways</t>
  </si>
  <si>
    <t xml:space="preserve">For metric 8a, data for crew response time to a locked circuit breaker incident is not readily available for instances not involving hazard conditions such as 911 or wire down calls. SCE will continue to review the available information in its outage systems to provide this information in a future filing. Currently, any quarterly data would reflect only 911 and wire down events and is not a good representation of our overall response time. 
</t>
  </si>
  <si>
    <t>SCE does not track this inspection type by this inspection method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</si>
</sst>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3" formatCode="_(* #,##0.00_);_(* \(#,##0.00\);_(* &quot;-&quot;??_);_(@_)"/>
    <numFmt numFmtId="164" formatCode="#,##0.0_);\(#,##0.0\);0.0_);@_)"/>
    <numFmt numFmtId="165" formatCode="\Q0"/>
    <numFmt numFmtId="166" formatCode="_(* #,##0_);_(* \(#,##0\);_(* &quot;-&quot;??_);_(@_)"/>
    <numFmt numFmtId="167" formatCode="_(* #,##0.00000_);_(* \(#,##0.00000\);_(* &quot;-&quot;??_);_(@_)"/>
  </numFmts>
  <fonts count="39">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sz val="9"/>
      <name val="Calibri"/>
      <family val="2"/>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9C5700"/>
      <name val="Calibri"/>
      <family val="2"/>
      <scheme val="minor"/>
    </font>
    <font>
      <sz val="11"/>
      <name val="Calibri"/>
      <family val="2"/>
      <scheme val="minor"/>
    </font>
    <font>
      <sz val="11"/>
      <color rgb="FF9C0006"/>
      <name val="Calibri"/>
      <family val="2"/>
      <scheme val="minor"/>
    </font>
    <font>
      <sz val="11"/>
      <color rgb="FF006100"/>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color rgb="FF000000"/>
      <name val="Calibri"/>
      <family val="2"/>
    </font>
    <font>
      <sz val="11"/>
      <color rgb="FFFF0000"/>
      <name val="Calibri"/>
      <family val="2"/>
      <scheme val="minor"/>
    </font>
    <font>
      <sz val="11"/>
      <color rgb="FF000000"/>
      <name val="-Apple-System"/>
    </font>
    <font>
      <sz val="11"/>
      <color indexed="8"/>
      <name val="Calibri"/>
      <family val="2"/>
      <scheme val="minor"/>
    </font>
    <font>
      <sz val="18"/>
      <color rgb="FFFF0000"/>
      <name val="Calibri"/>
      <family val="2"/>
      <scheme val="minor"/>
    </font>
    <font>
      <b/>
      <sz val="11"/>
      <color rgb="FF000000"/>
      <name val="Calibri"/>
      <family val="2"/>
    </font>
    <font>
      <i/>
      <sz val="11"/>
      <color rgb="FF000000"/>
      <name val="Calibri"/>
      <family val="2"/>
    </font>
    <font>
      <sz val="11"/>
      <color rgb="FF444444"/>
      <name val="Calibri"/>
      <family val="2"/>
    </font>
    <font>
      <b/>
      <i/>
      <sz val="11"/>
      <color rgb="FF000000"/>
      <name val="Calibri"/>
      <family val="2"/>
    </font>
    <font>
      <sz val="11"/>
      <color rgb="FFFFFFFF"/>
      <name val="Calibri"/>
      <family val="2"/>
      <scheme val="minor"/>
    </font>
    <font>
      <sz val="10"/>
      <name val="Calibri"/>
      <family val="2"/>
      <scheme val="minor"/>
    </font>
    <font>
      <sz val="10"/>
      <color theme="1"/>
      <name val="Calibri"/>
      <family val="2"/>
      <scheme val="minor"/>
    </font>
    <font>
      <b/>
      <sz val="10"/>
      <name val="Calibri"/>
      <family val="2"/>
      <scheme val="minor"/>
    </font>
    <font>
      <sz val="9"/>
      <name val="Calibri"/>
    </font>
    <font>
      <sz val="11"/>
      <name val="Calibri"/>
    </font>
  </fonts>
  <fills count="2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EB9C"/>
      </patternFill>
    </fill>
    <fill>
      <patternFill patternType="solid">
        <fgColor theme="2"/>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rgb="FFFFC7CE"/>
      </patternFill>
    </fill>
    <fill>
      <patternFill patternType="solid">
        <fgColor rgb="FFC6EFCE"/>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79998168889431442"/>
        <bgColor indexed="65"/>
      </patternFill>
    </fill>
    <fill>
      <patternFill patternType="solid">
        <fgColor theme="4" tint="0.39997558519241921"/>
        <bgColor indexed="64"/>
      </patternFill>
    </fill>
    <fill>
      <patternFill patternType="solid">
        <fgColor rgb="FFFFFF00"/>
        <bgColor rgb="FF000000"/>
      </patternFill>
    </fill>
    <fill>
      <patternFill patternType="solid">
        <fgColor rgb="FFFFF2CC"/>
        <bgColor rgb="FF000000"/>
      </patternFill>
    </fill>
    <fill>
      <patternFill patternType="solid">
        <fgColor theme="7" tint="0.39997558519241921"/>
        <bgColor indexed="64"/>
      </patternFill>
    </fill>
    <fill>
      <patternFill patternType="solid">
        <fgColor rgb="FFE2EFDA"/>
        <bgColor indexed="64"/>
      </patternFill>
    </fill>
    <fill>
      <patternFill patternType="solid">
        <fgColor rgb="FFFFF2CC"/>
        <bgColor indexed="64"/>
      </patternFill>
    </fill>
  </fills>
  <borders count="61">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bottom style="thin">
        <color rgb="FFBFBFBF"/>
      </bottom>
      <diagonal/>
    </border>
    <border>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rgb="FFBFBFBF"/>
      </top>
      <bottom style="thin">
        <color rgb="FFBFBFBF"/>
      </bottom>
      <diagonal/>
    </border>
    <border>
      <left/>
      <right/>
      <top style="thin">
        <color indexed="64"/>
      </top>
      <bottom style="thin">
        <color rgb="FFBFBFBF"/>
      </bottom>
      <diagonal/>
    </border>
    <border>
      <left style="medium">
        <color indexed="64"/>
      </left>
      <right style="medium">
        <color indexed="64"/>
      </right>
      <top/>
      <bottom/>
      <diagonal/>
    </border>
  </borders>
  <cellStyleXfs count="10">
    <xf numFmtId="0" fontId="0" fillId="0" borderId="0"/>
    <xf numFmtId="164" fontId="2" fillId="0" borderId="0"/>
    <xf numFmtId="9" fontId="4" fillId="0" borderId="0" applyFont="0" applyFill="0" applyBorder="0" applyAlignment="0" applyProtection="0"/>
    <xf numFmtId="0" fontId="17" fillId="10"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43" fontId="4" fillId="0" borderId="0" applyFont="0" applyFill="0" applyBorder="0" applyAlignment="0" applyProtection="0"/>
    <xf numFmtId="0" fontId="4" fillId="20" borderId="0" applyNumberFormat="0" applyBorder="0" applyAlignment="0" applyProtection="0"/>
    <xf numFmtId="0" fontId="27" fillId="0" borderId="0"/>
    <xf numFmtId="43" fontId="27" fillId="0" borderId="0" applyFont="0" applyFill="0" applyBorder="0" applyAlignment="0" applyProtection="0"/>
  </cellStyleXfs>
  <cellXfs count="465">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165" fontId="0" fillId="2" borderId="0" xfId="0" applyNumberForma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7" xfId="0" applyFill="1" applyBorder="1"/>
    <xf numFmtId="0" fontId="1" fillId="2" borderId="4" xfId="0" applyFont="1" applyFill="1" applyBorder="1" applyAlignment="1">
      <alignment wrapText="1"/>
    </xf>
    <xf numFmtId="0" fontId="1" fillId="2" borderId="6" xfId="0" applyFont="1" applyFill="1" applyBorder="1" applyAlignment="1">
      <alignment wrapText="1"/>
    </xf>
    <xf numFmtId="0" fontId="1" fillId="2" borderId="8" xfId="0" applyFont="1" applyFill="1" applyBorder="1" applyAlignment="1">
      <alignment wrapText="1"/>
    </xf>
    <xf numFmtId="0" fontId="0" fillId="2" borderId="5" xfId="0" applyFill="1" applyBorder="1" applyAlignment="1">
      <alignment horizontal="right"/>
    </xf>
    <xf numFmtId="14" fontId="0" fillId="3" borderId="9" xfId="0" applyNumberFormat="1" applyFill="1" applyBorder="1"/>
    <xf numFmtId="0" fontId="0" fillId="2" borderId="12" xfId="0" applyFill="1" applyBorder="1" applyAlignment="1">
      <alignment horizontal="left" vertical="top" wrapText="1"/>
    </xf>
    <xf numFmtId="0" fontId="0" fillId="0" borderId="0" xfId="0" applyAlignment="1">
      <alignment vertical="top" wrapText="1"/>
    </xf>
    <xf numFmtId="0" fontId="0" fillId="4" borderId="0" xfId="0" applyFill="1"/>
    <xf numFmtId="0" fontId="0" fillId="5" borderId="0" xfId="0" applyFill="1"/>
    <xf numFmtId="0" fontId="1" fillId="2" borderId="0" xfId="0" applyFont="1" applyFill="1"/>
    <xf numFmtId="0" fontId="0" fillId="2" borderId="0" xfId="0" applyFill="1" applyAlignment="1">
      <alignment horizontal="center" wrapText="1"/>
    </xf>
    <xf numFmtId="0" fontId="0" fillId="2" borderId="11" xfId="0" applyFill="1" applyBorder="1"/>
    <xf numFmtId="0" fontId="5" fillId="2" borderId="0" xfId="0" applyFont="1" applyFill="1"/>
    <xf numFmtId="0" fontId="1" fillId="2" borderId="4" xfId="0" applyFont="1" applyFill="1" applyBorder="1"/>
    <xf numFmtId="0" fontId="1" fillId="2" borderId="6" xfId="0" applyFont="1" applyFill="1" applyBorder="1"/>
    <xf numFmtId="0" fontId="1" fillId="2" borderId="8" xfId="0" applyFont="1" applyFill="1" applyBorder="1"/>
    <xf numFmtId="0" fontId="0" fillId="0" borderId="0" xfId="0" applyAlignment="1">
      <alignment horizontal="left" vertical="top"/>
    </xf>
    <xf numFmtId="0" fontId="0" fillId="2" borderId="10" xfId="0" applyFill="1" applyBorder="1"/>
    <xf numFmtId="0" fontId="6" fillId="2" borderId="0" xfId="0" applyFont="1" applyFill="1"/>
    <xf numFmtId="0" fontId="0" fillId="2" borderId="3" xfId="0" quotePrefix="1" applyFill="1" applyBorder="1" applyAlignment="1">
      <alignment horizontal="left" vertical="top" wrapText="1"/>
    </xf>
    <xf numFmtId="0" fontId="7" fillId="2" borderId="0" xfId="0" applyFont="1" applyFill="1"/>
    <xf numFmtId="0" fontId="0" fillId="2" borderId="7" xfId="0" applyFill="1" applyBorder="1" applyAlignment="1">
      <alignment horizontal="left"/>
    </xf>
    <xf numFmtId="165" fontId="0" fillId="2" borderId="7" xfId="0" applyNumberFormat="1" applyFill="1" applyBorder="1" applyAlignment="1">
      <alignment horizontal="left"/>
    </xf>
    <xf numFmtId="14" fontId="0" fillId="0" borderId="9" xfId="0" applyNumberFormat="1" applyBorder="1" applyAlignment="1">
      <alignment horizontal="left"/>
    </xf>
    <xf numFmtId="0" fontId="0" fillId="2" borderId="7"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2"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1" fontId="0" fillId="3" borderId="3" xfId="0" applyNumberFormat="1" applyFill="1" applyBorder="1" applyAlignment="1" applyProtection="1">
      <alignment horizontal="left" vertical="top"/>
      <protection locked="0"/>
    </xf>
    <xf numFmtId="1" fontId="0" fillId="3" borderId="12" xfId="0" applyNumberFormat="1" applyFill="1" applyBorder="1" applyAlignment="1" applyProtection="1">
      <alignment horizontal="left" vertical="top"/>
      <protection locked="0"/>
    </xf>
    <xf numFmtId="0" fontId="0" fillId="3" borderId="5" xfId="0" applyFill="1" applyBorder="1" applyAlignment="1" applyProtection="1">
      <alignment horizontal="left"/>
      <protection locked="0"/>
    </xf>
    <xf numFmtId="0" fontId="0" fillId="0" borderId="6" xfId="0" applyBorder="1"/>
    <xf numFmtId="0" fontId="0" fillId="0" borderId="8" xfId="0" applyBorder="1"/>
    <xf numFmtId="0" fontId="0" fillId="0" borderId="11" xfId="0" applyBorder="1"/>
    <xf numFmtId="0" fontId="0" fillId="0" borderId="9" xfId="0" applyBorder="1"/>
    <xf numFmtId="0" fontId="0" fillId="0" borderId="7" xfId="0" applyBorder="1"/>
    <xf numFmtId="0" fontId="0" fillId="2" borderId="0" xfId="0" applyFill="1" applyAlignment="1">
      <alignment horizontal="center"/>
    </xf>
    <xf numFmtId="0" fontId="1" fillId="2" borderId="8" xfId="0" applyFont="1" applyFill="1" applyBorder="1" applyAlignment="1">
      <alignment horizontal="left" vertical="top" wrapText="1"/>
    </xf>
    <xf numFmtId="14" fontId="0" fillId="3" borderId="9" xfId="0" applyNumberFormat="1" applyFill="1" applyBorder="1" applyAlignment="1">
      <alignment horizontal="left" vertical="top"/>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3"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19" xfId="0" applyFill="1" applyBorder="1" applyAlignment="1">
      <alignment horizontal="left" vertical="top" wrapText="1"/>
    </xf>
    <xf numFmtId="0" fontId="0" fillId="2" borderId="19" xfId="0" applyFill="1" applyBorder="1" applyAlignment="1">
      <alignment horizontal="left" vertical="top"/>
    </xf>
    <xf numFmtId="0" fontId="0" fillId="2" borderId="23" xfId="0" applyFill="1" applyBorder="1" applyAlignment="1">
      <alignment vertical="top" wrapText="1"/>
    </xf>
    <xf numFmtId="0" fontId="0" fillId="2" borderId="19"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0" xfId="0" applyFill="1"/>
    <xf numFmtId="0" fontId="0" fillId="2" borderId="12" xfId="0" applyFill="1" applyBorder="1" applyAlignment="1" applyProtection="1">
      <alignment horizontal="left" vertical="top" wrapText="1"/>
      <protection locked="0"/>
    </xf>
    <xf numFmtId="0" fontId="0" fillId="2" borderId="0" xfId="0" applyFill="1" applyAlignment="1">
      <alignment vertical="top" wrapText="1"/>
    </xf>
    <xf numFmtId="0" fontId="0" fillId="2" borderId="6" xfId="0" applyFill="1" applyBorder="1" applyAlignment="1">
      <alignment horizontal="left" vertical="top" wrapText="1"/>
    </xf>
    <xf numFmtId="0" fontId="0" fillId="0" borderId="19" xfId="0" applyBorder="1" applyAlignment="1">
      <alignment horizontal="left" vertical="top" wrapText="1"/>
    </xf>
    <xf numFmtId="0" fontId="0" fillId="0" borderId="19" xfId="0" applyBorder="1" applyAlignment="1">
      <alignment horizontal="left" vertical="top"/>
    </xf>
    <xf numFmtId="0" fontId="1" fillId="5" borderId="0" xfId="0" applyFont="1" applyFill="1"/>
    <xf numFmtId="0" fontId="0" fillId="2" borderId="4" xfId="0" applyFill="1" applyBorder="1" applyAlignment="1">
      <alignment horizontal="center"/>
    </xf>
    <xf numFmtId="0" fontId="0" fillId="2" borderId="26" xfId="0" applyFill="1" applyBorder="1" applyAlignment="1">
      <alignment horizontal="center"/>
    </xf>
    <xf numFmtId="0" fontId="0" fillId="2" borderId="26" xfId="0" applyFill="1" applyBorder="1"/>
    <xf numFmtId="0" fontId="0" fillId="0" borderId="13" xfId="0" applyBorder="1"/>
    <xf numFmtId="0" fontId="0" fillId="0" borderId="16" xfId="0" applyBorder="1" applyAlignment="1">
      <alignment horizontal="center" vertical="center" wrapText="1"/>
    </xf>
    <xf numFmtId="0" fontId="0" fillId="2" borderId="14" xfId="0" applyFill="1" applyBorder="1"/>
    <xf numFmtId="0" fontId="0" fillId="2" borderId="27" xfId="0" applyFill="1" applyBorder="1"/>
    <xf numFmtId="0" fontId="13" fillId="5" borderId="0" xfId="0" applyFont="1" applyFill="1"/>
    <xf numFmtId="0" fontId="0" fillId="2" borderId="0" xfId="0" applyFill="1" applyAlignment="1">
      <alignment horizontal="left"/>
    </xf>
    <xf numFmtId="0" fontId="0" fillId="0" borderId="23" xfId="0" applyBorder="1" applyAlignment="1">
      <alignment horizontal="left" vertical="top"/>
    </xf>
    <xf numFmtId="0" fontId="0" fillId="0" borderId="24" xfId="0" applyBorder="1" applyAlignment="1">
      <alignment vertical="top" wrapText="1"/>
    </xf>
    <xf numFmtId="0" fontId="0" fillId="0" borderId="22" xfId="0" applyBorder="1" applyAlignment="1">
      <alignment vertical="top" wrapText="1"/>
    </xf>
    <xf numFmtId="0" fontId="0" fillId="3" borderId="3" xfId="0" applyFill="1" applyBorder="1" applyAlignment="1">
      <alignment horizontal="left" vertical="top"/>
    </xf>
    <xf numFmtId="14" fontId="0" fillId="2" borderId="0" xfId="0" applyNumberFormat="1" applyFill="1"/>
    <xf numFmtId="0" fontId="1" fillId="2" borderId="1" xfId="0" applyFont="1" applyFill="1" applyBorder="1" applyAlignment="1">
      <alignment horizontal="lef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ill="1" applyAlignment="1">
      <alignment horizontal="left" vertical="top"/>
    </xf>
    <xf numFmtId="0" fontId="1" fillId="8" borderId="13" xfId="0" applyFont="1" applyFill="1" applyBorder="1" applyAlignment="1">
      <alignment horizontal="left" vertical="top" wrapText="1"/>
    </xf>
    <xf numFmtId="0" fontId="1" fillId="7" borderId="13" xfId="0" applyFont="1" applyFill="1" applyBorder="1" applyAlignment="1">
      <alignment horizontal="left" vertical="top" wrapText="1"/>
    </xf>
    <xf numFmtId="0" fontId="1" fillId="5" borderId="13" xfId="0" applyFont="1" applyFill="1" applyBorder="1" applyAlignment="1">
      <alignment horizontal="left" vertical="top" wrapText="1"/>
    </xf>
    <xf numFmtId="0" fontId="1" fillId="0" borderId="0" xfId="0" applyFont="1"/>
    <xf numFmtId="0" fontId="14" fillId="0" borderId="11" xfId="0" applyFont="1" applyBorder="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0" fontId="6" fillId="4" borderId="0" xfId="0" applyFont="1" applyFill="1"/>
    <xf numFmtId="165" fontId="1" fillId="5" borderId="0" xfId="0" applyNumberFormat="1" applyFont="1" applyFill="1" applyAlignment="1">
      <alignment horizontal="left" vertical="top"/>
    </xf>
    <xf numFmtId="0" fontId="1" fillId="2" borderId="29" xfId="0" applyFont="1" applyFill="1" applyBorder="1" applyAlignment="1">
      <alignment wrapText="1"/>
    </xf>
    <xf numFmtId="0" fontId="0" fillId="2" borderId="30" xfId="0" applyFill="1" applyBorder="1" applyAlignment="1">
      <alignment horizontal="right"/>
    </xf>
    <xf numFmtId="0" fontId="1" fillId="2" borderId="31" xfId="0" applyFont="1" applyFill="1" applyBorder="1" applyAlignment="1">
      <alignment wrapText="1"/>
    </xf>
    <xf numFmtId="0" fontId="0" fillId="2" borderId="32" xfId="0" applyFill="1" applyBorder="1"/>
    <xf numFmtId="0" fontId="1" fillId="2" borderId="33" xfId="0" applyFont="1" applyFill="1" applyBorder="1" applyAlignment="1">
      <alignment wrapText="1"/>
    </xf>
    <xf numFmtId="14" fontId="0" fillId="3" borderId="34" xfId="0" applyNumberFormat="1" applyFill="1" applyBorder="1"/>
    <xf numFmtId="0" fontId="16" fillId="2" borderId="0" xfId="0" applyFont="1" applyFill="1" applyAlignment="1">
      <alignment horizontal="left" vertical="top"/>
    </xf>
    <xf numFmtId="0" fontId="1" fillId="2" borderId="35" xfId="0" applyFont="1" applyFill="1" applyBorder="1" applyAlignment="1">
      <alignment horizontal="left" vertical="top" wrapText="1"/>
    </xf>
    <xf numFmtId="0" fontId="1" fillId="2" borderId="35" xfId="0" applyFont="1" applyFill="1" applyBorder="1" applyAlignment="1">
      <alignment horizontal="left" vertical="top"/>
    </xf>
    <xf numFmtId="0" fontId="1" fillId="4" borderId="35" xfId="0" applyFont="1" applyFill="1" applyBorder="1" applyAlignment="1">
      <alignment horizontal="left" vertical="top"/>
    </xf>
    <xf numFmtId="0" fontId="1" fillId="5" borderId="35" xfId="0" applyFont="1" applyFill="1" applyBorder="1" applyAlignment="1">
      <alignment horizontal="left" vertical="top"/>
    </xf>
    <xf numFmtId="0" fontId="0" fillId="2" borderId="35" xfId="0" applyFill="1" applyBorder="1" applyAlignment="1">
      <alignment horizontal="left" vertical="top" wrapText="1"/>
    </xf>
    <xf numFmtId="0" fontId="0" fillId="2" borderId="35" xfId="0" applyFill="1" applyBorder="1" applyAlignment="1">
      <alignment horizontal="left" vertical="top"/>
    </xf>
    <xf numFmtId="0" fontId="0" fillId="2" borderId="36" xfId="0" applyFill="1" applyBorder="1" applyAlignment="1">
      <alignment vertical="top" wrapText="1"/>
    </xf>
    <xf numFmtId="0" fontId="0" fillId="2" borderId="36" xfId="0" applyFill="1" applyBorder="1" applyAlignment="1">
      <alignment horizontal="left" vertical="top" wrapText="1"/>
    </xf>
    <xf numFmtId="0" fontId="0" fillId="2" borderId="36" xfId="0" applyFill="1" applyBorder="1" applyAlignment="1">
      <alignment horizontal="left" vertical="top"/>
    </xf>
    <xf numFmtId="0" fontId="0" fillId="3" borderId="36"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29" xfId="0" applyFill="1" applyBorder="1"/>
    <xf numFmtId="0" fontId="0" fillId="2" borderId="31" xfId="0" applyFill="1" applyBorder="1"/>
    <xf numFmtId="0" fontId="0" fillId="2" borderId="33" xfId="0" applyFill="1" applyBorder="1"/>
    <xf numFmtId="0" fontId="1" fillId="4" borderId="0" xfId="0" applyFont="1" applyFill="1" applyAlignment="1">
      <alignment horizontal="left" vertical="top"/>
    </xf>
    <xf numFmtId="0" fontId="3" fillId="2" borderId="0" xfId="0" applyFont="1" applyFill="1"/>
    <xf numFmtId="0" fontId="1" fillId="2" borderId="35" xfId="0" applyFont="1" applyFill="1" applyBorder="1"/>
    <xf numFmtId="0" fontId="0" fillId="2" borderId="35" xfId="0" applyFill="1" applyBorder="1"/>
    <xf numFmtId="0" fontId="0" fillId="2" borderId="37" xfId="0" applyFill="1" applyBorder="1"/>
    <xf numFmtId="0" fontId="0" fillId="3" borderId="37" xfId="0" applyFill="1" applyBorder="1"/>
    <xf numFmtId="0" fontId="0" fillId="2" borderId="38" xfId="0" applyFill="1" applyBorder="1"/>
    <xf numFmtId="0" fontId="0" fillId="3" borderId="38"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2" xfId="0" applyBorder="1" applyAlignment="1">
      <alignment horizontal="left" vertical="top" wrapText="1"/>
    </xf>
    <xf numFmtId="6" fontId="0" fillId="0" borderId="12" xfId="0" applyNumberFormat="1" applyBorder="1" applyAlignment="1">
      <alignment horizontal="left" vertical="top" wrapText="1"/>
    </xf>
    <xf numFmtId="0" fontId="1" fillId="0" borderId="4" xfId="0" applyFont="1" applyBorder="1" applyAlignment="1">
      <alignment wrapText="1"/>
    </xf>
    <xf numFmtId="0" fontId="0" fillId="0" borderId="5" xfId="0" applyBorder="1" applyAlignment="1">
      <alignment horizontal="right"/>
    </xf>
    <xf numFmtId="0" fontId="1" fillId="0" borderId="6" xfId="0" applyFont="1" applyBorder="1" applyAlignment="1">
      <alignment wrapText="1"/>
    </xf>
    <xf numFmtId="0" fontId="1" fillId="0" borderId="8" xfId="0" applyFont="1" applyBorder="1" applyAlignment="1">
      <alignment wrapText="1"/>
    </xf>
    <xf numFmtId="0" fontId="0" fillId="9" borderId="0" xfId="0" applyFill="1"/>
    <xf numFmtId="0" fontId="0" fillId="0" borderId="13" xfId="0" applyBorder="1" applyAlignment="1">
      <alignment horizontal="left" vertical="center" wrapText="1"/>
    </xf>
    <xf numFmtId="0" fontId="0" fillId="2" borderId="13" xfId="0" applyFill="1" applyBorder="1" applyAlignment="1">
      <alignment horizontal="left" vertical="top" wrapText="1"/>
    </xf>
    <xf numFmtId="0" fontId="0" fillId="0" borderId="15" xfId="0" applyBorder="1" applyAlignment="1">
      <alignment horizontal="left" vertical="center" wrapText="1"/>
    </xf>
    <xf numFmtId="0" fontId="0" fillId="0" borderId="47" xfId="0" applyBorder="1" applyAlignment="1">
      <alignment horizontal="center" vertical="center" wrapText="1"/>
    </xf>
    <xf numFmtId="0" fontId="0" fillId="2" borderId="16" xfId="0" applyFill="1" applyBorder="1" applyAlignment="1">
      <alignment horizontal="center" vertical="center" wrapText="1"/>
    </xf>
    <xf numFmtId="49" fontId="0" fillId="0" borderId="47" xfId="0" applyNumberFormat="1" applyBorder="1" applyAlignment="1">
      <alignment horizontal="left" vertical="center" wrapText="1"/>
    </xf>
    <xf numFmtId="49" fontId="0" fillId="0" borderId="16" xfId="0" applyNumberFormat="1" applyBorder="1" applyAlignment="1">
      <alignment horizontal="left" vertical="center" wrapText="1"/>
    </xf>
    <xf numFmtId="49" fontId="0" fillId="2" borderId="16" xfId="0" applyNumberFormat="1" applyFill="1" applyBorder="1" applyAlignment="1">
      <alignment horizontal="left" vertical="center" wrapText="1"/>
    </xf>
    <xf numFmtId="0" fontId="1" fillId="11" borderId="43" xfId="0" applyFont="1" applyFill="1" applyBorder="1" applyAlignment="1">
      <alignment horizontal="center" vertical="center" wrapText="1"/>
    </xf>
    <xf numFmtId="0" fontId="1" fillId="11" borderId="44" xfId="0" applyFont="1" applyFill="1" applyBorder="1" applyAlignment="1">
      <alignment horizontal="center" vertical="center" wrapText="1"/>
    </xf>
    <xf numFmtId="0" fontId="1" fillId="11" borderId="46" xfId="0" applyFont="1" applyFill="1" applyBorder="1" applyAlignment="1">
      <alignment horizontal="center" vertical="center" wrapText="1"/>
    </xf>
    <xf numFmtId="49" fontId="1" fillId="11" borderId="46" xfId="0" applyNumberFormat="1" applyFont="1" applyFill="1" applyBorder="1" applyAlignment="1">
      <alignment horizontal="center" vertical="center" wrapText="1"/>
    </xf>
    <xf numFmtId="0" fontId="0" fillId="0" borderId="0" xfId="0" applyAlignment="1">
      <alignment wrapText="1"/>
    </xf>
    <xf numFmtId="0" fontId="0" fillId="0" borderId="42" xfId="0" applyBorder="1" applyAlignment="1">
      <alignment horizontal="center" vertical="center" wrapText="1"/>
    </xf>
    <xf numFmtId="0" fontId="0" fillId="0" borderId="39" xfId="0" applyBorder="1" applyAlignment="1">
      <alignment horizontal="center" vertical="center" wrapText="1"/>
    </xf>
    <xf numFmtId="0" fontId="0" fillId="0" borderId="13" xfId="0" applyBorder="1" applyAlignment="1">
      <alignment wrapText="1"/>
    </xf>
    <xf numFmtId="0" fontId="0" fillId="0" borderId="40" xfId="0" applyBorder="1" applyAlignment="1">
      <alignment horizontal="center" vertical="center" wrapText="1"/>
    </xf>
    <xf numFmtId="0" fontId="0" fillId="0" borderId="41" xfId="0" applyBorder="1" applyAlignment="1">
      <alignment wrapText="1"/>
    </xf>
    <xf numFmtId="0" fontId="0" fillId="0" borderId="0" xfId="0" applyAlignment="1">
      <alignment horizontal="center" vertical="center" wrapText="1"/>
    </xf>
    <xf numFmtId="49" fontId="0" fillId="0" borderId="0" xfId="0" applyNumberFormat="1" applyAlignment="1">
      <alignment horizontal="left" vertical="center" wrapText="1"/>
    </xf>
    <xf numFmtId="0" fontId="0" fillId="0" borderId="45" xfId="0" applyBorder="1" applyAlignment="1">
      <alignment horizontal="center" vertical="center" wrapText="1"/>
    </xf>
    <xf numFmtId="49" fontId="0" fillId="0" borderId="48" xfId="0" applyNumberFormat="1" applyBorder="1" applyAlignment="1">
      <alignment horizontal="left" vertical="center" wrapText="1"/>
    </xf>
    <xf numFmtId="49" fontId="1" fillId="11" borderId="46" xfId="0" applyNumberFormat="1" applyFont="1" applyFill="1" applyBorder="1" applyAlignment="1">
      <alignment wrapText="1"/>
    </xf>
    <xf numFmtId="49" fontId="0" fillId="0" borderId="16" xfId="0" applyNumberFormat="1" applyBorder="1" applyAlignment="1">
      <alignment wrapText="1"/>
    </xf>
    <xf numFmtId="49" fontId="18" fillId="0" borderId="16" xfId="0" applyNumberFormat="1" applyFont="1" applyBorder="1" applyAlignment="1">
      <alignment horizontal="left" vertical="center" wrapText="1"/>
    </xf>
    <xf numFmtId="49" fontId="0" fillId="0" borderId="48" xfId="0" applyNumberFormat="1" applyBorder="1" applyAlignment="1">
      <alignment vertical="center" wrapText="1"/>
    </xf>
    <xf numFmtId="49" fontId="0" fillId="0" borderId="13" xfId="0" applyNumberFormat="1" applyBorder="1" applyAlignment="1">
      <alignment horizontal="left" vertical="center" wrapText="1"/>
    </xf>
    <xf numFmtId="49" fontId="18" fillId="0" borderId="13" xfId="0" applyNumberFormat="1" applyFont="1" applyBorder="1" applyAlignment="1">
      <alignment horizontal="left" vertical="center" wrapText="1"/>
    </xf>
    <xf numFmtId="49" fontId="0" fillId="0" borderId="13" xfId="0" applyNumberFormat="1" applyBorder="1" applyAlignment="1">
      <alignment vertical="center" wrapText="1"/>
    </xf>
    <xf numFmtId="49" fontId="1" fillId="11" borderId="13" xfId="0" applyNumberFormat="1" applyFont="1" applyFill="1" applyBorder="1" applyAlignment="1">
      <alignment vertical="center" wrapText="1"/>
    </xf>
    <xf numFmtId="49" fontId="0" fillId="0" borderId="0" xfId="0" applyNumberFormat="1" applyAlignment="1">
      <alignment vertical="center" wrapText="1"/>
    </xf>
    <xf numFmtId="0" fontId="1" fillId="16" borderId="13" xfId="0" applyFont="1" applyFill="1" applyBorder="1"/>
    <xf numFmtId="0" fontId="20" fillId="15" borderId="13" xfId="5" applyBorder="1"/>
    <xf numFmtId="14" fontId="0" fillId="0" borderId="13" xfId="0" applyNumberFormat="1" applyBorder="1"/>
    <xf numFmtId="0" fontId="17" fillId="10" borderId="13" xfId="3" applyBorder="1"/>
    <xf numFmtId="0" fontId="17" fillId="10" borderId="13" xfId="3" applyBorder="1" applyAlignment="1">
      <alignment horizontal="right"/>
    </xf>
    <xf numFmtId="0" fontId="20" fillId="15" borderId="13" xfId="5" applyBorder="1" applyAlignment="1">
      <alignment horizontal="right"/>
    </xf>
    <xf numFmtId="0" fontId="0" fillId="0" borderId="19" xfId="0" applyBorder="1" applyAlignment="1">
      <alignment vertical="top" wrapText="1"/>
    </xf>
    <xf numFmtId="0" fontId="1" fillId="0" borderId="1" xfId="0" applyFont="1" applyBorder="1" applyAlignment="1">
      <alignment horizontal="center" wrapText="1"/>
    </xf>
    <xf numFmtId="0" fontId="1" fillId="2" borderId="15" xfId="0" applyFont="1" applyFill="1" applyBorder="1" applyAlignment="1">
      <alignment horizontal="left" vertical="top" wrapText="1"/>
    </xf>
    <xf numFmtId="0" fontId="23" fillId="0" borderId="0" xfId="0" applyFont="1" applyAlignment="1">
      <alignment horizontal="center" wrapText="1"/>
    </xf>
    <xf numFmtId="0" fontId="0" fillId="17" borderId="19" xfId="0" applyFill="1" applyBorder="1" applyAlignment="1">
      <alignment horizontal="left" vertical="top" wrapText="1"/>
    </xf>
    <xf numFmtId="166" fontId="0" fillId="0" borderId="3" xfId="6" applyNumberFormat="1" applyFont="1" applyBorder="1" applyAlignment="1" applyProtection="1">
      <alignment horizontal="left" vertical="top" wrapText="1"/>
      <protection locked="0"/>
    </xf>
    <xf numFmtId="0" fontId="21" fillId="0" borderId="0" xfId="0" applyFont="1" applyAlignment="1">
      <alignment horizontal="center"/>
    </xf>
    <xf numFmtId="0" fontId="23" fillId="0" borderId="1" xfId="0" applyFont="1" applyBorder="1" applyAlignment="1">
      <alignment horizontal="left" wrapText="1"/>
    </xf>
    <xf numFmtId="0" fontId="0" fillId="5" borderId="2" xfId="0" applyFill="1" applyBorder="1" applyAlignment="1" applyProtection="1">
      <alignment horizontal="left" vertical="top" wrapText="1"/>
      <protection locked="0"/>
    </xf>
    <xf numFmtId="0" fontId="0" fillId="5" borderId="2" xfId="0" applyFill="1" applyBorder="1" applyAlignment="1" applyProtection="1">
      <alignment horizontal="left" vertical="top"/>
      <protection locked="0"/>
    </xf>
    <xf numFmtId="0" fontId="0" fillId="19" borderId="2" xfId="0" applyFill="1" applyBorder="1" applyAlignment="1" applyProtection="1">
      <alignment horizontal="left" vertical="top"/>
      <protection locked="0"/>
    </xf>
    <xf numFmtId="0" fontId="0" fillId="5" borderId="3" xfId="0" applyFill="1" applyBorder="1" applyAlignment="1" applyProtection="1">
      <alignment horizontal="left" vertical="top" wrapText="1"/>
      <protection locked="0"/>
    </xf>
    <xf numFmtId="0" fontId="0" fillId="5" borderId="3" xfId="0" applyFill="1" applyBorder="1" applyAlignment="1" applyProtection="1">
      <alignment horizontal="left" vertical="top"/>
      <protection locked="0"/>
    </xf>
    <xf numFmtId="0" fontId="0" fillId="19" borderId="3" xfId="0" applyFill="1" applyBorder="1" applyAlignment="1" applyProtection="1">
      <alignment horizontal="left" vertical="top"/>
      <protection locked="0"/>
    </xf>
    <xf numFmtId="0" fontId="0" fillId="19" borderId="3" xfId="0" applyFill="1" applyBorder="1" applyAlignment="1" applyProtection="1">
      <alignment horizontal="left" vertical="top" wrapText="1"/>
      <protection locked="0"/>
    </xf>
    <xf numFmtId="0" fontId="0" fillId="0" borderId="3" xfId="0" applyBorder="1" applyAlignment="1" applyProtection="1">
      <alignment horizontal="left" vertical="top"/>
      <protection locked="0"/>
    </xf>
    <xf numFmtId="166" fontId="0" fillId="2" borderId="0" xfId="6" applyNumberFormat="1" applyFont="1" applyFill="1"/>
    <xf numFmtId="166" fontId="0" fillId="2" borderId="0" xfId="0" applyNumberFormat="1" applyFill="1"/>
    <xf numFmtId="0" fontId="0" fillId="2" borderId="3" xfId="0" quotePrefix="1" applyFill="1" applyBorder="1" applyAlignment="1" applyProtection="1">
      <alignment horizontal="left" vertical="top"/>
      <protection locked="0"/>
    </xf>
    <xf numFmtId="0" fontId="24" fillId="18" borderId="49" xfId="0" applyFont="1" applyFill="1" applyBorder="1" applyAlignment="1">
      <alignment wrapText="1"/>
    </xf>
    <xf numFmtId="0" fontId="26" fillId="0" borderId="0" xfId="0" applyFont="1" applyAlignment="1">
      <alignment wrapText="1"/>
    </xf>
    <xf numFmtId="0" fontId="19" fillId="14" borderId="12" xfId="4" applyBorder="1" applyAlignment="1" applyProtection="1">
      <alignment horizontal="left" vertical="top" wrapText="1"/>
      <protection locked="0"/>
    </xf>
    <xf numFmtId="166" fontId="0" fillId="3" borderId="12" xfId="6" applyNumberFormat="1" applyFont="1" applyFill="1" applyBorder="1" applyAlignment="1" applyProtection="1">
      <alignment horizontal="left" vertical="top"/>
      <protection locked="0"/>
    </xf>
    <xf numFmtId="43" fontId="0" fillId="2" borderId="0" xfId="0" applyNumberFormat="1" applyFill="1"/>
    <xf numFmtId="166" fontId="1" fillId="4" borderId="0" xfId="6" applyNumberFormat="1" applyFont="1" applyFill="1"/>
    <xf numFmtId="0" fontId="1" fillId="0" borderId="19" xfId="0" applyFont="1" applyBorder="1" applyAlignment="1">
      <alignment horizontal="left" vertical="top" wrapText="1"/>
    </xf>
    <xf numFmtId="0" fontId="0" fillId="4" borderId="19" xfId="0" applyFill="1" applyBorder="1" applyAlignment="1">
      <alignment horizontal="left" vertical="top" wrapText="1"/>
    </xf>
    <xf numFmtId="0" fontId="1" fillId="4" borderId="19" xfId="0" applyFont="1" applyFill="1" applyBorder="1" applyAlignment="1">
      <alignment horizontal="left" vertical="top" wrapText="1"/>
    </xf>
    <xf numFmtId="0" fontId="0" fillId="21" borderId="19" xfId="0" applyFill="1" applyBorder="1" applyAlignment="1">
      <alignment horizontal="left" vertical="top" wrapText="1"/>
    </xf>
    <xf numFmtId="0" fontId="1" fillId="21" borderId="19" xfId="0" applyFont="1" applyFill="1" applyBorder="1" applyAlignment="1">
      <alignment horizontal="left" vertical="top" wrapText="1"/>
    </xf>
    <xf numFmtId="0" fontId="1" fillId="13" borderId="19" xfId="0" applyFont="1" applyFill="1" applyBorder="1" applyAlignment="1">
      <alignment horizontal="right" vertical="top" wrapText="1"/>
    </xf>
    <xf numFmtId="0" fontId="1" fillId="13" borderId="19" xfId="0" applyFont="1" applyFill="1" applyBorder="1" applyAlignment="1">
      <alignment horizontal="left" vertical="top" wrapText="1"/>
    </xf>
    <xf numFmtId="0" fontId="0" fillId="13" borderId="19" xfId="0" applyFill="1" applyBorder="1" applyAlignment="1">
      <alignment horizontal="left" vertical="top" wrapText="1"/>
    </xf>
    <xf numFmtId="166" fontId="0" fillId="13" borderId="12" xfId="6" applyNumberFormat="1" applyFont="1" applyFill="1" applyBorder="1" applyAlignment="1" applyProtection="1">
      <alignment horizontal="left" vertical="top"/>
      <protection locked="0"/>
    </xf>
    <xf numFmtId="0" fontId="15" fillId="22" borderId="50" xfId="0" applyFont="1" applyFill="1" applyBorder="1" applyAlignment="1">
      <alignment horizontal="center" vertical="center" wrapText="1"/>
    </xf>
    <xf numFmtId="3" fontId="14" fillId="23" borderId="0" xfId="0" applyNumberFormat="1" applyFont="1" applyFill="1" applyAlignment="1">
      <alignment horizontal="center" vertical="center"/>
    </xf>
    <xf numFmtId="3" fontId="23" fillId="23" borderId="0" xfId="0" applyNumberFormat="1" applyFont="1" applyFill="1" applyAlignment="1">
      <alignment horizontal="center" vertical="center"/>
    </xf>
    <xf numFmtId="0" fontId="14" fillId="23" borderId="0" xfId="0" applyFont="1" applyFill="1" applyAlignment="1">
      <alignment horizontal="center" vertical="center"/>
    </xf>
    <xf numFmtId="166" fontId="0" fillId="0" borderId="0" xfId="6" applyNumberFormat="1" applyFont="1"/>
    <xf numFmtId="0" fontId="27" fillId="9" borderId="51" xfId="8" applyFill="1" applyBorder="1" applyAlignment="1">
      <alignment horizontal="left" vertical="center" wrapText="1"/>
    </xf>
    <xf numFmtId="166" fontId="23" fillId="3" borderId="52" xfId="9" applyNumberFormat="1" applyFont="1" applyFill="1" applyBorder="1" applyAlignment="1">
      <alignment horizontal="center" vertical="center" wrapText="1"/>
    </xf>
    <xf numFmtId="166" fontId="23" fillId="3" borderId="3" xfId="9" applyNumberFormat="1" applyFont="1" applyFill="1" applyBorder="1" applyAlignment="1">
      <alignment horizontal="center" vertical="center" wrapText="1"/>
    </xf>
    <xf numFmtId="166" fontId="23" fillId="3" borderId="0" xfId="9" applyNumberFormat="1" applyFont="1" applyFill="1" applyBorder="1" applyAlignment="1">
      <alignment horizontal="center" vertical="center" wrapText="1"/>
    </xf>
    <xf numFmtId="0" fontId="23" fillId="3" borderId="0" xfId="8" applyFont="1" applyFill="1"/>
    <xf numFmtId="166" fontId="0" fillId="0" borderId="0" xfId="0" applyNumberFormat="1"/>
    <xf numFmtId="0" fontId="0" fillId="24" borderId="19" xfId="0" applyFill="1" applyBorder="1" applyAlignment="1">
      <alignment horizontal="left" vertical="top" wrapText="1"/>
    </xf>
    <xf numFmtId="166" fontId="15" fillId="23" borderId="58" xfId="6" applyNumberFormat="1" applyFont="1" applyFill="1" applyBorder="1" applyAlignment="1">
      <alignment horizontal="right" vertical="center"/>
    </xf>
    <xf numFmtId="0" fontId="0" fillId="2" borderId="45" xfId="0" applyFill="1" applyBorder="1"/>
    <xf numFmtId="0" fontId="0" fillId="2" borderId="45" xfId="0" applyFill="1" applyBorder="1" applyAlignment="1" applyProtection="1">
      <alignment horizontal="left" vertical="top" wrapText="1"/>
      <protection locked="0"/>
    </xf>
    <xf numFmtId="0" fontId="0" fillId="2" borderId="45" xfId="0" applyFill="1" applyBorder="1" applyAlignment="1">
      <alignment horizontal="left" vertical="top" wrapText="1"/>
    </xf>
    <xf numFmtId="0" fontId="29" fillId="2" borderId="45" xfId="0" applyFont="1" applyFill="1" applyBorder="1"/>
    <xf numFmtId="0" fontId="1" fillId="2" borderId="45" xfId="0" applyFont="1" applyFill="1" applyBorder="1"/>
    <xf numFmtId="0" fontId="29" fillId="2" borderId="45" xfId="0" applyFont="1" applyFill="1" applyBorder="1" applyAlignment="1">
      <alignment wrapText="1"/>
    </xf>
    <xf numFmtId="0" fontId="20" fillId="15" borderId="13" xfId="5" applyBorder="1" applyAlignment="1">
      <alignment horizontal="right" vertical="center"/>
    </xf>
    <xf numFmtId="166" fontId="0" fillId="3" borderId="2" xfId="0" applyNumberFormat="1" applyFill="1" applyBorder="1" applyAlignment="1" applyProtection="1">
      <alignment horizontal="left" vertical="top"/>
      <protection locked="0"/>
    </xf>
    <xf numFmtId="166" fontId="0" fillId="3" borderId="3" xfId="0" applyNumberFormat="1" applyFill="1" applyBorder="1" applyAlignment="1" applyProtection="1">
      <alignment horizontal="left" vertical="top"/>
      <protection locked="0"/>
    </xf>
    <xf numFmtId="0" fontId="0" fillId="3" borderId="12" xfId="0" applyFill="1" applyBorder="1" applyAlignment="1" applyProtection="1">
      <alignment horizontal="right" vertical="top"/>
      <protection locked="0"/>
    </xf>
    <xf numFmtId="0" fontId="0" fillId="3" borderId="3" xfId="0" applyFill="1" applyBorder="1" applyAlignment="1" applyProtection="1">
      <alignment horizontal="right" vertical="top"/>
      <protection locked="0"/>
    </xf>
    <xf numFmtId="166" fontId="0" fillId="3" borderId="3" xfId="0" applyNumberFormat="1" applyFill="1" applyBorder="1" applyAlignment="1" applyProtection="1">
      <alignment horizontal="right" vertical="top"/>
      <protection locked="0"/>
    </xf>
    <xf numFmtId="0" fontId="0" fillId="0" borderId="2" xfId="0" applyBorder="1" applyAlignment="1" applyProtection="1">
      <alignment horizontal="left" vertical="top" wrapText="1"/>
      <protection locked="0"/>
    </xf>
    <xf numFmtId="0" fontId="0" fillId="2" borderId="0" xfId="0" applyFill="1" applyAlignment="1">
      <alignment horizontal="center" vertical="center"/>
    </xf>
    <xf numFmtId="0" fontId="24" fillId="2" borderId="12" xfId="0" applyFont="1" applyFill="1" applyBorder="1" applyAlignment="1" applyProtection="1">
      <alignment horizontal="left" vertical="top" wrapText="1"/>
      <protection locked="0"/>
    </xf>
    <xf numFmtId="166" fontId="0" fillId="3" borderId="12" xfId="0" applyNumberFormat="1" applyFill="1" applyBorder="1" applyAlignment="1" applyProtection="1">
      <alignment horizontal="right" vertical="top"/>
      <protection locked="0"/>
    </xf>
    <xf numFmtId="0" fontId="24" fillId="2" borderId="45" xfId="0" applyFont="1" applyFill="1" applyBorder="1" applyAlignment="1">
      <alignment wrapText="1"/>
    </xf>
    <xf numFmtId="0" fontId="24" fillId="2" borderId="45" xfId="0" applyFont="1" applyFill="1" applyBorder="1" applyAlignment="1" applyProtection="1">
      <alignment horizontal="left" vertical="top" wrapText="1"/>
      <protection locked="0"/>
    </xf>
    <xf numFmtId="166" fontId="24" fillId="23" borderId="59" xfId="0" applyNumberFormat="1" applyFont="1" applyFill="1" applyBorder="1" applyAlignment="1">
      <alignment wrapText="1"/>
    </xf>
    <xf numFmtId="166" fontId="24" fillId="23" borderId="49" xfId="0" applyNumberFormat="1" applyFont="1" applyFill="1" applyBorder="1" applyAlignment="1">
      <alignment wrapText="1"/>
    </xf>
    <xf numFmtId="0" fontId="24" fillId="0" borderId="0" xfId="0" applyFont="1"/>
    <xf numFmtId="0" fontId="11" fillId="0" borderId="0" xfId="0" applyFont="1" applyAlignment="1">
      <alignment horizontal="center" vertical="center"/>
    </xf>
    <xf numFmtId="0" fontId="20" fillId="0" borderId="13" xfId="5" applyFill="1" applyBorder="1" applyAlignment="1">
      <alignment horizontal="right" vertical="center"/>
    </xf>
    <xf numFmtId="0" fontId="17" fillId="0" borderId="13" xfId="3" applyFill="1" applyBorder="1" applyAlignment="1">
      <alignment horizontal="right"/>
    </xf>
    <xf numFmtId="0" fontId="20" fillId="0" borderId="13" xfId="5" applyFill="1" applyBorder="1" applyAlignment="1">
      <alignment horizontal="right"/>
    </xf>
    <xf numFmtId="0" fontId="0" fillId="2" borderId="0" xfId="0" applyFill="1" applyAlignment="1">
      <alignment horizontal="right" vertical="center"/>
    </xf>
    <xf numFmtId="166" fontId="0" fillId="2" borderId="0" xfId="6" applyNumberFormat="1" applyFont="1" applyFill="1" applyAlignment="1">
      <alignment horizontal="right" vertical="center"/>
    </xf>
    <xf numFmtId="0" fontId="1" fillId="4" borderId="0" xfId="0" applyFont="1" applyFill="1" applyAlignment="1">
      <alignment horizontal="right" vertical="center"/>
    </xf>
    <xf numFmtId="166" fontId="1" fillId="4" borderId="0" xfId="6" applyNumberFormat="1" applyFont="1" applyFill="1" applyAlignment="1">
      <alignment horizontal="right" vertical="center"/>
    </xf>
    <xf numFmtId="0" fontId="0" fillId="4" borderId="0" xfId="0" applyFill="1" applyAlignment="1">
      <alignment horizontal="right" vertical="center"/>
    </xf>
    <xf numFmtId="0" fontId="0" fillId="4" borderId="0" xfId="0" applyFill="1" applyAlignment="1">
      <alignment horizontal="right"/>
    </xf>
    <xf numFmtId="165" fontId="0" fillId="4" borderId="0" xfId="0" applyNumberFormat="1" applyFill="1" applyAlignment="1">
      <alignment horizontal="right" vertical="center"/>
    </xf>
    <xf numFmtId="165" fontId="0" fillId="4" borderId="0" xfId="0" applyNumberFormat="1" applyFill="1" applyAlignment="1">
      <alignment horizontal="right" vertical="top"/>
    </xf>
    <xf numFmtId="0" fontId="1" fillId="4" borderId="1" xfId="0" applyFont="1" applyFill="1" applyBorder="1" applyAlignment="1">
      <alignment horizontal="right" vertical="center"/>
    </xf>
    <xf numFmtId="0" fontId="1" fillId="4" borderId="1" xfId="0" applyFont="1" applyFill="1" applyBorder="1" applyAlignment="1">
      <alignment horizontal="right" vertical="top"/>
    </xf>
    <xf numFmtId="1" fontId="0" fillId="3" borderId="3" xfId="0" applyNumberFormat="1" applyFill="1" applyBorder="1" applyAlignment="1" applyProtection="1">
      <alignment horizontal="right" vertical="top"/>
      <protection locked="0"/>
    </xf>
    <xf numFmtId="1" fontId="0" fillId="3" borderId="12" xfId="0" applyNumberFormat="1" applyFill="1" applyBorder="1" applyAlignment="1" applyProtection="1">
      <alignment horizontal="right" vertical="top"/>
      <protection locked="0"/>
    </xf>
    <xf numFmtId="3" fontId="0" fillId="3" borderId="12" xfId="0" applyNumberFormat="1" applyFill="1" applyBorder="1" applyAlignment="1" applyProtection="1">
      <alignment horizontal="right" vertical="top"/>
      <protection locked="0"/>
    </xf>
    <xf numFmtId="166" fontId="0" fillId="3" borderId="12" xfId="6" applyNumberFormat="1" applyFont="1" applyFill="1" applyBorder="1" applyAlignment="1" applyProtection="1">
      <alignment horizontal="right" vertical="top"/>
      <protection locked="0"/>
    </xf>
    <xf numFmtId="167" fontId="0" fillId="2" borderId="0" xfId="6" applyNumberFormat="1" applyFont="1" applyFill="1" applyAlignment="1">
      <alignment horizontal="right" vertical="center"/>
    </xf>
    <xf numFmtId="43" fontId="0" fillId="2" borderId="0" xfId="0" applyNumberFormat="1" applyFill="1" applyAlignment="1">
      <alignment horizontal="right" vertical="center"/>
    </xf>
    <xf numFmtId="166" fontId="0" fillId="25" borderId="2" xfId="0" applyNumberFormat="1" applyFill="1" applyBorder="1" applyAlignment="1" applyProtection="1">
      <alignment horizontal="left" vertical="top"/>
      <protection locked="0"/>
    </xf>
    <xf numFmtId="166" fontId="0" fillId="25" borderId="3" xfId="0" applyNumberFormat="1" applyFill="1" applyBorder="1" applyAlignment="1" applyProtection="1">
      <alignment horizontal="left" vertical="top"/>
      <protection locked="0"/>
    </xf>
    <xf numFmtId="1" fontId="0" fillId="25" borderId="38" xfId="0" applyNumberFormat="1" applyFill="1" applyBorder="1"/>
    <xf numFmtId="0" fontId="24" fillId="0" borderId="0" xfId="0" applyFont="1" applyAlignment="1">
      <alignment vertical="top" wrapText="1"/>
    </xf>
    <xf numFmtId="0" fontId="11" fillId="0" borderId="13" xfId="0" applyFont="1" applyBorder="1" applyAlignment="1">
      <alignment horizontal="center" vertical="center"/>
    </xf>
    <xf numFmtId="0" fontId="10" fillId="0" borderId="13" xfId="0" applyFont="1" applyBorder="1" applyAlignment="1" applyProtection="1">
      <alignment horizontal="center" vertical="center"/>
      <protection locked="0"/>
    </xf>
    <xf numFmtId="38" fontId="10" fillId="0" borderId="13" xfId="0" applyNumberFormat="1" applyFont="1" applyBorder="1" applyAlignment="1" applyProtection="1">
      <alignment horizontal="center" vertical="center" wrapText="1"/>
      <protection locked="0"/>
    </xf>
    <xf numFmtId="38" fontId="10" fillId="0" borderId="13" xfId="0" applyNumberFormat="1" applyFont="1" applyBorder="1" applyAlignment="1" applyProtection="1">
      <alignment horizontal="center" vertical="center"/>
      <protection locked="0"/>
    </xf>
    <xf numFmtId="0" fontId="10" fillId="0" borderId="13" xfId="0" applyFont="1" applyBorder="1" applyAlignment="1" applyProtection="1">
      <alignment horizontal="center" vertical="center" wrapText="1"/>
      <protection locked="0"/>
    </xf>
    <xf numFmtId="0" fontId="11" fillId="0" borderId="13" xfId="0" applyFont="1" applyBorder="1" applyAlignment="1">
      <alignment horizontal="center" vertical="center" wrapText="1"/>
    </xf>
    <xf numFmtId="0" fontId="9" fillId="2" borderId="13" xfId="0" applyFont="1" applyFill="1" applyBorder="1" applyAlignment="1" applyProtection="1">
      <alignment horizontal="left" vertical="center"/>
      <protection hidden="1"/>
    </xf>
    <xf numFmtId="0" fontId="9" fillId="2" borderId="13" xfId="0" applyFont="1" applyFill="1" applyBorder="1" applyAlignment="1" applyProtection="1">
      <alignment horizontal="left" vertical="center" wrapText="1"/>
      <protection hidden="1"/>
    </xf>
    <xf numFmtId="0" fontId="9" fillId="2" borderId="13" xfId="0" applyFont="1" applyFill="1" applyBorder="1" applyAlignment="1">
      <alignment horizontal="left" vertical="center" wrapText="1"/>
    </xf>
    <xf numFmtId="0" fontId="9" fillId="0" borderId="13" xfId="0" applyFont="1" applyBorder="1" applyAlignment="1" applyProtection="1">
      <alignment horizontal="left" vertical="center"/>
      <protection hidden="1"/>
    </xf>
    <xf numFmtId="0" fontId="9" fillId="12" borderId="13" xfId="0" applyFont="1" applyFill="1" applyBorder="1" applyAlignment="1" applyProtection="1">
      <alignment horizontal="left" vertical="center"/>
      <protection hidden="1"/>
    </xf>
    <xf numFmtId="0" fontId="10" fillId="2" borderId="13" xfId="0" applyFont="1" applyFill="1" applyBorder="1" applyAlignment="1" applyProtection="1">
      <alignment horizontal="left" vertical="center"/>
      <protection hidden="1"/>
    </xf>
    <xf numFmtId="14" fontId="10" fillId="2" borderId="13" xfId="0" applyNumberFormat="1" applyFont="1" applyFill="1" applyBorder="1" applyAlignment="1" applyProtection="1">
      <alignment horizontal="left" vertical="center"/>
      <protection hidden="1"/>
    </xf>
    <xf numFmtId="14" fontId="10" fillId="0" borderId="13" xfId="0" applyNumberFormat="1" applyFont="1" applyBorder="1" applyAlignment="1" applyProtection="1">
      <alignment horizontal="left" vertical="center"/>
      <protection hidden="1"/>
    </xf>
    <xf numFmtId="0" fontId="10" fillId="2" borderId="13" xfId="0" applyFont="1" applyFill="1" applyBorder="1" applyAlignment="1" applyProtection="1">
      <alignment horizontal="left" vertical="center" wrapText="1"/>
      <protection hidden="1"/>
    </xf>
    <xf numFmtId="14" fontId="10" fillId="2" borderId="13" xfId="0" applyNumberFormat="1" applyFont="1" applyFill="1" applyBorder="1" applyAlignment="1" applyProtection="1">
      <alignment horizontal="left" vertical="center" wrapText="1"/>
      <protection hidden="1"/>
    </xf>
    <xf numFmtId="14" fontId="10" fillId="0" borderId="13" xfId="0" applyNumberFormat="1" applyFont="1" applyBorder="1" applyAlignment="1" applyProtection="1">
      <alignment horizontal="left" vertical="center" wrapText="1"/>
      <protection hidden="1"/>
    </xf>
    <xf numFmtId="49" fontId="10" fillId="2" borderId="13" xfId="0" applyNumberFormat="1" applyFont="1" applyFill="1" applyBorder="1" applyAlignment="1" applyProtection="1">
      <alignment horizontal="left" vertical="center"/>
      <protection hidden="1"/>
    </xf>
    <xf numFmtId="0" fontId="10" fillId="0" borderId="13" xfId="0" applyFont="1" applyBorder="1" applyAlignment="1" applyProtection="1">
      <alignment horizontal="left" vertical="center" wrapText="1"/>
      <protection hidden="1"/>
    </xf>
    <xf numFmtId="38" fontId="10" fillId="0" borderId="13" xfId="0" applyNumberFormat="1" applyFont="1" applyBorder="1" applyAlignment="1" applyProtection="1">
      <alignment horizontal="left" vertical="center"/>
      <protection hidden="1"/>
    </xf>
    <xf numFmtId="0" fontId="10" fillId="2" borderId="13" xfId="0" applyFont="1" applyFill="1" applyBorder="1" applyAlignment="1" applyProtection="1">
      <alignment horizontal="left" vertical="center"/>
      <protection locked="0"/>
    </xf>
    <xf numFmtId="38" fontId="10" fillId="2" borderId="13" xfId="0" applyNumberFormat="1" applyFont="1" applyFill="1" applyBorder="1" applyAlignment="1" applyProtection="1">
      <alignment horizontal="left" vertical="center" wrapText="1"/>
      <protection locked="0"/>
    </xf>
    <xf numFmtId="38" fontId="10" fillId="2" borderId="13" xfId="0" applyNumberFormat="1" applyFont="1" applyFill="1" applyBorder="1" applyAlignment="1" applyProtection="1">
      <alignment horizontal="left" vertical="center"/>
      <protection locked="0"/>
    </xf>
    <xf numFmtId="38" fontId="10" fillId="2" borderId="13" xfId="0" applyNumberFormat="1" applyFont="1" applyFill="1" applyBorder="1" applyAlignment="1" applyProtection="1">
      <alignment horizontal="left" vertical="center"/>
      <protection hidden="1"/>
    </xf>
    <xf numFmtId="0" fontId="10" fillId="12" borderId="13" xfId="0" applyFont="1" applyFill="1" applyBorder="1" applyAlignment="1" applyProtection="1">
      <alignment horizontal="left" vertical="center"/>
      <protection hidden="1"/>
    </xf>
    <xf numFmtId="38" fontId="10" fillId="0" borderId="13" xfId="0" applyNumberFormat="1" applyFont="1" applyBorder="1" applyAlignment="1" applyProtection="1">
      <alignment horizontal="left" vertical="center" wrapText="1"/>
      <protection locked="0"/>
    </xf>
    <xf numFmtId="0" fontId="10" fillId="2" borderId="13" xfId="0" applyFont="1" applyFill="1" applyBorder="1" applyAlignment="1" applyProtection="1">
      <alignment horizontal="left" vertical="center" wrapText="1"/>
      <protection locked="0"/>
    </xf>
    <xf numFmtId="0" fontId="10" fillId="2" borderId="25" xfId="0" applyFont="1" applyFill="1" applyBorder="1" applyAlignment="1" applyProtection="1">
      <alignment horizontal="left" vertical="center"/>
      <protection locked="0"/>
    </xf>
    <xf numFmtId="0" fontId="10" fillId="12" borderId="25" xfId="0" applyFont="1" applyFill="1" applyBorder="1" applyAlignment="1" applyProtection="1">
      <alignment horizontal="left" vertical="center"/>
      <protection hidden="1"/>
    </xf>
    <xf numFmtId="49" fontId="10" fillId="2" borderId="13" xfId="0" applyNumberFormat="1" applyFont="1" applyFill="1" applyBorder="1" applyAlignment="1" applyProtection="1">
      <alignment horizontal="left" vertical="center" wrapText="1"/>
      <protection hidden="1"/>
    </xf>
    <xf numFmtId="0" fontId="10" fillId="2" borderId="13" xfId="0" applyFont="1" applyFill="1" applyBorder="1" applyAlignment="1">
      <alignment horizontal="left" vertical="center"/>
    </xf>
    <xf numFmtId="38" fontId="10" fillId="2" borderId="13" xfId="0" applyNumberFormat="1" applyFont="1" applyFill="1" applyBorder="1" applyAlignment="1" applyProtection="1">
      <alignment horizontal="left" vertical="center" wrapText="1"/>
      <protection hidden="1"/>
    </xf>
    <xf numFmtId="0" fontId="10" fillId="0" borderId="13" xfId="0" applyFont="1" applyBorder="1" applyAlignment="1" applyProtection="1">
      <alignment horizontal="left" vertical="center"/>
      <protection hidden="1"/>
    </xf>
    <xf numFmtId="49" fontId="10" fillId="0" borderId="13" xfId="0" applyNumberFormat="1" applyFont="1" applyBorder="1" applyAlignment="1" applyProtection="1">
      <alignment horizontal="left" vertical="center"/>
      <protection hidden="1"/>
    </xf>
    <xf numFmtId="0" fontId="10" fillId="0" borderId="13" xfId="0" applyFont="1" applyBorder="1" applyAlignment="1" applyProtection="1">
      <alignment horizontal="left" vertical="center" wrapText="1"/>
      <protection locked="0"/>
    </xf>
    <xf numFmtId="38" fontId="10" fillId="2" borderId="13" xfId="2" applyNumberFormat="1" applyFont="1" applyFill="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38" fontId="10" fillId="0" borderId="13" xfId="0" applyNumberFormat="1" applyFont="1" applyBorder="1" applyAlignment="1" applyProtection="1">
      <alignment horizontal="left" vertical="center"/>
      <protection locked="0"/>
    </xf>
    <xf numFmtId="0" fontId="10" fillId="0" borderId="0" xfId="0" applyFont="1" applyAlignment="1" applyProtection="1">
      <alignment horizontal="left" vertical="center"/>
      <protection hidden="1"/>
    </xf>
    <xf numFmtId="14" fontId="10" fillId="0" borderId="0" xfId="0" applyNumberFormat="1" applyFont="1" applyAlignment="1" applyProtection="1">
      <alignment horizontal="left" vertical="center"/>
      <protection hidden="1"/>
    </xf>
    <xf numFmtId="0" fontId="10" fillId="0" borderId="0" xfId="0" applyFont="1" applyAlignment="1" applyProtection="1">
      <alignment horizontal="left" vertical="center" wrapText="1"/>
      <protection hidden="1"/>
    </xf>
    <xf numFmtId="14" fontId="10" fillId="0" borderId="0" xfId="0" applyNumberFormat="1" applyFont="1" applyAlignment="1" applyProtection="1">
      <alignment horizontal="left" vertical="center" wrapText="1"/>
      <protection hidden="1"/>
    </xf>
    <xf numFmtId="49" fontId="10" fillId="0" borderId="0" xfId="0" applyNumberFormat="1" applyFont="1" applyAlignment="1" applyProtection="1">
      <alignment horizontal="left" vertical="center"/>
      <protection hidden="1"/>
    </xf>
    <xf numFmtId="38" fontId="10" fillId="0" borderId="0" xfId="0" applyNumberFormat="1" applyFont="1" applyAlignment="1" applyProtection="1">
      <alignment horizontal="left" vertical="center"/>
      <protection hidden="1"/>
    </xf>
    <xf numFmtId="0" fontId="10" fillId="0" borderId="0" xfId="0" applyFont="1" applyAlignment="1" applyProtection="1">
      <alignment horizontal="left" vertical="center"/>
      <protection locked="0"/>
    </xf>
    <xf numFmtId="38" fontId="10" fillId="0" borderId="0" xfId="0" applyNumberFormat="1" applyFont="1" applyAlignment="1" applyProtection="1">
      <alignment horizontal="left" vertical="center"/>
      <protection locked="0"/>
    </xf>
    <xf numFmtId="9" fontId="10" fillId="2" borderId="13" xfId="0" applyNumberFormat="1" applyFont="1" applyFill="1" applyBorder="1" applyAlignment="1" applyProtection="1">
      <alignment horizontal="left" vertical="center"/>
      <protection locked="0"/>
    </xf>
    <xf numFmtId="9" fontId="10" fillId="2" borderId="13" xfId="0" applyNumberFormat="1" applyFont="1" applyFill="1" applyBorder="1" applyAlignment="1" applyProtection="1">
      <alignment horizontal="left" vertical="center"/>
      <protection hidden="1"/>
    </xf>
    <xf numFmtId="40" fontId="10" fillId="2" borderId="13" xfId="0" applyNumberFormat="1" applyFont="1" applyFill="1" applyBorder="1" applyAlignment="1" applyProtection="1">
      <alignment horizontal="left" vertical="center"/>
      <protection hidden="1"/>
    </xf>
    <xf numFmtId="0" fontId="31" fillId="0" borderId="0" xfId="0" applyFont="1" applyAlignment="1">
      <alignment vertical="top" wrapText="1"/>
    </xf>
    <xf numFmtId="3" fontId="0" fillId="2" borderId="0" xfId="0" applyNumberFormat="1" applyFill="1"/>
    <xf numFmtId="0" fontId="10" fillId="0" borderId="13" xfId="0" applyFont="1" applyBorder="1" applyAlignment="1">
      <alignment horizontal="center" vertical="center"/>
    </xf>
    <xf numFmtId="0" fontId="20" fillId="25" borderId="13" xfId="5" applyFill="1" applyBorder="1" applyAlignment="1">
      <alignment horizontal="right" vertical="center"/>
    </xf>
    <xf numFmtId="14" fontId="0" fillId="25" borderId="13" xfId="0" applyNumberFormat="1" applyFill="1" applyBorder="1"/>
    <xf numFmtId="0" fontId="0" fillId="25" borderId="13" xfId="0" applyFill="1" applyBorder="1" applyAlignment="1">
      <alignment wrapText="1"/>
    </xf>
    <xf numFmtId="0" fontId="20" fillId="25" borderId="13" xfId="5" applyFill="1" applyBorder="1" applyAlignment="1">
      <alignment horizontal="right"/>
    </xf>
    <xf numFmtId="0" fontId="0" fillId="25" borderId="13" xfId="0" applyFill="1" applyBorder="1"/>
    <xf numFmtId="0" fontId="20" fillId="26" borderId="13" xfId="5" applyFill="1" applyBorder="1" applyAlignment="1">
      <alignment horizontal="right"/>
    </xf>
    <xf numFmtId="14" fontId="0" fillId="26" borderId="13" xfId="0" applyNumberFormat="1" applyFill="1" applyBorder="1"/>
    <xf numFmtId="0" fontId="0" fillId="26" borderId="13" xfId="0" applyFill="1" applyBorder="1"/>
    <xf numFmtId="0" fontId="17" fillId="26" borderId="13" xfId="3" applyFill="1" applyBorder="1" applyAlignment="1">
      <alignment horizontal="right"/>
    </xf>
    <xf numFmtId="0" fontId="21" fillId="0" borderId="0" xfId="0" applyFont="1" applyAlignment="1">
      <alignment horizontal="right"/>
    </xf>
    <xf numFmtId="166" fontId="22" fillId="2" borderId="0" xfId="6" applyNumberFormat="1" applyFont="1" applyFill="1"/>
    <xf numFmtId="166" fontId="22" fillId="2" borderId="0" xfId="6" applyNumberFormat="1" applyFont="1" applyFill="1" applyAlignment="1">
      <alignment horizontal="center"/>
    </xf>
    <xf numFmtId="0" fontId="21" fillId="2" borderId="0" xfId="0" applyFont="1" applyFill="1" applyAlignment="1">
      <alignment horizontal="center"/>
    </xf>
    <xf numFmtId="3" fontId="0" fillId="3" borderId="3" xfId="0" applyNumberFormat="1" applyFill="1" applyBorder="1" applyAlignment="1">
      <alignment horizontal="right" vertical="top"/>
    </xf>
    <xf numFmtId="166" fontId="34" fillId="2" borderId="0" xfId="6" applyNumberFormat="1" applyFont="1" applyFill="1"/>
    <xf numFmtId="0" fontId="0" fillId="2" borderId="0" xfId="0" applyFill="1" applyAlignment="1">
      <alignment horizontal="center" vertical="top"/>
    </xf>
    <xf numFmtId="0" fontId="0" fillId="26" borderId="36" xfId="0" applyFill="1" applyBorder="1" applyAlignment="1">
      <alignment horizontal="center" vertical="top"/>
    </xf>
    <xf numFmtId="0" fontId="0" fillId="2" borderId="0" xfId="0" applyFill="1" applyAlignment="1" applyProtection="1">
      <alignment horizontal="center" vertical="top" wrapText="1"/>
      <protection locked="0"/>
    </xf>
    <xf numFmtId="14" fontId="10" fillId="0" borderId="13" xfId="0" applyNumberFormat="1" applyFont="1" applyBorder="1" applyAlignment="1" applyProtection="1">
      <alignment horizontal="center" vertical="center" wrapText="1"/>
      <protection hidden="1"/>
    </xf>
    <xf numFmtId="49" fontId="10" fillId="0" borderId="13" xfId="0" applyNumberFormat="1" applyFont="1" applyBorder="1" applyAlignment="1" applyProtection="1">
      <alignment horizontal="center" vertical="center"/>
      <protection hidden="1"/>
    </xf>
    <xf numFmtId="14" fontId="12" fillId="0" borderId="13" xfId="0" applyNumberFormat="1" applyFont="1" applyBorder="1" applyAlignment="1" applyProtection="1">
      <alignment horizontal="center" vertical="center" wrapText="1"/>
      <protection hidden="1"/>
    </xf>
    <xf numFmtId="14" fontId="10" fillId="0" borderId="13" xfId="0" applyNumberFormat="1" applyFont="1" applyBorder="1" applyAlignment="1" applyProtection="1">
      <alignment horizontal="center" vertical="center"/>
      <protection hidden="1"/>
    </xf>
    <xf numFmtId="0" fontId="1" fillId="2" borderId="35" xfId="0" applyFont="1" applyFill="1" applyBorder="1" applyAlignment="1">
      <alignment horizontal="center"/>
    </xf>
    <xf numFmtId="0" fontId="0" fillId="3" borderId="37" xfId="0" applyFill="1" applyBorder="1" applyAlignment="1">
      <alignment horizontal="center"/>
    </xf>
    <xf numFmtId="0" fontId="0" fillId="3" borderId="38" xfId="0" applyFill="1" applyBorder="1" applyAlignment="1">
      <alignment horizontal="center"/>
    </xf>
    <xf numFmtId="0" fontId="1" fillId="2" borderId="60" xfId="0" applyFont="1" applyFill="1" applyBorder="1" applyAlignment="1">
      <alignment horizontal="center"/>
    </xf>
    <xf numFmtId="0" fontId="1" fillId="2" borderId="6" xfId="0" applyFont="1" applyFill="1" applyBorder="1" applyAlignment="1">
      <alignment horizontal="center"/>
    </xf>
    <xf numFmtId="1" fontId="24" fillId="23" borderId="49" xfId="0" applyNumberFormat="1" applyFont="1" applyFill="1" applyBorder="1" applyAlignment="1">
      <alignment wrapText="1"/>
    </xf>
    <xf numFmtId="3" fontId="0" fillId="25" borderId="3" xfId="0" applyNumberFormat="1" applyFill="1" applyBorder="1" applyAlignment="1" applyProtection="1">
      <alignment horizontal="right" vertical="top"/>
      <protection locked="0"/>
    </xf>
    <xf numFmtId="3" fontId="0" fillId="25" borderId="12" xfId="0" applyNumberFormat="1" applyFill="1" applyBorder="1" applyAlignment="1" applyProtection="1">
      <alignment horizontal="right" vertical="top"/>
      <protection locked="0"/>
    </xf>
    <xf numFmtId="3" fontId="0" fillId="3" borderId="3" xfId="0" applyNumberFormat="1" applyFill="1" applyBorder="1" applyAlignment="1" applyProtection="1">
      <alignment horizontal="right" vertical="top"/>
      <protection locked="0"/>
    </xf>
    <xf numFmtId="166" fontId="35" fillId="2" borderId="0" xfId="0" applyNumberFormat="1" applyFont="1" applyFill="1"/>
    <xf numFmtId="0" fontId="35" fillId="2" borderId="0" xfId="0" applyFont="1" applyFill="1"/>
    <xf numFmtId="0" fontId="0" fillId="0" borderId="28" xfId="0" applyBorder="1" applyAlignment="1">
      <alignment vertical="top" wrapText="1"/>
    </xf>
    <xf numFmtId="0" fontId="24" fillId="2" borderId="2" xfId="0" applyFont="1" applyFill="1" applyBorder="1" applyAlignment="1" applyProtection="1">
      <alignment horizontal="left" vertical="top" wrapText="1"/>
      <protection locked="0"/>
    </xf>
    <xf numFmtId="0" fontId="24" fillId="23" borderId="59" xfId="0" applyFont="1" applyFill="1" applyBorder="1" applyAlignment="1">
      <alignment wrapText="1"/>
    </xf>
    <xf numFmtId="0" fontId="24" fillId="23" borderId="49" xfId="0" applyFont="1" applyFill="1" applyBorder="1" applyAlignment="1">
      <alignment wrapText="1"/>
    </xf>
    <xf numFmtId="0" fontId="24" fillId="23" borderId="59" xfId="0" applyFont="1" applyFill="1" applyBorder="1"/>
    <xf numFmtId="0" fontId="24" fillId="23" borderId="49" xfId="0" applyFont="1" applyFill="1" applyBorder="1"/>
    <xf numFmtId="166" fontId="36" fillId="2" borderId="0" xfId="6" applyNumberFormat="1" applyFont="1" applyFill="1"/>
    <xf numFmtId="166" fontId="0" fillId="2" borderId="0" xfId="0" applyNumberFormat="1" applyFill="1" applyAlignment="1">
      <alignment horizontal="right"/>
    </xf>
    <xf numFmtId="3" fontId="15" fillId="23" borderId="58" xfId="0" applyNumberFormat="1" applyFont="1" applyFill="1" applyBorder="1" applyAlignment="1">
      <alignment horizontal="right" vertical="top" wrapText="1"/>
    </xf>
    <xf numFmtId="3" fontId="15" fillId="3" borderId="12" xfId="0" applyNumberFormat="1" applyFont="1" applyFill="1" applyBorder="1" applyAlignment="1" applyProtection="1">
      <alignment horizontal="right" vertical="top"/>
      <protection locked="0"/>
    </xf>
    <xf numFmtId="3" fontId="18" fillId="3" borderId="12" xfId="0" applyNumberFormat="1" applyFont="1" applyFill="1" applyBorder="1" applyAlignment="1" applyProtection="1">
      <alignment horizontal="right" vertical="top"/>
      <protection locked="0"/>
    </xf>
    <xf numFmtId="3" fontId="15" fillId="23" borderId="58" xfId="0" applyNumberFormat="1" applyFont="1" applyFill="1" applyBorder="1" applyAlignment="1">
      <alignment horizontal="right" vertical="center"/>
    </xf>
    <xf numFmtId="3" fontId="15" fillId="3" borderId="12" xfId="0" applyNumberFormat="1" applyFont="1" applyFill="1" applyBorder="1" applyAlignment="1" applyProtection="1">
      <alignment horizontal="right" vertical="center"/>
      <protection locked="0"/>
    </xf>
    <xf numFmtId="3" fontId="18" fillId="3" borderId="12" xfId="0" applyNumberFormat="1" applyFont="1" applyFill="1" applyBorder="1" applyAlignment="1" applyProtection="1">
      <alignment horizontal="right" vertical="center"/>
      <protection locked="0"/>
    </xf>
    <xf numFmtId="3" fontId="18" fillId="23" borderId="58" xfId="0" applyNumberFormat="1" applyFont="1" applyFill="1" applyBorder="1" applyAlignment="1">
      <alignment horizontal="right" vertical="center"/>
    </xf>
    <xf numFmtId="3" fontId="15" fillId="23" borderId="58" xfId="6" applyNumberFormat="1" applyFont="1" applyFill="1" applyBorder="1" applyAlignment="1">
      <alignment horizontal="right" vertical="center"/>
    </xf>
    <xf numFmtId="3" fontId="0" fillId="3" borderId="12" xfId="6" applyNumberFormat="1" applyFont="1" applyFill="1" applyBorder="1" applyAlignment="1" applyProtection="1">
      <alignment horizontal="right" vertical="top"/>
      <protection locked="0"/>
    </xf>
    <xf numFmtId="3" fontId="0" fillId="3" borderId="12" xfId="6" applyNumberFormat="1" applyFont="1" applyFill="1" applyBorder="1" applyAlignment="1" applyProtection="1">
      <alignment horizontal="right" vertical="center"/>
      <protection locked="0"/>
    </xf>
    <xf numFmtId="3" fontId="0" fillId="3" borderId="12" xfId="0" applyNumberFormat="1" applyFill="1" applyBorder="1" applyAlignment="1" applyProtection="1">
      <alignment horizontal="right" vertical="center"/>
      <protection locked="0"/>
    </xf>
    <xf numFmtId="3" fontId="25" fillId="3" borderId="12" xfId="0" applyNumberFormat="1" applyFont="1" applyFill="1" applyBorder="1" applyAlignment="1" applyProtection="1">
      <alignment horizontal="right" vertical="top"/>
      <protection locked="0"/>
    </xf>
    <xf numFmtId="0" fontId="0" fillId="2" borderId="3" xfId="0" applyFill="1" applyBorder="1" applyAlignment="1" applyProtection="1">
      <alignment vertical="top" wrapText="1"/>
      <protection locked="0"/>
    </xf>
    <xf numFmtId="166" fontId="0" fillId="0" borderId="3" xfId="6" applyNumberFormat="1" applyFont="1" applyFill="1" applyBorder="1" applyAlignment="1" applyProtection="1">
      <alignment horizontal="left" vertical="top" wrapText="1"/>
      <protection locked="0"/>
    </xf>
    <xf numFmtId="0" fontId="0" fillId="0" borderId="2" xfId="0" applyBorder="1" applyAlignment="1" applyProtection="1">
      <alignment horizontal="left" vertical="top"/>
      <protection locked="0"/>
    </xf>
    <xf numFmtId="0" fontId="0" fillId="0" borderId="12" xfId="0" applyBorder="1" applyAlignment="1" applyProtection="1">
      <alignment horizontal="left" vertical="top"/>
      <protection locked="0"/>
    </xf>
    <xf numFmtId="166" fontId="18" fillId="0" borderId="3" xfId="6" applyNumberFormat="1" applyFont="1" applyFill="1" applyBorder="1" applyAlignment="1" applyProtection="1">
      <alignment horizontal="left" vertical="top" wrapText="1"/>
      <protection locked="0"/>
    </xf>
    <xf numFmtId="38" fontId="10" fillId="0" borderId="13" xfId="0" applyNumberFormat="1" applyFont="1" applyBorder="1" applyAlignment="1" applyProtection="1">
      <alignment horizontal="left" vertical="center" wrapText="1"/>
      <protection hidden="1"/>
    </xf>
    <xf numFmtId="49" fontId="10" fillId="0" borderId="13" xfId="0" applyNumberFormat="1" applyFont="1" applyBorder="1" applyAlignment="1" applyProtection="1">
      <alignment horizontal="left" vertical="center" wrapText="1"/>
      <protection hidden="1"/>
    </xf>
    <xf numFmtId="166" fontId="0" fillId="6" borderId="0" xfId="0" applyNumberFormat="1" applyFill="1"/>
    <xf numFmtId="0" fontId="0" fillId="0" borderId="12" xfId="7" applyFont="1" applyFill="1" applyBorder="1" applyAlignment="1" applyProtection="1">
      <alignment horizontal="left" vertical="top" wrapText="1"/>
      <protection locked="0"/>
    </xf>
    <xf numFmtId="0" fontId="0" fillId="0" borderId="0" xfId="0" applyAlignment="1">
      <alignment vertical="top"/>
    </xf>
    <xf numFmtId="0" fontId="10" fillId="0" borderId="13" xfId="0" applyFont="1" applyBorder="1" applyAlignment="1">
      <alignment horizontal="center" vertical="center" wrapText="1"/>
    </xf>
    <xf numFmtId="0" fontId="10" fillId="0" borderId="0" xfId="0" applyFont="1" applyAlignment="1">
      <alignment horizontal="center" vertical="center"/>
    </xf>
    <xf numFmtId="0" fontId="18" fillId="0" borderId="21" xfId="0" applyFont="1" applyBorder="1" applyAlignment="1">
      <alignment vertical="top"/>
    </xf>
    <xf numFmtId="0" fontId="18" fillId="0" borderId="0" xfId="0" applyFont="1"/>
    <xf numFmtId="0" fontId="18" fillId="2" borderId="0" xfId="0" applyFont="1" applyFill="1"/>
    <xf numFmtId="0" fontId="0" fillId="25" borderId="12" xfId="0" applyFill="1" applyBorder="1" applyAlignment="1" applyProtection="1">
      <alignment horizontal="right" vertical="top"/>
      <protection locked="0"/>
    </xf>
    <xf numFmtId="166" fontId="0" fillId="25" borderId="12" xfId="0" applyNumberFormat="1" applyFill="1" applyBorder="1" applyAlignment="1" applyProtection="1">
      <alignment horizontal="right" vertical="top"/>
      <protection locked="0"/>
    </xf>
    <xf numFmtId="3" fontId="0" fillId="25" borderId="12" xfId="0" applyNumberFormat="1" applyFill="1" applyBorder="1" applyAlignment="1" applyProtection="1">
      <alignment horizontal="right" vertical="center"/>
      <protection locked="0"/>
    </xf>
    <xf numFmtId="0" fontId="24" fillId="25" borderId="49" xfId="0" applyFont="1" applyFill="1" applyBorder="1" applyAlignment="1">
      <alignment horizontal="right" vertical="top" wrapText="1"/>
    </xf>
    <xf numFmtId="0" fontId="24" fillId="25" borderId="59" xfId="0" applyFont="1" applyFill="1" applyBorder="1" applyAlignment="1">
      <alignment horizontal="right" vertical="top" wrapText="1"/>
    </xf>
    <xf numFmtId="0" fontId="24" fillId="25" borderId="59" xfId="0" applyFont="1" applyFill="1" applyBorder="1"/>
    <xf numFmtId="0" fontId="24" fillId="25" borderId="49" xfId="0" applyFont="1" applyFill="1" applyBorder="1"/>
    <xf numFmtId="0" fontId="0" fillId="0" borderId="0" xfId="0" applyAlignment="1">
      <alignment horizontal="center"/>
    </xf>
    <xf numFmtId="0" fontId="18" fillId="3" borderId="3" xfId="0" applyFont="1" applyFill="1" applyBorder="1" applyAlignment="1" applyProtection="1">
      <alignment horizontal="left" vertical="top" wrapText="1"/>
      <protection locked="0"/>
    </xf>
    <xf numFmtId="0" fontId="10" fillId="0" borderId="0" xfId="0" applyFont="1" applyAlignment="1" applyProtection="1">
      <alignment horizontal="left" vertical="center" wrapText="1"/>
      <protection locked="0"/>
    </xf>
    <xf numFmtId="0" fontId="9" fillId="2" borderId="13" xfId="0" applyFont="1" applyFill="1" applyBorder="1" applyAlignment="1">
      <alignment horizontal="left" vertical="center"/>
    </xf>
    <xf numFmtId="0" fontId="9" fillId="0" borderId="13" xfId="0" applyFont="1" applyBorder="1" applyAlignment="1">
      <alignment horizontal="left" vertical="center" wrapText="1"/>
    </xf>
    <xf numFmtId="0" fontId="9" fillId="0" borderId="13" xfId="0" applyFont="1" applyBorder="1" applyAlignment="1">
      <alignment horizontal="left" vertical="center"/>
    </xf>
    <xf numFmtId="0" fontId="10" fillId="0" borderId="0" xfId="0" applyFont="1" applyAlignment="1">
      <alignment horizontal="left" vertical="center"/>
    </xf>
    <xf numFmtId="0" fontId="18" fillId="0" borderId="0" xfId="0" applyFont="1" applyAlignment="1">
      <alignment horizontal="left" vertical="center"/>
    </xf>
    <xf numFmtId="0" fontId="10" fillId="0" borderId="13" xfId="0" applyFont="1" applyBorder="1" applyAlignment="1">
      <alignment horizontal="left" vertical="center"/>
    </xf>
    <xf numFmtId="0" fontId="10" fillId="0" borderId="13" xfId="0" applyFont="1" applyBorder="1" applyAlignment="1">
      <alignment horizontal="left" vertical="center" wrapText="1" readingOrder="1"/>
    </xf>
    <xf numFmtId="0" fontId="10" fillId="0" borderId="13" xfId="0" applyFont="1" applyBorder="1" applyAlignment="1">
      <alignment horizontal="left" vertical="center" wrapText="1"/>
    </xf>
    <xf numFmtId="0" fontId="18" fillId="0" borderId="13" xfId="0" applyFont="1" applyBorder="1" applyAlignment="1">
      <alignment horizontal="left" vertical="center"/>
    </xf>
    <xf numFmtId="0" fontId="10" fillId="9" borderId="0" xfId="0" applyFont="1" applyFill="1" applyAlignment="1">
      <alignment horizontal="left" vertical="center" wrapText="1"/>
    </xf>
    <xf numFmtId="0" fontId="10" fillId="0" borderId="0" xfId="0" applyFont="1" applyAlignment="1">
      <alignment horizontal="left" vertical="center" wrapText="1"/>
    </xf>
    <xf numFmtId="0" fontId="10" fillId="9" borderId="0" xfId="0" applyFont="1" applyFill="1" applyAlignment="1">
      <alignment horizontal="left" vertical="center"/>
    </xf>
    <xf numFmtId="0" fontId="10" fillId="12" borderId="0" xfId="0" applyFont="1" applyFill="1" applyAlignment="1">
      <alignment horizontal="left" vertical="center"/>
    </xf>
    <xf numFmtId="0" fontId="37" fillId="2" borderId="13" xfId="0" applyFont="1" applyFill="1" applyBorder="1" applyAlignment="1">
      <alignment horizontal="left" vertical="center" wrapText="1"/>
    </xf>
    <xf numFmtId="0" fontId="37" fillId="2" borderId="13" xfId="0" applyFont="1" applyFill="1" applyBorder="1" applyAlignment="1" applyProtection="1">
      <alignment horizontal="left" vertical="center" wrapText="1"/>
      <protection locked="0"/>
    </xf>
    <xf numFmtId="0" fontId="38" fillId="0" borderId="13" xfId="0" applyFont="1" applyBorder="1" applyAlignment="1">
      <alignment horizontal="left" vertical="center" wrapText="1"/>
    </xf>
    <xf numFmtId="0" fontId="10" fillId="0" borderId="13" xfId="0" applyFont="1" applyBorder="1" applyAlignment="1">
      <alignment horizontal="left" vertical="center" readingOrder="1"/>
    </xf>
    <xf numFmtId="14" fontId="10" fillId="2" borderId="0" xfId="0" applyNumberFormat="1" applyFont="1" applyFill="1" applyBorder="1" applyAlignment="1" applyProtection="1">
      <alignment horizontal="left" vertical="center" wrapText="1"/>
      <protection hidden="1"/>
    </xf>
    <xf numFmtId="0" fontId="10" fillId="0" borderId="0" xfId="0" applyFont="1" applyBorder="1" applyAlignment="1" applyProtection="1">
      <alignment horizontal="left" vertical="center"/>
      <protection hidden="1"/>
    </xf>
    <xf numFmtId="38" fontId="10" fillId="2" borderId="0" xfId="0" applyNumberFormat="1" applyFont="1" applyFill="1" applyBorder="1" applyAlignment="1" applyProtection="1">
      <alignment horizontal="left" vertical="center" wrapText="1"/>
      <protection locked="0"/>
    </xf>
    <xf numFmtId="38" fontId="10" fillId="2" borderId="0" xfId="0" applyNumberFormat="1" applyFont="1" applyFill="1" applyBorder="1" applyAlignment="1" applyProtection="1">
      <alignment horizontal="left" vertical="center"/>
      <protection locked="0"/>
    </xf>
    <xf numFmtId="38" fontId="10" fillId="0" borderId="0" xfId="0" applyNumberFormat="1" applyFont="1" applyBorder="1" applyAlignment="1" applyProtection="1">
      <alignment horizontal="left" vertical="center" wrapText="1"/>
      <protection locked="0"/>
    </xf>
    <xf numFmtId="0" fontId="10" fillId="0" borderId="0" xfId="0" applyFont="1" applyBorder="1" applyAlignment="1">
      <alignment horizontal="left" vertical="center" wrapText="1" readingOrder="1"/>
    </xf>
    <xf numFmtId="0" fontId="37" fillId="2" borderId="0" xfId="0" applyFont="1" applyFill="1" applyBorder="1" applyAlignment="1" applyProtection="1">
      <alignment horizontal="left" vertical="center" wrapText="1"/>
      <protection locked="0"/>
    </xf>
    <xf numFmtId="0" fontId="10" fillId="0" borderId="16" xfId="0" applyFont="1" applyBorder="1" applyAlignment="1">
      <alignment horizontal="left" vertical="center" wrapText="1" readingOrder="1"/>
    </xf>
    <xf numFmtId="166" fontId="0" fillId="5" borderId="3" xfId="0" applyNumberFormat="1" applyFill="1" applyBorder="1" applyAlignment="1" applyProtection="1">
      <alignment horizontal="left" vertical="top"/>
      <protection locked="0"/>
    </xf>
    <xf numFmtId="1" fontId="24" fillId="5" borderId="0" xfId="0" applyNumberFormat="1" applyFont="1" applyFill="1"/>
    <xf numFmtId="0" fontId="1" fillId="0" borderId="23" xfId="0" applyFont="1" applyFill="1" applyBorder="1" applyAlignment="1">
      <alignment vertical="top" wrapText="1"/>
    </xf>
    <xf numFmtId="0" fontId="15" fillId="0" borderId="19" xfId="0" applyFont="1" applyFill="1" applyBorder="1" applyAlignment="1">
      <alignment vertical="top" wrapText="1"/>
    </xf>
    <xf numFmtId="0" fontId="15" fillId="0" borderId="19" xfId="5" applyFont="1" applyFill="1" applyBorder="1" applyAlignment="1">
      <alignment vertical="top" wrapText="1"/>
    </xf>
    <xf numFmtId="0" fontId="0" fillId="0" borderId="19" xfId="0" applyFill="1" applyBorder="1" applyAlignment="1">
      <alignment vertical="top" wrapText="1"/>
    </xf>
    <xf numFmtId="0" fontId="1" fillId="0" borderId="19" xfId="0" applyFont="1" applyFill="1" applyBorder="1" applyAlignment="1">
      <alignment vertical="top" wrapText="1"/>
    </xf>
    <xf numFmtId="0" fontId="33" fillId="0" borderId="19" xfId="0" applyFont="1" applyFill="1" applyBorder="1" applyAlignment="1">
      <alignment vertical="top" wrapText="1"/>
    </xf>
    <xf numFmtId="0" fontId="0" fillId="0" borderId="20" xfId="0" applyFill="1" applyBorder="1" applyAlignment="1">
      <alignment vertical="top" wrapText="1"/>
    </xf>
    <xf numFmtId="0" fontId="1" fillId="0" borderId="22" xfId="0" applyFont="1" applyBorder="1" applyAlignment="1">
      <alignment horizontal="right" vertical="center" textRotation="90"/>
    </xf>
    <xf numFmtId="0" fontId="1" fillId="0" borderId="0" xfId="0" applyFont="1" applyAlignment="1">
      <alignment horizontal="right" vertical="center" textRotation="90"/>
    </xf>
    <xf numFmtId="0" fontId="0" fillId="9" borderId="0" xfId="0" applyFill="1" applyAlignment="1">
      <alignment horizontal="left" vertical="top" wrapText="1"/>
    </xf>
    <xf numFmtId="0" fontId="0" fillId="0" borderId="0" xfId="0" applyAlignment="1">
      <alignment horizontal="left" vertical="top"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0" borderId="16" xfId="0" applyFont="1" applyBorder="1" applyAlignment="1">
      <alignment horizontal="center" wrapText="1"/>
    </xf>
    <xf numFmtId="0" fontId="1" fillId="0" borderId="18" xfId="0" applyFont="1" applyBorder="1" applyAlignment="1">
      <alignment horizontal="center" wrapText="1"/>
    </xf>
    <xf numFmtId="0" fontId="1" fillId="0" borderId="17" xfId="0" applyFont="1" applyBorder="1" applyAlignment="1">
      <alignment horizontal="center" wrapText="1"/>
    </xf>
    <xf numFmtId="0" fontId="7" fillId="4" borderId="0" xfId="0" applyFont="1" applyFill="1" applyAlignment="1">
      <alignment horizontal="center"/>
    </xf>
    <xf numFmtId="0" fontId="7" fillId="5" borderId="0" xfId="0" applyFont="1" applyFill="1" applyAlignment="1">
      <alignment horizontal="center"/>
    </xf>
    <xf numFmtId="0" fontId="28" fillId="3" borderId="53" xfId="0" applyFont="1" applyFill="1" applyBorder="1" applyAlignment="1" applyProtection="1">
      <alignment horizontal="center" vertical="center" wrapText="1"/>
      <protection locked="0"/>
    </xf>
    <xf numFmtId="0" fontId="28" fillId="3" borderId="24" xfId="0" applyFont="1" applyFill="1" applyBorder="1" applyAlignment="1" applyProtection="1">
      <alignment horizontal="center" vertical="center" wrapText="1"/>
      <protection locked="0"/>
    </xf>
    <xf numFmtId="0" fontId="28" fillId="3" borderId="54" xfId="0" applyFont="1" applyFill="1" applyBorder="1" applyAlignment="1" applyProtection="1">
      <alignment horizontal="center" vertical="center" wrapText="1"/>
      <protection locked="0"/>
    </xf>
    <xf numFmtId="0" fontId="28" fillId="3" borderId="55" xfId="0" applyFont="1" applyFill="1" applyBorder="1" applyAlignment="1" applyProtection="1">
      <alignment horizontal="center" vertical="center" wrapText="1"/>
      <protection locked="0"/>
    </xf>
    <xf numFmtId="0" fontId="28" fillId="3" borderId="0" xfId="0" applyFont="1" applyFill="1" applyAlignment="1" applyProtection="1">
      <alignment horizontal="center" vertical="center" wrapText="1"/>
      <protection locked="0"/>
    </xf>
    <xf numFmtId="0" fontId="28" fillId="3" borderId="56" xfId="0" applyFont="1" applyFill="1" applyBorder="1" applyAlignment="1" applyProtection="1">
      <alignment horizontal="center" vertical="center" wrapText="1"/>
      <protection locked="0"/>
    </xf>
    <xf numFmtId="0" fontId="28" fillId="3" borderId="47" xfId="0" applyFont="1" applyFill="1" applyBorder="1" applyAlignment="1" applyProtection="1">
      <alignment horizontal="center" vertical="center" wrapText="1"/>
      <protection locked="0"/>
    </xf>
    <xf numFmtId="0" fontId="28" fillId="3" borderId="1" xfId="0" applyFont="1" applyFill="1" applyBorder="1" applyAlignment="1" applyProtection="1">
      <alignment horizontal="center" vertical="center" wrapText="1"/>
      <protection locked="0"/>
    </xf>
    <xf numFmtId="0" fontId="28" fillId="3" borderId="57" xfId="0" applyFont="1" applyFill="1" applyBorder="1" applyAlignment="1" applyProtection="1">
      <alignment horizontal="center" vertical="center" wrapText="1"/>
      <protection locked="0"/>
    </xf>
  </cellXfs>
  <cellStyles count="10">
    <cellStyle name="20% - Accent5" xfId="7" builtinId="46"/>
    <cellStyle name="Bad" xfId="4" builtinId="27"/>
    <cellStyle name="Comma" xfId="6" builtinId="3"/>
    <cellStyle name="Comma 2" xfId="9" xr:uid="{82A90A14-52D2-4727-9AB2-36EDC226B2DF}"/>
    <cellStyle name="Good" xfId="5" builtinId="26"/>
    <cellStyle name="Neutral" xfId="3" builtinId="28"/>
    <cellStyle name="Normal" xfId="0" builtinId="0"/>
    <cellStyle name="Normal 2" xfId="8" xr:uid="{C94121BD-316D-41CD-9989-1389D6C80AB9}"/>
    <cellStyle name="Normal 5" xfId="1" xr:uid="{44901C1E-E1A5-402C-83AA-434CF17166C2}"/>
    <cellStyle name="Percent" xfId="2" builtinId="5"/>
  </cellStyles>
  <dxfs count="5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minor"/>
      </font>
      <fill>
        <patternFill patternType="solid">
          <fgColor indexed="64"/>
          <bgColor theme="1" tint="0.49998474074526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1" tint="0.49998474074526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1" tint="0.49998474074526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1" tint="0.499984740745262"/>
        </patternFill>
      </fill>
      <alignment horizontal="left" vertical="center"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1" tint="0.499984740745262"/>
        </patternFill>
      </fill>
      <alignment horizontal="left" vertical="center"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1" tint="0.499984740745262"/>
        </patternFill>
      </fill>
      <alignment horizontal="left" vertical="center"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rgb="FFFFFF0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rgb="FFFFFF0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fgColor indexed="64"/>
          <bgColor rgb="FFFFFF0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fgColor indexed="64"/>
          <bgColor rgb="FFFFFF0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left"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0000CC"/>
      <color rgb="FFCC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97.xml"/><Relationship Id="rId299" Type="http://schemas.openxmlformats.org/officeDocument/2006/relationships/customXml" Target="../customXml/item3.xml"/><Relationship Id="rId21" Type="http://schemas.openxmlformats.org/officeDocument/2006/relationships/externalLink" Target="externalLinks/externalLink1.xml"/><Relationship Id="rId42" Type="http://schemas.openxmlformats.org/officeDocument/2006/relationships/externalLink" Target="externalLinks/externalLink22.xml"/><Relationship Id="rId63" Type="http://schemas.openxmlformats.org/officeDocument/2006/relationships/externalLink" Target="externalLinks/externalLink43.xml"/><Relationship Id="rId84" Type="http://schemas.openxmlformats.org/officeDocument/2006/relationships/externalLink" Target="externalLinks/externalLink64.xml"/><Relationship Id="rId138" Type="http://schemas.openxmlformats.org/officeDocument/2006/relationships/externalLink" Target="externalLinks/externalLink118.xml"/><Relationship Id="rId159" Type="http://schemas.openxmlformats.org/officeDocument/2006/relationships/externalLink" Target="externalLinks/externalLink139.xml"/><Relationship Id="rId170" Type="http://schemas.openxmlformats.org/officeDocument/2006/relationships/externalLink" Target="externalLinks/externalLink150.xml"/><Relationship Id="rId191" Type="http://schemas.openxmlformats.org/officeDocument/2006/relationships/externalLink" Target="externalLinks/externalLink171.xml"/><Relationship Id="rId205" Type="http://schemas.openxmlformats.org/officeDocument/2006/relationships/externalLink" Target="externalLinks/externalLink185.xml"/><Relationship Id="rId226" Type="http://schemas.openxmlformats.org/officeDocument/2006/relationships/externalLink" Target="externalLinks/externalLink206.xml"/><Relationship Id="rId247" Type="http://schemas.openxmlformats.org/officeDocument/2006/relationships/externalLink" Target="externalLinks/externalLink227.xml"/><Relationship Id="rId107" Type="http://schemas.openxmlformats.org/officeDocument/2006/relationships/externalLink" Target="externalLinks/externalLink87.xml"/><Relationship Id="rId268" Type="http://schemas.openxmlformats.org/officeDocument/2006/relationships/externalLink" Target="externalLinks/externalLink248.xml"/><Relationship Id="rId289" Type="http://schemas.openxmlformats.org/officeDocument/2006/relationships/externalLink" Target="externalLinks/externalLink269.xml"/><Relationship Id="rId11" Type="http://schemas.openxmlformats.org/officeDocument/2006/relationships/worksheet" Target="worksheets/sheet11.xml"/><Relationship Id="rId32" Type="http://schemas.openxmlformats.org/officeDocument/2006/relationships/externalLink" Target="externalLinks/externalLink12.xml"/><Relationship Id="rId53" Type="http://schemas.openxmlformats.org/officeDocument/2006/relationships/externalLink" Target="externalLinks/externalLink33.xml"/><Relationship Id="rId74" Type="http://schemas.openxmlformats.org/officeDocument/2006/relationships/externalLink" Target="externalLinks/externalLink54.xml"/><Relationship Id="rId128" Type="http://schemas.openxmlformats.org/officeDocument/2006/relationships/externalLink" Target="externalLinks/externalLink108.xml"/><Relationship Id="rId149" Type="http://schemas.openxmlformats.org/officeDocument/2006/relationships/externalLink" Target="externalLinks/externalLink129.xml"/><Relationship Id="rId5" Type="http://schemas.openxmlformats.org/officeDocument/2006/relationships/worksheet" Target="worksheets/sheet5.xml"/><Relationship Id="rId95" Type="http://schemas.openxmlformats.org/officeDocument/2006/relationships/externalLink" Target="externalLinks/externalLink75.xml"/><Relationship Id="rId160" Type="http://schemas.openxmlformats.org/officeDocument/2006/relationships/externalLink" Target="externalLinks/externalLink140.xml"/><Relationship Id="rId181" Type="http://schemas.openxmlformats.org/officeDocument/2006/relationships/externalLink" Target="externalLinks/externalLink161.xml"/><Relationship Id="rId216" Type="http://schemas.openxmlformats.org/officeDocument/2006/relationships/externalLink" Target="externalLinks/externalLink196.xml"/><Relationship Id="rId237" Type="http://schemas.openxmlformats.org/officeDocument/2006/relationships/externalLink" Target="externalLinks/externalLink217.xml"/><Relationship Id="rId258" Type="http://schemas.openxmlformats.org/officeDocument/2006/relationships/externalLink" Target="externalLinks/externalLink238.xml"/><Relationship Id="rId279" Type="http://schemas.openxmlformats.org/officeDocument/2006/relationships/externalLink" Target="externalLinks/externalLink259.xml"/><Relationship Id="rId22" Type="http://schemas.openxmlformats.org/officeDocument/2006/relationships/externalLink" Target="externalLinks/externalLink2.xml"/><Relationship Id="rId43" Type="http://schemas.openxmlformats.org/officeDocument/2006/relationships/externalLink" Target="externalLinks/externalLink23.xml"/><Relationship Id="rId64" Type="http://schemas.openxmlformats.org/officeDocument/2006/relationships/externalLink" Target="externalLinks/externalLink44.xml"/><Relationship Id="rId118" Type="http://schemas.openxmlformats.org/officeDocument/2006/relationships/externalLink" Target="externalLinks/externalLink98.xml"/><Relationship Id="rId139" Type="http://schemas.openxmlformats.org/officeDocument/2006/relationships/externalLink" Target="externalLinks/externalLink119.xml"/><Relationship Id="rId290" Type="http://schemas.openxmlformats.org/officeDocument/2006/relationships/externalLink" Target="externalLinks/externalLink270.xml"/><Relationship Id="rId85" Type="http://schemas.openxmlformats.org/officeDocument/2006/relationships/externalLink" Target="externalLinks/externalLink65.xml"/><Relationship Id="rId150" Type="http://schemas.openxmlformats.org/officeDocument/2006/relationships/externalLink" Target="externalLinks/externalLink130.xml"/><Relationship Id="rId171" Type="http://schemas.openxmlformats.org/officeDocument/2006/relationships/externalLink" Target="externalLinks/externalLink151.xml"/><Relationship Id="rId192" Type="http://schemas.openxmlformats.org/officeDocument/2006/relationships/externalLink" Target="externalLinks/externalLink172.xml"/><Relationship Id="rId206" Type="http://schemas.openxmlformats.org/officeDocument/2006/relationships/externalLink" Target="externalLinks/externalLink186.xml"/><Relationship Id="rId227" Type="http://schemas.openxmlformats.org/officeDocument/2006/relationships/externalLink" Target="externalLinks/externalLink207.xml"/><Relationship Id="rId248" Type="http://schemas.openxmlformats.org/officeDocument/2006/relationships/externalLink" Target="externalLinks/externalLink228.xml"/><Relationship Id="rId269" Type="http://schemas.openxmlformats.org/officeDocument/2006/relationships/externalLink" Target="externalLinks/externalLink249.xml"/><Relationship Id="rId12" Type="http://schemas.openxmlformats.org/officeDocument/2006/relationships/worksheet" Target="worksheets/sheet12.xml"/><Relationship Id="rId33" Type="http://schemas.openxmlformats.org/officeDocument/2006/relationships/externalLink" Target="externalLinks/externalLink13.xml"/><Relationship Id="rId108" Type="http://schemas.openxmlformats.org/officeDocument/2006/relationships/externalLink" Target="externalLinks/externalLink88.xml"/><Relationship Id="rId129" Type="http://schemas.openxmlformats.org/officeDocument/2006/relationships/externalLink" Target="externalLinks/externalLink109.xml"/><Relationship Id="rId280" Type="http://schemas.openxmlformats.org/officeDocument/2006/relationships/externalLink" Target="externalLinks/externalLink260.xml"/><Relationship Id="rId54" Type="http://schemas.openxmlformats.org/officeDocument/2006/relationships/externalLink" Target="externalLinks/externalLink34.xml"/><Relationship Id="rId75" Type="http://schemas.openxmlformats.org/officeDocument/2006/relationships/externalLink" Target="externalLinks/externalLink55.xml"/><Relationship Id="rId96" Type="http://schemas.openxmlformats.org/officeDocument/2006/relationships/externalLink" Target="externalLinks/externalLink76.xml"/><Relationship Id="rId140" Type="http://schemas.openxmlformats.org/officeDocument/2006/relationships/externalLink" Target="externalLinks/externalLink120.xml"/><Relationship Id="rId161" Type="http://schemas.openxmlformats.org/officeDocument/2006/relationships/externalLink" Target="externalLinks/externalLink141.xml"/><Relationship Id="rId182" Type="http://schemas.openxmlformats.org/officeDocument/2006/relationships/externalLink" Target="externalLinks/externalLink162.xml"/><Relationship Id="rId217" Type="http://schemas.openxmlformats.org/officeDocument/2006/relationships/externalLink" Target="externalLinks/externalLink197.xml"/><Relationship Id="rId6" Type="http://schemas.openxmlformats.org/officeDocument/2006/relationships/worksheet" Target="worksheets/sheet6.xml"/><Relationship Id="rId238" Type="http://schemas.openxmlformats.org/officeDocument/2006/relationships/externalLink" Target="externalLinks/externalLink218.xml"/><Relationship Id="rId259" Type="http://schemas.openxmlformats.org/officeDocument/2006/relationships/externalLink" Target="externalLinks/externalLink239.xml"/><Relationship Id="rId23" Type="http://schemas.openxmlformats.org/officeDocument/2006/relationships/externalLink" Target="externalLinks/externalLink3.xml"/><Relationship Id="rId119" Type="http://schemas.openxmlformats.org/officeDocument/2006/relationships/externalLink" Target="externalLinks/externalLink99.xml"/><Relationship Id="rId270" Type="http://schemas.openxmlformats.org/officeDocument/2006/relationships/externalLink" Target="externalLinks/externalLink250.xml"/><Relationship Id="rId291" Type="http://schemas.openxmlformats.org/officeDocument/2006/relationships/externalLink" Target="externalLinks/externalLink271.xml"/><Relationship Id="rId44" Type="http://schemas.openxmlformats.org/officeDocument/2006/relationships/externalLink" Target="externalLinks/externalLink24.xml"/><Relationship Id="rId65" Type="http://schemas.openxmlformats.org/officeDocument/2006/relationships/externalLink" Target="externalLinks/externalLink45.xml"/><Relationship Id="rId86" Type="http://schemas.openxmlformats.org/officeDocument/2006/relationships/externalLink" Target="externalLinks/externalLink66.xml"/><Relationship Id="rId130" Type="http://schemas.openxmlformats.org/officeDocument/2006/relationships/externalLink" Target="externalLinks/externalLink110.xml"/><Relationship Id="rId151" Type="http://schemas.openxmlformats.org/officeDocument/2006/relationships/externalLink" Target="externalLinks/externalLink131.xml"/><Relationship Id="rId172" Type="http://schemas.openxmlformats.org/officeDocument/2006/relationships/externalLink" Target="externalLinks/externalLink152.xml"/><Relationship Id="rId193" Type="http://schemas.openxmlformats.org/officeDocument/2006/relationships/externalLink" Target="externalLinks/externalLink173.xml"/><Relationship Id="rId207" Type="http://schemas.openxmlformats.org/officeDocument/2006/relationships/externalLink" Target="externalLinks/externalLink187.xml"/><Relationship Id="rId228" Type="http://schemas.openxmlformats.org/officeDocument/2006/relationships/externalLink" Target="externalLinks/externalLink208.xml"/><Relationship Id="rId249" Type="http://schemas.openxmlformats.org/officeDocument/2006/relationships/externalLink" Target="externalLinks/externalLink229.xml"/><Relationship Id="rId13" Type="http://schemas.openxmlformats.org/officeDocument/2006/relationships/worksheet" Target="worksheets/sheet13.xml"/><Relationship Id="rId109" Type="http://schemas.openxmlformats.org/officeDocument/2006/relationships/externalLink" Target="externalLinks/externalLink89.xml"/><Relationship Id="rId260" Type="http://schemas.openxmlformats.org/officeDocument/2006/relationships/externalLink" Target="externalLinks/externalLink240.xml"/><Relationship Id="rId281" Type="http://schemas.openxmlformats.org/officeDocument/2006/relationships/externalLink" Target="externalLinks/externalLink261.xml"/><Relationship Id="rId34" Type="http://schemas.openxmlformats.org/officeDocument/2006/relationships/externalLink" Target="externalLinks/externalLink14.xml"/><Relationship Id="rId55" Type="http://schemas.openxmlformats.org/officeDocument/2006/relationships/externalLink" Target="externalLinks/externalLink35.xml"/><Relationship Id="rId76" Type="http://schemas.openxmlformats.org/officeDocument/2006/relationships/externalLink" Target="externalLinks/externalLink56.xml"/><Relationship Id="rId97" Type="http://schemas.openxmlformats.org/officeDocument/2006/relationships/externalLink" Target="externalLinks/externalLink77.xml"/><Relationship Id="rId120" Type="http://schemas.openxmlformats.org/officeDocument/2006/relationships/externalLink" Target="externalLinks/externalLink100.xml"/><Relationship Id="rId141" Type="http://schemas.openxmlformats.org/officeDocument/2006/relationships/externalLink" Target="externalLinks/externalLink121.xml"/><Relationship Id="rId7" Type="http://schemas.openxmlformats.org/officeDocument/2006/relationships/worksheet" Target="worksheets/sheet7.xml"/><Relationship Id="rId71" Type="http://schemas.openxmlformats.org/officeDocument/2006/relationships/externalLink" Target="externalLinks/externalLink51.xml"/><Relationship Id="rId92" Type="http://schemas.openxmlformats.org/officeDocument/2006/relationships/externalLink" Target="externalLinks/externalLink72.xml"/><Relationship Id="rId162" Type="http://schemas.openxmlformats.org/officeDocument/2006/relationships/externalLink" Target="externalLinks/externalLink142.xml"/><Relationship Id="rId183" Type="http://schemas.openxmlformats.org/officeDocument/2006/relationships/externalLink" Target="externalLinks/externalLink163.xml"/><Relationship Id="rId213" Type="http://schemas.openxmlformats.org/officeDocument/2006/relationships/externalLink" Target="externalLinks/externalLink193.xml"/><Relationship Id="rId218" Type="http://schemas.openxmlformats.org/officeDocument/2006/relationships/externalLink" Target="externalLinks/externalLink198.xml"/><Relationship Id="rId234" Type="http://schemas.openxmlformats.org/officeDocument/2006/relationships/externalLink" Target="externalLinks/externalLink214.xml"/><Relationship Id="rId239" Type="http://schemas.openxmlformats.org/officeDocument/2006/relationships/externalLink" Target="externalLinks/externalLink219.xml"/><Relationship Id="rId2" Type="http://schemas.openxmlformats.org/officeDocument/2006/relationships/worksheet" Target="worksheets/sheet2.xml"/><Relationship Id="rId29" Type="http://schemas.openxmlformats.org/officeDocument/2006/relationships/externalLink" Target="externalLinks/externalLink9.xml"/><Relationship Id="rId250" Type="http://schemas.openxmlformats.org/officeDocument/2006/relationships/externalLink" Target="externalLinks/externalLink230.xml"/><Relationship Id="rId255" Type="http://schemas.openxmlformats.org/officeDocument/2006/relationships/externalLink" Target="externalLinks/externalLink235.xml"/><Relationship Id="rId271" Type="http://schemas.openxmlformats.org/officeDocument/2006/relationships/externalLink" Target="externalLinks/externalLink251.xml"/><Relationship Id="rId276" Type="http://schemas.openxmlformats.org/officeDocument/2006/relationships/externalLink" Target="externalLinks/externalLink256.xml"/><Relationship Id="rId292" Type="http://schemas.openxmlformats.org/officeDocument/2006/relationships/externalLink" Target="externalLinks/externalLink272.xml"/><Relationship Id="rId297" Type="http://schemas.openxmlformats.org/officeDocument/2006/relationships/customXml" Target="../customXml/item1.xml"/><Relationship Id="rId24" Type="http://schemas.openxmlformats.org/officeDocument/2006/relationships/externalLink" Target="externalLinks/externalLink4.xml"/><Relationship Id="rId40" Type="http://schemas.openxmlformats.org/officeDocument/2006/relationships/externalLink" Target="externalLinks/externalLink20.xml"/><Relationship Id="rId45" Type="http://schemas.openxmlformats.org/officeDocument/2006/relationships/externalLink" Target="externalLinks/externalLink25.xml"/><Relationship Id="rId66" Type="http://schemas.openxmlformats.org/officeDocument/2006/relationships/externalLink" Target="externalLinks/externalLink46.xml"/><Relationship Id="rId87" Type="http://schemas.openxmlformats.org/officeDocument/2006/relationships/externalLink" Target="externalLinks/externalLink67.xml"/><Relationship Id="rId110" Type="http://schemas.openxmlformats.org/officeDocument/2006/relationships/externalLink" Target="externalLinks/externalLink90.xml"/><Relationship Id="rId115" Type="http://schemas.openxmlformats.org/officeDocument/2006/relationships/externalLink" Target="externalLinks/externalLink95.xml"/><Relationship Id="rId131" Type="http://schemas.openxmlformats.org/officeDocument/2006/relationships/externalLink" Target="externalLinks/externalLink111.xml"/><Relationship Id="rId136" Type="http://schemas.openxmlformats.org/officeDocument/2006/relationships/externalLink" Target="externalLinks/externalLink116.xml"/><Relationship Id="rId157" Type="http://schemas.openxmlformats.org/officeDocument/2006/relationships/externalLink" Target="externalLinks/externalLink137.xml"/><Relationship Id="rId178" Type="http://schemas.openxmlformats.org/officeDocument/2006/relationships/externalLink" Target="externalLinks/externalLink158.xml"/><Relationship Id="rId61" Type="http://schemas.openxmlformats.org/officeDocument/2006/relationships/externalLink" Target="externalLinks/externalLink41.xml"/><Relationship Id="rId82" Type="http://schemas.openxmlformats.org/officeDocument/2006/relationships/externalLink" Target="externalLinks/externalLink62.xml"/><Relationship Id="rId152" Type="http://schemas.openxmlformats.org/officeDocument/2006/relationships/externalLink" Target="externalLinks/externalLink132.xml"/><Relationship Id="rId173" Type="http://schemas.openxmlformats.org/officeDocument/2006/relationships/externalLink" Target="externalLinks/externalLink153.xml"/><Relationship Id="rId194" Type="http://schemas.openxmlformats.org/officeDocument/2006/relationships/externalLink" Target="externalLinks/externalLink174.xml"/><Relationship Id="rId199" Type="http://schemas.openxmlformats.org/officeDocument/2006/relationships/externalLink" Target="externalLinks/externalLink179.xml"/><Relationship Id="rId203" Type="http://schemas.openxmlformats.org/officeDocument/2006/relationships/externalLink" Target="externalLinks/externalLink183.xml"/><Relationship Id="rId208" Type="http://schemas.openxmlformats.org/officeDocument/2006/relationships/externalLink" Target="externalLinks/externalLink188.xml"/><Relationship Id="rId229" Type="http://schemas.openxmlformats.org/officeDocument/2006/relationships/externalLink" Target="externalLinks/externalLink209.xml"/><Relationship Id="rId19" Type="http://schemas.openxmlformats.org/officeDocument/2006/relationships/worksheet" Target="worksheets/sheet19.xml"/><Relationship Id="rId224" Type="http://schemas.openxmlformats.org/officeDocument/2006/relationships/externalLink" Target="externalLinks/externalLink204.xml"/><Relationship Id="rId240" Type="http://schemas.openxmlformats.org/officeDocument/2006/relationships/externalLink" Target="externalLinks/externalLink220.xml"/><Relationship Id="rId245" Type="http://schemas.openxmlformats.org/officeDocument/2006/relationships/externalLink" Target="externalLinks/externalLink225.xml"/><Relationship Id="rId261" Type="http://schemas.openxmlformats.org/officeDocument/2006/relationships/externalLink" Target="externalLinks/externalLink241.xml"/><Relationship Id="rId266" Type="http://schemas.openxmlformats.org/officeDocument/2006/relationships/externalLink" Target="externalLinks/externalLink246.xml"/><Relationship Id="rId287" Type="http://schemas.openxmlformats.org/officeDocument/2006/relationships/externalLink" Target="externalLinks/externalLink267.xml"/><Relationship Id="rId14" Type="http://schemas.openxmlformats.org/officeDocument/2006/relationships/worksheet" Target="worksheets/sheet14.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56" Type="http://schemas.openxmlformats.org/officeDocument/2006/relationships/externalLink" Target="externalLinks/externalLink36.xml"/><Relationship Id="rId77" Type="http://schemas.openxmlformats.org/officeDocument/2006/relationships/externalLink" Target="externalLinks/externalLink57.xml"/><Relationship Id="rId100" Type="http://schemas.openxmlformats.org/officeDocument/2006/relationships/externalLink" Target="externalLinks/externalLink80.xml"/><Relationship Id="rId105" Type="http://schemas.openxmlformats.org/officeDocument/2006/relationships/externalLink" Target="externalLinks/externalLink85.xml"/><Relationship Id="rId126" Type="http://schemas.openxmlformats.org/officeDocument/2006/relationships/externalLink" Target="externalLinks/externalLink106.xml"/><Relationship Id="rId147" Type="http://schemas.openxmlformats.org/officeDocument/2006/relationships/externalLink" Target="externalLinks/externalLink127.xml"/><Relationship Id="rId168" Type="http://schemas.openxmlformats.org/officeDocument/2006/relationships/externalLink" Target="externalLinks/externalLink148.xml"/><Relationship Id="rId282" Type="http://schemas.openxmlformats.org/officeDocument/2006/relationships/externalLink" Target="externalLinks/externalLink262.xml"/><Relationship Id="rId8" Type="http://schemas.openxmlformats.org/officeDocument/2006/relationships/worksheet" Target="worksheets/sheet8.xml"/><Relationship Id="rId51" Type="http://schemas.openxmlformats.org/officeDocument/2006/relationships/externalLink" Target="externalLinks/externalLink31.xml"/><Relationship Id="rId72" Type="http://schemas.openxmlformats.org/officeDocument/2006/relationships/externalLink" Target="externalLinks/externalLink52.xml"/><Relationship Id="rId93" Type="http://schemas.openxmlformats.org/officeDocument/2006/relationships/externalLink" Target="externalLinks/externalLink73.xml"/><Relationship Id="rId98" Type="http://schemas.openxmlformats.org/officeDocument/2006/relationships/externalLink" Target="externalLinks/externalLink78.xml"/><Relationship Id="rId121" Type="http://schemas.openxmlformats.org/officeDocument/2006/relationships/externalLink" Target="externalLinks/externalLink101.xml"/><Relationship Id="rId142" Type="http://schemas.openxmlformats.org/officeDocument/2006/relationships/externalLink" Target="externalLinks/externalLink122.xml"/><Relationship Id="rId163" Type="http://schemas.openxmlformats.org/officeDocument/2006/relationships/externalLink" Target="externalLinks/externalLink143.xml"/><Relationship Id="rId184" Type="http://schemas.openxmlformats.org/officeDocument/2006/relationships/externalLink" Target="externalLinks/externalLink164.xml"/><Relationship Id="rId189" Type="http://schemas.openxmlformats.org/officeDocument/2006/relationships/externalLink" Target="externalLinks/externalLink169.xml"/><Relationship Id="rId219" Type="http://schemas.openxmlformats.org/officeDocument/2006/relationships/externalLink" Target="externalLinks/externalLink199.xml"/><Relationship Id="rId3" Type="http://schemas.openxmlformats.org/officeDocument/2006/relationships/worksheet" Target="worksheets/sheet3.xml"/><Relationship Id="rId214" Type="http://schemas.openxmlformats.org/officeDocument/2006/relationships/externalLink" Target="externalLinks/externalLink194.xml"/><Relationship Id="rId230" Type="http://schemas.openxmlformats.org/officeDocument/2006/relationships/externalLink" Target="externalLinks/externalLink210.xml"/><Relationship Id="rId235" Type="http://schemas.openxmlformats.org/officeDocument/2006/relationships/externalLink" Target="externalLinks/externalLink215.xml"/><Relationship Id="rId251" Type="http://schemas.openxmlformats.org/officeDocument/2006/relationships/externalLink" Target="externalLinks/externalLink231.xml"/><Relationship Id="rId256" Type="http://schemas.openxmlformats.org/officeDocument/2006/relationships/externalLink" Target="externalLinks/externalLink236.xml"/><Relationship Id="rId277" Type="http://schemas.openxmlformats.org/officeDocument/2006/relationships/externalLink" Target="externalLinks/externalLink257.xml"/><Relationship Id="rId298" Type="http://schemas.openxmlformats.org/officeDocument/2006/relationships/customXml" Target="../customXml/item2.xml"/><Relationship Id="rId25" Type="http://schemas.openxmlformats.org/officeDocument/2006/relationships/externalLink" Target="externalLinks/externalLink5.xml"/><Relationship Id="rId46" Type="http://schemas.openxmlformats.org/officeDocument/2006/relationships/externalLink" Target="externalLinks/externalLink26.xml"/><Relationship Id="rId67" Type="http://schemas.openxmlformats.org/officeDocument/2006/relationships/externalLink" Target="externalLinks/externalLink47.xml"/><Relationship Id="rId116" Type="http://schemas.openxmlformats.org/officeDocument/2006/relationships/externalLink" Target="externalLinks/externalLink96.xml"/><Relationship Id="rId137" Type="http://schemas.openxmlformats.org/officeDocument/2006/relationships/externalLink" Target="externalLinks/externalLink117.xml"/><Relationship Id="rId158" Type="http://schemas.openxmlformats.org/officeDocument/2006/relationships/externalLink" Target="externalLinks/externalLink138.xml"/><Relationship Id="rId272" Type="http://schemas.openxmlformats.org/officeDocument/2006/relationships/externalLink" Target="externalLinks/externalLink252.xml"/><Relationship Id="rId293"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21.xml"/><Relationship Id="rId62" Type="http://schemas.openxmlformats.org/officeDocument/2006/relationships/externalLink" Target="externalLinks/externalLink42.xml"/><Relationship Id="rId83" Type="http://schemas.openxmlformats.org/officeDocument/2006/relationships/externalLink" Target="externalLinks/externalLink63.xml"/><Relationship Id="rId88" Type="http://schemas.openxmlformats.org/officeDocument/2006/relationships/externalLink" Target="externalLinks/externalLink68.xml"/><Relationship Id="rId111" Type="http://schemas.openxmlformats.org/officeDocument/2006/relationships/externalLink" Target="externalLinks/externalLink91.xml"/><Relationship Id="rId132" Type="http://schemas.openxmlformats.org/officeDocument/2006/relationships/externalLink" Target="externalLinks/externalLink112.xml"/><Relationship Id="rId153" Type="http://schemas.openxmlformats.org/officeDocument/2006/relationships/externalLink" Target="externalLinks/externalLink133.xml"/><Relationship Id="rId174" Type="http://schemas.openxmlformats.org/officeDocument/2006/relationships/externalLink" Target="externalLinks/externalLink154.xml"/><Relationship Id="rId179" Type="http://schemas.openxmlformats.org/officeDocument/2006/relationships/externalLink" Target="externalLinks/externalLink159.xml"/><Relationship Id="rId195" Type="http://schemas.openxmlformats.org/officeDocument/2006/relationships/externalLink" Target="externalLinks/externalLink175.xml"/><Relationship Id="rId209" Type="http://schemas.openxmlformats.org/officeDocument/2006/relationships/externalLink" Target="externalLinks/externalLink189.xml"/><Relationship Id="rId190" Type="http://schemas.openxmlformats.org/officeDocument/2006/relationships/externalLink" Target="externalLinks/externalLink170.xml"/><Relationship Id="rId204" Type="http://schemas.openxmlformats.org/officeDocument/2006/relationships/externalLink" Target="externalLinks/externalLink184.xml"/><Relationship Id="rId220" Type="http://schemas.openxmlformats.org/officeDocument/2006/relationships/externalLink" Target="externalLinks/externalLink200.xml"/><Relationship Id="rId225" Type="http://schemas.openxmlformats.org/officeDocument/2006/relationships/externalLink" Target="externalLinks/externalLink205.xml"/><Relationship Id="rId241" Type="http://schemas.openxmlformats.org/officeDocument/2006/relationships/externalLink" Target="externalLinks/externalLink221.xml"/><Relationship Id="rId246" Type="http://schemas.openxmlformats.org/officeDocument/2006/relationships/externalLink" Target="externalLinks/externalLink226.xml"/><Relationship Id="rId267" Type="http://schemas.openxmlformats.org/officeDocument/2006/relationships/externalLink" Target="externalLinks/externalLink247.xml"/><Relationship Id="rId288" Type="http://schemas.openxmlformats.org/officeDocument/2006/relationships/externalLink" Target="externalLinks/externalLink268.xml"/><Relationship Id="rId15" Type="http://schemas.openxmlformats.org/officeDocument/2006/relationships/worksheet" Target="worksheets/sheet15.xml"/><Relationship Id="rId36" Type="http://schemas.openxmlformats.org/officeDocument/2006/relationships/externalLink" Target="externalLinks/externalLink16.xml"/><Relationship Id="rId57" Type="http://schemas.openxmlformats.org/officeDocument/2006/relationships/externalLink" Target="externalLinks/externalLink37.xml"/><Relationship Id="rId106" Type="http://schemas.openxmlformats.org/officeDocument/2006/relationships/externalLink" Target="externalLinks/externalLink86.xml"/><Relationship Id="rId127" Type="http://schemas.openxmlformats.org/officeDocument/2006/relationships/externalLink" Target="externalLinks/externalLink107.xml"/><Relationship Id="rId262" Type="http://schemas.openxmlformats.org/officeDocument/2006/relationships/externalLink" Target="externalLinks/externalLink242.xml"/><Relationship Id="rId283" Type="http://schemas.openxmlformats.org/officeDocument/2006/relationships/externalLink" Target="externalLinks/externalLink263.xml"/><Relationship Id="rId10" Type="http://schemas.openxmlformats.org/officeDocument/2006/relationships/worksheet" Target="worksheets/sheet10.xml"/><Relationship Id="rId31" Type="http://schemas.openxmlformats.org/officeDocument/2006/relationships/externalLink" Target="externalLinks/externalLink11.xml"/><Relationship Id="rId52" Type="http://schemas.openxmlformats.org/officeDocument/2006/relationships/externalLink" Target="externalLinks/externalLink32.xml"/><Relationship Id="rId73" Type="http://schemas.openxmlformats.org/officeDocument/2006/relationships/externalLink" Target="externalLinks/externalLink53.xml"/><Relationship Id="rId78" Type="http://schemas.openxmlformats.org/officeDocument/2006/relationships/externalLink" Target="externalLinks/externalLink58.xml"/><Relationship Id="rId94" Type="http://schemas.openxmlformats.org/officeDocument/2006/relationships/externalLink" Target="externalLinks/externalLink74.xml"/><Relationship Id="rId99" Type="http://schemas.openxmlformats.org/officeDocument/2006/relationships/externalLink" Target="externalLinks/externalLink79.xml"/><Relationship Id="rId101" Type="http://schemas.openxmlformats.org/officeDocument/2006/relationships/externalLink" Target="externalLinks/externalLink81.xml"/><Relationship Id="rId122" Type="http://schemas.openxmlformats.org/officeDocument/2006/relationships/externalLink" Target="externalLinks/externalLink102.xml"/><Relationship Id="rId143" Type="http://schemas.openxmlformats.org/officeDocument/2006/relationships/externalLink" Target="externalLinks/externalLink123.xml"/><Relationship Id="rId148" Type="http://schemas.openxmlformats.org/officeDocument/2006/relationships/externalLink" Target="externalLinks/externalLink128.xml"/><Relationship Id="rId164" Type="http://schemas.openxmlformats.org/officeDocument/2006/relationships/externalLink" Target="externalLinks/externalLink144.xml"/><Relationship Id="rId169" Type="http://schemas.openxmlformats.org/officeDocument/2006/relationships/externalLink" Target="externalLinks/externalLink149.xml"/><Relationship Id="rId185" Type="http://schemas.openxmlformats.org/officeDocument/2006/relationships/externalLink" Target="externalLinks/externalLink16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externalLink" Target="externalLinks/externalLink160.xml"/><Relationship Id="rId210" Type="http://schemas.openxmlformats.org/officeDocument/2006/relationships/externalLink" Target="externalLinks/externalLink190.xml"/><Relationship Id="rId215" Type="http://schemas.openxmlformats.org/officeDocument/2006/relationships/externalLink" Target="externalLinks/externalLink195.xml"/><Relationship Id="rId236" Type="http://schemas.openxmlformats.org/officeDocument/2006/relationships/externalLink" Target="externalLinks/externalLink216.xml"/><Relationship Id="rId257" Type="http://schemas.openxmlformats.org/officeDocument/2006/relationships/externalLink" Target="externalLinks/externalLink237.xml"/><Relationship Id="rId278" Type="http://schemas.openxmlformats.org/officeDocument/2006/relationships/externalLink" Target="externalLinks/externalLink258.xml"/><Relationship Id="rId26" Type="http://schemas.openxmlformats.org/officeDocument/2006/relationships/externalLink" Target="externalLinks/externalLink6.xml"/><Relationship Id="rId231" Type="http://schemas.openxmlformats.org/officeDocument/2006/relationships/externalLink" Target="externalLinks/externalLink211.xml"/><Relationship Id="rId252" Type="http://schemas.openxmlformats.org/officeDocument/2006/relationships/externalLink" Target="externalLinks/externalLink232.xml"/><Relationship Id="rId273" Type="http://schemas.openxmlformats.org/officeDocument/2006/relationships/externalLink" Target="externalLinks/externalLink253.xml"/><Relationship Id="rId294" Type="http://schemas.openxmlformats.org/officeDocument/2006/relationships/styles" Target="styles.xml"/><Relationship Id="rId47" Type="http://schemas.openxmlformats.org/officeDocument/2006/relationships/externalLink" Target="externalLinks/externalLink27.xml"/><Relationship Id="rId68" Type="http://schemas.openxmlformats.org/officeDocument/2006/relationships/externalLink" Target="externalLinks/externalLink48.xml"/><Relationship Id="rId89" Type="http://schemas.openxmlformats.org/officeDocument/2006/relationships/externalLink" Target="externalLinks/externalLink69.xml"/><Relationship Id="rId112" Type="http://schemas.openxmlformats.org/officeDocument/2006/relationships/externalLink" Target="externalLinks/externalLink92.xml"/><Relationship Id="rId133" Type="http://schemas.openxmlformats.org/officeDocument/2006/relationships/externalLink" Target="externalLinks/externalLink113.xml"/><Relationship Id="rId154" Type="http://schemas.openxmlformats.org/officeDocument/2006/relationships/externalLink" Target="externalLinks/externalLink134.xml"/><Relationship Id="rId175" Type="http://schemas.openxmlformats.org/officeDocument/2006/relationships/externalLink" Target="externalLinks/externalLink155.xml"/><Relationship Id="rId196" Type="http://schemas.openxmlformats.org/officeDocument/2006/relationships/externalLink" Target="externalLinks/externalLink176.xml"/><Relationship Id="rId200" Type="http://schemas.openxmlformats.org/officeDocument/2006/relationships/externalLink" Target="externalLinks/externalLink180.xml"/><Relationship Id="rId16" Type="http://schemas.openxmlformats.org/officeDocument/2006/relationships/worksheet" Target="worksheets/sheet16.xml"/><Relationship Id="rId221" Type="http://schemas.openxmlformats.org/officeDocument/2006/relationships/externalLink" Target="externalLinks/externalLink201.xml"/><Relationship Id="rId242" Type="http://schemas.openxmlformats.org/officeDocument/2006/relationships/externalLink" Target="externalLinks/externalLink222.xml"/><Relationship Id="rId263" Type="http://schemas.openxmlformats.org/officeDocument/2006/relationships/externalLink" Target="externalLinks/externalLink243.xml"/><Relationship Id="rId284" Type="http://schemas.openxmlformats.org/officeDocument/2006/relationships/externalLink" Target="externalLinks/externalLink264.xml"/><Relationship Id="rId37" Type="http://schemas.openxmlformats.org/officeDocument/2006/relationships/externalLink" Target="externalLinks/externalLink17.xml"/><Relationship Id="rId58" Type="http://schemas.openxmlformats.org/officeDocument/2006/relationships/externalLink" Target="externalLinks/externalLink38.xml"/><Relationship Id="rId79" Type="http://schemas.openxmlformats.org/officeDocument/2006/relationships/externalLink" Target="externalLinks/externalLink59.xml"/><Relationship Id="rId102" Type="http://schemas.openxmlformats.org/officeDocument/2006/relationships/externalLink" Target="externalLinks/externalLink82.xml"/><Relationship Id="rId123" Type="http://schemas.openxmlformats.org/officeDocument/2006/relationships/externalLink" Target="externalLinks/externalLink103.xml"/><Relationship Id="rId144" Type="http://schemas.openxmlformats.org/officeDocument/2006/relationships/externalLink" Target="externalLinks/externalLink124.xml"/><Relationship Id="rId90" Type="http://schemas.openxmlformats.org/officeDocument/2006/relationships/externalLink" Target="externalLinks/externalLink70.xml"/><Relationship Id="rId165" Type="http://schemas.openxmlformats.org/officeDocument/2006/relationships/externalLink" Target="externalLinks/externalLink145.xml"/><Relationship Id="rId186" Type="http://schemas.openxmlformats.org/officeDocument/2006/relationships/externalLink" Target="externalLinks/externalLink166.xml"/><Relationship Id="rId211" Type="http://schemas.openxmlformats.org/officeDocument/2006/relationships/externalLink" Target="externalLinks/externalLink191.xml"/><Relationship Id="rId232" Type="http://schemas.openxmlformats.org/officeDocument/2006/relationships/externalLink" Target="externalLinks/externalLink212.xml"/><Relationship Id="rId253" Type="http://schemas.openxmlformats.org/officeDocument/2006/relationships/externalLink" Target="externalLinks/externalLink233.xml"/><Relationship Id="rId274" Type="http://schemas.openxmlformats.org/officeDocument/2006/relationships/externalLink" Target="externalLinks/externalLink254.xml"/><Relationship Id="rId295" Type="http://schemas.openxmlformats.org/officeDocument/2006/relationships/sharedStrings" Target="sharedStrings.xml"/><Relationship Id="rId27" Type="http://schemas.openxmlformats.org/officeDocument/2006/relationships/externalLink" Target="externalLinks/externalLink7.xml"/><Relationship Id="rId48" Type="http://schemas.openxmlformats.org/officeDocument/2006/relationships/externalLink" Target="externalLinks/externalLink28.xml"/><Relationship Id="rId69" Type="http://schemas.openxmlformats.org/officeDocument/2006/relationships/externalLink" Target="externalLinks/externalLink49.xml"/><Relationship Id="rId113" Type="http://schemas.openxmlformats.org/officeDocument/2006/relationships/externalLink" Target="externalLinks/externalLink93.xml"/><Relationship Id="rId134" Type="http://schemas.openxmlformats.org/officeDocument/2006/relationships/externalLink" Target="externalLinks/externalLink114.xml"/><Relationship Id="rId80" Type="http://schemas.openxmlformats.org/officeDocument/2006/relationships/externalLink" Target="externalLinks/externalLink60.xml"/><Relationship Id="rId155" Type="http://schemas.openxmlformats.org/officeDocument/2006/relationships/externalLink" Target="externalLinks/externalLink135.xml"/><Relationship Id="rId176" Type="http://schemas.openxmlformats.org/officeDocument/2006/relationships/externalLink" Target="externalLinks/externalLink156.xml"/><Relationship Id="rId197" Type="http://schemas.openxmlformats.org/officeDocument/2006/relationships/externalLink" Target="externalLinks/externalLink177.xml"/><Relationship Id="rId201" Type="http://schemas.openxmlformats.org/officeDocument/2006/relationships/externalLink" Target="externalLinks/externalLink181.xml"/><Relationship Id="rId222" Type="http://schemas.openxmlformats.org/officeDocument/2006/relationships/externalLink" Target="externalLinks/externalLink202.xml"/><Relationship Id="rId243" Type="http://schemas.openxmlformats.org/officeDocument/2006/relationships/externalLink" Target="externalLinks/externalLink223.xml"/><Relationship Id="rId264" Type="http://schemas.openxmlformats.org/officeDocument/2006/relationships/externalLink" Target="externalLinks/externalLink244.xml"/><Relationship Id="rId285" Type="http://schemas.openxmlformats.org/officeDocument/2006/relationships/externalLink" Target="externalLinks/externalLink265.xml"/><Relationship Id="rId17" Type="http://schemas.openxmlformats.org/officeDocument/2006/relationships/worksheet" Target="worksheets/sheet17.xml"/><Relationship Id="rId38" Type="http://schemas.openxmlformats.org/officeDocument/2006/relationships/externalLink" Target="externalLinks/externalLink18.xml"/><Relationship Id="rId59" Type="http://schemas.openxmlformats.org/officeDocument/2006/relationships/externalLink" Target="externalLinks/externalLink39.xml"/><Relationship Id="rId103" Type="http://schemas.openxmlformats.org/officeDocument/2006/relationships/externalLink" Target="externalLinks/externalLink83.xml"/><Relationship Id="rId124" Type="http://schemas.openxmlformats.org/officeDocument/2006/relationships/externalLink" Target="externalLinks/externalLink104.xml"/><Relationship Id="rId70" Type="http://schemas.openxmlformats.org/officeDocument/2006/relationships/externalLink" Target="externalLinks/externalLink50.xml"/><Relationship Id="rId91" Type="http://schemas.openxmlformats.org/officeDocument/2006/relationships/externalLink" Target="externalLinks/externalLink71.xml"/><Relationship Id="rId145" Type="http://schemas.openxmlformats.org/officeDocument/2006/relationships/externalLink" Target="externalLinks/externalLink125.xml"/><Relationship Id="rId166" Type="http://schemas.openxmlformats.org/officeDocument/2006/relationships/externalLink" Target="externalLinks/externalLink146.xml"/><Relationship Id="rId187" Type="http://schemas.openxmlformats.org/officeDocument/2006/relationships/externalLink" Target="externalLinks/externalLink167.xml"/><Relationship Id="rId1" Type="http://schemas.openxmlformats.org/officeDocument/2006/relationships/worksheet" Target="worksheets/sheet1.xml"/><Relationship Id="rId212" Type="http://schemas.openxmlformats.org/officeDocument/2006/relationships/externalLink" Target="externalLinks/externalLink192.xml"/><Relationship Id="rId233" Type="http://schemas.openxmlformats.org/officeDocument/2006/relationships/externalLink" Target="externalLinks/externalLink213.xml"/><Relationship Id="rId254" Type="http://schemas.openxmlformats.org/officeDocument/2006/relationships/externalLink" Target="externalLinks/externalLink234.xml"/><Relationship Id="rId28" Type="http://schemas.openxmlformats.org/officeDocument/2006/relationships/externalLink" Target="externalLinks/externalLink8.xml"/><Relationship Id="rId49" Type="http://schemas.openxmlformats.org/officeDocument/2006/relationships/externalLink" Target="externalLinks/externalLink29.xml"/><Relationship Id="rId114" Type="http://schemas.openxmlformats.org/officeDocument/2006/relationships/externalLink" Target="externalLinks/externalLink94.xml"/><Relationship Id="rId275" Type="http://schemas.openxmlformats.org/officeDocument/2006/relationships/externalLink" Target="externalLinks/externalLink255.xml"/><Relationship Id="rId296" Type="http://schemas.openxmlformats.org/officeDocument/2006/relationships/calcChain" Target="calcChain.xml"/><Relationship Id="rId300" Type="http://schemas.openxmlformats.org/officeDocument/2006/relationships/customXml" Target="../customXml/item4.xml"/><Relationship Id="rId60" Type="http://schemas.openxmlformats.org/officeDocument/2006/relationships/externalLink" Target="externalLinks/externalLink40.xml"/><Relationship Id="rId81" Type="http://schemas.openxmlformats.org/officeDocument/2006/relationships/externalLink" Target="externalLinks/externalLink61.xml"/><Relationship Id="rId135" Type="http://schemas.openxmlformats.org/officeDocument/2006/relationships/externalLink" Target="externalLinks/externalLink115.xml"/><Relationship Id="rId156" Type="http://schemas.openxmlformats.org/officeDocument/2006/relationships/externalLink" Target="externalLinks/externalLink136.xml"/><Relationship Id="rId177" Type="http://schemas.openxmlformats.org/officeDocument/2006/relationships/externalLink" Target="externalLinks/externalLink157.xml"/><Relationship Id="rId198" Type="http://schemas.openxmlformats.org/officeDocument/2006/relationships/externalLink" Target="externalLinks/externalLink178.xml"/><Relationship Id="rId202" Type="http://schemas.openxmlformats.org/officeDocument/2006/relationships/externalLink" Target="externalLinks/externalLink182.xml"/><Relationship Id="rId223" Type="http://schemas.openxmlformats.org/officeDocument/2006/relationships/externalLink" Target="externalLinks/externalLink203.xml"/><Relationship Id="rId244" Type="http://schemas.openxmlformats.org/officeDocument/2006/relationships/externalLink" Target="externalLinks/externalLink224.xml"/><Relationship Id="rId18" Type="http://schemas.openxmlformats.org/officeDocument/2006/relationships/worksheet" Target="worksheets/sheet18.xml"/><Relationship Id="rId39" Type="http://schemas.openxmlformats.org/officeDocument/2006/relationships/externalLink" Target="externalLinks/externalLink19.xml"/><Relationship Id="rId265" Type="http://schemas.openxmlformats.org/officeDocument/2006/relationships/externalLink" Target="externalLinks/externalLink245.xml"/><Relationship Id="rId286" Type="http://schemas.openxmlformats.org/officeDocument/2006/relationships/externalLink" Target="externalLinks/externalLink266.xml"/><Relationship Id="rId50" Type="http://schemas.openxmlformats.org/officeDocument/2006/relationships/externalLink" Target="externalLinks/externalLink30.xml"/><Relationship Id="rId104" Type="http://schemas.openxmlformats.org/officeDocument/2006/relationships/externalLink" Target="externalLinks/externalLink84.xml"/><Relationship Id="rId125" Type="http://schemas.openxmlformats.org/officeDocument/2006/relationships/externalLink" Target="externalLinks/externalLink105.xml"/><Relationship Id="rId146" Type="http://schemas.openxmlformats.org/officeDocument/2006/relationships/externalLink" Target="externalLinks/externalLink126.xml"/><Relationship Id="rId167" Type="http://schemas.openxmlformats.org/officeDocument/2006/relationships/externalLink" Target="externalLinks/externalLink147.xml"/><Relationship Id="rId188" Type="http://schemas.openxmlformats.org/officeDocument/2006/relationships/externalLink" Target="externalLinks/externalLink16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118596</xdr:colOff>
      <xdr:row>4</xdr:row>
      <xdr:rowOff>126862</xdr:rowOff>
    </xdr:to>
    <xdr:pic>
      <xdr:nvPicPr>
        <xdr:cNvPr id="2" name="Picture 1">
          <a:extLst>
            <a:ext uri="{FF2B5EF4-FFF2-40B4-BE49-F238E27FC236}">
              <a16:creationId xmlns:a16="http://schemas.microsoft.com/office/drawing/2014/main" id="{25543CF5-589E-43A8-9E7F-9E5225439B75}"/>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10</xdr:row>
      <xdr:rowOff>0</xdr:rowOff>
    </xdr:from>
    <xdr:to>
      <xdr:col>10</xdr:col>
      <xdr:colOff>304800</xdr:colOff>
      <xdr:row>11</xdr:row>
      <xdr:rowOff>138362</xdr:rowOff>
    </xdr:to>
    <xdr:sp macro="" textlink="">
      <xdr:nvSpPr>
        <xdr:cNvPr id="5123" name="avatar">
          <a:extLst>
            <a:ext uri="{FF2B5EF4-FFF2-40B4-BE49-F238E27FC236}">
              <a16:creationId xmlns:a16="http://schemas.microsoft.com/office/drawing/2014/main" id="{613CEEC4-AD81-498B-8C46-7EE9433184A2}"/>
            </a:ext>
            <a:ext uri="{C183D7F6-B498-43B3-948B-1728B52AA6E4}">
              <adec:decorative xmlns:adec="http://schemas.microsoft.com/office/drawing/2017/decorative" val="1"/>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10</xdr:row>
      <xdr:rowOff>0</xdr:rowOff>
    </xdr:from>
    <xdr:ext cx="304800" cy="304656"/>
    <xdr:sp macro="" textlink="">
      <xdr:nvSpPr>
        <xdr:cNvPr id="4" name="avatar">
          <a:extLst>
            <a:ext uri="{FF2B5EF4-FFF2-40B4-BE49-F238E27FC236}">
              <a16:creationId xmlns:a16="http://schemas.microsoft.com/office/drawing/2014/main" id="{21F49BFF-D661-477D-92BF-754473F81C89}"/>
            </a:ext>
            <a:ext uri="{C183D7F6-B498-43B3-948B-1728B52AA6E4}">
              <adec:decorative xmlns:adec="http://schemas.microsoft.com/office/drawing/2017/decorative" val="1"/>
            </a:ext>
          </a:extLst>
        </xdr:cNvPr>
        <xdr:cNvSpPr>
          <a:spLocks noChangeAspect="1" noChangeArrowheads="1"/>
        </xdr:cNvSpPr>
      </xdr:nvSpPr>
      <xdr:spPr bwMode="auto">
        <a:xfrm>
          <a:off x="14772105" y="7800474"/>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xdr:row>
      <xdr:rowOff>0</xdr:rowOff>
    </xdr:from>
    <xdr:ext cx="304800" cy="304656"/>
    <xdr:sp macro="" textlink="">
      <xdr:nvSpPr>
        <xdr:cNvPr id="5" name="avatar">
          <a:extLst>
            <a:ext uri="{FF2B5EF4-FFF2-40B4-BE49-F238E27FC236}">
              <a16:creationId xmlns:a16="http://schemas.microsoft.com/office/drawing/2014/main" id="{49860BD2-B04E-458D-A02B-C2E76D774A04}"/>
            </a:ext>
            <a:ext uri="{C183D7F6-B498-43B3-948B-1728B52AA6E4}">
              <adec:decorative xmlns:adec="http://schemas.microsoft.com/office/drawing/2017/decorative" val="1"/>
            </a:ext>
          </a:extLst>
        </xdr:cNvPr>
        <xdr:cNvSpPr>
          <a:spLocks noChangeAspect="1" noChangeArrowheads="1"/>
        </xdr:cNvSpPr>
      </xdr:nvSpPr>
      <xdr:spPr bwMode="auto">
        <a:xfrm>
          <a:off x="7629071" y="17036143"/>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27</xdr:row>
      <xdr:rowOff>0</xdr:rowOff>
    </xdr:from>
    <xdr:to>
      <xdr:col>6</xdr:col>
      <xdr:colOff>304800</xdr:colOff>
      <xdr:row>27</xdr:row>
      <xdr:rowOff>304656</xdr:rowOff>
    </xdr:to>
    <xdr:sp macro="" textlink="">
      <xdr:nvSpPr>
        <xdr:cNvPr id="6" name="avatar">
          <a:extLst>
            <a:ext uri="{FF2B5EF4-FFF2-40B4-BE49-F238E27FC236}">
              <a16:creationId xmlns:a16="http://schemas.microsoft.com/office/drawing/2014/main" id="{07251005-249B-4CA8-8A51-17B01CE0EE14}"/>
            </a:ext>
            <a:ext uri="{C183D7F6-B498-43B3-948B-1728B52AA6E4}">
              <adec:decorative xmlns:adec="http://schemas.microsoft.com/office/drawing/2017/decorative" val="1"/>
            </a:ext>
          </a:extLst>
        </xdr:cNvPr>
        <xdr:cNvSpPr>
          <a:spLocks noChangeAspect="1" noChangeArrowheads="1"/>
        </xdr:cNvSpPr>
      </xdr:nvSpPr>
      <xdr:spPr bwMode="auto">
        <a:xfrm>
          <a:off x="9347200" y="17113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11</xdr:row>
      <xdr:rowOff>0</xdr:rowOff>
    </xdr:from>
    <xdr:to>
      <xdr:col>10</xdr:col>
      <xdr:colOff>304800</xdr:colOff>
      <xdr:row>12</xdr:row>
      <xdr:rowOff>138195</xdr:rowOff>
    </xdr:to>
    <xdr:sp macro="" textlink="">
      <xdr:nvSpPr>
        <xdr:cNvPr id="7" name="avatar">
          <a:extLst>
            <a:ext uri="{FF2B5EF4-FFF2-40B4-BE49-F238E27FC236}">
              <a16:creationId xmlns:a16="http://schemas.microsoft.com/office/drawing/2014/main" id="{0BC6B865-6924-46C1-815B-5F84BDE57C06}"/>
            </a:ext>
            <a:ext uri="{C183D7F6-B498-43B3-948B-1728B52AA6E4}">
              <adec:decorative xmlns:adec="http://schemas.microsoft.com/office/drawing/2017/decorative" val="1"/>
            </a:ext>
          </a:extLst>
        </xdr:cNvPr>
        <xdr:cNvSpPr>
          <a:spLocks noChangeAspect="1" noChangeArrowheads="1"/>
        </xdr:cNvSpPr>
      </xdr:nvSpPr>
      <xdr:spPr bwMode="auto">
        <a:xfrm>
          <a:off x="16446500" y="96202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27</xdr:row>
      <xdr:rowOff>0</xdr:rowOff>
    </xdr:from>
    <xdr:ext cx="304800" cy="304656"/>
    <xdr:sp macro="" textlink="">
      <xdr:nvSpPr>
        <xdr:cNvPr id="8" name="avatar">
          <a:extLst>
            <a:ext uri="{FF2B5EF4-FFF2-40B4-BE49-F238E27FC236}">
              <a16:creationId xmlns:a16="http://schemas.microsoft.com/office/drawing/2014/main" id="{8DB71AA8-2F36-4AB6-8968-36C1C21FE94F}"/>
            </a:ext>
            <a:ext uri="{C183D7F6-B498-43B3-948B-1728B52AA6E4}">
              <adec:decorative xmlns:adec="http://schemas.microsoft.com/office/drawing/2017/decorative" val="1"/>
            </a:ext>
          </a:extLst>
        </xdr:cNvPr>
        <xdr:cNvSpPr>
          <a:spLocks noChangeAspect="1" noChangeArrowheads="1"/>
        </xdr:cNvSpPr>
      </xdr:nvSpPr>
      <xdr:spPr bwMode="auto">
        <a:xfrm>
          <a:off x="14732000" y="17113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27</xdr:row>
      <xdr:rowOff>0</xdr:rowOff>
    </xdr:from>
    <xdr:ext cx="304800" cy="304656"/>
    <xdr:sp macro="" textlink="">
      <xdr:nvSpPr>
        <xdr:cNvPr id="9" name="avatar">
          <a:extLst>
            <a:ext uri="{FF2B5EF4-FFF2-40B4-BE49-F238E27FC236}">
              <a16:creationId xmlns:a16="http://schemas.microsoft.com/office/drawing/2014/main" id="{0E662CBE-2487-4B59-8A49-56ECB7B65B2D}"/>
            </a:ext>
            <a:ext uri="{C183D7F6-B498-43B3-948B-1728B52AA6E4}">
              <adec:decorative xmlns:adec="http://schemas.microsoft.com/office/drawing/2017/decorative" val="1"/>
            </a:ext>
          </a:extLst>
        </xdr:cNvPr>
        <xdr:cNvSpPr>
          <a:spLocks noChangeAspect="1" noChangeArrowheads="1"/>
        </xdr:cNvSpPr>
      </xdr:nvSpPr>
      <xdr:spPr bwMode="auto">
        <a:xfrm>
          <a:off x="16446500" y="17113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27</xdr:row>
      <xdr:rowOff>0</xdr:rowOff>
    </xdr:from>
    <xdr:ext cx="304800" cy="304656"/>
    <xdr:sp macro="" textlink="">
      <xdr:nvSpPr>
        <xdr:cNvPr id="10" name="avatar">
          <a:extLst>
            <a:ext uri="{FF2B5EF4-FFF2-40B4-BE49-F238E27FC236}">
              <a16:creationId xmlns:a16="http://schemas.microsoft.com/office/drawing/2014/main" id="{9207C6F8-741D-4647-9E06-8A0CC39BD6E4}"/>
            </a:ext>
            <a:ext uri="{C183D7F6-B498-43B3-948B-1728B52AA6E4}">
              <adec:decorative xmlns:adec="http://schemas.microsoft.com/office/drawing/2017/decorative" val="1"/>
            </a:ext>
          </a:extLst>
        </xdr:cNvPr>
        <xdr:cNvSpPr>
          <a:spLocks noChangeAspect="1" noChangeArrowheads="1"/>
        </xdr:cNvSpPr>
      </xdr:nvSpPr>
      <xdr:spPr bwMode="auto">
        <a:xfrm>
          <a:off x="9364579" y="17479211"/>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27</xdr:row>
      <xdr:rowOff>0</xdr:rowOff>
    </xdr:from>
    <xdr:ext cx="304800" cy="304656"/>
    <xdr:sp macro="" textlink="">
      <xdr:nvSpPr>
        <xdr:cNvPr id="11" name="avatar">
          <a:extLst>
            <a:ext uri="{FF2B5EF4-FFF2-40B4-BE49-F238E27FC236}">
              <a16:creationId xmlns:a16="http://schemas.microsoft.com/office/drawing/2014/main" id="{D9D74779-F429-4F9B-BF17-67B9AA125DD1}"/>
            </a:ext>
            <a:ext uri="{C183D7F6-B498-43B3-948B-1728B52AA6E4}">
              <adec:decorative xmlns:adec="http://schemas.microsoft.com/office/drawing/2017/decorative" val="1"/>
            </a:ext>
          </a:extLst>
        </xdr:cNvPr>
        <xdr:cNvSpPr>
          <a:spLocks noChangeAspect="1" noChangeArrowheads="1"/>
        </xdr:cNvSpPr>
      </xdr:nvSpPr>
      <xdr:spPr bwMode="auto">
        <a:xfrm>
          <a:off x="9364579" y="17479211"/>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27</xdr:row>
      <xdr:rowOff>0</xdr:rowOff>
    </xdr:from>
    <xdr:ext cx="304800" cy="304656"/>
    <xdr:sp macro="" textlink="">
      <xdr:nvSpPr>
        <xdr:cNvPr id="12" name="avatar">
          <a:extLst>
            <a:ext uri="{FF2B5EF4-FFF2-40B4-BE49-F238E27FC236}">
              <a16:creationId xmlns:a16="http://schemas.microsoft.com/office/drawing/2014/main" id="{0FEFDDE2-1676-4A39-84F6-5648645138AF}"/>
            </a:ext>
            <a:ext uri="{C183D7F6-B498-43B3-948B-1728B52AA6E4}">
              <adec:decorative xmlns:adec="http://schemas.microsoft.com/office/drawing/2017/decorative" val="1"/>
            </a:ext>
          </a:extLst>
        </xdr:cNvPr>
        <xdr:cNvSpPr>
          <a:spLocks noChangeAspect="1" noChangeArrowheads="1"/>
        </xdr:cNvSpPr>
      </xdr:nvSpPr>
      <xdr:spPr bwMode="auto">
        <a:xfrm>
          <a:off x="9364579" y="17479211"/>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27</xdr:row>
      <xdr:rowOff>0</xdr:rowOff>
    </xdr:from>
    <xdr:ext cx="304800" cy="304656"/>
    <xdr:sp macro="" textlink="">
      <xdr:nvSpPr>
        <xdr:cNvPr id="14" name="avatar">
          <a:extLst>
            <a:ext uri="{FF2B5EF4-FFF2-40B4-BE49-F238E27FC236}">
              <a16:creationId xmlns:a16="http://schemas.microsoft.com/office/drawing/2014/main" id="{0E12E90E-A57F-4F60-A094-1EFBE2665161}"/>
            </a:ext>
            <a:ext uri="{C183D7F6-B498-43B3-948B-1728B52AA6E4}">
              <adec:decorative xmlns:adec="http://schemas.microsoft.com/office/drawing/2017/decorative" val="1"/>
            </a:ext>
          </a:extLst>
        </xdr:cNvPr>
        <xdr:cNvSpPr>
          <a:spLocks noChangeAspect="1" noChangeArrowheads="1"/>
        </xdr:cNvSpPr>
      </xdr:nvSpPr>
      <xdr:spPr bwMode="auto">
        <a:xfrm>
          <a:off x="9364579" y="17479211"/>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51_09-26-1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AMI%20Phase%20III%20Cost-Benefit\Cost%20Models\Phase3CostBenefitModel_V3.07.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https://edisonintl-my.sharepoint.com/Users/addissk/AppData/Local/Microsoft/Windows/Temporary%20Internet%20Files/Content.Outlook/WQPMZ027/IT%20Capital%20Workpaper%20Template%20GRC2018%20v9.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edisonintl-my.sharepoint.com/Itslan1/vol2/My%20Documents/CASHFORE/1996%20Dividend%20Budget.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https://edisonintl-my.sharepoint.com/sce/DOCUME~1/ramanv1/LOCALS~1/Temp/notes01ACEE/SCE_GIS%20Business%20Case_2011-07-08_v1.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R:\Cost%20Management\BErickson\CRT%20-%20TRTP%20&amp;%20CHUG\CHUG%20Q4%202014%20Update\Cost%20Estimating_R.%20Sprowl\7553%20TRTP%20WP6%20Seg8A_Vincent%20CHUG%20Install_901094249_31294R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s://edisonintl-my.sharepoint.com/Hierarchy%20Builder/Hierarchy%20Consolidator.xlsm"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Z:\Users\Broken\AppData\Local\Microsoft\Windows\Temporary%20Internet%20Files\Content.Outlook\YUXY2SD5\Users\landaua\AppData\Local\Temp\notesC13F7A\Rush%20Creek%20-%20CRT%20Retrofit%20Capital.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X:\2015%20GRC\Workpapers\Tracking\GRC_Capital_Forecast_and_Tracking_latest.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edisonintl-my.sharepoint.com/2015%20GRC/Workpapers/Tracking/GRC_Capital_Forecast_for_archiving_v2.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https://ecm.sce.eix.com/Documents%20and%20Settings/livingjr/My%20Documents/PMO/WIP/PHII/Forecast_ALTREGDECISION_1207_v9_Final/Leadsheets/LEADSHEET_BD_Dec07.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https://edisonintl-my.sharepoint.com/sce/workgroup/Documents%20and%20Settings/santilb/My%20Documents/2008/Special%20Requests/Craver%20Presentation/PWRD%20O&amp;M%20Spend%202006-2009%20v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edisonintl-my.sharepoint.com/Lxserver2000/Users/ESLN/ESLN-CM/LAF/LPAPM1/MSOFFICE/EXCEL/PONTOS/BS2PADRA.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https://edisonintl-my.sharepoint.com/sce/workgroup/2011-10-03%202012%20Budget%20Request%20Template%20v3.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s://edisonintl-my.sharepoint.com/sce/Workgroup/CB&amp;R/2006-2015%20Capital%20Budget%20Documents/Sent%20to%20Treasurers/IT%20Capital%2010%20years%20010307.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https://ecm.sce.eix.com/AMI/AMI%20Phase%20III%20Cost-Benefit/Input%20Templates/Supply%20Chain%20Management/InputTemplate_SCM_02-26-07.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https://ecm.sce.eix.com/DOCUME~1/santosj1/LOCALS~1/Temp/Temporary%20Directory%202%20for%20SmartConnect_DEP_PHIII_BC_FC.zip/Deployment_PHIII_Budget_V11%20_122807_Working%20File.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https://edisonintl-my.sharepoint.com/Users/rajendkn/Documents/Operating%20Plan%20DO%20NOT%20USE/T&amp;D%2012-21-2016/Consolidated%20Op%20Plan%2011%203%2016%20skip%20chbox.xlsm"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https://edisonintl-my.sharepoint.com/teams/tdassetmgmtops/underground_structure_strategy/Shared%20Documents/UGS_Mitigation_Template_v3.xlsx"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R:\JMP\LIBAN\BUDGETS\Budget%20origine%20local.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V:\Cost%20and%20Schedule\Rey's%20Group\Copy%20of%20February%20PMO%20report%203%2015%2009%20-%20Rev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https://edisonintl-my.sharepoint.com/WINDOWS/DESKTOP/FERC%20Case%20Two/Compliance.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JMP\Libye\budgets\0304\parlo\Budget%20local%2042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windows\TEMP\rec_dep_cumu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s://edisonintl-my.sharepoint.com/Users/mchalemj/AppData/Local/Temp/notes829AFE/Revised%20Risk%20Framework%20v4.xlsx"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V:\Wiser\ESC%20-%20Substation%20v30%20practice.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T:\Users\Spadyrn\OneDrive%20-%20Edison%20International\2016%20Spring%20Operating%20Plan%20Refresh\20160206%20T&amp;D%20Template%20Log.xlsm"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https://edisonintl-my.sharepoint.com/Users/heissd/AppData/Local/Microsoft/Windows/Temporary%20Internet%20Files/Content.Outlook/5SDYQ4FX/Operating%20Plan%20Template%20(Sample)%2020150609.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s://edisonintl-my.sharepoint.com/2014%20Budgets/2014%20Capital/Capital%20Reporting%20Template/12%20-Dec/Capital%20Reporting%20Template%20(December%202014)Rev8.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s://edisonintl-my.sharepoint.com/sce/workgroup/Documents%20and%20Settings/zentsm/My%20Documents/PMO/Change%20Management/Test%20Database/Intake%20Forms/Risk%20Impact%20Analysis/Risk%20Validator%20Sheet%20Template_2010-06-21.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https://edisonintl-my.sharepoint.com/Users/martin47/AppData/Local/Microsoft/Windows/Temporary%20Internet%20Files/Content.Outlook/PPBZ1T1U/2014-12-03%20Budget%20Upload%20Data%20File.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https://edisonintl-my.sharepoint.com/PRISM/2%20-%20Asset%20Strategies/Distribution%20Asset%20Strategy%20Team/Risk_Guide/Revised%20Risk%20Framework%20v4.xlsx"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https://edisonintl-my.sharepoint.com/sce/DOCUME~1/kajlav1/LOCALS~1/Temp/Temporary%20Directory%201%20for%20SCE_GIS%20Business%20Case_20100324_v20100630_EOD.zip/SCE_GIS%20Business%20Case_20100324_v20100630_EOD.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Merimekk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V:\FP&amp;A\Other%20Projects\Valley%20Ivyglen\Subtrans\WOES%201,%20Valley-Ivyglen%20Phase%201,%2002-08-11%20unprotected.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https://edisonintl-my.sharepoint.com/sce/workgroup/workgroup/Documents%20and%20Settings/heissd/Desktop/TRTP%204-11/Data%20Request/Minnie%20Lu/TRTP%204-11%202010%20Cash%20Flow%20R1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L:\LTP%20Shared%20Drive\FP&amp;A\Major%20Projects\Red%20Bluff\201202%20CRT\Data%20Source\Old%20Files\Red%20Bluff%20Estimate%20Summary(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https://edisonintl-my.sharepoint.com/DOCUME~1/kimb/LOCALS~1/Temp/Temporary%20Directory%201%20for%20SCE_GIS%20Business%20Case_20100324_v20100527_EOD.zip/SCE_GIS%20Business%20Case_20100324_v20100527_EOD.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Current%20Scorecards/Transmission%20Balanced%20Scorecard%20May%202014.xlsm"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PLIP/Draft%20PLIP%207-12%20year%20cost%20forecast%205-10%20V5_notes.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https://edisonintl-my.sharepoint.com/sce/workgroup/DOCUME~1/bourlat/LOCALS~1/Temp/notesE1EF34/~7378890.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https://edisonintl-my.sharepoint.com/Itslan1/vol2/windows/TEMP/SALE2001.XLS" TargetMode="External"/></Relationships>
</file>

<file path=xl/externalLinks/_rels/externalLink137.xml.rels><?xml version="1.0" encoding="UTF-8" standalone="yes"?>
<Relationships xmlns="http://schemas.openxmlformats.org/package/2006/relationships"><Relationship Id="rId2" Type="http://schemas.microsoft.com/office/2019/04/relationships/externalLinkLongPath" Target="https://edisonintl-my.sharepoint.com/sce/workgroup/GBU1/Mgmtsvc/B%20&amp;%20A%20Group/2016%20Operating%20Plan_Budget/2016%20Budget%20Flat%20File/PS%20Oct%2030%20Submittal/2016%20Power%20Supply%20Op%20Finance%20Budget%20Detail%20Template%2011192015%20w%20GRC_Plugs%20Adj.xlsx?4EAC2346" TargetMode="External"/><Relationship Id="rId1" Type="http://schemas.openxmlformats.org/officeDocument/2006/relationships/externalLinkPath" Target="file:///\\4EAC2346\2016%20Power%20Supply%20Op%20Finance%20Budget%20Detail%20Template%2011192015%20w%20GRC_Plugs%20Adj.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https://edisonintl-my.sharepoint.com/Users/dethlecm/Documents/00_BIT/Operating%20Plan/2016%20Op%20Finance%20Budget%20Detail%20Template%2020150612%20v4.xlsx"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https://edisonintl-my.sharepoint.com/Sos1/S1D1/windows/TEMP/Ivara%20Purchase%20Cost%20Justification%20Rev5%20with%20Mohav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edisonintl-my.sharepoint.com/Itslan1/vol2/FinPlng/TCOOK/PROACT%20May%202002/Monthly%20Model/SCE%20Monthly%20Forecast%2005-01-02%20Base%20Case.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https://edisonintl-my.sharepoint.com/personal/ryanne_spady_sce_com/Documents/2016%20Fall%20Operating%20Plan%20Refresh/Planning/Scenario%20Planning/Scenario%20Comparison%20-%20Capital%20v2.0.xlsx"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U:\GRC\GRC-2012\RO%20Calc\3_SCE2012GRC%20Errata-Update\Application%20Update%20Filing%20-%20tax%20law%20&amp;%20nuclear\16.0%20%20Update%20PRR\GRC.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https://edisonintl-my.sharepoint.com/PRISM/1%20-%20Risk%20Assessment/Risk%20Register/Risk%20Statements%20v2.xlsm"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V:\DOCUME~1\Wongk4\LOCALS~1\Temp\notes1C523A\DCR%20Budget%20File%2004-28-12%20Working%20File.xlsx"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https://edisonintl-my.sharepoint.com/sce/LTP%20Shared%20Drive/PDS/PDS%20Quarterly%20Capital%20Reviews/2012-08%20PDS%20Quarterly%20Capital%20Review/PDS%20Aggregation/2012-06-29%20PDS%20Quarterly%20Capital%20Review%20Aggregation%20Template.xlsx"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https://edisonintl-my.sharepoint.com/127.0.0.1/d$/DOCUME~1/LEREBO~1/LOCALS~1/Temp/D.Lotus.Notes.Data/D.Lotus.Notes.Data/~7749536.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https://ecm.sce.eix.com/workgroup/Cost%20and%20Schedule/PMO%20Rpts/BACKUP%20INFO%20for%20No.%20of%20Units-Projects/2006/2006%20DSP.TSP.IR.WDAT%20Unit%20Count%20Backup.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https://ecm.sce.eix.com/workgroup/TDBU21/PMO%20Cost%20Engineering/TRT%204-11%20Cost/DHeiss/TRTP%204-11/TRTP%204-11%20PMO%20Cost%20Report/TRTP%204-11%20Cost%20Report_Total_Project%20Post%20Order%20Shift%20100614.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M:\DOCUME~1\varvisad\LOCALS~1\Temp\notesE1EF34\O&amp;M%204-9%20YTD%20Worksheet.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https://edisonintl-my.sharepoint.com/Plans/2009-09%20Fall%20LTP/Working%20Files/2009%20Fall%20Strategic%20Plan%20(9-2-0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edisonintl-my.sharepoint.com/GROUP/Stats/2000%20data%20Yearbook/CSR%20861%20worksheets/EIA%20861%202000F%20with%20worksheet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R:\Cost%20Management\BErickson\CRT%20-%20TRTP%20&amp;%20CHUG\CHUG%20Q4%202014%20Update\Cost%20Estimating_R.%20Sprowl\7553%20TRTP%20WP6%20Seg8A_CHUG%20Eastern%20Transition%20Station%20UG5_901109252_31604R1.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https://edisonintl-my.sharepoint.com/sce/workgroup/TempShr/AmyG/Archive/Current%20Scorecards/Current%20DCM%20Balanced%20Scorecard.xlsm"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V:\Cost%20and%20Schedule\Uyeno,%20Sam\Cost%20Mgmt\Projects\Primm%20NU%20&amp;%20IF%20(PIN%207426%20&amp;%207247)\Primm%20NU%20Cost%20Aggregation%20(PIN%207426).xlsx"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Copy%20of%20PRISM%202016%20Optimization%20v4%20-%20less%20relays.xlsm"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https://edisonintl-my.sharepoint.com/NYCSVR01/BodekD$/DOCUME~1/dam6352/LOCALS~1/Temp/C.Documents%20and%20Settings.All%20Users.LNotes.dam6352/EBIT_Cash%20Analysis_090602_1.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https://edisonintl-my.sharepoint.com/2015%20GRC/Chapters/Distribution%20Maintenance/DM_OandM_updates_based_on_2015%20GRC%20O&amp;M%20Master_4-23-13_MJM_notes_M14v2.xlsx"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V:\Major%20Projects\Devers%20Palo%20Verde%202%20(DPV2)%20CA\Reconciliations\DPV2%202011%20Cost%20Cap%20Estimate\2011-10-26%20DPV2%20Cost%20Comparison%20Table%20R1%20(Preliminary)%20v1.xlsx"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https://edisonintl-my.sharepoint.com/workgroup/Documents%20and%20Settings/phamtl/Desktop/Capital%20Expenditures%20-%202009-12/Capital%20Expenditures%20-%20December%202009.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https://edisonintl-my.sharepoint.com/DOCUME~1/yangd/LOCALS~1/Temp/notesFFF692/2007%20ITAB%20Rates%20approved.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Resources\2012-01-30%20DCR%20DRAFT%20Songco%20Table%20(in%202012%20constant)%202012-01-23%20(with%20Dec%202011%20Powerplant)%20Updated%20EH&amp;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edisonintl-my.sharepoint.com/Documents%20and%20Settings/herrerga/My%20Documents/2003%20FAS%20Analysis/7062%20-%20Myers/2002%20FAS%20Analysis/7062%20-%20Myers/Detail%20TransactionFAS/Detail%20Transaction%20-%20FAS_62.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DCR%202012%20Advice%20Letter%20Cost%20Estimate.xlsx"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https://edisonintl-my.sharepoint.com/NYCSVR01/BodekD$/WINNT/Profiles/pbbdh/Temporary%20Internet%20Files/OLK26/BP2003-Book/2003-9n3-Jan%208%2003Final%20Rev1-FinalBk.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https://edisonintl-my.sharepoint.com/cabbur02/ENERGIE/1PRC_source/Prog_1PRC.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https://edisonintl-my.sharepoint.com/sce/CorpCtr4/OS%20Planning%20&amp;%20Per/O&amp;M-CHARGEBACK%20TEAM/Real%20Properties%20-%20Client/Budgeting/2012/2012%20RP%20Budget%20Details%20MASTER%20in-work%20(org%20changes).xlsx"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V:\Cprjts\Utility%20Projects\DPV2,%20Colorado%20River,%20Buck%20Blvd,%20Blythe%20DO\Devers-Palo%20Verde%20%232\Colorado%20River%20SY-Buck%20Blvd%20FO%20Cbl\Estimate\Colorado%20River-Buck%20Blvd%20FOC%2009065%20Final%20(WOF%20&amp;%20WOES).xlsm"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https://edisonintl-my.sharepoint.com/Sce/workgroup/DOCUME~1/schultg/LOCALS~1/Temp/notesFFF692/2005%20Phelan%205515%20Expense%20Budget.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V:\Documents%20and%20Settings\uyenosk\Desktop\Sam's%20Folder\FP&amp;A\Projects\DCR,%20CRSX%20and%20Red%20Bluff%20Split%20Cost%20Analysis\20120229%20CR%20Substation%20CRT%20Cost%20Summary%20and%20Reconciliation%2020120118.xlsm"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https://edisonintl-my.sharepoint.com/SCE/Workgroup/Documents%20and%20Settings/seegard/My%20Documents/EMS/2007/March/R_EMS_Report_Summary_20074_16.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T:\Capital%20Proj\GBU\SONGS%20License%20Renewal%20CPUC%20Application\SONGS%20License%20Renewal%20C-E\Supporting%20Docs\SONGS%20License%20Renewal%20BASE_spring%202010%20Update.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https://ecm.sce.eix.com/windows/TEMP/SCE%20OCF_Craver_Scenario%20#3B_7-17-01 .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GROUP\Stats\2000%20data%20Yearbook\CSR%20861%20worksheets\EIA%20861%202000F%20with%20worksheets.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Work%20Papers\IT-Telecom%20Work%20Papers.xlsx"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R:\workgroup\TDBU21\PMO%20Cost%20Engineering\Cost%20Management\_Transmission%20Line\Data%20Requests\ACR\Feb%2028th%202013%20Testimony\Foundation%20Removal\CHUG%20Foundation%20Removal%20(jt).xlsx"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https://edisonintl-my.sharepoint.com/sce/workgroup/Johnston%20Presentation%20Work%20File%20v7.3.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nts%20and%20Settings\wusp\My%20Documents\SmartConnect\ATO\Budget%20&amp;%20Actuals%20Reporting\Budget%20vs.%20Actuals\Feb\ATO%20Budg_v7.1_040309.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F:\Documents%20and%20Settings\albrecr\Desktop\workgroup\Users\James\Desktop\AT\Fin%20Rpts\July\Jun_Budget%20vs.%20Actuals_v1.02_Jul_Prep.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V:\LTP%20Shared%20Drive\FP&amp;A\Major%20Projects\DPV2\201111%20CRT%20Presentation\Reconciliation\2011-12-09%20DPV2%20Reconciliations%20(Support%20for%20BFC)%202011-11-18.xlsx"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https://edisonintl-my.sharepoint.com/Documents%20and%20Settings/tangdc/My%20Documents/2003-GRC%20(Application)/Errata/Marginal%20Customer%20Costs%20UPDATE.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https://edisonintl-my.sharepoint.com/sce/workgroup/TDBU3/PWRD-DCM%20Finance/2014%20O&amp;M%20and%20OVH%20Budget%20and%20Guidelines/T&amp;D%202014%20O&amp;M%20Budget%20Request%20Template%20Rev3.xlsx"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https://edisonintl-my.sharepoint.com/TDBU18/TSBL/Budgets%20400/Dietrich%20Briefing/Backup%20Docs/Backgrounder%20Template%20(New).xlsx"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https://edisonintl-my.sharepoint.com/personal/ryanne_spady_sce_com/Documents/2016%20Fall%20Operating%20Plan%20Refresh/Planning/Scenario%20Planning/Scenario%20Comparison%20-%20Capital%20v0.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ecm.sce.eix.com/GROUP/Stats/2000%20data%20Yearbook/CSR%20861%20worksheets/EIA%20861%202000F%20with%20worksheets.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https://edisonintl-my.sharepoint.com/Users/changm3/Desktop/Operating%20Plan%20Consolidation%202018/Consolidated%20Op%20Plan%207%2018%202017.xlsm"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https://edisonintl-my.sharepoint.com/Users/phanws/Documents/02_PMA/T&amp;D%20Metrics%20Book%20-%20Pete/TD_Metrics_10/T&amp;D_Book.xlsm"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https://edisonintl-my.sharepoint.com/LTP%20Shared%20Drive/FP&amp;A/Plans/2010-09%20Fall%20LTP/Working%20Files/Fall%202010%20Capital%20Planning%20for%20Projects%2009032010%20Final%20with%20$50%20Million%20Transfer.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V:\Documents%20and%20Settings\uyenosk\Desktop\Sam's%20Folder\FP&amp;A\Projects\DCR,%20CRSX%20and%20Red%20Bluff%20Split%20Cost%20Analysis\Colorado%20River%20Substation%20Exp\7076_Colorado%20River%20Expansion_R4%20Phase%20%231_800404139%20(From%202012-01-27).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https://edisonintl-my.sharepoint.com/sce/Department%20Tools%20and%20Support/Supply%20Chain%20Reports/EDNA%20Performance%20Reports/Master.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https://edisonintl-my.sharepoint.com/sce/workgroup/workgroup/TDBU21/PMO%20Cost%20Engineering/TRT%204-11%20Cost/DHeiss/TRTP%204-11/Data%20Request/Minnie%20Lu/LTP%20Aug%202010/TRTP%204-11%20LTP%20Aug%202010%20V6%20for%20CWIP.xlsx"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https://edisonintl-my.sharepoint.com/DOCUME~1/tangdc/LOCALS~1/Temp/C.Lotus.Notes.Data/NCO%20method%20rebuttal%20with%20new%20cust%20forecast.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https://edisonintl-my.sharepoint.com/sce/workgroup/Users/uyenosk/AppData/Local/Temp/notesA345C6/Support%20Documents/2010%20CRT/South%20of%20Kramer%20Capital.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https://edisonintl-my.sharepoint.com/Users/dethlecm/Documents/00_BIT/Consolidation/Adjustments/CS%20SAP-BI%20Budget%20Adjustment%20Template%2020150818_A%20Cruz.xlsx"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https://edisonintl-my.sharepoint.com/sce/workgroup/TempShr/AmyG/Documents%20and%20Settings/luceroa/Application%20Data/Microsoft/Excel/Current%20Grid%20Operations%20Scorecard%20(version%201).xlsb"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windows\TEMP\C.Lotus.Notes.Data\Is1201.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Current%20Scorecards/Grid%20Operations%20Scorecard%20May%202014.xlsx"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https://edisonintl-my.sharepoint.com/Users/duranj/AppData/Local/Microsoft/Windows/Temporary%20Internet%20Files/Content.Outlook/KY264KX5/2016%20Insurance%20Budget.xlsx"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https://edisonintl-my.sharepoint.com/NYCSVR01/BodekD$/CORP/PSEG/Projections%201-26-01/bodek%20changes%20to%20020801%20PSEG_Model22a_Base%20Case.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Work%20Papers\Bulk-Trans\Target%20for%20DCR_Colorado%20River%20Swtyd_645.xlsx"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https://edisonintl-my.sharepoint.com/sce/Users/Vinaya/AppData/Local/Temp/Temp1_SCE_GIS%20Business%20Case_20100324_v20100630_EOD.zip/SCE_GIS%20Business%20Case_20100324_v20100630_EOD.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https://edisonintl-my.sharepoint.com/sce/DOCUME~1/beanje/LOCALS~1/Temp/notesE342EF/Nov.%202012%20LTP%20Refresh/Shelley-Corbel/AT's%20Capital%20Forecast_Auto&amp;Comm_SA-3%20Plus_v3.1.3.xlsx"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https://edisonintl-my.sharepoint.com/SCEWkgroup/FP&amp;A/0811%20Fall%20Forecast/Earnings%20Model/Base%20Case/SCE%202008-2018%20Earnings%20-%202008%20Fall%20Forecast%20(Base)%20Revised%2011-14-08.xls"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https://edisonintl-my.sharepoint.com/NYCSVR01/BodekD$/CORP/PGE/Fall%202002%20Evaluation%20of%20CPUC%20Reorg%20Plan/Craig%20using%20UBS%20111302%20forecast.xls"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1\Cornelgn\LOCALS~1\Temp\notesE1EF34\ERP%20Internal%20Order%20Template%20-%20Week%2011%2030%2009.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https://edisonintl-my.sharepoint.com/teams/FIN1/Op%20Fin%20Analytics/CostAnalytics/Shared%20Documents/Long-Term%20Plan%20-%20Fall%202017/Eric/Final_OM%20Op%20Plan%20Consolidation%20v8%200913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39%20Rev9-26-1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ecm.sce.eix.com/AMI%20Project/2007%20Business%20Case/Model/Phase3CostBenefitModel_V5.07.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https://edisonintl-my.sharepoint.com/windows/TEMP/C.Lotus.Notes.Data/RCN-2001.xls"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https://edisonintl-my.sharepoint.com/NYCSVR01/BodekD$/CREDIT/EXPOSURES%20FOR%2010Q%2010K/CCRO%20Request/July%2031,%202003/exp%20as%20of%207-31-03.xls"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https://edisonintl-my.sharepoint.com/APSDATA/9_15_Run/Delta_Calc_9_08_gt3.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file:///F:\U_STECOM\GBeauguitte\1_PRC\Prog_1PRC.xls"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https://edisonintl-my.sharepoint.com/sce/workgroup/Budget/FCC_STRUCTURE.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https://edisonintl-my.sharepoint.com/Users/sharmaa1/Desktop/Operating%20Reviews/Phase%202/OU%20metrics%2011-20-14.xlsx"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https://edisonintl-my.sharepoint.com/personal/lynn_tsai_sce_com/Documents/2018%20GRC%20Substation/16S-TD-0058_Fac%20-%20Operational.xlsx"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file:///V:\Documents%20and%20Settings\emama\My%20Documents\01P3\Develope%20reports\PMO%20Report\Reports\04-01-08\Updates\AlQuery%20041008.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GRC_Financial_local/DM_OandM_tables.xlsx"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https://edisonintl-my.sharepoint.com/sce/DOCUME~1/sortijsm/LOCALS~1/Temp/notesA428E7/SCE%20Documents/11%20PWRD%20Support/PWRD%20Pricing/OT%20Billing%20Rate/188_Rates_200503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edisonintl-my.sharepoint.com/Documents%20and%20Settings/Shahjan/Desktop/IT.xlsx"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https://edisonintl-my.sharepoint.com/Lxserver2000/Users/ESLN/ESLN-CM/LAF/LPAPM1/MSOFFICE/EXCEL/BASE.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https://edisonintl-my.sharepoint.com/TDBU%20O&amp;M%20Summary%20Report/2013/2013-12%20T&amp;D%20O&amp;M%20Report%20-%20Prelim.xlsm"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https://edisonintl-my.sharepoint.com/TD-SUB-MAINTENANCE/NORTHWEST/2011%20Work/ESIN%20Dashboard%20Q1%202011_Northwest.xls"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file:///R:\TDBU%20O&amp;M%20Summary%20Report\2013\2013-12%20T&amp;D%20O&amp;M%20Report%20-%20Prelim%20v3.xlsm"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https://edisonintl-my.sharepoint.com/sce/workgroup/Users/moyajn/AppData/Local/Temp/Temp1_T&amp;D%20Dashboard%2008.2014%20DRAFT.zip/T&amp;D%20Dashboard%2008.2014%20DRAFT.xlsx"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https://edisonintl-my.sharepoint.com/TDBU%20O&amp;M%20Summary%20Report/2013/2013-01%20T&amp;D%20O&amp;M%20Report%20-%20Final.xlsm"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https://edisonintl-my.sharepoint.com/sce/workgroup/2011-09%20TDBU%20O&amp;M%20Report%20-%20Final.xlsm"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https://ecm.sce.eix.com/Users/kelleyc/AppData/Local/Temp/notes53591A/costs%20for%20afshin.xlsx"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file:///M:\workgroup\2008%20Budgets\2008%20-%20O&amp;M-Ovhd\12-08\SAP%20Reports\July%20O&amp;M%2008-18%20CM.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file:///Y:\Programs%20Folders\XAVIER\6685-EKWRA\1%20-%20Reports\PBS\EVM%20Reporting\2012\AC\EKWRA%20AC%2012-31-201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edisonintl-my.sharepoint.com/sce/workgroup/2012-06%20T&amp;D%20O&amp;M%20Report%20-%20Final.xlsm"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https://ecm.sce.eix.com/Documents%20and%20Settings/stralbd/My%20Documents/2008%20Dynamic%20Model/Dynamic%20Model/Phase3CostBenefitModel_V9.26.xls"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1\stralbd\LOCALS~1\Temp\Temporary%20Directory%201%20for%20Phase3CostBenefitModel_archive1.zip\Phase3CostBenefitModel_V6.01.xls"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https://edisonintl-my.sharepoint.com/sce/workgroup/REPORTING/2010-05%20TDBU%20O&amp;M%20Report%20-%20Final%20v1.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https://edisonintl-my.sharepoint.com/Alonso's%20Files/SONGS/Cost%20Benefit%20Analysis/Generator%20Stator/Modified%20files%20with%202150MHz%20and%2045%20day%20Outages/Turbine%20Stator%20-%20Alt%201%20-%20Do%20not%20replace_WIP.xls"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Current%20Scorecards/DCM%20Balanced%20Scorecard%20May%202014.xlsm"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https://ecm.sce.eix.com/Documents%20and%20Settings/mundayb/Local%20Settings/Temp/Temporary%20Directory%201%20for%20August_Model_V8.10.zip/August_Model_V8.01.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https://edisonintl-my.sharepoint.com/Hierarchy%20Builder/Hierarchy%20Consolidator%20v1.xlsm"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https://edisonintl-my.sharepoint.com/DBU1/DBU-FIN/Estimating%20and%20LTP/LTP%20Shared%20Drive/FP&amp;A/Plans/Corporate%20Budget/2012/2012-12%20SAP%20Upload/TDBU%202012%20Capital%20Budget%20Upload%20Templates%20Rev1.xlsx"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https://edisonintl-my.sharepoint.com/Documents%20and%20Settings/hongd/Desktop/PEV%20Readiness/Phase%201%20Application/CID%20Estimates/CSBU/MSO/MSO_CID_MODEL_TEMPLATE%20(12.02.09).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https://ecm.sce.eix.com/FinPlng/05%2011%20Forecast%20-%20UMC/Output%20Data/0511%20Base%20-11.4%25/Output%20Data%20-%20Consolidatio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R:\2012-06%20T&amp;D%20O&amp;M%20Report%20-%20Final.xlsm"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Latest_files/DM_OandM_updates_based_on_2015%20GRC%20O&amp;M%20Master_4-23-13_MJM_notes.xlsx"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https://edisonintl-my.sharepoint.com/Documents%20and%20Settings/AxHk/Local%20Settings/Temporary%20Internet%20Files/OLK8/Copy%20of%20Fill%20Net%20Open%20Model%2020031117%20@2105%20Exh.C&amp;ERRAv27%20w%20dwrtables%20month%20with%20fong%20sens.xls"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file:///V:\workgroup\Documents%20and%20Settings\emama\My%20Documents\01P3\Develope%20reports\PMO%20Report\FoxPro\data\CAPS%20Extract%20021108.xls"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PLIP/Final%20PLIP%207-12%20year%20cost%20forecast%205-14%20V6_mjm_notes.xlsx"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file:///Y:\Programs%20Folders\XAVIER\6685-EKWRA\1%20-%20Reports\PBS\EKWRA%20Balance%20Sheet%202014.xlsx"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https://edisonintl-my.sharepoint.com/NYCSVR01/BodekD$/WINNT/Profiles/bodekd/Temporary%20Internet%20Files/OLK2B5/BUS_PLAN.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https://edisonintl-my.sharepoint.com/sce/Documents%20and%20Settings/vstevenson/Local%20Settings/Temporary%20Internet%20Files/OLKC/Kevin%20Dugin%20base%20template.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Marginal%20Tranche%20Display.xlsm" TargetMode="External"/></Relationships>
</file>

<file path=xl/externalLinks/_rels/externalLink238.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file:///V:\DOCUME~1\elachks\LOCALS~1\Temp\notes1EFEF1\DPV%202%20WP%20-%20CARS%20(4185-5001,4585-5008,4585-9000,9219-2079)V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edisonintl-my.sharepoint.com/Contractor%20Costs/Vendor%20Invoices.xls"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https://ecm.sce.eix.com/SCEWkgroup/FP&amp;A/Earnings_Equity%20Ratios/0606%20strat%20plan/10%20Yr%20SCE%20Earnings_0606%20Strat%20Plan_Base_06012006.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https://ecm.sce.eix.com/AMI/AMI%20Phase%20III%20Cost-Benefit/NPV%20Comparison/AMI_NPV_Comp.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https://edisonintl-my.sharepoint.com/SCE/TDBU18/TSBL/Budgets%20400/2013%20Budgets/2013%20O&amp;M/T&amp;D%20Monthly%20Report%20Files/02-13/2013-02%20T&amp;D%20O&amp;M%20Report%20-%20Final.xlsm"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file:///M:\OOR\2002\01-2002\~6069857.xls"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https://edisonintl-my.sharepoint.com/Users/mchalemj/Desktop/UG_Structure_Risk_Statements_and_Drivers_with_Data.xlsx"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https://edisonintl-my.sharepoint.com/Itslan1/vol2/Cash%20Forecast/Cash%20Flow%20Models/MODEL_Operating%20Cash%20Flow%202002_021202_Base%20Case.xls"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file:///U:\GRC\GRC-2012\RO%20Calc\5_SCE2012GRC%20Oct%20Update\11.0%20To%20correct%20DMV%20fees%20refreshed\cap_dep_Capital%20Additions%20Forecast.xls"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file:///R:\CdesInterco\cde%20access%20metro.xls"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file:///M:\Documents%20and%20Settings\jacksowb\My%20Documents\General%20Documents\Misc\Atlas.xls"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https://edisonintl-my.sharepoint.com/sce/workgroup/Users/renacirr/AppData/Local/Temp/Temp1_T&amp;D%20Dashboard%2008.2014%20DRAFT.zip/T&amp;D%20Dashboard%2008.2014%20DRAFT.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edisonintl-my.sharepoint.com/sce/workgroup/2009%20GRC%20O&amp;M%20Request,%20PWRD%20Rev5.6%20(version%203%20BS)%20Escalated.xls" TargetMode="External"/></Relationships>
</file>

<file path=xl/externalLinks/_rels/externalLink250.xml.rels><?xml version="1.0" encoding="UTF-8" standalone="yes"?>
<Relationships xmlns="http://schemas.openxmlformats.org/package/2006/relationships"><Relationship Id="rId1" Type="http://schemas.openxmlformats.org/officeDocument/2006/relationships/externalLinkPath" Target="file:///F:\GROUP\Stats\2000%20data%20Yearbook\CSR%20861%20worksheets\EIA%20861%20by%20State%20with%20worksheets.xls"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https://edisonintl-my.sharepoint.com/Users/dom1/AppData/Local/Microsoft/Windows/Temporary%20Internet%20Files/Content.Outlook/7XNI3ZMX/Grid%20Mod%20IT%20Spend%20-%202016%20CRT%20Add%20Escalation%20v2.xlsx"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https://edisonintl-my.sharepoint.com/sce/workgroup/TDBU3/PWRD-DCM%20Finance/2014%20O&amp;M%20and%20OVH%20Budget%20and%20Guidelines/Emergent%20List/T&amp;D%202014%20Emergent%20List%20&amp;%20Reductions%206-11-2014%20Rev1.xlsx" TargetMode="External"/></Relationships>
</file>

<file path=xl/externalLinks/_rels/externalLink253.xml.rels><?xml version="1.0" encoding="UTF-8" standalone="yes"?>
<Relationships xmlns="http://schemas.openxmlformats.org/package/2006/relationships"><Relationship Id="rId1" Type="http://schemas.openxmlformats.org/officeDocument/2006/relationships/externalLinkPath" Target="https://edisonintl-my.sharepoint.com/SCE/Workgroup/DOCUME~1/kamadk/LOCALS~1/Temp/notesE1EF34/2009%20SC&amp;M%20Budget%20RPPM%20DRAFT%20v5d(for%20Kama).xls"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https://edisonintl-my.sharepoint.com/sce/DOCUME~1/prabhutd/LOCALS~1/Temp/notes266DEE/Tracking%20Log/Serial%20Tracking%20Log/Tracking%20Log/GIPR%20Tracking%20Logs/Transition/Transition%201%20Tracking%202010_0119.xls"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file:///M:\2008%20Budgets\2008%20-%20O&amp;M-Ovhd\12-08\CM%20&amp;%20YTD%20-%201-15%20GF.xls"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file:///V:\DOCUME~1\Wongk4\LOCALS~1\Temp\notes1C523A\Team%20Input\2011-12-09%20DPV2%20Hours%20Description%20-%20FRIESEN.xlsx" TargetMode="External"/></Relationships>
</file>

<file path=xl/externalLinks/_rels/externalLink257.xml.rels><?xml version="1.0" encoding="UTF-8" standalone="yes"?>
<Relationships xmlns="http://schemas.openxmlformats.org/package/2006/relationships"><Relationship Id="rId2" Type="http://schemas.microsoft.com/office/2019/04/relationships/externalLinkLongPath" Target="https://edisonintl-my.sharepoint.com/Documents%20and%20Settings/wus1/My%20Documents/AMI/Phase%202%20Budget%20Model/Documents%20and%20Settings/Sandra/My%20Documents/Clients/SCE/AMI/Phase%202%20Budget/Phase%202%20Budget%20-%202nd%20Draft/SCE%20Systems%20Integration%20-%20IT%20-%20Ph%20II%20Budget%20v1.6%20DAM.xl?B3DD9A9A" TargetMode="External"/><Relationship Id="rId1" Type="http://schemas.openxmlformats.org/officeDocument/2006/relationships/externalLinkPath" Target="file:///\\B3DD9A9A\SCE%20Systems%20Integration%20-%20IT%20-%20Ph%20II%20Budget%20v1.6%20DAM.xl" TargetMode="External"/></Relationships>
</file>

<file path=xl/externalLinks/_rels/externalLink258.xml.rels><?xml version="1.0" encoding="UTF-8" standalone="yes"?>
<Relationships xmlns="http://schemas.openxmlformats.org/package/2006/relationships"><Relationship Id="rId1" Type="http://schemas.openxmlformats.org/officeDocument/2006/relationships/externalLinkPath" Target="file:///R:\DOCUME~1\rollet\LOCALS~1\Temp\notes758E9C\GTC57%20budget%2001%2007.xls" TargetMode="External"/></Relationships>
</file>

<file path=xl/externalLinks/_rels/externalLink259.xml.rels><?xml version="1.0" encoding="UTF-8" standalone="yes"?>
<Relationships xmlns="http://schemas.openxmlformats.org/package/2006/relationships"><Relationship Id="rId1" Type="http://schemas.openxmlformats.org/officeDocument/2006/relationships/externalLinkPath" Target="https://edisonintl-my.sharepoint.com/Documents%20and%20Settings/kimb/My%20Documents/GIS%202009%20-%202010/Budgeting/Chuck's%20SFR%20Reports/GIS%20SFR%202010-11%20Pub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edisonintl-my.sharepoint.com/sce/workgroup/2011-03%20TDBU%20O&amp;M%20Report%20-%20Prelim%20v2.xls" TargetMode="External"/></Relationships>
</file>

<file path=xl/externalLinks/_rels/externalLink260.xml.rels><?xml version="1.0" encoding="UTF-8" standalone="yes"?>
<Relationships xmlns="http://schemas.openxmlformats.org/package/2006/relationships"><Relationship Id="rId1" Type="http://schemas.openxmlformats.org/officeDocument/2006/relationships/externalLinkPath" Target="https://edisonintl-my.sharepoint.com/sites/MonthEndItems/Shared%20Documents/Sweep%20Analysis/COVID%20IO%20YTD%20June%202020%20Actuals.xlsx" TargetMode="External"/></Relationships>
</file>

<file path=xl/externalLinks/_rels/externalLink261.xml.rels><?xml version="1.0" encoding="UTF-8" standalone="yes"?>
<Relationships xmlns="http://schemas.openxmlformats.org/package/2006/relationships"><Relationship Id="rId1" Type="http://schemas.openxmlformats.org/officeDocument/2006/relationships/externalLinkPath" Target="https://edisonintl-my.sharepoint.com/DBU1/DBU-FIN/Estimating%20and%20LTP/LTP%20Shared%20Drive/FP&amp;A/Plans/Corporate%20Budget/2013/2013-11-12%20Budget%20Upload%20Data%20File.xlsx" TargetMode="External"/></Relationships>
</file>

<file path=xl/externalLinks/_rels/externalLink262.xml.rels><?xml version="1.0" encoding="UTF-8" standalone="yes"?>
<Relationships xmlns="http://schemas.openxmlformats.org/package/2006/relationships"><Relationship Id="rId1" Type="http://schemas.openxmlformats.org/officeDocument/2006/relationships/externalLinkPath" Target="file:///F:\26238%20ADWEA%20400%20kV%20Interconnection%20of%20Abu%20Dhabi%20Island%20Project\Cost\26238%20P&amp;L%20400kV%20DirectBuried%20Rev2.xls" TargetMode="External"/></Relationships>
</file>

<file path=xl/externalLinks/_rels/externalLink263.xml.rels><?xml version="1.0" encoding="UTF-8" standalone="yes"?>
<Relationships xmlns="http://schemas.openxmlformats.org/package/2006/relationships"><Relationship Id="rId1" Type="http://schemas.openxmlformats.org/officeDocument/2006/relationships/externalLinkPath" Target="https://edisonintl-my.sharepoint.com/sce/workgroup/TempShr/AmyG/Archive/Current%20Scorecards/Transmission%20Balanced%20Scorecard%20MAR%202014.4.28.xlsx" TargetMode="External"/></Relationships>
</file>

<file path=xl/externalLinks/_rels/externalLink264.xml.rels><?xml version="1.0" encoding="UTF-8" standalone="yes"?>
<Relationships xmlns="http://schemas.openxmlformats.org/package/2006/relationships"><Relationship Id="rId1" Type="http://schemas.openxmlformats.org/officeDocument/2006/relationships/externalLinkPath" Target="https://edisonintl-my.sharepoint.com/Itslan1/vol2/WKGROUPS/CapRec&amp;PropVal/ROB_FILE/2003%20GRC/2003%20GRC%20Budget%20Forecast.xls" TargetMode="External"/></Relationships>
</file>

<file path=xl/externalLinks/_rels/externalLink265.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Shared%20Folder/Dashboard%20TS&amp;O%2007.2014%20Rachel.xlsx" TargetMode="External"/></Relationships>
</file>

<file path=xl/externalLinks/_rels/externalLink266.xml.rels><?xml version="1.0" encoding="UTF-8" standalone="yes"?>
<Relationships xmlns="http://schemas.openxmlformats.org/package/2006/relationships"><Relationship Id="rId1" Type="http://schemas.openxmlformats.org/officeDocument/2006/relationships/externalLinkPath" Target="file:///R:\JMP\tunisie\tunisie%20II\budget\0105\cde%20accessoires.xls" TargetMode="External"/></Relationships>
</file>

<file path=xl/externalLinks/_rels/externalLink267.xml.rels><?xml version="1.0" encoding="UTF-8" standalone="yes"?>
<Relationships xmlns="http://schemas.openxmlformats.org/package/2006/relationships"><Relationship Id="rId1" Type="http://schemas.openxmlformats.org/officeDocument/2006/relationships/externalLinkPath" Target="file:///A:\GIS\Business%20Case\Sensitivity\00x%20Current%20Work\SCE%20Business%20Case%20(Scenarios)\Sens-%20SCE_GIS%20Business%20Case_20100324_v20100421_600AM.xls" TargetMode="External"/></Relationships>
</file>

<file path=xl/externalLinks/_rels/externalLink268.xml.rels><?xml version="1.0" encoding="UTF-8" standalone="yes"?>
<Relationships xmlns="http://schemas.openxmlformats.org/package/2006/relationships"><Relationship Id="rId1" Type="http://schemas.openxmlformats.org/officeDocument/2006/relationships/externalLinkPath" Target="file:///F:\My%20Documents\1-%20AFFAIRES\_29268%20-%20QATAR%209%20-%20GTC-241-2008\OFFRE%20400%20kV\HV%20Cable\couts_htc2856_50kAx0.5s.XLS" TargetMode="External"/></Relationships>
</file>

<file path=xl/externalLinks/_rels/externalLink269.xml.rels><?xml version="1.0" encoding="UTF-8" standalone="yes"?>
<Relationships xmlns="http://schemas.openxmlformats.org/package/2006/relationships"><Relationship Id="rId1" Type="http://schemas.openxmlformats.org/officeDocument/2006/relationships/externalLinkPath" Target="https://edisonintl-my.sharepoint.com/sce/workgroup/My%20Documents/2009/Financial%20Reports/O&amp;M/2009-03/2007-11%20PWRD%20O&amp;M%20Report%20PRELIM2%20-%20Rev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Corporate%20Variance%20Report\T&amp;D%20O&amp;M%20Report%20-%20Forecast%20Update.xlsm" TargetMode="External"/></Relationships>
</file>

<file path=xl/externalLinks/_rels/externalLink270.xml.rels><?xml version="1.0" encoding="UTF-8" standalone="yes"?>
<Relationships xmlns="http://schemas.openxmlformats.org/package/2006/relationships"><Relationship Id="rId2" Type="http://schemas.microsoft.com/office/2019/04/relationships/externalLinkLongPath" Target="https://edisonintl-my.sharepoint.com/teams/FIN1/Op%20Finance%20Enterprise%20Reporting/Month%20End%20Reporting/COVID-19%20Deferrals/Z%20-%20JE%20Back-up%20Documents/Worksheet%20in%202018%20GRC%20Final%20Decision%20Capital%20Update%20(FRM%20Master)%2007-02-19.pptx?DCC33464" TargetMode="External"/><Relationship Id="rId1" Type="http://schemas.openxmlformats.org/officeDocument/2006/relationships/externalLinkPath" Target="file:///\\DCC33464\Worksheet%20in%202018%20GRC%20Final%20Decision%20Capital%20Update%20(FRM%20Master)%2007-02-19.pptx" TargetMode="External"/></Relationships>
</file>

<file path=xl/externalLinks/_rels/externalLink271.xml.rels><?xml version="1.0" encoding="UTF-8" standalone="yes"?>
<Relationships xmlns="http://schemas.openxmlformats.org/package/2006/relationships"><Relationship Id="rId1" Type="http://schemas.openxmlformats.org/officeDocument/2006/relationships/externalLinkPath" Target="https://ecm.sce.eix.com/Documents%20and%20Settings/wus1/My%20Documents/AMI/Phase%202%20Budget%20Model/Ph%20II%20Budget%20Template%20V8.10%20Model%20v2-%2011-15-06_Submitted.xls" TargetMode="External"/></Relationships>
</file>

<file path=xl/externalLinks/_rels/externalLink272.xml.rels><?xml version="1.0" encoding="UTF-8" standalone="yes"?>
<Relationships xmlns="http://schemas.openxmlformats.org/package/2006/relationships"><Relationship Id="rId1" Type="http://schemas.openxmlformats.org/officeDocument/2006/relationships/externalLinkPath" Target="https://edisonintl-my.sharepoint.com/Documents%20and%20Settings/kimjj/My%20Documents/John/Cash%20Report/Cash%20Report/5-21-03/Tes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edisonintl-my.sharepoint.com/sce/workgroup/RPA/REG%20REVs/GRC/GRC-2018/RO%20Calc/1.%20SCE%202018%20GRC%20Application/1c.%20Production%20Folder/1.2%20SCE2018GRCAPP%20(Unlocked)/cap_dep_Capital_Inputs.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edisonintl-my.sharepoint.com/NYCSVR01/BodekD$/CORP/PSEG/California%20Trip%20Files/Project/PSE&amp;G/HB/PSEG_HB_BaseCase%20Re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disonintl-my.sharepoint.com/Itslan1/vol2/GROUPS/ACCT/L-T%20Planning/Aug%202000%20Five%20Yr%20F'cast/Cfm6_inf_Aug_200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edisonintl-my.sharepoint.com/Users/barrazja/AppData/Local/Microsoft/Windows/Temporary%20Internet%20Files/Content.Outlook/WPGJ0X6V/2019%20Capital%20LTP%20May%20Forecast_20190418.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V:\LTP%20Shared%20Drive\FP&amp;A\Other%20Projects\Las%20Lomas\Subtrans\Unprotected%20Subtrans%20Files\Overhead%20Cost%20Equivalent%20WOES1(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V:\PWRD-DCM%20Finance\T&amp;D%20Division%20Overhead\Overhead%20Model\02-2017%20OH%20Outlook%202\Overhead%20Model_02-2017%20-%20Outlook%202.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edisonintl-my.sharepoint.com/sce/IT-WIRES/WMS%20Design%20Phase/Business/General/BusinessBenefitRevisionFeb00/Files%20for%205-8-00%20End%20Revision/CostRevSummaryOMDetail-v-30-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edisonintl-my.sharepoint.com/Users/landaua/AppData/Local/Microsoft/Windows/Temporary%20Internet%20Files/Content.Outlook/M88ZVCH8/Mammoth%20Pool%20Transformer%20Bank%201%20Upgrade_AL%20(00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edisonintl-my.sharepoint.com/Documents%20and%20Settings/Shahjan/Desktop/2010%20Q4%20Financial%20Disclosure/Copy%20of%20Cap%20Ex%202010-1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ecm.sce.eix.com/windows/TEMP/Model%20Supporting%20November%205%202001%20Rev%20Req.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V:\Cprjts\Utility%20Projects\DPV2,%20Colorado%20River,%20Buck%20Blvd,%20Blythe%20DO\Devers-Valley%20OPGW%20Cbl\Estimate\Devers-Valley%20OPGW%20Cable%20(WOF%20&amp;%20WOES).xlsm"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V:\Cost%20and%20Schedule\Ellie\CAPITAL-Ellie2007\TransExpansionProjects\6685-%20EKWRA\Estimates\2012%20Re-Estimate\TransSub\1_Line%20name%20changes.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Full%20Scale%20Accelerated%20Plan%20Robert%20(7%20year%20plan)_mjm_summar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34_9-26-1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edisonintl-my.sharepoint.com/sce/windows/TEMP/C.Lotus.Notes.Data/Is12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V:\FP&amp;A\Other%20Projects\Valley%20Ivyglen\Subtrans\WOES1,Valley-Ivyglen%20Phase%202,%202-18-11%20unprotecte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edisonintl-my.sharepoint.com/Itslan1/vol2/GROUPS/ACCT/L-T%20Planning/Growth%20Detail%20-%20Adjusted%20AMT%20&amp;%20CF.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ecm.sce.eix.com/Budget/Budget/Mid%20Level%20Versions/V13.05/Mid-Level%20Model%20v13.05%201108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R:\PROPOSAL\Southern%20Company\Cleveland%20County%202009\B&amp;V%20Proposal%20Documents\Proposal%20Pricing\Final%20Pricing\Cleveland%20County%20EPC%20Estimate%20Base%20Bid%20FINAL.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edisonintl-my.sharepoint.com/sce/TDBU20/Innovation%20Mgmt/Advanced%20Technology/Budgets%20and%20Accounting/2013%20Budget/2013%20Budget%20Worksheets/AT%20Budget-Forecast%20Model%202013%20Ver4.0.xlsm"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edisonintl-my.sharepoint.com/DOCUME~1/truongp/LOCALS~1/Temp/notesC3A772/Copy%20of%20INITIATIVE%20WO%20Final%20Template.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Transmission%20Project%20(PIN%204847)\DPV2%20Advice%20Letter%20Work%20Papers\2012-10-23%20WP%20EH&amp;S%20Final%20Constant%202012.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edisonintl-my.sharepoint.com/sce/workgroup/Users/adidara/AppData/Local/Temp/notes5FCA91/Sam%20Uyeno/Major%20Projects/CWLTP%20(PIN%207091)/CWLTP%20(PIN%207091)%20Cost%20Aggregation.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U_STECOM\ETUD_HTC\22xx\2235-dd-Abu_Dhabi_400kV_132kV\Etude_Janv_2003\400%20kV\Tableau_2235-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DOCUME~1\delacrbf\LOCALS~1\Temp\notes539F91\~994222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ecm.sce.eix.com/Documents%20and%20Settings/ahrensk/My%20Documents/Budget_Forecast/Forecast_070525.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L:\PS%20Operational%20Finance\Regulatory\2021%20GRC\19.03.13%20Deep%20Dives\Generation\2021%20GRC%20Deep%20Dives%20-%20Generation%20(Master)%2003-13-19.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edisonintl-my.sharepoint.com/July%20DC&amp;M%20Balanced%20Scorecard.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V:\DOCUME~1\Wongk4\LOCALS~1\Temp\notes1C523A\Team%20Input\2011-12-02%20DPV2%20Hours%20Description%20-%20FRIESEN.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edisonintl-my.sharepoint.com/Users/nguyenb/AppData/Local/Microsoft/Windows/Temporary%20Internet%20Files/Content.Outlook/UTFM6UZP/Risks%20%20Opportunities%20OM%20and%20Capital_2017%20(004).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edisonintl-my.sharepoint.com/sce/DOCUME~1/kajlav1/LOCALS~1/Temp/notes6193E9/CRAS%20SFR%202011-05%20D1.xlsm" TargetMode="External"/></Relationships>
</file>

<file path=xl/externalLinks/_rels/externalLink56.xml.rels><?xml version="1.0" encoding="UTF-8" standalone="yes"?>
<Relationships xmlns="http://schemas.openxmlformats.org/package/2006/relationships"><Relationship Id="rId2" Type="http://schemas.microsoft.com/office/2019/04/relationships/externalLinkLongPath" Target="https://edisonintl-my.sharepoint.com/sce/workgroup/TempShr/AmyG/Documents%20and%20Settings/luceroa/My%20Documents/Work%20Related/Resource%20Plan-%20Transmission/Archive/Archive%20Material/Scorecard/Transmission%20Balanced%20Scorecard%20June%202013.xlsx?4FAAF7A5" TargetMode="External"/><Relationship Id="rId1" Type="http://schemas.openxmlformats.org/officeDocument/2006/relationships/externalLinkPath" Target="file:///\\4FAAF7A5\Transmission%20Balanced%20Scorecard%20June%202013.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s://edisonintl-my.sharepoint.com/teams/td3/TD%20Bus%20Plan/OpPlan/Shared%20Documents/2019/Op%20Plan/Fall/Templates/2020%20Template_V3.xlsm"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edisonintl-my.sharepoint.com/Users/Spadyrn/AppData/Local/Microsoft/Windows/Temporary%20Internet%20Files/Content.Outlook/XWMAHO80/GRC2018_Cap_IT_Offline%20as%20of%2020160518.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edisonintl-my.sharepoint.com/Teams/2015%20IT%20GRC%20General%20Info/Shared%20Documents/2018%20GRC%20Files/IT%20GRC%20Capital%20Forecast/IT%20Capital%20Workpaper%20Template%20GRC2018%20v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windows\TEMP\C.Lotus.Notes.Data\Is120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ecm.sce.eix.com/Documents%20and%20Settings/jacksowb/My%20Documents/General%20Documents/Misc/Atlas.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edisonintl-my.sharepoint.com/sce/DOCUME~1/beanje/LOCALS~1/Temp/notesE342EF/SA3%20Work%20Paper_SA-3+%20rev3.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R:\CdesInterco\cde%20access%20export.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edisonintl-my.sharepoint.com/sce/DOCUME~1/prabhutd/LOCALS~1/Temp/notes266DEE/DOCUME~1/brownr1/LOCALS~1/Temp/notesA4F5CF/Updated%20Tracking%20Log%202010_0308mms.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edisonintl-my.sharepoint.com/Users/mchalemj/OneDrive%20-%20Edison%20International%202/OpX/Scenario_Comparison_v16.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edisonintl-my.sharepoint.com/personal/dean_heiss_sce_com/Documents/OpX%20Budget%20Initiative/Template%20Logs/Template%20Log_T&amp;D.xlsm"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edisonintl-my.sharepoint.com/Documents%20and%20Settings/stevenr/Desktop/BPI%20Documents/Data/Rates,%20Assumptions,%20etc..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https://edisonintl-my.sharepoint.com/sce/DOCUME~1/kadlecjr/LOCALS~1/Temp/notesE1EF34/BPI%20Documents/Data/Rates,%20Assumptions,%20etc..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s://edisonintl-my.sharepoint.com/Users/mchalemj/Documents/GRC_big_data/PowerPlant/unit_cost_working_file/pp2015mat29F2F6.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s://edisonintl-my.sharepoint.com/teams/TD%20GRC/Shared%20Documents/02.%20Poles%20Testimony_Witness_C.%20Fanous/02.%20Workpapers/UnitCost/DRAFT_2015_Distribution_DetPole_unit_cost_0331_103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disonintl-my.sharepoint.com/sce.eix.com/workgroup/CapRec&amp;PropVal/TAX%20GROUP/REGULATORY%20FILINGS/Solar%20Photovoltaic%20Program/10-01-08%20with%20ITC/Solar%2010-06-08%20with%20ITC.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s://edisonintl-my.sharepoint.com/personal/matthew_mchale_sce_com/Documents/Unit_Cost_Research/DRAFT_2015_Distribution_DetPole_unit_cost_0412_0852.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s://edisonintl-my.sharepoint.com/Users/mchalemj/Desktop/Unit_cost_research_local/DRAFT_2015_Transmission_DetPole_unit_cost_April_12.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s://edisonintl-my.sharepoint.com/Users/mchalemj/Documents/GRC_big_data/PowerPlant/unit_cost_working_file/final_unit_cost_files/DRAFT_2015_Distribution_PLP_pole_unit_cost_0331_0807.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https://edisonintl-my.sharepoint.com/SCE/Capital/Capital%20Load/IP%20Reports/TDBU%2003-09-10%20by%20Month%20(IP).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s://edisonintl-my.sharepoint.com/sce/2009%20Budget%20SCM/3Q09%20Budget%20Reports/June%20YTD%20Actual%20vs%20Budget2.xls" TargetMode="External"/></Relationships>
</file>

<file path=xl/externalLinks/_rels/externalLink75.xml.rels><?xml version="1.0" encoding="UTF-8" standalone="yes"?>
<Relationships xmlns="http://schemas.openxmlformats.org/package/2006/relationships"><Relationship Id="rId1" Type="http://schemas.microsoft.com/office/2006/relationships/xlExternalLinkPath/xlPathMissing" Target="Comparative"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s://edisonintl-my.sharepoint.com/DOCUME~1/chupt/LOCALS~1/Temp/notesE1EF34/2009%20Capital%20Budget%20Allocations%2005040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s://ecm.sce.eix.com/FP&amp;A/1211%20Fall%20Forecast/Assumptions/O&amp;M/SCE%20O&amp;M%202012%20Fall%20Forecast%2010-10-12.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s://edisonintl-my.sharepoint.com/personal/jen_medina_sce_com/Documents/My%20Work%20Files/T&amp;D%20Business%20Planning%20Master%20Files/Operating%20Plans/2022%20Op%20Plans/BLP-%20Op%20Plan%20Action%20Items_6-17-21.xlsx" TargetMode="External"/></Relationships>
</file>

<file path=xl/externalLinks/_rels/externalLink79.xml.rels><?xml version="1.0" encoding="UTF-8" standalone="yes"?>
<Relationships xmlns="http://schemas.openxmlformats.org/package/2006/relationships"><Relationship Id="rId1" Type="http://schemas.microsoft.com/office/2006/relationships/xlExternalLinkPath/xlPathMissing" Target="A"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ProForma%202001%201.0f2"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https://edisonintl-my.sharepoint.com/sce/DOCUME~1/lavallt/LOCALS~1/Temp/notesE1EF34/IP_LAB_001_A.xls" TargetMode="External"/></Relationships>
</file>

<file path=xl/externalLinks/_rels/externalLink81.xml.rels><?xml version="1.0" encoding="UTF-8" standalone="yes"?>
<Relationships xmlns="http://schemas.openxmlformats.org/package/2006/relationships"><Relationship Id="rId1" Type="http://schemas.microsoft.com/office/2006/relationships/xlExternalLinkPath/xlPathMissing" Target="Template"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edisonintl-my.sharepoint.com/teams/TD%20GRC/Shared%20Documents/11.%20Financial%20Data/Capital/Capital%20Expenditures%20Baseline%20Report%20-%20CET-ET-IR-ME%20Details%20(LIVE%20BEx).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s://edisonintl-my.sharepoint.com/sce/Supply%20Mgmt%20Team/2010%20Labor%20Budget-Vacancies/All%20SM%20and%20EMS%20Personnel%2011-9-1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s://edisonintl-my.sharepoint.com/SCE/Workgroup/Capital/Streetlight%20Capital%20YTD%20April_Summary.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s://edisonintl-my.sharepoint.com/workgroup/SCE%20-%20032009/JLemmo's/1a%20Yellow%20Book%20Capital%20Forecast%202009-2017/Brenda's/Final%20PMO%20Budget%20by%20Funding%20Source%20-%20June%201_062509.xls" TargetMode="External"/></Relationships>
</file>

<file path=xl/externalLinks/_rels/externalLink86.xml.rels><?xml version="1.0" encoding="UTF-8" standalone="yes"?>
<Relationships xmlns="http://schemas.openxmlformats.org/package/2006/relationships"><Relationship Id="rId1" Type="http://schemas.microsoft.com/office/2006/relationships/xlExternalLinkPath/xlPathMissing" Target="Fall%20-%20Spring%20Comp" TargetMode="External"/></Relationships>
</file>

<file path=xl/externalLinks/_rels/externalLink87.xml.rels><?xml version="1.0" encoding="UTF-8" standalone="yes"?>
<Relationships xmlns="http://schemas.openxmlformats.org/package/2006/relationships"><Relationship Id="rId1" Type="http://schemas.microsoft.com/office/2006/relationships/xlExternalLinkPath/xlPathMissing" Target="Sheet"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edisonintl-my.sharepoint.com/sce/2010%20Budget/SCM%20Master%20Upload_with%20Salaries_1022%20_FINAL_BUDGET_Brett.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s://edisonintl-my.sharepoint.com/sce/2009%20Budget%20SCM/Labor%20Reports/OS%20and%20Material%20Supply%20Pos%20Number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disonintl-my.sharepoint.com/sce/workgroup/Users/lit0/Documents/aa/DPV2/CWIP/2013%20CWIP/WP-Schedule%2010-FERC%20CWIP%20Capital%20Expenditure%20Plan%20-DCR%202013-4-22%20Draft.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I:\LTP%20Shared%20Drive\FP&amp;A\Miscellaneous\Escalation%20Rates\2011\Final%20Version\Distribution%20Labor%20Ratio%202010(Varvi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https://edisonintl-my.sharepoint.com/Documents%20and%20Settings/herrerga/My%20Documents/DCM%20Financial%200811%20v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edisonintl-my.sharepoint.com/sce/DOCUME~1/spadyrn/LOCALS~1/Temp/notes852BA2/Rev%20Req%20Model%20Templat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https://edisonintl-my.sharepoint.com/DOCUME~1/spadyrn/LOCALS~1/Temp/notes852BA2/Rev%20Req%20Model%20Templat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Z:\PWRD-DCM%20Finance\Corporate%20Variance%20Report\Archive\2017\Risks%20&amp;%20Opportunities%20O&amp;M%20and%20Capital_2017.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https://edisonintl-my.sharepoint.com/Users/Leungcg/AppData/Local/Microsoft/Windows/Temporary%20Internet%20Files/Content.Outlook/U7R8W6U1/18F-TD-0146%20TD%20Safety%20-%20Misc%20Activities%20(002).xlsm"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https://edisonintl-my.sharepoint.com/teams/FIN1/Op%20Finance%20Enterprise%20Reporting/Cost%20Object%20Monthly%20Mapping/Archive%20Mapping%20Files/CORE%20Archive%20Files%20-%20Mar%202020%20-Mo%20End/T&amp;D%20-%20CORE%20Mapping.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https://edisonintl-my.sharepoint.com/Users/liwanaa/AppData/Local/Microsoft/Windows/Temporary%20Internet%20Files/Content.Outlook/QS9LLSUO/20F-TD-OM-001v2%20(002).xlsb"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https://edisonintl-my.sharepoint.com/Users/mchalemj/Desktop/to_upload_to_Sharepoint/Pole_Mitigation_Template_v4.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ecm.sce.eix.com/Documents%20and%20Settings/livingjr/My%20Documents/PMO/WIP/Forecast_ALTREGDECISION_CURRENT/Forecast_ALTREGDECISION_080907_v8.1(IBM%20v21)/Sample%20Data/Forecast_JL_V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 val="Reduction Type"/>
      <sheetName val="Primary Risk Dimension"/>
      <sheetName val="EOI Summary Comparison"/>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amp; Log"/>
      <sheetName val="Reports&gt;&gt;"/>
      <sheetName val="Org"/>
      <sheetName val="Org&amp;CostBenefitID"/>
      <sheetName val="EDT,Org, &amp; CB ID"/>
      <sheetName val="EDT Sum"/>
      <sheetName val="CB-ID&amp;Org"/>
      <sheetName val="Sorted"/>
      <sheetName val="For Filing"/>
      <sheetName val="For Filing Op%"/>
      <sheetName val="CostBenID"/>
      <sheetName val="Rev Req"/>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FSMR"/>
      <sheetName val="IT"/>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heetName val="Hide-Admin-Import"/>
      <sheetName val="Lookup"/>
    </sheetNames>
    <sheetDataSet>
      <sheetData sheetId="0" refreshError="1"/>
      <sheetData sheetId="1" refreshError="1"/>
      <sheetData sheetId="2" refreshError="1"/>
      <sheetData sheetId="3"/>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sheetName val="Accrual"/>
    </sheetNames>
    <sheetDataSet>
      <sheetData sheetId="0" refreshError="1"/>
      <sheetData sheetId="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S Summ"/>
      <sheetName val="DS Dtl"/>
      <sheetName val="Cost Comp Summ"/>
      <sheetName val="CC_Dtl"/>
      <sheetName val="Data_Summ"/>
      <sheetName val="Data_Dtl"/>
      <sheetName val="Data_Dtl (Deployment)"/>
      <sheetName val="HW_Summ"/>
      <sheetName val="HW_Dtl"/>
      <sheetName val="HW_Dtl (Deployment)"/>
      <sheetName val="SW_Summ"/>
      <sheetName val="SW_Dtl"/>
      <sheetName val="SW_Dtl (Deployment)"/>
      <sheetName val="Labor Summ"/>
      <sheetName val="IT Labor Dtl $"/>
      <sheetName val="IT Labor Dtl Count"/>
      <sheetName val="IT Labor Dtl FTE"/>
      <sheetName val="TDBU Labor Dtl $"/>
      <sheetName val="TDBU Labor Dtl Count"/>
      <sheetName val="TDBU Labor Dtl FTE"/>
      <sheetName val="Do not Modify&gt;&gt;&gt;"/>
      <sheetName val="Master Pivot"/>
      <sheetName val="Input"/>
      <sheetName val="labor rates"/>
      <sheetName val="Factors"/>
      <sheetName val="Group Map"/>
      <sheetName val="Document 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Menu"/>
      <sheetName val="&lt;-- Main Menu | Takeoff 1 --&gt;"/>
      <sheetName val="Start_1"/>
      <sheetName val="Info_1"/>
      <sheetName val="Assumptions_1"/>
      <sheetName val="Takeoff_1"/>
      <sheetName val="Sum_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s>
    <sheetDataSet>
      <sheetData sheetId="0" refreshError="1"/>
      <sheetData sheetId="1" refreshError="1"/>
      <sheetData sheetId="2" refreshError="1"/>
      <sheetData sheetId="3"/>
      <sheetData sheetId="4" refreshError="1"/>
      <sheetData sheetId="5"/>
      <sheetData sheetId="6"/>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sheetName val="Results"/>
      <sheetName val="Sheet2"/>
      <sheetName val="Sheet3"/>
      <sheetName val="Sheet1"/>
      <sheetName val="Count"/>
      <sheetName val="Line Count"/>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es"/>
      <sheetName val="Corporate Data"/>
      <sheetName val="General Input"/>
      <sheetName val="Data Input"/>
      <sheetName val="Revenue Requirement"/>
      <sheetName val="Cost of Capital"/>
      <sheetName val="IS"/>
      <sheetName val="BS"/>
      <sheetName val="C F"/>
      <sheetName val="GAAP CF"/>
      <sheetName val="Ratebase"/>
      <sheetName val="Book Basis"/>
      <sheetName val="Book Depreciation"/>
      <sheetName val="AFUDC"/>
      <sheetName val="AFUDC Debt Amort"/>
      <sheetName val="Book Depreciation Rates"/>
      <sheetName val="Capitalization &amp; Cost of Cap"/>
      <sheetName val="Current Income Tax"/>
      <sheetName val="Deferred Income Tax"/>
      <sheetName val="Fed Tax Basis"/>
      <sheetName val="Federal Tax Depreciation"/>
      <sheetName val="Book-Tax Depreciation"/>
      <sheetName val="St Tax Basis"/>
      <sheetName val="State Tax Depreciation"/>
      <sheetName val="Interest Capitalized for Tax"/>
      <sheetName val="Capitalized Int Amort"/>
      <sheetName val="Tax Credit Amort"/>
      <sheetName val="Tax Depreciation Rates"/>
      <sheetName val="Drop Box Lists"/>
      <sheetName val="Tab Label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_FIRST"/>
      <sheetName val="Sheet1"/>
      <sheetName val="Sheet2"/>
      <sheetName val="Pie Charts"/>
      <sheetName val="Pie Chart Feed"/>
      <sheetName val="CAPITAL_RECORDED_FORECAST"/>
      <sheetName val="2008"/>
      <sheetName val="2009"/>
      <sheetName val="2010"/>
      <sheetName val="2011"/>
      <sheetName val="WBS_to_witness"/>
      <sheetName val="StandardGraph"/>
      <sheetName val="SelectGraphData"/>
      <sheetName val="StandardGraph_special"/>
      <sheetName val="StandardTable"/>
      <sheetName val="PoleSummaryGraph"/>
      <sheetName val="PoleSummaryGraphData"/>
      <sheetName val="IR_DRAFT"/>
      <sheetName val="CustDriven_DRAFT"/>
      <sheetName val="DistMaint"/>
      <sheetName val="GridOps_DRAFT"/>
      <sheetName val="SysPlan_DRAFT"/>
      <sheetName val="TechEng_DRAFT"/>
      <sheetName val="TransSubstation_DRAFT"/>
      <sheetName val="Summary"/>
      <sheetName val="Sheet3"/>
      <sheetName val="GRC_2012_Units"/>
      <sheetName val="Alan_Gross_check"/>
      <sheetName val="Capital Escalation 2012 GRC v4 "/>
      <sheetName val="WBS_to_ISO_Contr_Class"/>
      <sheetName val="Capital_Graph_DRAFT_TEST"/>
      <sheetName val="ForecastDemand"/>
      <sheetName val="2012GRC_WP_ref"/>
      <sheetName val="WBS_LYR_install_count"/>
      <sheetName val="Av_unit_costs_by_year"/>
      <sheetName val="XFMR_per_Unit"/>
      <sheetName val="Purchase_Install_Lag"/>
      <sheetName val="RemovalCost"/>
      <sheetName val="PLIP_capital_summary"/>
      <sheetName val="NSC_2"/>
      <sheetName val="SpecialPrograms2"/>
      <sheetName val="DegradedInfrastructure2"/>
      <sheetName val="Streetlight2"/>
      <sheetName val="BreakdownPreventive3"/>
      <sheetName val="CapacityUpgrades2"/>
      <sheetName val="CustReqAddServ2"/>
      <sheetName val="ConstructionSupport2"/>
      <sheetName val="GridFlex2"/>
      <sheetName val="OperatingReq2"/>
      <sheetName val="NSC"/>
      <sheetName val="SpecialPrograms"/>
      <sheetName val="DegradedInfrastructure"/>
      <sheetName val="Streetlights"/>
      <sheetName val="BreakdownPreventive"/>
      <sheetName val="CapacityUpgrades"/>
      <sheetName val="CustReqAddServ"/>
      <sheetName val="ConstructionSupport"/>
      <sheetName val="GridFlex"/>
      <sheetName val="OperatingReq"/>
      <sheetName val="Capital_Graph_DRAFT"/>
      <sheetName val="GRC_Capital_Forecast_and_Tracki"/>
      <sheetName val="DistMaint_DRAFT"/>
      <sheetName val="Capital_Graph_DRAFT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_FIRST"/>
      <sheetName val="Sheet1"/>
      <sheetName val="Sheet2"/>
      <sheetName val="Pie Chart Feed_John Clarke YB"/>
      <sheetName val="CAPITAL_RECORDED_FORECAST"/>
      <sheetName val="2008"/>
      <sheetName val="2009"/>
      <sheetName val="2010"/>
      <sheetName val="2011"/>
      <sheetName val="Vol_2_Grid_Tech"/>
      <sheetName val="Vol_3_System_Plan"/>
      <sheetName val="Vol_4_IR"/>
      <sheetName val="Vol_5_Cust"/>
      <sheetName val="Vol_6_P1"/>
      <sheetName val="Vol_6_P2"/>
      <sheetName val="Vol_7_Grid_Ops"/>
      <sheetName val="Vol_8_Trans_and_Substation"/>
      <sheetName val="WBS_to_witness"/>
      <sheetName val="StandardGraph"/>
      <sheetName val="SelectGraphData"/>
      <sheetName val="StandardGraph_special"/>
      <sheetName val="StandardTable"/>
      <sheetName val="PoleSummaryGraph"/>
      <sheetName val="Summary"/>
      <sheetName val="Sheet3"/>
      <sheetName val="GRC_2012_Units"/>
      <sheetName val="Alan_Gross_check"/>
      <sheetName val="Capital Escalation 2012 GRC v4 "/>
      <sheetName val="WBS_to_ISO_Contr_Class"/>
      <sheetName val="Capital_Graph_DRAFT_TEST"/>
      <sheetName val="ForecastDemand"/>
      <sheetName val="2012GRC_WP_ref"/>
      <sheetName val="WBS_LYR_install_count"/>
      <sheetName val="Av_unit_costs_by_year"/>
      <sheetName val="XFMR_per_Unit"/>
      <sheetName val="Purchase_Install_Lag"/>
      <sheetName val="RemovalCost"/>
      <sheetName val="PLIP_capital_summary"/>
      <sheetName val="SelectGraphData (2)"/>
      <sheetName val="PoleSummary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6 - ModAssump"/>
      <sheetName val="WageRates"/>
      <sheetName val="Business Design - Forecast"/>
      <sheetName val="Actual &amp; Accrual Data"/>
    </sheetNames>
    <sheetDataSet>
      <sheetData sheetId="0" refreshError="1"/>
      <sheetData sheetId="1" refreshError="1"/>
      <sheetData sheetId="2" refreshError="1"/>
      <sheetData sheetId="3" refreshError="1"/>
      <sheetData sheetId="4"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1 and Data Sheet"/>
      <sheetName val="Option 2"/>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GDEZ91"/>
    </sheetNames>
    <sheetDataSet>
      <sheetData sheetId="0"/>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sheetName val="AOR Detail"/>
      <sheetName val="10% Reduction Summary"/>
      <sheetName val="10% Reduction"/>
      <sheetName val="Must Do Request"/>
      <sheetName val="Chart Data"/>
      <sheetName val="Check to 20110815 Presentation"/>
      <sheetName val="Activities Pivot"/>
      <sheetName val="Activites Breakdown by Category"/>
      <sheetName val="AOR Summaries"/>
      <sheetName val="Scenarios Summary"/>
      <sheetName val="Summary Pivot"/>
      <sheetName val="Data Sheet for Pivot"/>
      <sheetName val="Summary Pivot (New)"/>
      <sheetName val="Summary for Walt"/>
      <sheetName val="New Scenarios"/>
      <sheetName val="Detailed Summary"/>
      <sheetName val="Scenario 1 Summary"/>
      <sheetName val="Scenario 2 Summary"/>
      <sheetName val="Scenario 3 Summary"/>
      <sheetName val="DCM Summary"/>
      <sheetName val="E&amp;TS Summary"/>
      <sheetName val="Category Chart"/>
      <sheetName val="Category Summary (2)"/>
      <sheetName val="Category Summary"/>
      <sheetName val="Activity Summary"/>
      <sheetName val="Reduction Summary"/>
      <sheetName val="Grid Ops Reduction"/>
      <sheetName val="checks"/>
      <sheetName val="Detail Category Charts"/>
      <sheetName val="Waterfall"/>
      <sheetName val="Scen 1 Pie Chart"/>
      <sheetName val="Scen 2 Pie Chart"/>
      <sheetName val="Scen 3 Pie Chart"/>
      <sheetName val="Bar Chart"/>
      <sheetName val="Missing Descriptions"/>
      <sheetName val="Definitions"/>
      <sheetName val="Actual Mapping"/>
      <sheetName val="Base Pie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sheetData sheetId="37"/>
      <sheetData sheetId="38"/>
      <sheetData sheetId="3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C Plus 2009"/>
      <sheetName val="July PPBM"/>
      <sheetName val="10 Year Summary"/>
      <sheetName val="Assumptions"/>
      <sheetName val="Projection"/>
      <sheetName val="Delta"/>
      <sheetName val="Projection wo Client"/>
      <sheetName val="Delta wo Client"/>
      <sheetName val="Yellow Book - GRC wo Client"/>
      <sheetName val="Delta Yellow Book-GRC wo Client"/>
      <sheetName val="Delta Yellow Book-July PPB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TE Summary"/>
      <sheetName val="Non-Labor Summary"/>
      <sheetName val="SCE Labor Increases"/>
      <sheetName val="Non-Labor Increases"/>
      <sheetName val="SCE Labor Decreases"/>
      <sheetName val="Non-Labor Decreases"/>
      <sheetName val="Dept Totals"/>
      <sheetName val="Compile Data"/>
      <sheetName val="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 Master"/>
      <sheetName val="Forecast v Act"/>
      <sheetName val="Function Description"/>
      <sheetName val="WageRates"/>
      <sheetName val="Assump"/>
      <sheetName val="CB Definition List"/>
      <sheetName val="Lookups"/>
      <sheetName val="Summ by Mgr"/>
      <sheetName val="Summ by Cap"/>
      <sheetName val="Detail Pivot"/>
      <sheetName val="Summ Pivot"/>
      <sheetName val="BC Pivot"/>
      <sheetName val="All Resources"/>
      <sheetName val="Pure Bus Case"/>
      <sheetName val="Sheet2"/>
      <sheetName val="All Resources (JL)"/>
      <sheetName val="Data Sheet"/>
      <sheetName val="Cover Sheet"/>
      <sheetName val="Table of Contents"/>
      <sheetName val="SmartConnect Program Overview"/>
      <sheetName val="Updates since last Publish Date"/>
      <sheetName val="Budget to Forecast Chart"/>
      <sheetName val="Cap_Non-Cap Forecast Chart"/>
      <sheetName val="Labor_Non-Labor_Actual Detail"/>
      <sheetName val="Detail Resource Forecast by Res"/>
      <sheetName val="Detail Resource Forecast by Org"/>
      <sheetName val="Resource Forecast"/>
      <sheetName val="BCD - Cover Sheet"/>
      <sheetName val="BCD - Lead Sheet"/>
      <sheetName val="JL 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Macro"/>
      <sheetName val="Setup"/>
      <sheetName val="Operating Plan"/>
      <sheetName val="Op Plan Detailed Worksheet"/>
      <sheetName val="Consolidated"/>
      <sheetName val="ConsolidatedDetailWS"/>
      <sheetName val="WorkActivityDetail"/>
      <sheetName val="WorkActivityUnit"/>
      <sheetName val="ConsultingCosts"/>
      <sheetName val="CostSavings"/>
      <sheetName val="OULaborAssumptions"/>
      <sheetName val="OUNonLaborAssumptions"/>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che_Summary"/>
      <sheetName val="Tranche_01_Conv"/>
      <sheetName val="BOWTIE TEMPLATE "/>
      <sheetName val="Tranche_02_Conv"/>
      <sheetName val="Tranche_02_Shoring"/>
      <sheetName val="TrancheSize"/>
      <sheetName val="CRR_Summary"/>
      <sheetName val="PDF_Summary"/>
      <sheetName val="TEF"/>
      <sheetName val="1"/>
      <sheetName val="Injuries"/>
      <sheetName val="PIR_reports"/>
      <sheetName val="2"/>
      <sheetName val="UGS_Outages"/>
      <sheetName val="UGS_Outages_2"/>
      <sheetName val="UGS_outages_3"/>
      <sheetName val="3"/>
      <sheetName val="4"/>
      <sheetName val="Traffic"/>
      <sheetName val="6"/>
      <sheetName val="5"/>
      <sheetName val="7"/>
      <sheetName val="NoAccess"/>
      <sheetName val="Updated_TEF"/>
      <sheetName val="Sim_Results_Apr28_1303"/>
      <sheetName val="Location_Priority_Ftable"/>
      <sheetName val="DVMP_Action_and_Priority_Summar"/>
      <sheetName val="SCE Risk Discussion Map"/>
      <sheetName val="dlevel_to_remediation"/>
      <sheetName val="Export - Master Data"/>
      <sheetName val="E1P1"/>
      <sheetName val="TEF_conversions"/>
      <sheetName val="TEF_conversions (2)"/>
      <sheetName val="Master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atini"/>
      <sheetName val="report"/>
      <sheetName val="Forcast"/>
      <sheetName val="Courbe S"/>
    </sheetNames>
    <sheetDataSet>
      <sheetData sheetId="0" refreshError="1"/>
      <sheetData sheetId="1"/>
      <sheetData sheetId="2"/>
      <sheetData sheetId="3"/>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SF's Summary"/>
      <sheetName val="qryForecast_WithJSplits (2)"/>
      <sheetName val="qryForecast_WithJSplits"/>
      <sheetName val="Data - Proj Name"/>
      <sheetName val="Data - OD"/>
      <sheetName val="Data - Missing"/>
      <sheetName val="Data - Missing - ALL"/>
    </sheetNames>
    <sheetDataSet>
      <sheetData sheetId="0"/>
      <sheetData sheetId="1"/>
      <sheetData sheetId="2"/>
      <sheetData sheetId="3"/>
      <sheetData sheetId="4"/>
      <sheetData sheetId="5"/>
      <sheetData sheetId="6"/>
      <sheetData sheetId="7"/>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sheetName val="Exhibit"/>
      <sheetName val="Inc Stmt"/>
      <sheetName val="Rate Base"/>
      <sheetName val="Rev Tax"/>
      <sheetName val="O&amp;M "/>
      <sheetName val="ALF"/>
      <sheetName val="FF&amp;U"/>
      <sheetName val="Ann Chg"/>
      <sheetName val="Acct 928"/>
      <sheetName val="RR - IS"/>
      <sheetName val="SUMMARY"/>
      <sheetName val="Sheet1"/>
      <sheetName val="Compliance"/>
      <sheetName val="#REF"/>
      <sheetName val="COS"/>
      <sheetName val="T&amp;D ISO PERCENTAGE"/>
      <sheetName val="Sheet2"/>
      <sheetName val="Sheet3"/>
      <sheetName val="Sheet4"/>
      <sheetName val="Sheet5"/>
      <sheetName val="Sheet6"/>
      <sheetName val="Sheet7"/>
      <sheetName val="FER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L EXPENSES "/>
      <sheetName val="LOCAL INCOMES"/>
      <sheetName val="sub contractor"/>
      <sheetName val="dep au 28 02 04"/>
      <sheetName val="Recalage tréso"/>
      <sheetName val="Cash flow grpt."/>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ettes"/>
    </sheetNames>
    <sheetDataSet>
      <sheetData sheetId="0"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Page"/>
      <sheetName val="Checklist Summary"/>
      <sheetName val="Apparatus Engineer"/>
      <sheetName val="Apparatus Engineer Quickhelp"/>
      <sheetName val="GeoTechnical Engineer"/>
      <sheetName val="GeoTechnical Engineer Quickhelp"/>
      <sheetName val="Project Controls Engineer"/>
      <sheetName val="Project Controls Engineer QH"/>
      <sheetName val="Structural Engineering"/>
      <sheetName val="Structural Engineering Quickhel"/>
      <sheetName val="Environmental"/>
      <sheetName val="Environmental Quickhelp"/>
      <sheetName val="Civil Engineering"/>
      <sheetName val="Civil Engineering Quickhelp"/>
      <sheetName val="Contruction - RPPM"/>
      <sheetName val="Power System Controls"/>
      <sheetName val="Construction"/>
      <sheetName val="Construction Quickhelp"/>
      <sheetName val="SAS Engineering"/>
      <sheetName val="Automation Development"/>
      <sheetName val="Cost Estimating"/>
      <sheetName val="Cost Estimating Quickhelp"/>
      <sheetName val="Protection Engineer"/>
      <sheetName val="Responsible Engineer"/>
      <sheetName val="Responsible Engineer Quickhelp"/>
      <sheetName val="User Inf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us Pivots"/>
      <sheetName val="D. Narong Cross-check"/>
      <sheetName val="Template Log"/>
      <sheetName val="Data Tables"/>
      <sheetName val="Sponsors"/>
      <sheetName val="Processes and AIs"/>
      <sheetName val="O&amp;M Recorded"/>
      <sheetName val="Translation"/>
      <sheetName val="WBSs"/>
      <sheetName val="20160206 T&amp;D Template Log"/>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rating Plan"/>
      <sheetName val="Drop Down"/>
      <sheetName val="Drop Downs"/>
    </sheetNames>
    <sheetDataSet>
      <sheetData sheetId="0" refreshError="1"/>
      <sheetData sheetId="1" refreshError="1"/>
      <sheetData sheetId="2"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mary"/>
      <sheetName val="Corp Variance Report (Forecast)"/>
      <sheetName val="Corp Variance Rpt (Gross)"/>
      <sheetName val="T&amp;D YTD Performance"/>
      <sheetName val="T&amp;D Total BOT Capital"/>
      <sheetName val="Corp YE Fcst Template"/>
      <sheetName val="YTD Corp. Variance Report"/>
      <sheetName val="CM Corp. Var Report (Net)"/>
      <sheetName val="YTD Corp. Var Report (Gross)"/>
      <sheetName val="T&amp;D CPUC BOT Sheet"/>
      <sheetName val="T&amp;D CPUC Execution Plan Summary"/>
      <sheetName val="CM Corp. Var Report (Gross)"/>
      <sheetName val="Strategic - CPUC"/>
      <sheetName val="Strategic - FERC"/>
      <sheetName val="CPUC BOT Summary"/>
      <sheetName val="CPUC Variance Template"/>
      <sheetName val="CPUC BOT YTD Detail"/>
      <sheetName val="CPUC BOT YTD Detail (Frcst MM)"/>
      <sheetName val="CPUC BOT YE Detail"/>
      <sheetName val="CPUC BOT YTD Detail-All Other"/>
      <sheetName val="CPUC BOT YE Detail-All Oth"/>
      <sheetName val="FERC BOT Summary"/>
      <sheetName val="FERC Variance Template"/>
      <sheetName val="FERC BOT YTD Detail (Frcst MM)"/>
      <sheetName val="FERC BOT YTD Detail"/>
      <sheetName val="FERC BOT YE Detail"/>
      <sheetName val="CPUC BOT Detail Cadence"/>
      <sheetName val="CPUC BOT Detail Caden-All Other"/>
      <sheetName val="DBL CPUC BOT Detail Cadence"/>
      <sheetName val="TS&amp;O CPUC BOT Detail Cadence"/>
      <sheetName val="DBL CPUC YTD Performance"/>
      <sheetName val="DBL FERC YTD Performance"/>
      <sheetName val="DBL CPUC YTD Detail"/>
      <sheetName val="DBL CPUC BOT YE Detail"/>
      <sheetName val="TS&amp;O CPUC YTD Performance"/>
      <sheetName val="TS&amp;O FERC YTD Performance"/>
      <sheetName val="MPO CPUC YTD Performance"/>
      <sheetName val="MPO FERC YTD Performance"/>
      <sheetName val="E&amp;TS~Oth CPUC YTD Performance"/>
      <sheetName val="E&amp;TS~Oth FERC YTD Performance"/>
      <sheetName val="1a Level 1 Total"/>
      <sheetName val="1b Level 1 FERC"/>
      <sheetName val="1c Level 1 CPUC"/>
      <sheetName val="2a Level 2 Total"/>
      <sheetName val="2b Level 2 FERC"/>
      <sheetName val="BExRepositorySheet"/>
      <sheetName val="2c Level 2 CPUC"/>
      <sheetName val="3a Level 3 Total"/>
      <sheetName val="3b Level 3 FERC"/>
      <sheetName val="3c Level 3 CPUC"/>
      <sheetName val="Overhead Model Forecast Adj"/>
      <sheetName val="Legend"/>
      <sheetName val="T,D,S Capital"/>
      <sheetName val="Total Budget"/>
      <sheetName val="CPUC Capital Monthly Plan"/>
      <sheetName val="Average Spend"/>
      <sheetName val="Average Spend (2)"/>
      <sheetName val="Average Spend (Other)"/>
      <sheetName val="Emergent Items"/>
      <sheetName val="Summary Data"/>
      <sheetName val="Instructions"/>
      <sheetName val="3d Level 3 RIIM"/>
      <sheetName val="Summary Data RP"/>
      <sheetName val="FERC Budgets"/>
      <sheetName val="Contributions"/>
      <sheetName val="PMO FERC Recorded"/>
      <sheetName val="Trans Project Worksheet"/>
      <sheetName val="Trans Project Summary"/>
      <sheetName val="BPTI FERC Recorded"/>
      <sheetName val="SC&amp;M FERC Adjustment"/>
      <sheetName val="MPO Adjustments"/>
      <sheetName val="Related Expense Template"/>
      <sheetName val="BOT  Update Sheet"/>
      <sheetName val="T&amp;D FERC BOT Capital"/>
      <sheetName val="Operational Plan"/>
      <sheetName val="CPUC BOT YTD Detail Master"/>
      <sheetName val="CPUC BOT YE Detail Master"/>
      <sheetName val="T&amp;D CPUC BOT Capital"/>
      <sheetName val="OLD Capital Var Rpt (Target)"/>
      <sheetName val="OLD Corp Variance (Gross)"/>
      <sheetName val="O&amp;M FCST Var_MMOLD"/>
      <sheetName val="O&amp;M YTD Var_MM"/>
      <sheetName val="O&amp;M FCST VAR_MM"/>
      <sheetName val="CPUC YTD Var_MM"/>
      <sheetName val="CPUC FCST Var_MM"/>
      <sheetName val="FERC YTD Var_MM"/>
      <sheetName val="FERC FRCST Var_MM"/>
      <sheetName val="BOT Summary_MM"/>
      <sheetName val="Summary O&amp;M Vernine made_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sheetName val="Lists"/>
    </sheetNames>
    <sheetDataSet>
      <sheetData sheetId="0" refreshError="1"/>
      <sheetData sheetId="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sheetName val="Master Data 2015"/>
      <sheetName val="2014 by L4 WBS"/>
      <sheetName val="CN41N"/>
      <sheetName val="Fall LTP 2015 Data"/>
      <sheetName val="Pivot Chart"/>
      <sheetName val="Pivot Chart 2014-2015"/>
      <sheetName val="Chart1"/>
      <sheetName val="Pivot Chart Data"/>
      <sheetName val="Program Group Detail Total"/>
      <sheetName val="2014 Spend by WBS"/>
      <sheetName val="FERC Summary"/>
      <sheetName val="CPUC Summary"/>
      <sheetName val="FERC Variance Maj Drivers"/>
      <sheetName val="Program Group Detail DBL Greg"/>
      <sheetName val="Program Group Detail TSO Paul"/>
      <sheetName val="TRTP Summary"/>
      <sheetName val="Physical Security"/>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 2 Initial Notes from B. Chen"/>
      <sheetName val="5.19.15"/>
      <sheetName val="5.21.15"/>
      <sheetName val="5.26.15 (CT)"/>
      <sheetName val="Initial Doc Temp Thoughts"/>
      <sheetName val="Doc Temp"/>
      <sheetName val="Merimekko Chart"/>
      <sheetName val="Marimekko Data"/>
      <sheetName val="Expected Optimization Data"/>
      <sheetName val="Doc Temp Refs"/>
      <sheetName val="Definitions"/>
    </sheetNames>
    <sheetDataSet>
      <sheetData sheetId="0"/>
      <sheetData sheetId="1"/>
      <sheetData sheetId="2"/>
      <sheetData sheetId="3"/>
      <sheetData sheetId="4"/>
      <sheetData sheetId="5"/>
      <sheetData sheetId="6" refreshError="1"/>
      <sheetData sheetId="7"/>
      <sheetData sheetId="8"/>
      <sheetData sheetId="9"/>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FERC&amp;CPUC"/>
      <sheetName val="2. Schedule Dates"/>
      <sheetName val="3. Delivery Date Tenants"/>
      <sheetName val="FERC HMCC"/>
      <sheetName val="4.What If 4-101 CPCN Jan 1 TLSS"/>
      <sheetName val="2 Month 2010 Schedule Float"/>
      <sheetName val="2009 Forecast"/>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5. FERC HMC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Reconciliation"/>
      <sheetName val="Summary 7-30-10"/>
      <sheetName val="Summary Recon (7-30-10)"/>
      <sheetName val="Summary Recon (7-28-10)_FER (2)"/>
      <sheetName val="Summary Recon (IT)"/>
      <sheetName val="Summary_To JK_7-29-10"/>
      <sheetName val="Summary Recon (7-28-10)_FERC"/>
      <sheetName val="Summary Recon (7-28-10)"/>
      <sheetName val="Documents"/>
      <sheetName val="IT"/>
      <sheetName val="Civil"/>
      <sheetName val="Susbstion Cost Est_0727"/>
      <sheetName val="TL_Loop in"/>
      <sheetName val="CPCN Cost Summary (2-22-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RT Templates"/>
      <sheetName val="CRT View Source"/>
      <sheetName val="Sheet2"/>
      <sheetName val="Sheet3"/>
      <sheetName val="Sheet4"/>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Sheet7"/>
      <sheetName val="DP_Summ"/>
      <sheetName val="DP_Dtl"/>
      <sheetName val="PM_Summ"/>
      <sheetName val="PM_Dtl"/>
      <sheetName val="Refresh_Ovw"/>
      <sheetName val="Hardware"/>
      <sheetName val="Software"/>
      <sheetName val="Data"/>
      <sheetName val="Labor"/>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Consolidated"/>
      <sheetName val="ITLab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Transmission Overall"/>
      <sheetName val="Grid Scorecard"/>
      <sheetName val="Asset Mgmt"/>
      <sheetName val="Design"/>
      <sheetName val="Project Delivery"/>
      <sheetName val="TRPPM"/>
      <sheetName val="Construction Methods"/>
      <sheetName val="Eastern"/>
      <sheetName val="Highland"/>
      <sheetName val="Metro East"/>
      <sheetName val="Metro West"/>
      <sheetName val="North Coast"/>
      <sheetName val="Orange"/>
      <sheetName val="San Joaquin"/>
      <sheetName val="Transmission Rank Trend"/>
      <sheetName val="Primary Input"/>
      <sheetName val="Metric Definitions"/>
      <sheetName val="Ranking Rules"/>
      <sheetName val="Monthly Summary"/>
      <sheetName val="Pole Replace Design"/>
      <sheetName val="FL vs  NFL"/>
      <sheetName val="Scorecard Schedule"/>
      <sheetName val="Secondary &amp; KPI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P_forecast_summary_May14"/>
      <sheetName val="7 year-12 year cost forecast_14"/>
      <sheetName val="PLIP_forecast_summary (2)"/>
      <sheetName val="Sheet1"/>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Notes"/>
      <sheetName val="B23.01"/>
      <sheetName val="B23.02"/>
      <sheetName val="B23.03"/>
      <sheetName val="B23.04"/>
      <sheetName val="B23.05"/>
      <sheetName val="B23.06"/>
      <sheetName val="C23.01"/>
      <sheetName val="C23.02"/>
      <sheetName val="C23.03"/>
      <sheetName val="C23.04"/>
      <sheetName val="C23.05"/>
      <sheetName val="C23.06"/>
      <sheetName val="C23.07"/>
      <sheetName val="Staffing"/>
      <sheetName val="Lookup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Amortization"/>
      <sheetName val="2001 Amortization"/>
      <sheetName val="2002 Amortization"/>
      <sheetName val="2000 Purchases"/>
      <sheetName val="2001 Purchases, 100%"/>
      <sheetName val="2001 Purchases, Edison's Share"/>
      <sheetName val="2001 Purchases, Edison's Shar 2"/>
      <sheetName val="2002 Purchases"/>
      <sheetName val="Carrying Costs"/>
      <sheetName val="PVNGS Cash Flows"/>
      <sheetName val="SONGS Cash Flows"/>
      <sheetName val="GE Storage"/>
      <sheetName val="GE Input"/>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Guidelines"/>
      <sheetName val="HC Rec"/>
      <sheetName val="Pivot Headcount"/>
      <sheetName val="Rec to Control (3)"/>
      <sheetName val="Rec to Control (2)"/>
      <sheetName val="Rec to Control"/>
      <sheetName val="Pivot CE"/>
      <sheetName val="Pivot for Presentation"/>
      <sheetName val="Sheet1"/>
      <sheetName val="Budget Details"/>
      <sheetName val="Backup&gt;&gt;&gt;"/>
      <sheetName val="Hierarchy"/>
      <sheetName val="Drop Down Options"/>
      <sheetName val="Escalation Rates"/>
      <sheetName val="Spread Codes"/>
      <sheetName val="Cost Center Attributes"/>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Guidelines"/>
      <sheetName val="Budget Details"/>
      <sheetName val="Backup&gt;&gt;&gt;"/>
      <sheetName val="Drop Down Options"/>
      <sheetName val="Escalation Rates"/>
      <sheetName val="Spread Codes"/>
      <sheetName val="Cost Center Attributes"/>
      <sheetName val="#REF"/>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Info"/>
      <sheetName val="Avg Unit Size Calc"/>
      <sheetName val="Assumptions"/>
      <sheetName val="Input Table"/>
      <sheetName val="Support Doc1"/>
      <sheetName val="Summary"/>
      <sheetName val="Revenue"/>
      <sheetName val="Generation"/>
      <sheetName val="HydroCapacity"/>
      <sheetName val="NPVCalcs"/>
      <sheetName val="Depreciation"/>
      <sheetName val="Tax"/>
      <sheetName val="Escalation"/>
      <sheetName val="Costs AsocPass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erral Payoff Scenarios"/>
      <sheetName val="Cash Forecast Assumptions"/>
      <sheetName val="Daily vs Monthly"/>
      <sheetName val="Data"/>
      <sheetName val="Deferral Payoff"/>
      <sheetName val="OperCash (2001-2005)"/>
      <sheetName val="Sensitivity Data"/>
      <sheetName val="Revenues"/>
      <sheetName val="FPP - CDWR"/>
      <sheetName val="QF-Source"/>
      <sheetName val="Fuel-Source"/>
      <sheetName val="O&amp;M and Capital"/>
      <sheetName val="Other "/>
      <sheetName val="Tax Schedule"/>
      <sheetName val="TaxPaymentSchedule"/>
      <sheetName val="Intr Schedule"/>
      <sheetName val="D&amp;D and Storage"/>
      <sheetName val="LT Debt 2001"/>
      <sheetName val="LT Debt"/>
      <sheetName val="SCE Debt 2002"/>
      <sheetName val="Interest Rate Summary"/>
      <sheetName val="Forecast Data 0302"/>
      <sheetName val="SCE Preferred"/>
      <sheetName val="2001 OOR-JannaLogan"/>
      <sheetName val="Rev &amp; Exp Reconciliation"/>
      <sheetName val="Intr Reconciliation"/>
      <sheetName val="QF and ISO Streams 2001"/>
      <sheetName val="2001 Tax Calculation"/>
      <sheetName val="2002-2004 Tax Calculation Base"/>
      <sheetName val="Variance"/>
      <sheetName val="Variance 4-24 vs 5-01"/>
      <sheetName val="TaxableInc Adj"/>
      <sheetName val="Bridge Retirement"/>
      <sheetName val="Pat Wong 1-22-02"/>
      <sheetName val="Retail Reven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3b - 2017 Waterfall"/>
      <sheetName val="CS3b - 2018 Waterfall"/>
      <sheetName val="GRC to Constraint"/>
      <sheetName val="CPUC"/>
      <sheetName val="Overall Summary"/>
      <sheetName val="FERC"/>
      <sheetName val="FERC details"/>
      <sheetName val="Summary"/>
      <sheetName val="Seismic"/>
      <sheetName val="Pole"/>
      <sheetName val="Constraint"/>
      <sheetName val="Resources"/>
      <sheetName val="Sheet2"/>
      <sheetName val="ScoreSummary"/>
      <sheetName val="RiskScores"/>
      <sheetName val="MRR.P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FC Scenarios"/>
      <sheetName val="Table of Contents"/>
      <sheetName val="Table of Contents - Appendicies"/>
      <sheetName val="Appx C - CPUC 2012 Adopted RO"/>
      <sheetName val="Appx C - Total Co  2012AdoptRO"/>
      <sheetName val="Appendix C - Sales"/>
      <sheetName val="Appx C - GEN REPORTS"/>
      <sheetName val="Appx C - Steam REPORT"/>
      <sheetName val="Appx C - Nuclear REPORT"/>
      <sheetName val="Appx C - Hydroelectric REPORT"/>
      <sheetName val="Appx C - Other REPORT"/>
      <sheetName val="Appx C - Transmission REPORT"/>
      <sheetName val="Appx C - Distribution REPORTS"/>
      <sheetName val="Appx C - Customer Accounts"/>
      <sheetName val="Appx C - CS&amp;I"/>
      <sheetName val="Appx C - A&amp;G Summary"/>
      <sheetName val="Appx C - Total Expense"/>
      <sheetName val="Appx C - Total Labor"/>
      <sheetName val="Appx C - Total NonLabor"/>
      <sheetName val="Appx C - Total Other"/>
      <sheetName val="Appx C - TAXES - OTHER"/>
      <sheetName val="Appx  C - INCOME TAXES"/>
      <sheetName val="Appx  C - Depreciation"/>
      <sheetName val="Appx C - rate base"/>
      <sheetName val="Appx C - Plant"/>
      <sheetName val="Appx C - Working Cash"/>
      <sheetName val="Appx C - Avg Lag in Exp"/>
      <sheetName val="Appx C - OOR Report"/>
      <sheetName val="Appx C - N_T_G"/>
      <sheetName val="Appx C - Nuclear Refueling"/>
      <sheetName val="Appx D - 2013&amp;2014 Post Test Yr"/>
      <sheetName val="CPUC Proposed 2012 RO"/>
      <sheetName val="CPUC RO @ PRR"/>
      <sheetName val="JURIS ALLOCATION %"/>
      <sheetName val="2012 FUNCTIONALIZED"/>
      <sheetName val="2013 FUNCTIONALIZED"/>
      <sheetName val="2014 FUNCTIONALIZED"/>
      <sheetName val="2012 GRC Labor Allocator"/>
      <sheetName val="Functionalized rate base"/>
      <sheetName val="Functionalized DIT BAL"/>
      <sheetName val="Results of Operations"/>
      <sheetName val="RO at Present Rate Revenues"/>
      <sheetName val="GRC Summary Data"/>
      <sheetName val="O&amp;M Reports"/>
      <sheetName val="O&amp;M Summary"/>
      <sheetName val="Mohave RO"/>
      <sheetName val="Mountainview"/>
      <sheetName val="Peakers"/>
      <sheetName val="User Input Guide for O&amp;M"/>
      <sheetName val="User Input Guide for Capital"/>
      <sheetName val="User Input Guide for Tax"/>
      <sheetName val="RO1"/>
      <sheetName val="RO2"/>
      <sheetName val="RO3"/>
      <sheetName val="RO4"/>
      <sheetName val="RO5"/>
      <sheetName val="RO6"/>
      <sheetName val="RO7"/>
      <sheetName val="RO8"/>
      <sheetName val="RO9"/>
      <sheetName val="RO10"/>
      <sheetName val="RO11"/>
      <sheetName val="RO12"/>
      <sheetName val="ROTemplateWOJuris"/>
      <sheetName val="Globals"/>
      <sheetName val="Audit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ferred"/>
      <sheetName val="Risk Template"/>
      <sheetName val="Risk Register"/>
      <sheetName val="Risk Matrix (2)"/>
      <sheetName val="Chart Data"/>
      <sheetName val="Heat Map"/>
      <sheetName val="Conductor Failure"/>
      <sheetName val="Risk Matrix Evaluation"/>
      <sheetName val="Conductor Failure (Old)"/>
      <sheetName val="Settlement-Verdicts &gt;100K"/>
      <sheetName val="Safety Data"/>
      <sheetName val="Risk 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R Internal Orders"/>
      <sheetName val="Check Variance"/>
      <sheetName val="SCE and Cont. Summary 2"/>
      <sheetName val="Sam Summary"/>
      <sheetName val="Appendix"/>
      <sheetName val="CRX Allocation 2012-2013"/>
      <sheetName val="Mitigation Summary b"/>
      <sheetName val="DCR &amp; CRSX Mitigation"/>
      <sheetName val="Mitigation Allocation"/>
      <sheetName val="Internal Orders"/>
      <sheetName val="BExRepositorySheet"/>
      <sheetName val="Acreage Allocation"/>
      <sheetName val="Pre-SAP 2003-2008"/>
      <sheetName val="2003-2008 Details"/>
      <sheetName val="SAP 2008"/>
      <sheetName val="2011"/>
      <sheetName val="Details"/>
      <sheetName val="Estimate"/>
      <sheetName val="EH&amp;S Summary"/>
      <sheetName val="Assumptions"/>
      <sheetName val="WPSummary"/>
      <sheetName val="New Summary"/>
      <sheetName val="Sheet3"/>
      <sheetName val="2012 Detail"/>
      <sheetName val="Compliance Support"/>
      <sheetName val="2012 &amp; 2013 CH2M HILL"/>
      <sheetName val="Environmental Documents"/>
      <sheetName val="Summary (Nom + Constant)"/>
      <sheetName val="Summary"/>
      <sheetName val="Summary-DCR Costs"/>
      <sheetName val="Action"/>
      <sheetName val="Details-2"/>
      <sheetName val="2010 SAP"/>
      <sheetName val="2011 SAP"/>
      <sheetName val="2010 Detail"/>
      <sheetName val="2013 Detail"/>
      <sheetName val="Mitigation Summary"/>
      <sheetName val="Monitoring Summary"/>
      <sheetName val="Monitoring Rate Support"/>
      <sheetName val="2009 SAP"/>
      <sheetName val="2010 CH2M HILL"/>
      <sheetName val="2011 Detail-A"/>
      <sheetName val="2011 Detail-B"/>
      <sheetName val="2011 CH2M HILL"/>
      <sheetName val="2011 CH2M 1"/>
      <sheetName val="2011 CH2M 2"/>
      <sheetName val="2011 Arch Monitoring"/>
      <sheetName val="CPUC Monitoring Costs 1"/>
      <sheetName val="SBNF Costs (2012$)"/>
      <sheetName val="CPUC Monitoring Cost"/>
      <sheetName val="SBNF Agency Cost"/>
      <sheetName val="2012 SAP"/>
      <sheetName val="CH2M Hill Labor Summary"/>
      <sheetName val="2012 Archaeology"/>
      <sheetName val="2011 Permits"/>
      <sheetName val="08-11 THRU 12-11 CH2M BIO"/>
      <sheetName val="08-11 THRU 12-11 CH2M ENV"/>
      <sheetName val="08-11 THRU 12-11 CH2M PERMITS"/>
      <sheetName val="CH2M HILL ITD to 2011"/>
      <sheetName val="2013 Archaeology"/>
      <sheetName val="POs"/>
      <sheetName val="SBNF Costs"/>
      <sheetName val="Contract Summary"/>
      <sheetName val="2014-2018"/>
      <sheetName val="2012 CH2M HILL"/>
      <sheetName val="2013 CH2M HILL"/>
      <sheetName val="2012 &amp; 2013 CH2M Staff Support"/>
      <sheetName val="2012 &amp; 2013 CH2M Bio Monitors"/>
      <sheetName val="CH2M-DCR Construction Schedule"/>
      <sheetName val="2013 CH2M SITE REST"/>
      <sheetName val="2014 CH2M SITE R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ority Category Definitions"/>
      <sheetName val="CS"/>
      <sheetName val="IT&amp;BI"/>
      <sheetName val="OS"/>
      <sheetName val="T&amp;D"/>
      <sheetName val="PDS"/>
      <sheetName val="PIN Look-up"/>
      <sheetName val="Summary - Emergent Split"/>
      <sheetName val="PDS Summary Chart"/>
      <sheetName val="Checks"/>
      <sheetName val="Validation"/>
    </sheetNames>
    <sheetDataSet>
      <sheetData sheetId="0"/>
      <sheetData sheetId="1"/>
      <sheetData sheetId="2"/>
      <sheetData sheetId="3"/>
      <sheetData sheetId="4"/>
      <sheetData sheetId="5"/>
      <sheetData sheetId="6"/>
      <sheetData sheetId="7"/>
      <sheetData sheetId="8" refreshError="1"/>
      <sheetData sheetId="9"/>
      <sheetData sheetId="10"/>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ts"/>
      <sheetName val="Module1"/>
    </sheetNames>
    <sheetDataSet>
      <sheetData sheetId="0"/>
      <sheetData sheetId="1"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6 DSP.TSP.IR.WDAT Unit Count"/>
      <sheetName val="SUMMARY"/>
      <sheetName val="Procedures"/>
      <sheetName val="Transmission"/>
      <sheetName val="TSP - A-AA Bank"/>
      <sheetName val="TSP - Capacitor Bank"/>
      <sheetName val="TSP - Subtransmission"/>
      <sheetName val="TSP - SERP"/>
      <sheetName val="DSP - Circuits"/>
      <sheetName val="DSP - B-Banks"/>
      <sheetName val="DSP - New Subs"/>
      <sheetName val="DSP - 4kV Cut-Overs"/>
      <sheetName val="IR - Circuit Breakers"/>
      <sheetName val="IR - Xfmr Banks"/>
      <sheetName val="IR - Prot Relays"/>
      <sheetName val="IR - Sub Betterment"/>
      <sheetName val="IR - Prot Subs Auto"/>
      <sheetName val="NC - Customer"/>
      <sheetName val="NC - WDAT-TO"/>
      <sheetName val="Rule 20A"/>
      <sheetName val="CAPS Data"/>
      <sheetName val="Const Status"/>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ch Report"/>
      <sheetName val="Commitments"/>
      <sheetName val="PCO Log March_2007"/>
      <sheetName val="UMC Summary 5_20_09"/>
      <sheetName val="CAPS"/>
      <sheetName val="ClarkD IO"/>
      <sheetName val="TRTP 4-11 Cost Breakdown"/>
      <sheetName val="Chart2"/>
      <sheetName val="TRTP 4-11 2009 Plan"/>
      <sheetName val="Yellow Book Revised 090520"/>
      <sheetName val="2009 Exp Pln-Act-Var Summary"/>
      <sheetName val="UMC Report"/>
      <sheetName val="2009 Plan"/>
      <sheetName val="BExRepositorySheet"/>
      <sheetName val="Level One Summary"/>
      <sheetName val="Cost Breakdown"/>
      <sheetName val="Comm"/>
      <sheetName val="Comm2"/>
      <sheetName val="Comm3"/>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04-09 YTD"/>
      <sheetName val="Data"/>
      <sheetName val="KS13"/>
      <sheetName val="TDBU SAP Extract"/>
      <sheetName val="KS13 GF"/>
      <sheetName val="SSID"/>
      <sheetName val="Sheet3"/>
    </sheetNames>
    <sheetDataSet>
      <sheetData sheetId="0"/>
      <sheetData sheetId="1"/>
      <sheetData sheetId="2"/>
      <sheetData sheetId="3"/>
      <sheetData sheetId="4"/>
      <sheetData sheetId="5"/>
      <sheetData sheetId="6"/>
      <sheetData sheetId="7"/>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Variance_FERC"/>
      <sheetName val="Comments"/>
      <sheetName val="FERC"/>
      <sheetName val="CPUC"/>
      <sheetName val="FERC&amp;CPUC"/>
      <sheetName val="Master Data Dump"/>
      <sheetName val="Misc Data"/>
      <sheetName val="FERC (2)"/>
      <sheetName val="CPUC (2)"/>
      <sheetName val="FERC&amp;CPUC (2)"/>
      <sheetName val="FERC Summary"/>
      <sheetName val="CPUC Summary"/>
      <sheetName val="FERC&amp;CPUC Summary"/>
      <sheetName val="FERC Spending Chart"/>
      <sheetName val="FERC Spending Detail"/>
      <sheetName val="Exhibit"/>
      <sheetName val="Exhibit - OD"/>
      <sheetName val="Project Overviews"/>
      <sheetName val="CRE Data Dump"/>
      <sheetName val="2010 CAPS"/>
      <sheetName val="Summary"/>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Menu"/>
      <sheetName val="&lt;-- Main Menu | Takeoff 1 --&gt;"/>
      <sheetName val="Start_1"/>
      <sheetName val="Info_1"/>
      <sheetName val="Assumptions_1"/>
      <sheetName val="Takeoff_1"/>
      <sheetName val="Sum_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s>
    <sheetDataSet>
      <sheetData sheetId="0" refreshError="1"/>
      <sheetData sheetId="1" refreshError="1"/>
      <sheetData sheetId="2" refreshError="1"/>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ignments"/>
      <sheetName val="Primm NU (Nominal)"/>
      <sheetName val="Input (Nominal) - 25Mar2013"/>
      <sheetName val="Schedule"/>
      <sheetName val="Rec'd Cost"/>
      <sheetName val="Reconciliation"/>
      <sheetName val="Comparison"/>
      <sheetName val="Funding"/>
      <sheetName val="Escalation"/>
      <sheetName val="Aggregatio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 Attributes"/>
      <sheetName val="Optimization"/>
      <sheetName val="2016 2017 Plans"/>
      <sheetName val="Baseline"/>
      <sheetName val="Baseline Compliance"/>
      <sheetName val="Baseline Compliance (2)"/>
      <sheetName val="2017 RSE1 metric"/>
      <sheetName val="2017 Pole Backlog Gross Up"/>
      <sheetName val="2017 RSE1 metric (2)"/>
      <sheetName val="WCR Levels"/>
      <sheetName val="Sheet3 - poles"/>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
    </sheetNames>
    <sheetDataSet>
      <sheetData sheetId="0"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Constant)_original"/>
      <sheetName val="Master (Constant)_with_updates"/>
      <sheetName val="DM (120)_original"/>
      <sheetName val="593.120_tables"/>
      <sheetName val="DM (120)_update"/>
      <sheetName val="583.120_tables"/>
      <sheetName val="PLIP_rel_expense"/>
      <sheetName val="reshape_template"/>
      <sheetName val="PLIP_forecast_summary_V6"/>
      <sheetName val="7 year-12 year cost forecastV6"/>
      <sheetName val="PLIP program resources"/>
      <sheetName val="SummaryTable"/>
      <sheetName val="SummaryPivot"/>
      <sheetName val="Graph_583.120"/>
      <sheetName val="Graph_593.120"/>
      <sheetName val="594.120_tables"/>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WiresDown"/>
      <sheetName val="WiresDown_L_NL"/>
      <sheetName val="Intrusive_Cost_Worksheet"/>
      <sheetName val="Escalation"/>
      <sheetName val="ODI_incremental"/>
      <sheetName val="IntrusiveInsp"/>
      <sheetName val="ODI_wp_1"/>
      <sheetName val="ODI_wp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
      <sheetName val="2011 October Estimates"/>
      <sheetName val="Cost Comparisons"/>
      <sheetName val="ITD"/>
      <sheetName val="2011 Sep Estimates"/>
    </sheetNames>
    <sheetDataSet>
      <sheetData sheetId="0"/>
      <sheetData sheetId="1"/>
      <sheetData sheetId="2"/>
      <sheetData sheetId="3"/>
      <sheetData sheetId="4"/>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Topsheet"/>
      <sheetName val="DSUM"/>
      <sheetName val="Master"/>
      <sheetName val="Master Query"/>
      <sheetName val="Detail_Query"/>
      <sheetName val="%"/>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7 ITAB (old)"/>
      <sheetName val="2007 ITAB"/>
      <sheetName val="2006 ITAB"/>
    </sheetNames>
    <sheetDataSet>
      <sheetData sheetId="0"/>
      <sheetData sheetId="1"/>
      <sheetData sheetId="2"/>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ummary"/>
      <sheetName val="Songco Table"/>
      <sheetName val="Cost Cap Reconciliation"/>
      <sheetName val="Songco Table EH&amp;S Broken out"/>
      <sheetName val="Old Songco Table ($2005,$2012)"/>
      <sheetName val="$545 Million (Clean)"/>
      <sheetName val="$526 Million"/>
      <sheetName val="Element Reconciliation"/>
      <sheetName val="Substatation Components"/>
      <sheetName val="$545 Million (CAAZ Split)"/>
      <sheetName val="AL Modified Songco Table"/>
      <sheetName val="Table for AL outline "/>
      <sheetName val="AL Modified Songco (Updated)"/>
      <sheetName val="Songco (Waterfall Support)"/>
      <sheetName val="Contingency by Element"/>
      <sheetName val="Contingency Alternatives"/>
      <sheetName val="Escalation Rates"/>
      <sheetName val="New Categories Summary"/>
      <sheetName val="Current Estimate"/>
      <sheetName val="Historical Summary"/>
      <sheetName val="Current Est (Labor Mat Split)"/>
      <sheetName val="Calculations"/>
      <sheetName val="AL Songco Table (Jan 6)"/>
      <sheetName val="Hist Sum with Eng Mat split"/>
      <sheetName val="Previous Tables"/>
      <sheetName val="Assumptions"/>
      <sheetName val="Chart1"/>
      <sheetName val="Chart2"/>
      <sheetName val="Chart3"/>
      <sheetName val="Chart4"/>
      <sheetName val="Chart9"/>
      <sheetName val="Chart10"/>
      <sheetName val="Chart11"/>
      <sheetName val="Waterfall Data "/>
      <sheetName val="EH&amp;S Powerplant"/>
      <sheetName val="Updated Env Summary"/>
      <sheetName val="Summary by Work Order"/>
      <sheetName val="Dec 2011 WOCC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7062"/>
      <sheetName val="7091"/>
      <sheetName val="7093"/>
      <sheetName val="7095"/>
      <sheetName val="7111"/>
      <sheetName val="7302"/>
      <sheetName val="7390"/>
      <sheetName val="7399"/>
      <sheetName val="7504"/>
      <sheetName val="7553"/>
      <sheetName val="7804"/>
      <sheetName val="7904"/>
      <sheetName val="8090"/>
      <sheetName val="8192"/>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Modified Songco Table (Old)"/>
      <sheetName val="AFUDC+CWIP"/>
      <sheetName val="Summary"/>
      <sheetName val="AL Tables"/>
      <sheetName val="Waterfall WO OHs"/>
      <sheetName val="Estimate Comparison"/>
      <sheetName val="Waterfall"/>
      <sheetName val="Estimate"/>
      <sheetName val="CRT Reconciliation"/>
      <sheetName val="DCR Rec'd Cost through 2011"/>
      <sheetName val="Rec'd (Dev,CRS,Val,Ser)"/>
      <sheetName val="Rec'd (TL,IT,RP,EH&amp;S)"/>
      <sheetName val="Error Checks"/>
      <sheetName val="DCR Rec'd Cost through Jun 2012"/>
      <sheetName val="Assumptions"/>
      <sheetName val="Trans(&gt;200kV) Summary"/>
      <sheetName val="B-Items&amp;Supply"/>
      <sheetName val="Substation Summary"/>
      <sheetName val="Cost Loaded Schedule"/>
      <sheetName val="Rec'd from Tony Li"/>
      <sheetName val="Summary - Adjustment 0.5699"/>
      <sheetName val="DCR Forecast"/>
      <sheetName val="EH&amp;S Summary"/>
      <sheetName val="Distribution Summary"/>
      <sheetName val="IT-Telecom"/>
      <sheetName val="Songco"/>
      <sheetName val="ISO Split"/>
      <sheetName val="EH&amp;S ISO Split"/>
      <sheetName val="Real Properties Summary"/>
      <sheetName val="CorpOH Actuals"/>
      <sheetName val="Summary (re-work later)"/>
      <sheetName val="Escalation Study 2011"/>
      <sheetName val="DCR POs"/>
      <sheetName val="ProjSupp&amp;Alloc"/>
      <sheetName val="Escalation Rates"/>
      <sheetName val="AL Modified Songco Table"/>
      <sheetName val="TSPS Summary Table"/>
      <sheetName val="DCR Rec'd Cost"/>
      <sheetName val="AL Modified Songco Table (2)"/>
      <sheetName val="Chart2"/>
      <sheetName val="Sub_Summary"/>
      <sheetName val="DCR PowerPlant"/>
      <sheetName val="IT-Telecom Summary"/>
      <sheetName val="Pwr Plant (DCR)"/>
      <sheetName val="DCR 2012 Advice Letter Cost Est"/>
      <sheetName val="Waterfall Re-work"/>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sheetName val="INPUT"/>
    </sheetNames>
    <sheetDataSet>
      <sheetData sheetId="0" refreshError="1"/>
      <sheetData sheetId="1"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HET"/>
      <sheetName val="couts"/>
      <sheetName val="SPEC"/>
      <sheetName val="ICC"/>
      <sheetName val="ISO"/>
      <sheetName val="CC ecrans"/>
      <sheetName val="LDA"/>
      <sheetName val="POSE"/>
      <sheetName val="Pose_speciale"/>
      <sheetName val="Tunnel"/>
      <sheetName val="LOADF"/>
      <sheetName val="Surcharge"/>
      <sheetName val="Charge cyclique"/>
      <sheetName val="Meca"/>
      <sheetName val="T induite"/>
      <sheetName val="Impedance"/>
      <sheetName val="FEcran"/>
      <sheetName val="Matelas"/>
      <sheetName val="Metal"/>
      <sheetName val="Specif"/>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abor Summary by Division"/>
      <sheetName val="Summary by Division"/>
      <sheetName val="Incoming IMM Summary"/>
      <sheetName val="RP Mgmt"/>
      <sheetName val="BP&amp;TS"/>
      <sheetName val="Land Management"/>
      <sheetName val="Govt Lands"/>
      <sheetName val="Land Acquisition"/>
      <sheetName val="SCE"/>
      <sheetName val="Agency &amp; CW"/>
      <sheetName val="Agency Rates"/>
      <sheetName val="Agency Rates R1"/>
      <sheetName val="Market Rates"/>
      <sheetName val="2011 CWs"/>
      <sheetName val="Sheet1"/>
      <sheetName val="O&amp;M SH Adjust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 Material"/>
      <sheetName val="Material Order"/>
      <sheetName val="Unitize"/>
      <sheetName val="Labor"/>
      <sheetName val="Trench Cost"/>
      <sheetName val="WoesWrsht"/>
      <sheetName val="Itemized Cost"/>
      <sheetName val="Engineering Cost"/>
      <sheetName val="Crew Mngr Faceplate"/>
      <sheetName val="PLANNERS"/>
      <sheetName val="Utility Est Hrs"/>
      <sheetName val="Non-Utility Est Hrs"/>
      <sheetName val="Issue For Constr"/>
      <sheetName val="Cable Transmittal"/>
      <sheetName val="Auth Acc Utility"/>
      <sheetName val="Auth Acc Non-Utility "/>
      <sheetName val="Auth To Close"/>
      <sheetName val="Close check List"/>
      <sheetName val="Prime &amp; Sub"/>
      <sheetName val="Letter to As Build"/>
      <sheetName val="Utility (Jacket Sht)"/>
      <sheetName val="RELO (Jacket Sht)"/>
      <sheetName val="FORMAL ESTIMATE LETTER"/>
      <sheetName val="Unitize List"/>
      <sheetName val="Assembly"/>
      <sheetName val="CABLE DESCRIPTION"/>
      <sheetName val="Material Order (2)"/>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ECS AD245 W-Out Conduit"/>
      <sheetName val="ECS AD245 W-Conduit"/>
      <sheetName val="31-23"/>
      <sheetName val="Module1"/>
      <sheetName val="MD Rate"/>
      <sheetName val="FERC 1"/>
      <sheetName val="Input to SAP"/>
      <sheetName val="Loading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MASTER"/>
      <sheetName val="Engineering  LOCFUNC"/>
      <sheetName val="Cost Elements"/>
      <sheetName val="Projects"/>
      <sheetName val="Labor Rates"/>
      <sheetName val="Module1"/>
      <sheetName val="Allocation Master"/>
      <sheetName val="Jan"/>
      <sheetName val="Feb"/>
      <sheetName val="Mar"/>
      <sheetName val="Apr"/>
      <sheetName val="May"/>
      <sheetName val="Jun"/>
      <sheetName val="Jul"/>
      <sheetName val="Aug"/>
      <sheetName val="Sep"/>
      <sheetName val="Oct"/>
      <sheetName val="Nov"/>
      <sheetName val="D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Reconciliation"/>
      <sheetName val="Inputs"/>
      <sheetName val="Contingency Details"/>
      <sheetName val="Calculations"/>
      <sheetName val="Reconciliation to FERC Incen"/>
      <sheetName val="Summary by Work Order"/>
      <sheetName val="Summary"/>
      <sheetName val="CRS Expansion Works Orders"/>
      <sheetName val="Historical Summary"/>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TD-Mar_JO_Detail"/>
      <sheetName val="YTD-Mar 07 Cap Det"/>
      <sheetName val="Sheet1"/>
      <sheetName val="Sponsor"/>
      <sheetName val="Attach. A1"/>
      <sheetName val="Data for EV Report"/>
      <sheetName val="YTD-March 07 Cap Spend Summary"/>
      <sheetName val="YTD-April 07 JO Spend"/>
      <sheetName val="Hardware_Software"/>
      <sheetName val="CWA"/>
      <sheetName val="SCE March Net Hours"/>
      <sheetName val="PTR Summary"/>
      <sheetName val="PTR Det"/>
      <sheetName val="YTD-March 07 JO Sp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ommodities"/>
      <sheetName val="Inflation"/>
    </sheetNames>
    <sheetDataSet>
      <sheetData sheetId="0" refreshError="1"/>
      <sheetData sheetId="1" refreshError="1"/>
      <sheetData sheetId="2"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eferral Balance"/>
      <sheetName val="Debt Related Deferral Breakout"/>
      <sheetName val="Other A-P and Accrued Int"/>
      <sheetName val="Interest on Deferrals"/>
      <sheetName val="Liquidity Need"/>
      <sheetName val="Forbearance Need"/>
      <sheetName val="Debt Recon HLHZ 01-31-01"/>
      <sheetName val="V5 - V6"/>
      <sheetName val="Data for Bench"/>
      <sheetName val="OperCash_Craver #4B"/>
      <sheetName val="Revenue (2001-2003)"/>
      <sheetName val="FPP - CDWR (01-03) "/>
      <sheetName val="QF Payment Lag"/>
      <sheetName val="Fuel Summary 2001"/>
      <sheetName val="Cash Forecast O&amp;M"/>
      <sheetName val="Other (01-03)"/>
      <sheetName val="ST Interest Exp_Inc"/>
      <sheetName val="Energy Components"/>
      <sheetName val="O&amp;M and Capital"/>
      <sheetName val="D&amp;D and Storage"/>
      <sheetName val="LT Debt 2001"/>
      <sheetName val="LT Debt"/>
      <sheetName val="SCE Preferred"/>
      <sheetName val="2001 OOR-JannaLogan"/>
      <sheetName val="Assumptions"/>
      <sheetName val="2001-Accured.TaxableInc.w.out"/>
      <sheetName val="Cash Data-Slide"/>
      <sheetName val="QF and ISO Streams 2001"/>
      <sheetName val="Retail Revenue"/>
      <sheetName val="Taxable Inc. Assump."/>
      <sheetName val="Qtr. Tax Calc. V2a"/>
      <sheetName val="2001-Tax Calculation Va"/>
      <sheetName val="2001-Tax BreakOut"/>
      <sheetName val="Qtr. Tax Calc. V2b"/>
      <sheetName val="2001-Tax Calculation Vb"/>
      <sheetName val="2001 Taxable Inc Assump V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Telecom Summary"/>
      <sheetName val="ValleySub(1)"/>
      <sheetName val="ValleySub(2)"/>
      <sheetName val="Assumptions"/>
      <sheetName val="DeversSub(1)"/>
      <sheetName val="DeversSub(2)"/>
      <sheetName val="MirageSub(1)"/>
      <sheetName val="MirageSub(2)"/>
      <sheetName val="CalCap(1)"/>
      <sheetName val="CalCap(2)"/>
      <sheetName val="CRS(1)"/>
      <sheetName val="CRS(2)"/>
      <sheetName val="Chuck(1)"/>
      <sheetName val="Chuck(2)"/>
      <sheetName val="ChuckRemoval(1)"/>
      <sheetName val="BlytheEnergyComm(1)"/>
      <sheetName val="BlytheEnergyComm(2)"/>
      <sheetName val="BlytheServCentr(1)"/>
      <sheetName val="BlytheServCentr(2)"/>
      <sheetName val="BlytheRemoval(1)"/>
      <sheetName val="Valley-Devers(1)"/>
      <sheetName val="Devers-Valley(2)"/>
      <sheetName val="Devers-CalCap(1)"/>
      <sheetName val="Devers-CalCap(2)"/>
      <sheetName val="CalCap-RedBluff(1)"/>
      <sheetName val="CalCap-RedBluff(2)"/>
      <sheetName val="RedBluff-CRS(1)"/>
      <sheetName val="RedBluff-CRS(2)"/>
      <sheetName val="CRS-Buck(1)"/>
      <sheetName val="CRS-Buck(2)"/>
      <sheetName val="CRS-BlytheSC(1)"/>
      <sheetName val="CRS-BlytheSC(2)"/>
      <sheetName val="Mira(1)"/>
      <sheetName val="Mira(2)"/>
      <sheetName val="VistaSub(1)"/>
      <sheetName val="VistaSub(2)"/>
      <sheetName val="Summary (Nominal$)"/>
    </sheetNames>
    <sheetDataSet>
      <sheetData sheetId="0" refreshError="1"/>
      <sheetData sheetId="1"/>
      <sheetData sheetId="2" refreshError="1"/>
      <sheetData sheetId="3" refreshError="1"/>
      <sheetData sheetId="4"/>
      <sheetData sheetId="5" refreshError="1"/>
      <sheetData sheetId="6"/>
      <sheetData sheetId="7" refreshError="1"/>
      <sheetData sheetId="8"/>
      <sheetData sheetId="9" refreshError="1"/>
      <sheetData sheetId="10"/>
      <sheetData sheetId="11" refreshError="1"/>
      <sheetData sheetId="12"/>
      <sheetData sheetId="13" refreshError="1"/>
      <sheetData sheetId="14"/>
      <sheetData sheetId="15"/>
      <sheetData sheetId="16" refreshError="1"/>
      <sheetData sheetId="17"/>
      <sheetData sheetId="18" refreshError="1"/>
      <sheetData sheetId="19"/>
      <sheetData sheetId="20"/>
      <sheetData sheetId="21" refreshError="1"/>
      <sheetData sheetId="22"/>
      <sheetData sheetId="23" refreshError="1"/>
      <sheetData sheetId="24"/>
      <sheetData sheetId="25" refreshError="1"/>
      <sheetData sheetId="26"/>
      <sheetData sheetId="27" refreshError="1"/>
      <sheetData sheetId="28"/>
      <sheetData sheetId="29" refreshError="1"/>
      <sheetData sheetId="30"/>
      <sheetData sheetId="31" refreshError="1"/>
      <sheetData sheetId="32"/>
      <sheetData sheetId="33"/>
      <sheetData sheetId="34"/>
      <sheetData sheetId="35" refreshError="1"/>
      <sheetData sheetId="36"/>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s"/>
      <sheetName val="assumptions"/>
      <sheetName val="equipment"/>
      <sheetName val="foundation data"/>
      <sheetName val="JT Questions"/>
      <sheetName val="equipment price quotes"/>
    </sheetNames>
    <sheetDataSet>
      <sheetData sheetId="0"/>
      <sheetData sheetId="1"/>
      <sheetData sheetId="2"/>
      <sheetData sheetId="3"/>
      <sheetData sheetId="4"/>
      <sheetData sheetId="5"/>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Element Summary"/>
      <sheetName val="Category Summary"/>
      <sheetName val="Category Summary1"/>
      <sheetName val="AOR Summary"/>
      <sheetName val="AOR Summary (2)"/>
      <sheetName val="Summary2"/>
      <sheetName val="Summary3"/>
      <sheetName val="Category Total"/>
      <sheetName val="DM"/>
      <sheetName val="VEG Compl Only"/>
      <sheetName val="INSP Compl Only"/>
      <sheetName val="Other Compliance"/>
      <sheetName val="Capital"/>
      <sheetName val="Contract"/>
      <sheetName val="Non-Comp Training"/>
      <sheetName val="BPI"/>
      <sheetName val="Reliability"/>
      <sheetName val="Advanced Tech"/>
      <sheetName val="Other"/>
      <sheetName val="Grid Operations"/>
      <sheetName val="Uncontrollable"/>
      <sheetName val="Safety"/>
      <sheetName val="IMM-DOH"/>
      <sheetName val="Blank"/>
      <sheetName val="Compliance"/>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Data"/>
      <sheetName val="Escalatio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O Budget Detail_sub"/>
      <sheetName val="Budget"/>
      <sheetName val="Summary"/>
      <sheetName val="Actuals"/>
      <sheetName val="Budg_AT"/>
      <sheetName val="Budg_GA"/>
      <sheetName val="Budg_ET"/>
      <sheetName val="Sheet2"/>
      <sheetName val="Sheet3"/>
      <sheetName val="GRC O&amp;M"/>
      <sheetName val="ATO Summary_Lead"/>
      <sheetName val="ATO Summary_OMCap"/>
      <sheetName val="ATO Budget Detail"/>
      <sheetName val="Unfunded-Pivot Table"/>
      <sheetName val="ATO Budget Detail_Inn Mgmt"/>
      <sheetName val="ET_Labor &amp; Contract"/>
      <sheetName val="Budg_Fund_esc"/>
      <sheetName val="Sheet1"/>
      <sheetName val="Pivot Tables &gt;&gt;&gt;"/>
      <sheetName val="Budg_L vs NL"/>
      <sheetName val="BudgPiv"/>
      <sheetName val="Budg_Fund_unesc"/>
      <sheetName val="ATO Budget Detail_Old"/>
      <sheetName val="Comm vs. Uncomm_esc"/>
      <sheetName val="Comm vs. Uncomm_unesc"/>
      <sheetName val="ATO Summary_old"/>
      <sheetName val="Calcs&gt;&gt;&gt;"/>
      <sheetName val="Esc Calc"/>
      <sheetName val="Esc Rates"/>
      <sheetName val="Smart_esc"/>
      <sheetName val="ATO Summary"/>
      <sheetName val="ATO 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Budg Rollforward"/>
      <sheetName val="2010 View"/>
      <sheetName val="ATO O&amp;M"/>
      <sheetName val="IM"/>
      <sheetName val="GA"/>
      <sheetName val="GA OH"/>
      <sheetName val="ET"/>
      <sheetName val="Add'l Funding"/>
      <sheetName val="Notes"/>
      <sheetName val="Spend vs Budg"/>
      <sheetName val="FCst changes 7_29"/>
      <sheetName val="Jun-Jul_Fcst Var Rec"/>
      <sheetName val="Add'l Fund $2.8"/>
      <sheetName val="Summary Org ex CAP_v2"/>
      <sheetName val="Actuals"/>
      <sheetName val="Fund Source Tot"/>
      <sheetName val="Fcst_AT_v2"/>
      <sheetName val="Fcst_GA"/>
      <sheetName val="Fcst_ET"/>
      <sheetName val="Budg_AT"/>
      <sheetName val="Esc Rates"/>
      <sheetName val="Sheet3"/>
      <sheetName val="Budg_GA"/>
      <sheetName val="Budg_ET"/>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ummary"/>
      <sheetName val="$545 Million"/>
      <sheetName val="$537 Million"/>
      <sheetName val="$649 Million"/>
      <sheetName val="Prelim $780"/>
      <sheetName val="Current Estimate"/>
      <sheetName val="Waterfall Data "/>
      <sheetName val="Scope Reconciliation"/>
      <sheetName val="Scope Change Descriptions"/>
      <sheetName val="$545 to $526"/>
      <sheetName val="$526 to $649"/>
      <sheetName val="Prelim $649 Million"/>
      <sheetName val="$649 to $780 to Current Est"/>
      <sheetName val="$649 to Current Estimate"/>
      <sheetName val="$649 to Current (TRTP Cats)"/>
      <sheetName val="All Vintages Comparison"/>
      <sheetName val="All Vintages Compar 100% Basis"/>
      <sheetName val="Bar Chart Data"/>
      <sheetName val="Other Information"/>
      <sheetName val="Escalation Rates"/>
      <sheetName val="Nominal to Constant Convers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er MC"/>
      <sheetName val="TOU Adder"/>
      <sheetName val="FLT O&amp;M"/>
      <sheetName val="Cust Data"/>
    </sheetNames>
    <sheetDataSet>
      <sheetData sheetId="0" refreshError="1"/>
      <sheetData sheetId="1" refreshError="1"/>
      <sheetData sheetId="2" refreshError="1"/>
      <sheetData sheetId="3"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mp;D 5% Reduction Summary"/>
      <sheetName val="Total Reduction List"/>
      <sheetName val="T&amp;D Summary by Group"/>
      <sheetName val="T&amp;D Must Do Summary"/>
      <sheetName val="Infusion Summary"/>
      <sheetName val="T&amp;D Must Do Detail"/>
      <sheetName val="T&amp;D 2013 Reductions"/>
      <sheetName val="Waterfall Chart (2)"/>
      <sheetName val="Waterfall Chart"/>
      <sheetName val="T&amp;D 2013 Identified Unfunded"/>
      <sheetName val="Emergent Pie Must Do"/>
      <sheetName val="Emergent Pie"/>
      <sheetName val="Pivot"/>
      <sheetName val="Budget Detail"/>
      <sheetName val="Safety"/>
      <sheetName val="Compliance"/>
      <sheetName val="Grid Reliability"/>
      <sheetName val="Storm~Breakdown"/>
      <sheetName val="Contract Obligations"/>
      <sheetName val="Write-Off"/>
      <sheetName val="Capital Related"/>
      <sheetName val="Customer"/>
      <sheetName val="Business Support"/>
      <sheetName val="Escalation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2014 Budget Detail"/>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Do"/>
      <sheetName val="TARGET CPUC PIVOT"/>
      <sheetName val="Sheet2"/>
      <sheetName val="AF Pivot"/>
      <sheetName val="Sheet3"/>
      <sheetName val="D,S,T - Related Exp"/>
      <sheetName val="Pin Lookup (WIP)"/>
      <sheetName val="IT Historical Costs Pivot"/>
      <sheetName val="Sheet4"/>
      <sheetName val="Forecast Review Pivot"/>
      <sheetName val="GM GRC Capital Summary"/>
      <sheetName val="Physical Security"/>
      <sheetName val="Transformer Calculations"/>
      <sheetName val="IT Data"/>
      <sheetName val="CONI"/>
      <sheetName val="Streetlights"/>
      <sheetName val="Volumes"/>
      <sheetName val="Substation Unit Cost Data"/>
      <sheetName val="OpX Summary (OLD)"/>
      <sheetName val="GM - DA 16 &amp; 17"/>
      <sheetName val="Escalation Rates"/>
      <sheetName val="Pole Forecasts"/>
      <sheetName val="Check"/>
      <sheetName val="OpX Summary Refresh"/>
      <sheetName val="GM LTP"/>
      <sheetName val="Sheet5"/>
      <sheetName val="Unit Forecasts"/>
      <sheetName val="WO &amp; C-WBS Request"/>
      <sheetName val="Sheet6"/>
      <sheetName val="Sheet7"/>
      <sheetName val="D Pivot"/>
      <sheetName val="2015 Authorized Check"/>
      <sheetName val="Sheet8"/>
      <sheetName val="Capital Database"/>
      <sheetName val="Comparison to v9 File (FERC)"/>
      <sheetName val="2017 Constraints"/>
      <sheetName val="DSP  TSP"/>
      <sheetName val="LTP Summary"/>
      <sheetName val="Comparison to v9 File"/>
      <sheetName val="T&amp;D CapEX - CPUC (LTP)"/>
      <sheetName val="T&amp;D CapEx - FERC (LTP)"/>
      <sheetName val="FERC Disclosed Projects - Targe"/>
      <sheetName val="FERC Disclosed Projects (Jan)"/>
      <sheetName val="FERC Disclosed Projects - Gross"/>
      <sheetName val="T&amp;D CapEx - FERC (LTP) - old"/>
      <sheetName val="FERC Project Closings"/>
      <sheetName val="LADWP Backup"/>
      <sheetName val="COR data"/>
      <sheetName val="Additional changes"/>
      <sheetName val="BOD vs. Current Fcst"/>
      <sheetName val="T&amp;D Strategic Initiatives"/>
      <sheetName val="T&amp;D Base-Accelerated-Grid Mod"/>
      <sheetName val="GRC Format"/>
      <sheetName val="C-WBS Desc Update_20160615"/>
      <sheetName val="T&amp;D CapEX - CPUC for IR"/>
      <sheetName val="Unique Non IT C-WBS"/>
      <sheetName val="Generation Interconnection RAS"/>
      <sheetName val="Project Pivot"/>
      <sheetName val="GROSS BY VOLUME"/>
      <sheetName val="Other Pivot"/>
      <sheetName val="Sheet1"/>
      <sheetName val="TLRR Backup"/>
      <sheetName val="Summary (2)"/>
      <sheetName val="C-WBS Check (Data 20160518)"/>
      <sheetName val="Contribution-ISO%"/>
      <sheetName val="Asset Class"/>
      <sheetName val="SRIIM, ProjectTypeDesc,Witness"/>
      <sheetName val="15 GRC Ref Data"/>
      <sheetName val="PgmGrp-Pgm,PIN,ISD "/>
      <sheetName val="GROSS CPUC PIVOT"/>
      <sheetName val="FERC CAPITAL PIVOT"/>
      <sheetName val="FERC CAPITAL SUMMARY PIVOT"/>
      <sheetName val="CONTRIBUTIONS PIVOT"/>
      <sheetName val="WBS Lookup"/>
      <sheetName val="Data Source Info"/>
      <sheetName val="Forecast Lookup"/>
      <sheetName val="Database Support"/>
      <sheetName val="Lookups"/>
      <sheetName val="NSC Forecasts"/>
      <sheetName val="PIN 4837"/>
      <sheetName val="2018 GRC Capital Escalation"/>
      <sheetName val="Scenario Comparison - Capital 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Macro"/>
      <sheetName val="Setup"/>
      <sheetName val="Operating Plan"/>
      <sheetName val="Op Plan Detailed Worksheet"/>
      <sheetName val="Consulting Plan Detail"/>
      <sheetName val="Consolidated"/>
      <sheetName val="ConsolidatedDetailWS"/>
      <sheetName val="ConsolidatedConsulting"/>
      <sheetName val="WorkActivityDetail"/>
      <sheetName val="WorkActivityUnit"/>
      <sheetName val="OULaborAssumptions"/>
      <sheetName val="RAMP"/>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HOME2"/>
      <sheetName val="HOME3"/>
      <sheetName val="HOME"/>
      <sheetName val="T&amp;D_TOC"/>
      <sheetName val="T&amp;D YTD Summary"/>
      <sheetName val="T&amp;D - Summary Panels"/>
      <sheetName val="T&amp;D- 3 Months"/>
      <sheetName val="T&amp;D- Charts"/>
      <sheetName val="T&amp;D Org YTD Summary"/>
      <sheetName val="T&amp;D Org Summary Panels"/>
      <sheetName val="T&amp;D- Org 3 Months"/>
      <sheetName val="AM&amp;OS_TOC"/>
      <sheetName val="AM&amp;OS- YTD Summary"/>
      <sheetName val="AM&amp;OS- Summary Panels "/>
      <sheetName val="AM&amp;OS- 3 Months"/>
      <sheetName val="AM&amp;OS Charts"/>
      <sheetName val="E&amp;TS_TOC"/>
      <sheetName val="E&amp;TS - YTD Summary"/>
      <sheetName val="E&amp;TS- Summary Panels"/>
      <sheetName val="E&amp;TS- 3 Months"/>
      <sheetName val="E&amp;TS- Charts"/>
      <sheetName val="MPO_TOC"/>
      <sheetName val="MPO - YTD Summary"/>
      <sheetName val="MPO- Summary Panels"/>
      <sheetName val="MPO- 3 Months"/>
      <sheetName val="MPO- Charts"/>
      <sheetName val="T&amp;D Safety_TOC"/>
      <sheetName val="T&amp;D Safety - Summary Panels"/>
      <sheetName val="T&amp;D Safety - YTD Summary"/>
      <sheetName val="T&amp;D Safety - 3 Months"/>
      <sheetName val="T&amp;D Safety- Charts"/>
      <sheetName val="T&amp;D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C"/>
      <sheetName val="CPUC"/>
      <sheetName val="FERC and CPUC"/>
      <sheetName val="FERC Summary"/>
      <sheetName val="CPUC Summary"/>
      <sheetName val="FERC and CPUC Summary"/>
      <sheetName val="CPUC Adjustments"/>
      <sheetName val="Base to Low Case Variance"/>
      <sheetName val="FERC Variance"/>
      <sheetName val="FERC Capital"/>
      <sheetName val="Sheet2"/>
      <sheetName val="CAPS Summary"/>
      <sheetName val="July CAPS"/>
      <sheetName val="July CAPS Adjustments"/>
      <sheetName val="PCE Data"/>
      <sheetName val="Major Projects - Clint"/>
      <sheetName val="Graph Data"/>
      <sheetName val="3_16 Master List"/>
      <sheetName val="RP Base Case"/>
      <sheetName val="RP Low Case"/>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Menu"/>
      <sheetName val="&lt;-- Main Menu | Takeoff 1 --&gt;"/>
      <sheetName val="Start_1"/>
      <sheetName val="Info_1"/>
      <sheetName val="Assumptions_1"/>
      <sheetName val="Sum_1"/>
      <sheetName val="Sheet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Takeoff_1"/>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 val="Sheet2"/>
      <sheetName val="Escalation Study 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for Web Report"/>
      <sheetName val="Charts for Print Report"/>
      <sheetName val="Sourcing Teams Charts Revised"/>
      <sheetName val="Sourcing Teams Charts"/>
      <sheetName val="EMS"/>
      <sheetName val="PO Volume"/>
      <sheetName val="Sourcing Teams Results"/>
      <sheetName val="Flash Report Metrics"/>
      <sheetName val="Logistics Data"/>
      <sheetName val="Credit Card Spend"/>
      <sheetName val="Credit Card Spend OLD"/>
      <sheetName val="WMDVBE"/>
      <sheetName val="Administrative Metrics Data '00"/>
      <sheetName val="Tier 1 and Tier 2"/>
      <sheetName val="Administrative Metrics Data"/>
      <sheetName val="Overtime Stats"/>
      <sheetName val="FTE Counts"/>
      <sheetName val="Averages"/>
      <sheetName val="Supplier On-Time"/>
      <sheetName val="File names index"/>
      <sheetName val="Module1"/>
      <sheetName val="Module2"/>
      <sheetName val="Module3"/>
      <sheetName val="Module7"/>
      <sheetName val="OT Stats (2007 &amp; after)"/>
      <sheetName val="FTE Counts for Op Metrx"/>
      <sheetName val="Overtime Stats (b4 2007)"/>
      <sheetName val="FTE Counts (b4 2007)"/>
      <sheetName val="OLD - Charts for Print Report"/>
      <sheetName val="OLD - Sourcing Charts Revised"/>
      <sheetName val="OLD - Sourcing Teams Charts"/>
      <sheetName val="OLD - Sourcing Teams Results"/>
      <sheetName val="OLD - Credit Card Spend"/>
      <sheetName val="OLD - Averages"/>
      <sheetName val="OLD - Supplier On-Time"/>
      <sheetName val="OLD - File names 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CAPS vs LTP 1"/>
      <sheetName val="CAPS vs LTP 2"/>
      <sheetName val="TRTP FINAL"/>
      <sheetName val="Sheet1"/>
      <sheetName val="TRTP"/>
      <sheetName val="TRTP No Rounding"/>
      <sheetName val="4.What If 4-101 CPCN Jan 1 TLSS"/>
      <sheetName val="Seg 4-11 TL August 15 2010 FS"/>
      <sheetName val="TRTP 4-11 Cost Breakdown (2)"/>
      <sheetName val="Transmission Construction (2)"/>
      <sheetName val="Transmission Material (2)"/>
      <sheetName val="Material MS"/>
      <sheetName val="Telecom"/>
      <sheetName val="WP3 Subtrans Est"/>
      <sheetName val="TRTP 3C-4-11"/>
      <sheetName val="From Land Acq DB"/>
      <sheetName val="Land"/>
      <sheetName val="FEC Forecast"/>
      <sheetName val="Escalation"/>
      <sheetName val="Seg 4-11 TL July 2010 FS"/>
      <sheetName val="1. FERC&amp;CPUC"/>
      <sheetName val="2. Schedule Dates"/>
      <sheetName val="3. Delivery Date Tenants"/>
      <sheetName val="2 Month 2010 Schedule Float"/>
      <sheetName val="5. FERC HMCC"/>
      <sheetName val="2009 Forecast"/>
      <sheetName val="Seg 4-7 Jan 10 2010 FS"/>
      <sheetName val="Jan 11 2010 Extract by FERC"/>
      <sheetName val="Seg 8 Jan 10 2010 EIGH"/>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FEC-P NEW"/>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 Data"/>
      <sheetName val="Sheet1"/>
      <sheetName val="Loaders"/>
    </sheetNames>
    <sheetDataSet>
      <sheetData sheetId="0"/>
      <sheetData sheetId="1"/>
      <sheetData sheetId="2" refreshError="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stions"/>
      <sheetName val="Inputs"/>
      <sheetName val="South of Kramer - Jasper"/>
      <sheetName val="Generator Breakdown"/>
      <sheetName val="Reconciliation Waterfall"/>
      <sheetName val="Data for Waterfall"/>
      <sheetName val="Summary"/>
      <sheetName val="Shortcut Model"/>
      <sheetName val="Available Schedules"/>
      <sheetName val="Escalation"/>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heet1"/>
      <sheetName val="Adjustment Template"/>
      <sheetName val="Consultant Information"/>
      <sheetName val="Drop Downs"/>
      <sheetName val="Escalation Rates"/>
      <sheetName val="Labor escalation"/>
      <sheetName val="#REF"/>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Old"/>
      <sheetName val="Home Page"/>
      <sheetName val="Grid Operations"/>
      <sheetName val="Troublemen"/>
      <sheetName val="GCC"/>
      <sheetName val="Sub-Sys Operators"/>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 val="Sheet2"/>
      <sheetName val="19OpPlanEsc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Old"/>
      <sheetName val="Home Page"/>
      <sheetName val="Grid Operations"/>
      <sheetName val="Grid Ops Trending"/>
      <sheetName val="Grid Ops Trend Data"/>
      <sheetName val="Troublemen"/>
      <sheetName val="GCC"/>
      <sheetName val="Substation"/>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Budget - Annual (2)"/>
      <sheetName val="PV"/>
      <sheetName val="BExRepositorySheet"/>
      <sheetName val="FCCs"/>
      <sheetName val="Mohave"/>
      <sheetName val="2016 Budget - Annual"/>
      <sheetName val="2016 Budget - Monthly"/>
    </sheetNames>
    <sheetDataSet>
      <sheetData sheetId="0"/>
      <sheetData sheetId="1"/>
      <sheetData sheetId="2"/>
      <sheetData sheetId="3"/>
      <sheetData sheetId="4"/>
      <sheetData sheetId="5"/>
      <sheetData sheetId="6"/>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General"/>
      <sheetName val="Bodek Net Rev Anal"/>
      <sheetName val="Summary"/>
      <sheetName val="Bodek Unit Capacity 8-00"/>
      <sheetName val="Input-Fossil"/>
      <sheetName val="Inputs - Key &amp; Con"/>
      <sheetName val="Input-Nuclear"/>
      <sheetName val="Input - A&amp;G"/>
      <sheetName val="Input - ER&amp;T"/>
      <sheetName val="BGS - Market Sales"/>
      <sheetName val="BGS - Revenue"/>
      <sheetName val="BGS - Adjusted Forecast"/>
      <sheetName val="BGS - PSEG Forecast"/>
      <sheetName val="Albany-Summary"/>
      <sheetName val="Albany-O&amp;M"/>
      <sheetName val="Albany-Market"/>
      <sheetName val="Albany-Generation"/>
      <sheetName val="Albany-Fuel"/>
      <sheetName val="Bergen-Summary"/>
      <sheetName val="Bergen-Market"/>
      <sheetName val="Bergen-Generation"/>
      <sheetName val="Bergen-Fuel"/>
      <sheetName val="Bergen-O&amp;M"/>
      <sheetName val="Burlington-Summary"/>
      <sheetName val="Burlington-Market"/>
      <sheetName val="Burlington-Generation"/>
      <sheetName val="Burlington-Fuel"/>
      <sheetName val="Burlington-O&amp;M"/>
      <sheetName val="Conemaugh-Summary"/>
      <sheetName val="Conemaugh-Market"/>
      <sheetName val="Conemaugh-Generation"/>
      <sheetName val="Conemaugh-Fuel"/>
      <sheetName val="Hudson-Summary"/>
      <sheetName val="Hudson-Market"/>
      <sheetName val="Hudson-Generation"/>
      <sheetName val="Hudson-Fuel"/>
      <sheetName val="Hudson-O&amp;M"/>
      <sheetName val="K&amp;L-Summary"/>
      <sheetName val="K&amp;L-Market"/>
      <sheetName val="K&amp;L-Generation"/>
      <sheetName val="K&amp;L-Fuel"/>
      <sheetName val="K&amp;L-O&amp;M"/>
      <sheetName val="Keystone-Summary"/>
      <sheetName val="Keystone-Market"/>
      <sheetName val="Keystone-Generation"/>
      <sheetName val="Keystone-Fuel"/>
      <sheetName val="Mercer-Summary"/>
      <sheetName val="Mercer-Market"/>
      <sheetName val="Mercer-Generation"/>
      <sheetName val="Mercer-Fuel"/>
      <sheetName val="Mercer-O&amp;M"/>
      <sheetName val="Sewaren-Summary"/>
      <sheetName val="Sewaren-Market"/>
      <sheetName val="Sewaren-Generation"/>
      <sheetName val="Sewaren-Fuel"/>
      <sheetName val="Sewaren-O&amp;M"/>
      <sheetName val="Peaking-Summary"/>
      <sheetName val="Peaking-Market"/>
      <sheetName val="Peaking-Generation"/>
      <sheetName val="Peaking-Fuel"/>
      <sheetName val="Peaking-O&amp;M"/>
      <sheetName val="YC-Summary"/>
      <sheetName val="YC-Market"/>
      <sheetName val="YC-Generation"/>
      <sheetName val="HC-Summary"/>
      <sheetName val="HC-Market"/>
      <sheetName val="HC-Generation"/>
      <sheetName val="HC-Fuel"/>
      <sheetName val="HC-O&amp;M"/>
      <sheetName val="PB-Summary"/>
      <sheetName val="PB-Market"/>
      <sheetName val="PB-Generation"/>
      <sheetName val="PB-Fuel"/>
      <sheetName val="PB-O&amp;M"/>
      <sheetName val="Salem-Summary"/>
      <sheetName val="Salem-Market"/>
      <sheetName val="Salem-Generation"/>
      <sheetName val="Salem-Fuel"/>
      <sheetName val="Salem-O&amp;M"/>
      <sheetName val="Lawrenceburg-Summary"/>
      <sheetName val="Lawrenceburg-Generation"/>
      <sheetName val="Lawrenceburg-Fuel"/>
      <sheetName val="Linden New-Summary"/>
      <sheetName val="Linden New-Generation"/>
      <sheetName val="Linden New-Fuel"/>
      <sheetName val="Waterford-Summary"/>
      <sheetName val="Waterford-Generation"/>
      <sheetName val="Waterford-Fuel"/>
      <sheetName val="ERC Prices"/>
      <sheetName val="NOx - NJ"/>
      <sheetName val="NOx - PA"/>
      <sheetName val="SO2"/>
      <sheetName val="X-Ozone Season"/>
      <sheetName val="X-Unit Data Nom$"/>
      <sheetName val="X-Annual Market Prices"/>
      <sheetName val="X-BGS - Market Prices"/>
      <sheetName val="X-BGS - Monthly Generation"/>
      <sheetName val="X-BGS - Monthly Revenue"/>
      <sheetName val="X-Summer Capac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Nominal $)"/>
      <sheetName val="Summary (Const)"/>
      <sheetName val="Assumptions"/>
      <sheetName val="Proj Support"/>
      <sheetName val="Material"/>
      <sheetName val="Construction(1)"/>
      <sheetName val="Construction(2)"/>
      <sheetName val="Construction(3)"/>
      <sheetName val="Allocated"/>
      <sheetName val="Material_1"/>
      <sheetName val="Subcontract_1"/>
      <sheetName val="Non Craft Labor_1"/>
      <sheetName val="Craft Labor_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1-IntSmartDist"/>
      <sheetName val="2-SmartTransformer"/>
      <sheetName val="3-SA-3"/>
      <sheetName val="8-VideoSurv"/>
      <sheetName val="9-LubeCart"/>
      <sheetName val="2013 Corp Budget"/>
      <sheetName val="SA3 Phase II Pilot &quot;B&quot; Comments"/>
      <sheetName val="Scope of Work"/>
      <sheetName val="SA3 Phase III BES Comments"/>
      <sheetName val="SA3 Phase III Hybrid Comments"/>
      <sheetName val="SAS 2009 Trends"/>
      <sheetName val="SAS 2004-2007 Trend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entives"/>
      <sheetName val="ROCE"/>
      <sheetName val="Weighted ROE"/>
      <sheetName val="Trans Incentive"/>
      <sheetName val="Summary"/>
      <sheetName val="Current Forecast"/>
      <sheetName val="Ratebase Earnings"/>
      <sheetName val="Ratebase Comparison"/>
      <sheetName val="Asynch Ratebase"/>
      <sheetName val="CWIP"/>
      <sheetName val="FERC Rate Case as filed 0808"/>
      <sheetName val="2007 FERC Recorded"/>
      <sheetName val="2009 GRC Ratebase Update"/>
      <sheetName val="2006 GRC Benching"/>
      <sheetName val="ST Interest Exp"/>
      <sheetName val="2008 IS Budget"/>
      <sheetName val="2008 Budget Interest Charges"/>
      <sheetName val="Actuals"/>
      <sheetName val="Income Statements"/>
      <sheetName val="2006 GRC Authorized"/>
      <sheetName val="BL Budget"/>
      <sheetName val="Below Line Input"/>
      <sheetName val="Below Line PS"/>
      <sheetName val="Misc Detail PS"/>
      <sheetName val="FERC wPresent Rates No RateCase"/>
      <sheetName val="RRB Earnings"/>
      <sheetName val="Telecom"/>
      <sheetName val="Balancing Account"/>
      <sheetName val="2009 Presentation"/>
      <sheetName val="2009 Earnings YOY"/>
      <sheetName val="2008 Presentation"/>
      <sheetName val="2008 Earnings YOY"/>
      <sheetName val="2007 Earnings YOY"/>
      <sheetName val="2009 GRC Revenues"/>
      <sheetName val="2006 GRC Authorized Ratebase"/>
      <sheetName val="2009 GRC Ratebase Sep-08 Update"/>
      <sheetName val="2009 GRC Application Ratebase"/>
      <sheetName val="Earnings Volatility"/>
      <sheetName val="Probability Analysis"/>
      <sheetName val="Earnings Sensitivity"/>
      <sheetName val="DRA Rate Base"/>
      <sheetName val="TURN Rate Bas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lgValues"/>
      <sheetName val="Version Notes"/>
      <sheetName val="Variables"/>
      <sheetName val="Inputs"/>
      <sheetName val="FcstMacros"/>
      <sheetName val="Ratios"/>
      <sheetName val="LeaseAdj."/>
      <sheetName val="Benchmar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Notes"/>
      <sheetName val="Sheet3"/>
    </sheetNames>
    <sheetDataSet>
      <sheetData sheetId="0"/>
      <sheetData sheetId="1"/>
      <sheetData sheetId="2"/>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2019 O&amp;M"/>
      <sheetName val="2017-2019 CE"/>
      <sheetName val="2018-2020 Cap"/>
      <sheetName val="Blended - O&amp;M"/>
      <sheetName val="Blended - CE"/>
      <sheetName val="BEx Summary"/>
      <sheetName val="BEx Detail"/>
      <sheetName val="BEx Pivot2018"/>
      <sheetName val="BEx 2018"/>
      <sheetName val="BEx 2019"/>
      <sheetName val="O&amp;M Starting Point"/>
      <sheetName val="CE OM Updated"/>
      <sheetName val="BaseSHBA"/>
      <sheetName val="Consolidated OM"/>
      <sheetName val="O&amp;M LTP Recon"/>
      <sheetName val="OM Treasurer View"/>
      <sheetName val="CE OM Summary"/>
      <sheetName val="Op Plan Master"/>
      <sheetName val="Lookup"/>
      <sheetName val="Op Plan List"/>
      <sheetName val="Work Activity By OU"/>
      <sheetName val="Cost Objects in Multiple OpPlan"/>
      <sheetName val="CostObjectData"/>
      <sheetName val="Op Plan Summary"/>
      <sheetName val="Consolidated - Faceplate"/>
      <sheetName val="ConsolidatedDetailWS"/>
      <sheetName val="CE and Reconciliation"/>
      <sheetName val="SCE IHS Escalation"/>
      <sheetName val="IO FCC CE Lookup"/>
      <sheetName val="Funct Area"/>
      <sheetName val="ConsolidatedConsulting"/>
      <sheetName val="WorkActivityDetail"/>
      <sheetName val="WorkActivityUnit"/>
      <sheetName val="OULaborAssumptions"/>
      <sheetName val="RA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amp; Log"/>
      <sheetName val="Reports&gt;&gt;"/>
      <sheetName val="Org"/>
      <sheetName val="Org&amp;CostBenefitID"/>
      <sheetName val="Org&amp;CostBenefitID w A&amp;G"/>
      <sheetName val="EDT,Org, &amp; CB ID"/>
      <sheetName val="EDT Sum"/>
      <sheetName val="CB-ID&amp;Org"/>
      <sheetName val="Sorted"/>
      <sheetName val="For Filing"/>
      <sheetName val="For Filing Op%"/>
      <sheetName val="CostBenID"/>
      <sheetName val="Rev Req"/>
      <sheetName val="By Cap-O&amp;M no A&amp;G"/>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IT"/>
      <sheetName val="FSMR"/>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N"/>
      <sheetName val="RCN Summary"/>
      <sheetName val="RCN_MC"/>
      <sheetName val="T&amp;D O&amp;M"/>
      <sheetName val="Design Demand"/>
      <sheetName val="Dist EE"/>
      <sheetName val="Escalation"/>
      <sheetName val="Loaders"/>
      <sheetName val="Dist Summary"/>
      <sheetName val="RCN zone"/>
      <sheetName val="TD O&amp;M"/>
      <sheetName val="FLT O&amp;M"/>
      <sheetName val="RCN_MC_(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
      <sheetName val="SORTED"/>
      <sheetName val="DETAIL"/>
      <sheetName val="CONTROL"/>
      <sheetName val="+ exp"/>
      <sheetName val="exec-sumnpv_x"/>
      <sheetName val="OPEN EMISSION"/>
      <sheetName val="Emissions-c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 Position Update"/>
      <sheetName val="Control"/>
      <sheetName val="Deltas"/>
      <sheetName val="Presentation Summary"/>
      <sheetName val="Delta and Intrinsic Run Compare"/>
      <sheetName val="Position Index"/>
      <sheetName val="Generation Unit Data"/>
      <sheetName val="Gas Delta"/>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HET"/>
      <sheetName val="couts"/>
      <sheetName val="Touret"/>
      <sheetName val="Rubanage"/>
      <sheetName val="SPEC"/>
      <sheetName val="Ame étanche"/>
      <sheetName val="ISO"/>
      <sheetName val="ICC"/>
      <sheetName val="LDA"/>
      <sheetName val="POSE"/>
      <sheetName val="Pose_speciale"/>
      <sheetName val="Tunnel"/>
      <sheetName val="Surcharge"/>
      <sheetName val="LOADF"/>
      <sheetName val="Charge cyclique"/>
      <sheetName val="Meca"/>
      <sheetName val="T induite"/>
      <sheetName val="Impedance"/>
      <sheetName val="Calprox"/>
      <sheetName val="FEcran"/>
      <sheetName val="Matelas"/>
      <sheetName val="Metal"/>
      <sheetName val="Modif"/>
      <sheetName val="Speci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heet1"/>
      <sheetName val="Sheet2"/>
      <sheetName val="Sheet3"/>
    </sheetNames>
    <sheetDataSet>
      <sheetData sheetId="0" refreshError="1"/>
      <sheetData sheetId="1" refreshError="1"/>
      <sheetData sheetId="2" refreshError="1"/>
      <sheetData sheetId="3" refreshError="1"/>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de 1 2014 goals 12-18 UOC"/>
      <sheetName val="Slide 1 2015 goals with detail"/>
      <sheetName val="Slide 1"/>
      <sheetName val="OpX BLue Chips"/>
      <sheetName val="Slide 2 - Brian"/>
      <sheetName val="Slide 2 - by Trend"/>
      <sheetName val="Summary showing all"/>
      <sheetName val="Slide 2 - by OU"/>
      <sheetName val="Detail"/>
      <sheetName val="Key Metric Settings"/>
      <sheetName val=" Data Input"/>
      <sheetName val="OU Main"/>
      <sheetName val="Calculations"/>
      <sheetName val="Slide 1 (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sheetData sheetId="12" refreshError="1"/>
      <sheetData sheetId="13" refreshError="1"/>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rovals"/>
      <sheetName val="Activity Template"/>
      <sheetName val="GRC Summary"/>
      <sheetName val="Escalation Factors"/>
      <sheetName val="Supplemental Template"/>
      <sheetName val="Standard Supplemental"/>
      <sheetName val="Priority Matrix"/>
      <sheetName val="Drop Downs"/>
      <sheetName val="16S-TD-0058_Fac - Operatio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 total"/>
      <sheetName val="DSP"/>
      <sheetName val="Major Projects"/>
      <sheetName val="Programs Ray &amp; Varvis"/>
      <sheetName val="qryAlEmam"/>
      <sheetName val="Tables"/>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aster (Constant)"/>
      <sheetName val="Old Master4-23"/>
      <sheetName val="Master (Constant) 5-31"/>
      <sheetName val="Master (Constant) 5-23"/>
      <sheetName val="Pie Charts"/>
      <sheetName val="Summary for Irene"/>
      <sheetName val="Check"/>
      <sheetName val="DM (120)"/>
      <sheetName val="DM_Summary"/>
      <sheetName val="Graph_583.120"/>
      <sheetName val="583.120_tables"/>
      <sheetName val="Graph_593.120"/>
      <sheetName val="593.120_tables"/>
      <sheetName val="Graph_594.120"/>
      <sheetName val="594.120_tables"/>
      <sheetName val="571.150_table"/>
      <sheetName val="PL (125)"/>
      <sheetName val="PLIP_summary"/>
      <sheetName val="PLIP_tables"/>
      <sheetName val="Graph_566.125"/>
      <sheetName val="Graph_571.125"/>
      <sheetName val="Graph_583.125"/>
      <sheetName val="Graph_593.125"/>
      <sheetName val="CP&amp;DC (140)"/>
      <sheetName val="S&amp;TM (150)"/>
      <sheetName val="GO (170)"/>
      <sheetName val="EE (220)"/>
      <sheetName val="TS (250)"/>
      <sheetName val="GT (260)"/>
      <sheetName val="TD&amp;OOR (280)"/>
      <sheetName val="TD&amp;OOR (281)"/>
      <sheetName val="FM (282)"/>
      <sheetName val="reshape_template"/>
      <sheetName val="Forecast On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07.016.005 ('04) Proposed"/>
      <sheetName val="07.016.005 ('04) PM"/>
      <sheetName val="07.016.005 ('03)"/>
      <sheetName val="07.016.005 ('02)"/>
      <sheetName val="2004 Manday"/>
      <sheetName val="Rate History"/>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 "/>
      <sheetName val="IT"/>
    </sheetNames>
    <definedNames>
      <definedName name="[Module_EC Cap F].RatioCal4" refersTo="#REF!"/>
    </definedNames>
    <sheetDataSet>
      <sheetData sheetId="0" refreshError="1"/>
      <sheetData sheetId="1" refreshError="1"/>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GDEZ91"/>
      <sheetName val="ANEXO II - FORNECIMENTOS"/>
    </sheetNames>
    <sheetDataSet>
      <sheetData sheetId="0" refreshError="1"/>
      <sheetData sheetId="1" refreshError="1"/>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S&amp;O"/>
      <sheetName val="Transmission"/>
      <sheetName val="SC&amp;M"/>
      <sheetName val="Grid Ops"/>
      <sheetName val="TechSvcs"/>
      <sheetName val="PA&amp;R"/>
      <sheetName val="SSID"/>
      <sheetName val="PWRD Mgmt"/>
      <sheetName val="T&amp;D Mgmt"/>
      <sheetName val="BPFM"/>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PC"/>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sheetName val="ALL ESIN Q1 2011 - NW"/>
      <sheetName val="CRES 1060 Q1 2011 - NW"/>
    </sheetNames>
    <sheetDataSet>
      <sheetData sheetId="0" refreshError="1"/>
      <sheetData sheetId="1" refreshError="1"/>
      <sheetData sheetId="2" refreshError="1"/>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S&amp;O"/>
      <sheetName val="Transmission"/>
      <sheetName val="SC&amp;M"/>
      <sheetName val="Grid Ops"/>
      <sheetName val="TechSvcs"/>
      <sheetName val="PA&amp;R"/>
      <sheetName val="SSID"/>
      <sheetName val="PWRD Mgmt"/>
      <sheetName val="T&amp;D Mgmt"/>
      <sheetName val="BPFM"/>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PC"/>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Cover Page"/>
      <sheetName val="TDBU BOT Summary"/>
      <sheetName val="TDBU Summary"/>
      <sheetName val="TDBU Summary Old"/>
      <sheetName val="Summary wo IMM~DOH"/>
      <sheetName val="TDBU Summary-Detail"/>
      <sheetName val="PWRD Summary-Detail"/>
      <sheetName val="Variance"/>
      <sheetName val="DBL"/>
      <sheetName val="Central Design"/>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ummary"/>
      <sheetName val="TechSvcs"/>
      <sheetName val="SSID"/>
      <sheetName val="PWRD Mgmt"/>
      <sheetName val="BExRepositorySheet"/>
      <sheetName val="TDBU Mgmt"/>
      <sheetName val="BPFM"/>
      <sheetName val="BPTI"/>
      <sheetName val="MPO"/>
      <sheetName val="ETS Summary-Detail"/>
      <sheetName val="ETSMgmt"/>
      <sheetName val="ElectSysPlng"/>
      <sheetName val="Engrg"/>
      <sheetName val="CPC"/>
      <sheetName val="SpecProj"/>
      <sheetName val="BusMgmt"/>
      <sheetName val="GenInctn"/>
      <sheetName val="ECS"/>
      <sheetName val="AdvTech"/>
      <sheetName val="Off-Ramp Summary"/>
      <sheetName val="Off-Ramp Detail"/>
      <sheetName val="TDBU 2011 O&amp;M Emergent List"/>
      <sheetName val="Approved Budget"/>
      <sheetName val="TDBU SAP Extract"/>
      <sheetName val="Budget Sheet"/>
      <sheetName val="SAP Adjustmen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Infrastructure CAPEX (2)"/>
      <sheetName val="Annual Program Costs (2)"/>
      <sheetName val="TE Detail (2)"/>
      <sheetName val="costs for afshin"/>
    </sheetNames>
    <definedNames>
      <definedName name="n" refersTo="#REF!"/>
    </definedNames>
    <sheetDataSet>
      <sheetData sheetId="0"/>
      <sheetData sheetId="1"/>
      <sheetData sheetId="2"/>
      <sheetData sheetId="3" refreshError="1"/>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heet3"/>
      <sheetName val="Working file"/>
      <sheetName val="Query2"/>
      <sheetName val="TDBU_FINAL_v3"/>
      <sheetName val="Defaults"/>
      <sheetName val="Wkst BL-YTD"/>
      <sheetName val="Table"/>
      <sheetName val="Sheet2"/>
      <sheetName val="SSID FCCs (2)"/>
      <sheetName val="Graph"/>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AC"/>
      <sheetName val="V LookUp"/>
      <sheetName val="Total Projec ITD "/>
      <sheetName val="1- Proj. Support"/>
      <sheetName val="Sheet1"/>
      <sheetName val="Engineering"/>
      <sheetName val="Supply Manag &amp; Procur"/>
      <sheetName val="Enviro. Monitoring"/>
      <sheetName val="2-Materials"/>
      <sheetName val="3-Construction"/>
      <sheetName val="4-Dir OH"/>
      <sheetName val="5-IMM"/>
      <sheetName val="Sheet2"/>
      <sheetName val="IMM Int. Orders"/>
      <sheetName val="Proj. Sup. Manual Filter"/>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2012 Emergent List"/>
      <sheetName val="2012 Reduction List"/>
      <sheetName val="Back Up Docs&gt;&gt;&gt;"/>
      <sheetName val="Approved Budget"/>
      <sheetName val="T&amp;D SAP Extract"/>
      <sheetName val="Budget Sheet"/>
      <sheetName val="Activity Summary"/>
      <sheetName val="2011 Actual"/>
      <sheetName val="SAP Adjustments"/>
      <sheetName val="Activity Description"/>
      <sheetName val="Off-Ramp Detail"/>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gt;&gt;"/>
      <sheetName val="Funding Request"/>
      <sheetName val="Direct Costs"/>
      <sheetName val="AMIBA Benefits"/>
      <sheetName val="Non-AMIBA Benefits"/>
      <sheetName val="Old NPV Log"/>
      <sheetName val="Reports&gt;&gt;"/>
      <sheetName val="Org"/>
      <sheetName val="Org&amp;CBID--Directs Only"/>
      <sheetName val="Org&amp;CostBenefitID w A&amp;G"/>
      <sheetName val="Funding Request pivot"/>
      <sheetName val="Funding Request by org pivot"/>
      <sheetName val="Direct Cost pivot"/>
      <sheetName val="Loadings pivot"/>
      <sheetName val="By CBID pivot"/>
      <sheetName val="By CB ID, Depl, Cap_O&amp;M"/>
      <sheetName val="Org, CBID, Cap_O&amp;M"/>
      <sheetName val="Capital_O&amp;M Review"/>
      <sheetName val="CB ID by Capital type"/>
      <sheetName val="L2 Category2"/>
      <sheetName val="L2 CB Category"/>
      <sheetName val="Rev Req"/>
      <sheetName val="Rev Req by CBID"/>
      <sheetName val="Rev Req -- no contingency"/>
      <sheetName val="Contingency Pivot - Costs"/>
      <sheetName val="Contingency Pivot - Cost byCBID"/>
      <sheetName val="Contingency Pivot - DR related"/>
      <sheetName val="Contingency Pivot - Benefits"/>
      <sheetName val="Telecomm Costs"/>
      <sheetName val="Telecomm Costs--Summary"/>
      <sheetName val="Plant Closing"/>
      <sheetName val="Corporate"/>
      <sheetName val="For Letizia RevReq"/>
      <sheetName val="AMIBA Ben. By CBID"/>
      <sheetName val="AMIBA Benefits_Baseline"/>
      <sheetName val="AMIBA Ben. By Component"/>
      <sheetName val="All Benefits"/>
      <sheetName val="FTEs_by BU"/>
      <sheetName val="FTEs_by Org"/>
      <sheetName val="FTEs_By Year"/>
      <sheetName val="FTEs_MSO"/>
      <sheetName val="FTEs_CCO_RSO"/>
      <sheetName val="Impacted Orgs"/>
      <sheetName val="Impacted CBIDs"/>
      <sheetName val="IT PC"/>
      <sheetName val="Model Inputs&gt;&gt;"/>
      <sheetName val="Global Parameters"/>
      <sheetName val="CB ID List"/>
      <sheetName val="WageRates"/>
      <sheetName val="CostType"/>
      <sheetName val="PC List"/>
      <sheetName val="IT PC&gt;&gt;"/>
      <sheetName val="B12.01"/>
      <sheetName val="C12.01"/>
      <sheetName val="Dept Tabs&gt;&gt;"/>
      <sheetName val="All Depts"/>
      <sheetName val="IT"/>
      <sheetName val="Benefit Lag Time Adj--CBID lvl"/>
      <sheetName val="Benefit Lag Time Adj.--hi-level"/>
      <sheetName val="Depl. O&amp;M Redu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amp; Log"/>
      <sheetName val="Reports&gt;&gt;"/>
      <sheetName val="Org"/>
      <sheetName val="Org&amp;CostBenefitID"/>
      <sheetName val="Org&amp;CostBenefitID w A&amp;G"/>
      <sheetName val="Detail for EDT"/>
      <sheetName val="EDT Sum"/>
      <sheetName val="CB-ID&amp;Org"/>
      <sheetName val="Sorted"/>
      <sheetName val="For Filing"/>
      <sheetName val="For Filing Op%"/>
      <sheetName val="CostBenID"/>
      <sheetName val="Rev Req"/>
      <sheetName val="By Cap-O&amp;M no A&amp;G"/>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IT"/>
      <sheetName val="FSMR"/>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Emergent Items"/>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CPC"/>
      <sheetName val="AdvTech"/>
      <sheetName val="ETS Summary-Detail"/>
      <sheetName val="ETSMgmt"/>
      <sheetName val="ElectSysPlng"/>
      <sheetName val="Engrg"/>
      <sheetName val="TechSvcs"/>
      <sheetName val="PMO"/>
      <sheetName val="SSID"/>
      <sheetName val="SpecProj"/>
      <sheetName val="BusMgmt"/>
      <sheetName val="GenInctn"/>
      <sheetName val="Approved Budget"/>
      <sheetName val="TDBU SAP Extr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_DATA_"/>
      <sheetName val="Stator sensitivity table"/>
      <sheetName val="01-2012 - risk value"/>
      <sheetName val="DCF Summary"/>
      <sheetName val="Risk Benefit Analysis_AL"/>
      <sheetName val="Benefits"/>
      <sheetName val="binomials"/>
      <sheetName val=" Energy Price Scenarios"/>
      <sheetName val="parameters"/>
      <sheetName val="CalcTaxDepr"/>
      <sheetName val="Module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refreshError="1"/>
      <sheetData sheetId="46" refreshError="1"/>
      <sheetData sheetId="47"/>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2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amp; Log"/>
      <sheetName val="NOTES"/>
      <sheetName val="Summary By Org"/>
      <sheetName val="Summary By Org &amp; Type"/>
      <sheetName val="Summary By Org &amp; Method. Ref"/>
      <sheetName val="Sheet1"/>
      <sheetName val="Summary for Rev Req"/>
      <sheetName val="Summary By Org - FTEs"/>
      <sheetName val="Summary By FTE TYPE - FTEs"/>
      <sheetName val="SumByORG-Greg"/>
      <sheetName val="Global Parameters"/>
      <sheetName val="Tail"/>
      <sheetName val="Installation Plan"/>
      <sheetName val="DEPTS LOGIC"/>
      <sheetName val="DEPT LOG. FORMULA"/>
      <sheetName val="ALL DEPTS"/>
      <sheetName val="IT PC"/>
      <sheetName val="BCD"/>
      <sheetName val="CCO"/>
      <sheetName val="CLAIMS"/>
      <sheetName val="CORP COMM"/>
      <sheetName val="CORP REAL ESTATE"/>
      <sheetName val="CRP"/>
      <sheetName val="DR"/>
      <sheetName val="EE"/>
      <sheetName val="ES&amp;M"/>
      <sheetName val="FSMR"/>
      <sheetName val="HR RELATED COSTS"/>
      <sheetName val="IT Apps"/>
      <sheetName val="JST"/>
      <sheetName val="MKTG"/>
      <sheetName val="MKTG-RES"/>
      <sheetName val="MSO EMS"/>
      <sheetName val="MSO Eng"/>
      <sheetName val="MSOGREG"/>
      <sheetName val="OCM COSTS"/>
      <sheetName val="P&amp;PS"/>
      <sheetName val="PAMM"/>
      <sheetName val="PMO"/>
      <sheetName val="PP"/>
      <sheetName val="RSO"/>
      <sheetName val="TDBU Accounting"/>
      <sheetName val="TDBU Eng"/>
      <sheetName val="TDBU Ops "/>
      <sheetName val="TDBU Rurals"/>
      <sheetName val="TP&amp;S"/>
      <sheetName val="TSD"/>
      <sheetName val="Work Comp"/>
      <sheetName val="Wage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v1"/>
    </sheetNames>
    <sheetDataSet>
      <sheetData sheetId="0"/>
      <sheetData sheetId="1"/>
      <sheetData sheetId="2"/>
      <sheetData sheetId="3"/>
      <sheetData sheetId="4"/>
      <sheetData sheetId="5"/>
      <sheetData sheetId="6"/>
      <sheetData sheetId="7" refreshError="1"/>
    </sheetDataSet>
  </externalBook>
</externalLink>
</file>

<file path=xl/externalLinks/externalLink2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BS Summary"/>
      <sheetName val="Unique WBS Elements"/>
      <sheetName val="Total Pivot"/>
      <sheetName val="Template 1 (Monthlies)"/>
      <sheetName val="Template 2 (FERC~CPUC)"/>
      <sheetName val="Legend"/>
      <sheetName val="Source of Data"/>
      <sheetName val="Questions"/>
    </sheetNames>
    <sheetDataSet>
      <sheetData sheetId="0"/>
      <sheetData sheetId="1"/>
      <sheetData sheetId="2"/>
      <sheetData sheetId="3"/>
      <sheetData sheetId="4"/>
      <sheetData sheetId="5"/>
      <sheetData sheetId="6"/>
      <sheetData sheetId="7"/>
    </sheetDataSet>
  </externalBook>
</externalLink>
</file>

<file path=xl/externalLinks/externalLink2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D"/>
      <sheetName val="CID 01"/>
      <sheetName val="Global Assumption (REV)"/>
      <sheetName val="Organizatons"/>
    </sheetNames>
    <sheetDataSet>
      <sheetData sheetId="0"/>
      <sheetData sheetId="1"/>
      <sheetData sheetId="2"/>
      <sheetData sheetId="3"/>
    </sheetDataSet>
  </externalBook>
</externalLink>
</file>

<file path=xl/externalLinks/externalLink2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310"/>
      <sheetName val="C320"/>
      <sheetName val="C330"/>
      <sheetName val="C420"/>
      <sheetName val="Total"/>
      <sheetName val="C500"/>
      <sheetName val="Sheet3"/>
      <sheetName val="C6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2012 Emergent List"/>
      <sheetName val="2012 Reduction List"/>
      <sheetName val="Back Up Docs&gt;&gt;&gt;"/>
      <sheetName val="Approved Budget"/>
      <sheetName val="T&amp;D SAP Extract"/>
      <sheetName val="Budget Sheet"/>
      <sheetName val="Activity Summary"/>
      <sheetName val="2011 Actual"/>
      <sheetName val="SAP Adjustments"/>
      <sheetName val="Activity Description"/>
      <sheetName val="Off-Ramp Detail"/>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Constant)_original"/>
      <sheetName val="Master (Constant)_with_updates"/>
      <sheetName val="DM (120)_original"/>
      <sheetName val="DM (120)_update"/>
      <sheetName val="reshape_template"/>
      <sheetName val="SummaryTable"/>
      <sheetName val="SummaryPivot"/>
      <sheetName val="583.120_tables"/>
      <sheetName val="Graph_583.120"/>
      <sheetName val="593.120_tables"/>
      <sheetName val="Graph_593.120"/>
      <sheetName val="594.120_tables"/>
      <sheetName val="7YrOandM_summary"/>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PLIP_direct_OandM_only"/>
      <sheetName val="Robert_Email_2013_PLIP"/>
      <sheetName val="WiresDown"/>
      <sheetName val="WiresDown_L_NL"/>
      <sheetName val="PLIP_forecast"/>
      <sheetName val="PLIP_forecast_summary"/>
      <sheetName val="Intrusive_Cost_Worksheet"/>
      <sheetName val="Esca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sheetData sheetId="21"/>
      <sheetData sheetId="22" refreshError="1"/>
      <sheetData sheetId="23" refreshError="1"/>
      <sheetData sheetId="24" refreshError="1"/>
      <sheetData sheetId="25" refreshError="1"/>
      <sheetData sheetId="26"/>
      <sheetData sheetId="27" refreshError="1"/>
      <sheetData sheetId="28" refreshError="1"/>
      <sheetData sheetId="29" refreshError="1"/>
    </sheetDataSet>
  </externalBook>
</externalLink>
</file>

<file path=xl/externalLinks/externalLink2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action lookup"/>
      <sheetName val="Capacity Charts"/>
      <sheetName val="Energy Picture"/>
      <sheetName val="Energy Charts"/>
      <sheetName val="cost double check"/>
      <sheetName val="Filled Energy Table"/>
      <sheetName val="Filled Capacity Table"/>
      <sheetName val="Case 1"/>
      <sheetName val="FNO ct 11 equilibrium Calculat "/>
      <sheetName val="FNO ct 9 equilibrium Calcu "/>
      <sheetName val="6x16 equilibrium calculations"/>
      <sheetName val="FNO cc equilibrium Calculations"/>
      <sheetName val="FNO Prices"/>
      <sheetName val="18000 pivot table MUST UPDATE!"/>
      <sheetName val="Sheet2"/>
      <sheetName val="Sheet5"/>
      <sheetName val="FNO Capacity"/>
      <sheetName val="FNO monthly baseload calc"/>
      <sheetName val="Chart2"/>
      <sheetName val="Sheet3"/>
      <sheetName val="Chart1"/>
      <sheetName val="FNO"/>
      <sheetName val="Sheet1"/>
      <sheetName val="FNO Cap&amp;Energy"/>
      <sheetName val="FNO Tables Cap&amp;Energy  lookup"/>
      <sheetName val="max 11000 MUST UPDATE"/>
      <sheetName val="Transactions"/>
      <sheetName val="PIVOT TABLE EN MASSE UPDATE"/>
      <sheetName val="FNO Cost"/>
      <sheetName val="FNO Tables Cost"/>
      <sheetName val="FNO asspt"/>
      <sheetName val="18000 pivot trans MUSTUPDATE"/>
      <sheetName val="Sheet4"/>
      <sheetName val="FNO Tables Cap&amp;Energy"/>
      <sheetName val="FNO Tables Cost per MW"/>
      <sheetName val="compare runs"/>
      <sheetName val="Loads &amp; Resources"/>
      <sheetName val="Scenarios"/>
      <sheetName val="Renewable"/>
      <sheetName val="Energy Table 2004-2023"/>
      <sheetName val="Energy Table Annual"/>
      <sheetName val="Capacity Table 2004 - 2023"/>
      <sheetName val="Capacity for Planning Reserve"/>
      <sheetName val="Add. Purch To Meet Re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Major"/>
      <sheetName val="Temp"/>
      <sheetName val="Main"/>
    </sheetNames>
    <sheetDataSet>
      <sheetData sheetId="0"/>
      <sheetData sheetId="1"/>
      <sheetData sheetId="2"/>
      <sheetData sheetId="3"/>
    </sheetDataSet>
  </externalBook>
</externalLink>
</file>

<file path=xl/externalLinks/externalLink2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P_forecast_summary_V6"/>
      <sheetName val="7 year-12 year cost forecastV6"/>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Set>
  </externalBook>
</externalLink>
</file>

<file path=xl/externalLinks/externalLink2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VM"/>
      <sheetName val="PBS"/>
      <sheetName val="PBS-Filter"/>
      <sheetName val="Partner Order"/>
      <sheetName val="PivotTable-1"/>
      <sheetName val="WO VLookUP"/>
      <sheetName val="2014 By Month"/>
      <sheetName val="Balance"/>
      <sheetName val="Commitment"/>
      <sheetName val="Commitment 2"/>
      <sheetName val="PO VLookUP"/>
      <sheetName val="Commitment 3"/>
      <sheetName val="CEH&amp;S Mapping"/>
      <sheetName val="Staffing Plan"/>
      <sheetName val="Commitment 4"/>
      <sheetName val="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s>
    <sheetDataSet>
      <sheetData sheetId="0" refreshError="1"/>
    </sheetDataSet>
  </externalBook>
</externalLink>
</file>

<file path=xl/externalLinks/externalLink2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of Loans"/>
      <sheetName val="Characteristics"/>
    </sheetNames>
    <sheetDataSet>
      <sheetData sheetId="0" refreshError="1"/>
      <sheetData sheetId="1" refreshError="1"/>
    </sheetDataSet>
  </externalBook>
</externalLink>
</file>

<file path=xl/externalLinks/externalLink2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ew 1"/>
      <sheetName val="View 2"/>
      <sheetName val="View 3"/>
      <sheetName val="View 1 (2)"/>
      <sheetName val="Chart2"/>
      <sheetName val="Marimekko Data"/>
      <sheetName val="Table"/>
    </sheetNames>
    <sheetDataSet>
      <sheetData sheetId="0"/>
      <sheetData sheetId="1"/>
      <sheetData sheetId="2"/>
      <sheetData sheetId="3"/>
      <sheetData sheetId="4" refreshError="1"/>
      <sheetData sheetId="5"/>
      <sheetData sheetId="6"/>
    </sheetDataSet>
  </externalBook>
</externalLink>
</file>

<file path=xl/externalLinks/externalLink2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nders &gt;&gt;"/>
      <sheetName val="Binder List"/>
      <sheetName val="Admin TOC"/>
      <sheetName val="Gerry TOC"/>
      <sheetName val="AT Mgmt_IM TOC"/>
      <sheetName val="GA TOC"/>
      <sheetName val="TD TOC"/>
      <sheetName val="PEVR TOC"/>
      <sheetName val="2011 AT RD&amp;D Portfolio"/>
      <sheetName val="Non-Discretionary"/>
      <sheetName val="Discretionary"/>
      <sheetName val="Full List"/>
      <sheetName val="Sub-Prj List"/>
      <sheetName val="2011 Budget"/>
      <sheetName val="Cost Detail"/>
      <sheetName val="Cost Estimating Questions"/>
      <sheetName val="RD&amp;D Balancing Account"/>
      <sheetName val="BExRepositorySheet"/>
      <sheetName val="Cost Report"/>
      <sheetName val="WOLID (SAP-KOB1)"/>
      <sheetName val="PO Info (SAP-ME2K)"/>
      <sheetName val="WO Status (SAP-ZIW49N)"/>
    </sheetNames>
    <sheetDataSet>
      <sheetData sheetId="0" refreshError="1"/>
      <sheetData sheetId="1" refreshError="1"/>
      <sheetData sheetId="2"/>
      <sheetData sheetId="3"/>
      <sheetData sheetId="4"/>
      <sheetData sheetId="5"/>
      <sheetData sheetId="6"/>
      <sheetData sheetId="7"/>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Set>
  </externalBook>
</externalLink>
</file>

<file path=xl/externalLinks/externalLink2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ummary"/>
      <sheetName val="WO Detail"/>
      <sheetName val="Account Lookup"/>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ITAB Rate"/>
      <sheetName val="Sum Rev 1"/>
      <sheetName val="Summary"/>
      <sheetName val="Subtotal_CR_and_FI_Total_Hrs_fo"/>
      <sheetName val="FI Summary"/>
      <sheetName val="Crew Summary"/>
      <sheetName val="Pivot Tables"/>
      <sheetName val="2004 Contract"/>
      <sheetName val="2005 Contract"/>
      <sheetName val="Invoices"/>
      <sheetName val="2005 Contract with BID"/>
      <sheetName val="Henckel &amp; McCoy"/>
      <sheetName val="Pouk &amp; Steinle"/>
      <sheetName val="FI Allocation"/>
      <sheetName val="Contractor Mix Revised"/>
      <sheetName val="Final ITAB for DSR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rning Component Summary"/>
      <sheetName val="Earning Component Change"/>
      <sheetName val="Gen Earnings"/>
      <sheetName val="GRC Detail"/>
      <sheetName val="G,T&amp;D Revenues"/>
      <sheetName val="GRC Earnings"/>
      <sheetName val="T&amp;D Changes"/>
      <sheetName val="T&amp;D Earnings-2003 chng"/>
      <sheetName val="T&amp;D Earnings-2003 Prev"/>
      <sheetName val="T&amp;D Earnings-2003"/>
      <sheetName val="T&amp;D Earnings-2004"/>
      <sheetName val="GRC"/>
      <sheetName val="Depreciation Exp_ALCAR"/>
      <sheetName val="SONGS-ICIP"/>
      <sheetName val="RB Avg FP"/>
      <sheetName val="2003 rate base"/>
      <sheetName val="2004 rate base"/>
      <sheetName val="SONGS 2&amp;3 sunk"/>
      <sheetName val="(1) AVG RB_ALCAR"/>
      <sheetName val="RB Avg ALCAR"/>
      <sheetName val="(2) Ratebase Summary"/>
      <sheetName val="Ratebase Comp 2002-2013"/>
      <sheetName val="(3) RB for ALCAR"/>
      <sheetName val="(4) RB Earnings 11.6%"/>
      <sheetName val="(5) RB Earnings Chg"/>
      <sheetName val="(6) Asynch 2002-2013"/>
      <sheetName val="(7) LT Debt Sch"/>
      <sheetName val="(8) Equity Ratio"/>
      <sheetName val="(9) Earnings"/>
      <sheetName val="(10) Debt Outstnd"/>
      <sheetName val="(11) Intr Income"/>
      <sheetName val="(12) Below Line Exp"/>
      <sheetName val="(13) RRB Earnings"/>
      <sheetName val="(14) Carr Solutions"/>
      <sheetName val="(15) 03-04 SCE Earnings Compnts"/>
      <sheetName val="(16) 05-06 SCE Earnings Detail"/>
      <sheetName val="Data Slides--&gt;"/>
      <sheetName val="2004 Earning Components_pg4"/>
      <sheetName val="T&amp;D Earnings-2004_pg10"/>
      <sheetName val="One-Time charges_pg14"/>
      <sheetName val="LT - Intr"/>
      <sheetName val="Preferreds"/>
      <sheetName val="(17) EarningsComparison pg1"/>
      <sheetName val="(18) EarningsComparison pg2"/>
      <sheetName val="(19) 2004 Earnings Variab pg3"/>
      <sheetName val="(20) 2004 Earnings Forecast pg4"/>
      <sheetName val="(21) EarningsComparison pg6"/>
      <sheetName val="(22) EarningsComparison pg7"/>
      <sheetName val="(23) EarningsComparison pg8"/>
      <sheetName val="(24) 2003 Earnings per Bdgt pg9"/>
      <sheetName val="(25) Dbt Restruct Back-up pg10"/>
      <sheetName val="(26) LT - Intr_Revised pg11"/>
      <sheetName val="(27) 2003 Earnings Variabil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omparison"/>
      <sheetName val="SortingArea"/>
      <sheetName val="SortedbyChange"/>
      <sheetName val="SortedMillions"/>
      <sheetName val="MethodologyStatements"/>
      <sheetName val="Munday Versi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by Acct."/>
      <sheetName val="Budget Summary"/>
      <sheetName val="Rec. by Acct."/>
      <sheetName val="Rec. Summary"/>
      <sheetName val="Var. Summary"/>
      <sheetName val="CORP GOAL OOR"/>
    </sheetNames>
    <sheetDataSet>
      <sheetData sheetId="0"/>
      <sheetData sheetId="1" refreshError="1"/>
      <sheetData sheetId="2"/>
      <sheetData sheetId="3" refreshError="1"/>
      <sheetData sheetId="4" refreshError="1"/>
      <sheetData sheetId="5" refreshError="1"/>
    </sheetDataSet>
  </externalBook>
</externalLink>
</file>

<file path=xl/externalLinks/externalLink2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G_Structures"/>
      <sheetName val="Vaults_needing_shoring"/>
      <sheetName val="Water_Intrusion_Outage"/>
      <sheetName val="All_UG_Equip_Outage"/>
      <sheetName val="2008-2013 Outage Detail"/>
      <sheetName val="Risk Matrix"/>
      <sheetName val="UGS_Outag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 A-P and Accrued Int"/>
      <sheetName val="Interest on Deferrals"/>
      <sheetName val="Data for Bench No MOU"/>
      <sheetName val="Forbearance Need"/>
      <sheetName val="V5 - V6"/>
      <sheetName val="Deferred Liability"/>
      <sheetName val="QF and ISO Streams 2001"/>
      <sheetName val="Debt payoff"/>
      <sheetName val="Deferred summary"/>
      <sheetName val="FeedSheet"/>
      <sheetName val="Input Sheet"/>
      <sheetName val="Scenario Sheet"/>
      <sheetName val="Data for Bench"/>
      <sheetName val="Pass Through"/>
      <sheetName val="HybridReport"/>
      <sheetName val="Sheet1"/>
      <sheetName val="OperCash(2001-2003)"/>
      <sheetName val="LT Interest"/>
      <sheetName val="LT Debt_2002_2003"/>
      <sheetName val="LT Debt 2001"/>
      <sheetName val="Forecast Data 0601"/>
      <sheetName val="QF Payment"/>
      <sheetName val="FPP - CDWR "/>
      <sheetName val="Bridge financing Interest"/>
      <sheetName val="Interest Exp"/>
      <sheetName val="Revenue (2001-2005)"/>
      <sheetName val="Other "/>
      <sheetName val="O&amp;M "/>
      <sheetName val="Data"/>
      <sheetName val="Wood Malin No MOU"/>
      <sheetName val="Energy Components"/>
      <sheetName val="Fuel Summary 2001"/>
      <sheetName val="O&amp;M and Capital"/>
      <sheetName val="D&amp;D and Storage"/>
      <sheetName val="SCE Preferred"/>
      <sheetName val="SCE Preferred 2002"/>
      <sheetName val="Current State"/>
      <sheetName val="2001 OOR-JannaLogan"/>
      <sheetName val="Assumptions"/>
      <sheetName val="2001-Accured.TaxableInc.w.out"/>
      <sheetName val="Retail Revenue"/>
      <sheetName val="Taxable Inc. Assump."/>
      <sheetName val="Qtr. Tax Calc. V2a"/>
      <sheetName val="2001-Tax Calculation Va"/>
      <sheetName val="2001-Tax BreakOut"/>
      <sheetName val="Qtr. Tax Calc. V2b"/>
      <sheetName val="2001-Tax Calculation Vb"/>
      <sheetName val="2001 Taxable Inc Assump V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Input-OH-AFUDC-CS"/>
      <sheetName val="Data Input-ET-CL-COR"/>
      <sheetName val="Data Input Asset Types"/>
      <sheetName val="Ref Tables"/>
      <sheetName val="CWIP Data"/>
      <sheetName val="CWIP Data Pivot"/>
      <sheetName val="CWIP AFUDC"/>
      <sheetName val="CWIP Base Forward"/>
      <sheetName val="CWIP ISO"/>
      <sheetName val="CWIP Non-ISO"/>
      <sheetName val="RWIP AFUDC"/>
      <sheetName val="RWIP Base Forward"/>
      <sheetName val="RWIP Non-ISO"/>
      <sheetName val="RWIP ISO"/>
      <sheetName val="Budget Data"/>
      <sheetName val="Budget Data Pivot"/>
      <sheetName val="Budget Direct Expenditures"/>
      <sheetName val="Budget Overheads"/>
      <sheetName val="Budget AFUDC"/>
      <sheetName val="Budget Base Forward"/>
      <sheetName val="Budget 100% Closings"/>
      <sheetName val="Budget Non-ISO"/>
      <sheetName val="Budget ISO"/>
      <sheetName val="Unitized"/>
      <sheetName val="Transactional"/>
      <sheetName val="Capital Additions"/>
      <sheetName val="CWIP"/>
      <sheetName val="Overheads"/>
      <sheetName val="CWIP ISO Calc"/>
      <sheetName val="CWIP Non-ISO Calc"/>
      <sheetName val="Budget Non-ISO Calc"/>
      <sheetName val="Budget ISO Calc"/>
      <sheetName val="Asset Class_ML_Summary"/>
      <sheetName val="AuditLog"/>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E RTE (2)"/>
      <sheetName val="H40003 plaisance"/>
      <sheetName val="H30280 Vannes"/>
      <sheetName val="H30278 Selestat"/>
      <sheetName val="339309 genevilliers"/>
      <sheetName val="339308 issy moulineaux"/>
      <sheetName val="H40003 PLAISANCE 02"/>
      <sheetName val="339275 feuillanes"/>
      <sheetName val="H30280 POSTE DE VANNES"/>
      <sheetName val="H35007 Mont de terre"/>
      <sheetName val="339312 "/>
      <sheetName val="H30273 POSTE DE VANVES "/>
      <sheetName val="H40016 POSTE DE SAUSSET"/>
      <sheetName val="339326 vitry"/>
      <sheetName val="H40003 PLAISANCE 03"/>
      <sheetName val="339327 Nice"/>
      <sheetName val="339320 bezons"/>
      <sheetName val="339278 selestat"/>
      <sheetName val="339245 MONT de TERRE"/>
      <sheetName val="H30284 millery sibelin"/>
      <sheetName val="H35010 Arcueil"/>
      <sheetName val="H35011 cambrai"/>
      <sheetName val="H35012 Mediterranée"/>
      <sheetName val="H35013 liaison loges"/>
      <sheetName val="339316 sausset montage"/>
      <sheetName val="339245 MONT DE TERRE "/>
      <sheetName val="339342 ENVAL"/>
      <sheetName val="H30285 gaillac"/>
      <sheetName val="339355 vitry 2"/>
      <sheetName val="H40017  4 ECLUSES"/>
      <sheetName val="H35013 poste loges"/>
      <sheetName val="H30283 lespinet"/>
      <sheetName val="H35015 saillant"/>
      <sheetName val="H30282 creney"/>
      <sheetName val="H35016 ferouge"/>
      <sheetName val="h30286bagnols"/>
      <sheetName val="30287 versailles"/>
      <sheetName val="30289 Blanzy"/>
      <sheetName val="30296 trindel"/>
      <sheetName val="339365genevilliers"/>
      <sheetName val="339349 versailles"/>
      <sheetName val="339359 VANVES 162"/>
      <sheetName val="H40018 BEAUMONT"/>
      <sheetName val="H30290 gueugnon"/>
      <sheetName val="H30291 LUCY"/>
      <sheetName val="H30292 TR634"/>
      <sheetName val="H30293 TR635"/>
      <sheetName val="339367 moulineaux"/>
      <sheetName val="339363 HENRI"/>
      <sheetName val="H35019 dax"/>
      <sheetName val="H40020 corbehem"/>
      <sheetName val="30289 BlanzyVO2"/>
      <sheetName val="30295 Vanves tr311"/>
      <sheetName val="30296 Vanves C162"/>
      <sheetName val="H35020 Montlucon"/>
      <sheetName val="H35022 Montlucon"/>
      <sheetName val="H35017 Lislet"/>
      <sheetName val="H35018 Marcoule"/>
      <sheetName val="H35021 Penhars"/>
      <sheetName val="30294 Chantenay"/>
      <sheetName val="339370 harcourt"/>
      <sheetName val="390036 dunkerque"/>
      <sheetName val="339386 GENEVILLIERS"/>
      <sheetName val="390036 dunkerqueV2"/>
      <sheetName val="339390 moulineaux"/>
      <sheetName val="390047 usinor"/>
      <sheetName val="339220 PLAISANCE"/>
      <sheetName val="H35023 AIRAINES"/>
      <sheetName val="H40021 AMIENS"/>
      <sheetName val="chantenay chevire"/>
      <sheetName val="339397 VITRY"/>
      <sheetName val="339398 MOULINEAUX"/>
      <sheetName val="339403 strasbourg"/>
      <sheetName val="H40021 AMIENS cde2"/>
      <sheetName val="H40023 lyon vaise"/>
      <sheetName val="390052 creusot loire"/>
      <sheetName val="339360 CHANTENAY"/>
      <sheetName val="H00412   cegelec"/>
      <sheetName val="h35013LOGES"/>
      <sheetName val="h412valmy"/>
      <sheetName val="h30284millery"/>
      <sheetName val="339420 VITRY "/>
      <sheetName val="339291 CHANTENAY"/>
      <sheetName val="h30279chantenay"/>
      <sheetName val="h35025dax"/>
      <sheetName val="h40024menus"/>
      <sheetName val="h30300cize"/>
      <sheetName val="h30301rousson"/>
      <sheetName val="h40025berthollet"/>
      <sheetName val="formation rte"/>
      <sheetName val="339428rte bearn"/>
      <sheetName val="H30285 gaillac ed2"/>
      <sheetName val="h415combs la ville"/>
      <sheetName val="339418 VITRY "/>
      <sheetName val="h35027nicerie"/>
      <sheetName val="h40027tricastin"/>
      <sheetName val="H30303bissy"/>
      <sheetName val="h35028pierrette"/>
      <sheetName val="h35029maubeuge"/>
      <sheetName val="339412 ENVAL"/>
      <sheetName val="390052 creusot"/>
      <sheetName val="339434 tricastin"/>
      <sheetName val="339419 berthollet  "/>
      <sheetName val="h30302pierre benite"/>
      <sheetName val="h30304port du temple"/>
      <sheetName val="h35026lion d'or"/>
      <sheetName val="h40025berthollet(2)"/>
      <sheetName val="H30478 Tanneurs"/>
      <sheetName val="h30299cran chavanod"/>
      <sheetName val="h30301rousson 2"/>
      <sheetName val="h30306chevilly"/>
      <sheetName val="h00418 sncf miroulette"/>
      <sheetName val="339447issylesm"/>
      <sheetName val="339448 PYNONT"/>
      <sheetName val="339333 BEAUMONT repar"/>
      <sheetName val="339414 la cluze"/>
      <sheetName val="339249gerardmer"/>
      <sheetName val="h415sncf"/>
      <sheetName val="339363izernore"/>
      <sheetName val="339461 creney"/>
      <sheetName val="339460 VITRY S SEINE"/>
      <sheetName val="339453 GENEVILLIERS"/>
      <sheetName val="339419 berthollet"/>
      <sheetName val="339466 pymont"/>
      <sheetName val="339418  GNLS VITRY"/>
      <sheetName val="h30305pt bernard"/>
      <sheetName val="h35030pierrette"/>
      <sheetName val="h35031dillon"/>
      <sheetName val="339467  avoine"/>
      <sheetName val="H35033 synthe"/>
      <sheetName val="339445 vanves"/>
      <sheetName val="339471 moulineaux"/>
      <sheetName val="390082 emile huchet"/>
      <sheetName val="339475 Vaise"/>
      <sheetName val="339475 Vaise filage de jonction"/>
      <sheetName val="H35034stauban"/>
      <sheetName val="h40026charpenay"/>
      <sheetName val="h40028vaisetr612"/>
      <sheetName val="339478vesoul"/>
      <sheetName val="h35032 le port st paul"/>
      <sheetName val="H00422 DK6"/>
      <sheetName val="339483 moulineaux"/>
      <sheetName val="339468 LA REUNION"/>
      <sheetName val="310291 IFA"/>
      <sheetName val="339508 IFA  REP.CABLE"/>
      <sheetName val="339432 PIERRETTE"/>
      <sheetName val="h40024menus muette"/>
      <sheetName val="H40024 poste muette"/>
      <sheetName val="H30310 septemes"/>
      <sheetName val="339494 septemes"/>
      <sheetName val="339497  FLOIRAC"/>
      <sheetName val="H00419 strasbourg"/>
      <sheetName val="339431 bissy CHAMB"/>
      <sheetName val="H30311 volvon"/>
      <sheetName val="H00425 SPIE Energie Services"/>
      <sheetName val="H30313 Versailles Viroflay"/>
      <sheetName val="339506 Versailles Viroflay"/>
      <sheetName val="H00427 CEGELEC Poste EGS Vauban"/>
      <sheetName val="H00424 va tech algerie"/>
      <sheetName val="339516 RTE la defense"/>
      <sheetName val="H30308 Cajarc Godin "/>
      <sheetName val="H30315 Les Eglantiers Les Ormes"/>
      <sheetName val="339511 RTE TENE MARCQE (Lille)"/>
      <sheetName val="H30312cran chav espagnoux"/>
      <sheetName val="H40025berthollet cretaine"/>
      <sheetName val="H00429 REGIE COLMAR"/>
      <sheetName val="H00430 Alstom madagascar"/>
      <sheetName val="H00424 va tech algeriecomplemt1"/>
      <sheetName val="H00431 schneider mexique"/>
      <sheetName val="339441  pt bernard"/>
      <sheetName val="H00424 va tech algeriecompl2"/>
      <sheetName val="H32002 poste mohon"/>
      <sheetName val="339513 RTE GOULAINE VERTOU"/>
      <sheetName val="339511 RTE TENE MARCQE"/>
      <sheetName val="H35035 RTE Goulaine Vertou"/>
      <sheetName val="H35036 Jean de Folleville"/>
      <sheetName val="339497 FLOIRAC"/>
      <sheetName val="339504 MULHOUSE"/>
      <sheetName val="339526 ILE NAPOLEON ILLZACH"/>
      <sheetName val="339530  HENDAYE"/>
      <sheetName val="339528 RTE LES MINIMES"/>
      <sheetName val="339529 DAX ST VINCENT"/>
      <sheetName val="H35037 MES MINIMES"/>
      <sheetName val="H35038 DAX"/>
      <sheetName val="H00424 va tech algerie OA706885"/>
      <sheetName val="H00433 clemessy"/>
      <sheetName val="339542  VITRY SUR SEINE"/>
      <sheetName val="H32001 GUPIE PATRAS"/>
      <sheetName val="H00434 CEGELEC POSTE ST NAZAIRE"/>
      <sheetName val="339544 RTE RILLEUX"/>
      <sheetName val="339431 bissy CHAMB 2"/>
      <sheetName val="339431 IFA 2000 CDE2"/>
      <sheetName val="H00424 vatech montage"/>
      <sheetName val="339549 VITRY"/>
      <sheetName val="H00435 ANDORRE FEDA"/>
      <sheetName val="339511 TENE MARCQE"/>
      <sheetName val="339474 VAISE"/>
      <sheetName val="H00439 CLEMESSY LAFARGE"/>
      <sheetName val="339536  RTE BEZIERS CHAMPAGNIER"/>
      <sheetName val="339501 CRAN CHAVAGNOD"/>
      <sheetName val="339543 NANTES HENDAYE"/>
      <sheetName val="339544 CHARPENAY"/>
      <sheetName val="339550 vitry"/>
      <sheetName val="H00440 garzin"/>
      <sheetName val="339418 gnls vitry"/>
      <sheetName val="339551 moulineaux"/>
      <sheetName val="H00443 MSSA AMEC SPIE"/>
      <sheetName val="339544 Rillieux"/>
      <sheetName val="339560  lille"/>
      <sheetName val="H32003 Poste de Thonon"/>
      <sheetName val="339564  RTE MULHOUSE"/>
      <sheetName val="339555 RTE FLOIRAC"/>
      <sheetName val="339544 RTE CHARPENAY RILLIEUX"/>
      <sheetName val="339536  RTE CHAMPAGNIER"/>
      <sheetName val="339516 defense cde2"/>
      <sheetName val="H00447  AMEC SPIE  JARRY GUADEL"/>
      <sheetName val="H00445 VATECH -ALGERIE"/>
      <sheetName val="339570 JONCTIONSMIXTES 30751174"/>
      <sheetName val="339570 JONCTIONSMIXTES30751175"/>
      <sheetName val="H32004 Chaffard Jallieu"/>
      <sheetName val="H00446 CEA VALDUC"/>
      <sheetName val="339585 RTE N.O."/>
      <sheetName val="339591 jonctions"/>
      <sheetName val="339592 Rép.  Guad Les Saintes "/>
      <sheetName val="H35043 GORBELLA TRINITE VICTOR"/>
      <sheetName val="H00449 FABRILEC CASABLANCA"/>
      <sheetName val="H35040 ANGERS NORD A11"/>
      <sheetName val="H35041 AURANCE BEAUBREUIL"/>
      <sheetName val="H00450 INEO"/>
      <sheetName val="H00451 SNCF HENDAYE"/>
      <sheetName val="H35039 COGNAC NICERIE"/>
      <sheetName val="H35042 ARGOEUVES"/>
      <sheetName val="339544RTE RILLIEUX"/>
      <sheetName val="H30317 LS JALLIEU"/>
      <sheetName val="H32005 LS BROU LA CLUSE"/>
      <sheetName val="RTE FLOIRAC"/>
      <sheetName val="CL001013 LA FOURGUETTE RAMIER"/>
      <sheetName val="CL001035POSTE DE CHARENTON"/>
      <sheetName val="CL001039 RTE CARQUEFOU"/>
      <sheetName val="CL001064 RTE jonctions oleo"/>
      <sheetName val="CL001066 RTE 339604"/>
      <sheetName val="CL001071 CNR"/>
      <sheetName val="CL001085SCHNEIDERCHAMPSUR DRAC"/>
      <sheetName val="CL001117 SAGEM POSTE DE CHARENT"/>
      <sheetName val="CL001116 RTE ESSAI OLEO"/>
      <sheetName val="cl001159 RTE CARQUEFOU"/>
      <sheetName val="CL001181RTE LA REUNION"/>
      <sheetName val="CL001196-CL001224 REP COGNAC"/>
      <sheetName val="CL001206CLEMESSY LAFARGE"/>
      <sheetName val="CL001230 RIVENEUVE A PAMIERS"/>
      <sheetName val="CL001235 RTE ISSY LES M."/>
      <sheetName val="CL001246 BROU LA CLUSE FLEYRIAT"/>
      <sheetName val="CL001250GETSO ISSYLESMOULINEAUX"/>
      <sheetName val="CL001252GET EST VITRY SEINE"/>
      <sheetName val="CL001255POSTE SEPTEMES CLAQUAGE"/>
      <sheetName val="CL001258POSTE SEPTEMES CLAQUAGE"/>
      <sheetName val="CL001297 RTE GET NO GENNEVIL"/>
      <sheetName val="CL001319FORCLUM POSTE DE BALMA"/>
      <sheetName val="CL001340 RTE ANJOU SAUMUR"/>
      <sheetName val="CL001341 RTE GENNEVILLIERS"/>
      <sheetName val="CL001354LES SAINTESGUADELOUPE"/>
      <sheetName val="CL001355 FOURGUETTE MOUNEDE"/>
      <sheetName val="CL001365RTE ABBEVILLE"/>
      <sheetName val="CL001373GET SUD OUEST"/>
      <sheetName val="CL00LINERGIE POSTE GRDE SYNTHE"/>
      <sheetName val="MODELE RTE"/>
      <sheetName val="MODELE affaires privé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Set>
  </externalBook>
</externalLink>
</file>

<file path=xl/externalLinks/externalLink2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31-2005"/>
      <sheetName val="12-31-2004"/>
      <sheetName val="12-16-2003"/>
      <sheetName val="Atlas"/>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2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wo IMM~DOH"/>
      <sheetName val="Summary-Detail"/>
      <sheetName val="Summary"/>
      <sheetName val="Summary 2"/>
      <sheetName val="Status-DCM"/>
      <sheetName val="Status-DCM Only"/>
      <sheetName val="Status-OConnor"/>
      <sheetName val="Status-NW DCM"/>
      <sheetName val="Status-SE DCM"/>
      <sheetName val="Status-Binkerd"/>
      <sheetName val="Status-Leroy"/>
      <sheetName val="Status-Scholz"/>
      <sheetName val="Status-Luna"/>
      <sheetName val="Status-NW DCM Mgmt &amp; Staff"/>
      <sheetName val="Status-SE DCM Mgmt &amp; Staff"/>
      <sheetName val="Status-N Martinez"/>
      <sheetName val="Status-Ayala"/>
      <sheetName val="Status-Nelson"/>
      <sheetName val="Status-Daffern"/>
      <sheetName val="Status-Rohaley"/>
      <sheetName val="Status-Spansel"/>
      <sheetName val="Status-H Martinez"/>
      <sheetName val="Status-G Ferree"/>
      <sheetName val="Status-Trainor"/>
      <sheetName val="Status-Kludjian"/>
      <sheetName val="Status-Bergmann"/>
      <sheetName val="BExRepositorySheet"/>
      <sheetName val="Status-Johnston"/>
      <sheetName val="Sheet1"/>
      <sheetName val="Redu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
      <sheetName val="CODING"/>
      <sheetName val="ownership"/>
      <sheetName val="CSR 2000F"/>
      <sheetName val="Table41"/>
      <sheetName val="Table42"/>
      <sheetName val="Table50"/>
      <sheetName val="Table51"/>
      <sheetName val="Table59"/>
      <sheetName val="Table60"/>
      <sheetName val="Table66"/>
      <sheetName val="Table67"/>
      <sheetName val="Table68"/>
      <sheetName val="Table69"/>
      <sheetName val="CSR 2000F by state"/>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Set>
  </externalBook>
</externalLink>
</file>

<file path=xl/externalLinks/externalLink2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alation"/>
      <sheetName val="2016 Monthly Spend "/>
      <sheetName val="2017-2026 Escalated"/>
      <sheetName val="2017-2026"/>
      <sheetName val="Grid &amp; DER Mgmt Summary"/>
      <sheetName val="FAN"/>
      <sheetName val="Fiber"/>
      <sheetName val="LTPT"/>
      <sheetName val="LTPT-POM"/>
      <sheetName val="GIPT"/>
      <sheetName val="GIPT-POM"/>
      <sheetName val="SMT"/>
      <sheetName val="SMT-POM"/>
      <sheetName val="DRPEP"/>
      <sheetName val="DRPEP-POM"/>
      <sheetName val="GAP"/>
      <sheetName val="GAA"/>
      <sheetName val="GAA Support Cost"/>
      <sheetName val="GAA Summary"/>
      <sheetName val="DI"/>
      <sheetName val="DI-POM"/>
      <sheetName val="CM"/>
      <sheetName val="CM-2017-26"/>
      <sheetName val="OCM"/>
      <sheetName val="PMO"/>
      <sheetName val="Cyber"/>
      <sheetName val="2016 Grid &amp; DER"/>
      <sheetName val="GMS Estimates"/>
      <sheetName val="Contingencies"/>
      <sheetName val="Grid Data Center"/>
      <sheetName val="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sheetName val="Summary"/>
      <sheetName val="Emergent Cost Pressure"/>
      <sheetName val="Potential Further Reductions"/>
      <sheetName val="Total Reductions Already Taken"/>
      <sheetName val="CADGE Back-up"/>
    </sheetNames>
    <sheetDataSet>
      <sheetData sheetId="0"/>
      <sheetData sheetId="1"/>
      <sheetData sheetId="2"/>
      <sheetData sheetId="3"/>
      <sheetData sheetId="4"/>
      <sheetData sheetId="5"/>
    </sheetDataSet>
  </externalBook>
</externalLink>
</file>

<file path=xl/externalLinks/externalLink2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amp;M Summary"/>
      <sheetName val="CAP IR (PMO 8012)"/>
      <sheetName val="Capital 053"/>
      <sheetName val="Capital 053M Detail"/>
      <sheetName val="Status-Trainor"/>
      <sheetName val="BExRepositorySheet"/>
      <sheetName val="O&amp;M Detail"/>
      <sheetName val="Trench Covers"/>
      <sheetName val="Reductions"/>
      <sheetName val="O&amp;M Pace"/>
      <sheetName val="Worksheets - Do Not Print&gt;&gt;"/>
      <sheetName val="2007"/>
      <sheetName val="2008"/>
      <sheetName val="Capital Table"/>
      <sheetName val="053 Detail"/>
      <sheetName val="Damage"/>
      <sheetName val="Main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lldown"/>
      <sheetName val="3.2 LGIP - Transition"/>
      <sheetName val="Study Request Ltr Snap"/>
      <sheetName val="Withdrawn Projects"/>
    </sheetNames>
    <sheetDataSet>
      <sheetData sheetId="0"/>
      <sheetData sheetId="1" refreshError="1"/>
      <sheetData sheetId="2" refreshError="1"/>
      <sheetData sheetId="3" refreshError="1"/>
    </sheetDataSet>
  </externalBook>
</externalLink>
</file>

<file path=xl/externalLinks/externalLink2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Area List"/>
      <sheetName val="Sheet1"/>
    </sheetNames>
    <sheetDataSet>
      <sheetData sheetId="0"/>
      <sheetData sheetId="1"/>
      <sheetData sheetId="2"/>
    </sheetDataSet>
  </externalBook>
</externalLink>
</file>

<file path=xl/externalLinks/externalLink2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2M HILL Staff"/>
      <sheetName val="Bio-425434"/>
      <sheetName val="Env Comp - 425650"/>
      <sheetName val="Permit - 425637"/>
      <sheetName val="RB UXO - 425435 "/>
      <sheetName val="RB - 428253"/>
      <sheetName val="Sub Consultants"/>
      <sheetName val="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2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Updates"/>
      <sheetName val="Question"/>
      <sheetName val="Key Est Assumptions"/>
      <sheetName val="Labor Template"/>
      <sheetName val="Non Labor Template"/>
      <sheetName val="Assumptions"/>
      <sheetName val="Drop Down Table"/>
      <sheetName val="V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L EXPENSES "/>
      <sheetName val="planning GTC57"/>
      <sheetName val="offshore exp"/>
      <sheetName val="install recap"/>
      <sheetName val="materiel +outillage"/>
      <sheetName val="repartissable"/>
      <sheetName val="voitures"/>
      <sheetName val="Salaires"/>
      <sheetName val="sub contractor"/>
      <sheetName val="CABLES"/>
      <sheetName val="2500_220kV"/>
      <sheetName val="ACC"/>
      <sheetName val="FO + DTS"/>
      <sheetName val="Transport"/>
      <sheetName val="Frais Vente"/>
      <sheetName val="synthèse"/>
      <sheetName val="bordereau"/>
      <sheetName val="depenses install"/>
      <sheetName val="outillages GTC5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Budget Charts"/>
      <sheetName val="Baseline Charts"/>
      <sheetName val="Summary-CAPITAL-ALL"/>
      <sheetName val="Summary-O&amp;M-ALL"/>
      <sheetName val="Recorded Hours by Employee"/>
      <sheetName val="Recorded Detail"/>
      <sheetName val="Summary-CAP-IT"/>
      <sheetName val="Summary-CAP-TDBU"/>
      <sheetName val="Summary-O&amp;M-IT"/>
      <sheetName val="Summary-O&amp;M-TDBU"/>
      <sheetName val="Orders"/>
      <sheetName val="Recorded Totals"/>
      <sheetName val="Commits"/>
      <sheetName val="CATM_Det"/>
      <sheetName val="Labor_Fcst(Hrs)"/>
      <sheetName val="Labor_Fcst($)"/>
      <sheetName val="Contractor_Fcst(Hrs)"/>
      <sheetName val="Contractor_Fcst($)"/>
      <sheetName val="Matl_Fcst($)"/>
      <sheetName val="Other_Fcst($)"/>
      <sheetName val="Fcst"/>
      <sheetName val="Rem_Fcst"/>
      <sheetName val="Baseline"/>
      <sheetName val="Budget"/>
      <sheetName val="Data"/>
      <sheetName val="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AdvTech"/>
      <sheetName val="MPO"/>
      <sheetName val="ETS Summary-Detail"/>
      <sheetName val="ETSMgmt"/>
      <sheetName val="ElectSysPlng"/>
      <sheetName val="Engrg"/>
      <sheetName val="TechSvcs"/>
      <sheetName val="SSID"/>
      <sheetName val="CPC"/>
      <sheetName val="SpecProj"/>
      <sheetName val="BusMgmt"/>
      <sheetName val="GenInctn"/>
      <sheetName val="ECS"/>
      <sheetName val="Approved Budget"/>
      <sheetName val="TDBU SAP Extract"/>
      <sheetName val="Budget Sheet"/>
      <sheetName val="TDBU 2011 O&amp;M Emergent 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2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AOR "/>
      <sheetName val="Summary by Activity"/>
      <sheetName val="Summary by AOR"/>
      <sheetName val="Cost Object Pivot by Activity"/>
      <sheetName val="Cost Object Pivot"/>
      <sheetName val="CRE"/>
      <sheetName val="Data"/>
      <sheetName val="Notes"/>
      <sheetName val="Settlement"/>
      <sheetName val="COVID IO Mapping"/>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sheetName val="Pivot Master Data"/>
      <sheetName val="Master Data"/>
      <sheetName val="FERC Summary"/>
      <sheetName val="Program Group Summary"/>
      <sheetName val="Program Group Detail"/>
      <sheetName val="COR Pivot"/>
      <sheetName val="COR"/>
      <sheetName val="Chart13"/>
      <sheetName val="Monthly Pivot Graph"/>
      <sheetName val="Chart14"/>
      <sheetName val="Chart15"/>
      <sheetName val="Chart16"/>
      <sheetName val="Chart17"/>
      <sheetName val="Chart18"/>
      <sheetName val="Monthly Program Group Detail"/>
      <sheetName val="Monthly Summary"/>
      <sheetName val="2008-2015 Graph"/>
      <sheetName val="2c Level 2 CPUC"/>
      <sheetName val="2012 2a Level 2 Total"/>
      <sheetName val="2012 3a Level 3 Total"/>
      <sheetName val="CPUC Summary L1"/>
      <sheetName val="CPUC Summary L2 Target"/>
      <sheetName val="Execution Budget Responsibility"/>
      <sheetName val="Greg F. Only Sum L2 Tar"/>
      <sheetName val="2012 2b Level 2 FERC"/>
      <sheetName val="2012 2c Level 2 CPUC"/>
      <sheetName val="2012 3b Level 3 FERC"/>
      <sheetName val="2012 3c Level 3 CPUC"/>
      <sheetName val="CPUC Summary L2 Gross"/>
      <sheetName val="PIVOT"/>
      <sheetName val="2b Level 2 FERC"/>
      <sheetName val="3c Level 3 CPUC"/>
      <sheetName val="3b Level 3 FERC"/>
      <sheetName val="CapRepTemp 3a Level 3 Total"/>
      <sheetName val="PIN Lookup"/>
      <sheetName val="CN41N"/>
      <sheetName val="CN41N Original Data"/>
      <sheetName val="Conversion To Master Data"/>
      <sheetName val="Prelim DBL Reductions"/>
      <sheetName val="Data (GRC)"/>
      <sheetName val="Paul G. Summary L2 Target"/>
      <sheetName val="Capital Reporting Template 1"/>
      <sheetName val="Monthly Chart Pivot"/>
      <sheetName val="CPUC 2011-14 Monthly %"/>
      <sheetName val="Chart 2011-14 by Month"/>
      <sheetName val="FERC 2011-14 Monthly %"/>
      <sheetName val="2013-2014 CPUC Capital"/>
      <sheetName val="2013-2014 FERC Capital"/>
      <sheetName val="Chart1"/>
      <sheetName val="Chart2"/>
      <sheetName val="Chart3"/>
      <sheetName val="Chart4"/>
      <sheetName val="Chart5"/>
      <sheetName val="Chart6"/>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roval Form"/>
      <sheetName val="Price Data Summary"/>
      <sheetName val="BOQ_400kV_DB_Nx"/>
      <sheetName val="PaymentPlan"/>
      <sheetName val="Installation"/>
      <sheetName val="Accessory400"/>
      <sheetName val="2500sqmm"/>
      <sheetName val="FO&amp;Pilot"/>
    </sheetNames>
    <sheetDataSet>
      <sheetData sheetId="0"/>
      <sheetData sheetId="1"/>
      <sheetData sheetId="2"/>
      <sheetData sheetId="3"/>
      <sheetData sheetId="4"/>
      <sheetData sheetId="5"/>
      <sheetData sheetId="6"/>
      <sheetData sheetId="7"/>
    </sheetDataSet>
  </externalBook>
</externalLink>
</file>

<file path=xl/externalLinks/externalLink2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Transmission Overall"/>
      <sheetName val="Asset Mgmt"/>
      <sheetName val="Project Delivery"/>
      <sheetName val="Design"/>
      <sheetName val="TRPPM"/>
      <sheetName val="Construction Methods"/>
      <sheetName val="Grid Scorecard"/>
      <sheetName val="Eastern"/>
      <sheetName val="Highland"/>
      <sheetName val="Metro East"/>
      <sheetName val="Metro West"/>
      <sheetName val="North Coast"/>
      <sheetName val="Orange"/>
      <sheetName val="San Joaquin"/>
      <sheetName val="Transmission Rank Trend"/>
      <sheetName val="Primary Input"/>
      <sheetName val="Metric Definitions"/>
      <sheetName val="Monthly Summary"/>
      <sheetName val="Ranking Rules"/>
      <sheetName val="Pole Replace Design"/>
      <sheetName val="FL vs  NFL"/>
      <sheetName val="Scorecard Schedule"/>
      <sheetName val="Secondary &amp; KPI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Sheet1"/>
      <sheetName val="Transmission - Subs"/>
      <sheetName val="Transmission - Lines"/>
      <sheetName val="Transm - Fee Land"/>
      <sheetName val="Transm - Land RofW"/>
      <sheetName val="Transmission - Land"/>
      <sheetName val="Distribution - Subs"/>
      <sheetName val="Distr-Lines Oper CWIP"/>
      <sheetName val="Distribution - Lines Excl CWIP"/>
      <sheetName val="Distribution - Lines"/>
      <sheetName val="Distr - Fee Land"/>
      <sheetName val="Distr - Land RofW"/>
      <sheetName val="Distribution - Land"/>
      <sheetName val="General Land"/>
      <sheetName val="General Buildings"/>
      <sheetName val="Furn &amp; Equip"/>
      <sheetName val="PC-Software"/>
      <sheetName val="DDSMS"/>
      <sheetName val="Stores Lab Misc"/>
      <sheetName val="Telecomm"/>
      <sheetName val="Aircraft"/>
      <sheetName val="General Other"/>
      <sheetName val="Total Gen'l Other"/>
      <sheetName val="Satellite"/>
      <sheetName val="Cap Soft 5yr"/>
      <sheetName val="Cap Soft 10yr"/>
      <sheetName val="Cap Soft 15yr"/>
      <sheetName val="Radio Freq"/>
      <sheetName val="Intangible"/>
      <sheetName val="Catalina Common"/>
      <sheetName val="Catalina Common-Other"/>
      <sheetName val="Catalina Pebbly Beach"/>
      <sheetName val="Catalina"/>
      <sheetName val="Adds by Mo"/>
      <sheetName val="Exp by Mo"/>
      <sheetName val="Resv by Mo"/>
      <sheetName val="Wtd Avg"/>
      <sheetName val="Wtd Plt Tbl"/>
      <sheetName val="Plt Tbl"/>
      <sheetName val="Resv Tbl"/>
      <sheetName val="Exp Tbl"/>
      <sheetName val="Ending Balance"/>
      <sheetName val="Rates"/>
      <sheetName val="Retire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S&amp;O- 3MonPerfTrends"/>
      <sheetName val="TS&amp;O- Summary Panels"/>
      <sheetName val="Cover"/>
      <sheetName val="TS&amp;O- TOC"/>
      <sheetName val="TS&amp;O- Charts"/>
      <sheetName val="Grid Ops"/>
      <sheetName val="SCM"/>
      <sheetName val="Trans"/>
      <sheetName val="Capital"/>
      <sheetName val="O&amp;M"/>
      <sheetName val="KPI"/>
      <sheetName val="Key Metrics"/>
      <sheetName val="Cover_Dashbo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001021 tun sud naassene"/>
      <sheetName val="CL000839 Tunm'nhila"/>
      <sheetName val="CL000844 tun sud foret"/>
      <sheetName val="CL000796 tun rades gromb"/>
      <sheetName val="H00437 RADES II TUNIS"/>
    </sheetNames>
    <sheetDataSet>
      <sheetData sheetId="0"/>
      <sheetData sheetId="1"/>
      <sheetData sheetId="2"/>
      <sheetData sheetId="3"/>
      <sheetData sheetId="4" refreshError="1"/>
    </sheetDataSet>
  </externalBook>
</externalLink>
</file>

<file path=xl/externalLinks/externalLink2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Overview"/>
      <sheetName val="YB"/>
      <sheetName val="Cap_OM_Summary"/>
      <sheetName val="HW_Summ"/>
      <sheetName val="SW_Summ"/>
      <sheetName val="Data_Summ"/>
      <sheetName val="LB_Summ"/>
      <sheetName val="Lab_Nums"/>
      <sheetName val="DP_Summ"/>
      <sheetName val="PM_Summ"/>
      <sheetName val="Hardware"/>
      <sheetName val="Software"/>
      <sheetName val="Data"/>
      <sheetName val="Labor"/>
      <sheetName val="Deployment"/>
      <sheetName val="Project_Management"/>
      <sheetName val="Sensitivity - BTrans (2)"/>
      <sheetName val="Sensitivity - BTrans"/>
      <sheetName val="Sensitivity - Foundational"/>
      <sheetName val="Charts"/>
      <sheetName val="Charts1"/>
      <sheetName val="Charts2"/>
      <sheetName val="Tables"/>
      <sheetName val="CstCatg"/>
      <sheetName val="RateCard"/>
      <sheetName val="Consolidated"/>
      <sheetName val="ITLab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refreshError="1"/>
      <sheetData sheetId="17" refreshError="1"/>
      <sheetData sheetId="18"/>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Set>
  </externalBook>
</externalLink>
</file>

<file path=xl/externalLinks/externalLink2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ts"/>
      <sheetName val="couts anciens"/>
      <sheetName val="Module1"/>
    </sheetNames>
    <sheetDataSet>
      <sheetData sheetId="0"/>
      <sheetData sheetId="1"/>
      <sheetData sheetId="2" refreshError="1"/>
    </sheetDataSet>
  </externalBook>
</externalLink>
</file>

<file path=xl/externalLinks/externalLink2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ummary wo IMM~DOH"/>
      <sheetName val="Summary-Detail"/>
      <sheetName val="Variance"/>
      <sheetName val="Status-DCM"/>
      <sheetName val="Status-NW DCM"/>
      <sheetName val="Status-SE DCM"/>
      <sheetName val="Status-Binkerd"/>
      <sheetName val="Status-Leroy"/>
      <sheetName val="Status-Scholz"/>
      <sheetName val="Status-Wallen"/>
      <sheetName val="Status-O'Connor"/>
      <sheetName val="Status-NW DCM Mgmt &amp; Staff"/>
      <sheetName val="Status-SE DCM Mgmt &amp; Staff"/>
      <sheetName val="Status-Martinez"/>
      <sheetName val="Status-Ayala"/>
      <sheetName val="Status-Nelson"/>
      <sheetName val="Status-Daffern"/>
      <sheetName val="Status-Rohaley"/>
      <sheetName val="Status-Spansel"/>
      <sheetName val="Status-R Ferree"/>
      <sheetName val="Status-G Ferree"/>
      <sheetName val="Status-Mead"/>
      <sheetName val="Status-Kludjian"/>
      <sheetName val="Status-Bergmann"/>
      <sheetName val="Status-Johnston"/>
      <sheetName val="Sheet1"/>
      <sheetName val="Ex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DBL"/>
      <sheetName val="Central Design"/>
      <sheetName val="PA&amp;R"/>
      <sheetName val="DCM"/>
      <sheetName val="NW DCM"/>
      <sheetName val="Const Support"/>
      <sheetName val="Metro West"/>
      <sheetName val="North Coast"/>
      <sheetName val="Rurals"/>
      <sheetName val="San Joaquin"/>
      <sheetName val="NW DCM Mgmt &amp; Staff"/>
      <sheetName val="SE DCM"/>
      <sheetName val="Desert"/>
      <sheetName val="Metro East"/>
      <sheetName val="Orange"/>
      <sheetName val="San Jacinto"/>
      <sheetName val="Catalina"/>
      <sheetName val="SE DCM Mgmt &amp; Staff"/>
      <sheetName val="TS&amp;O"/>
      <sheetName val="Transmission"/>
      <sheetName val="SC&amp;M"/>
      <sheetName val="Grid Ops"/>
      <sheetName val="T&amp;D Mgmt"/>
      <sheetName val="SSID"/>
      <sheetName val="PWRD Mgmt"/>
      <sheetName val="BPFM"/>
      <sheetName val="T&amp;D Safety"/>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RSO"/>
      <sheetName val="Back Up Docs&gt;&gt;&gt;"/>
      <sheetName val="T&amp;D SAP Extract"/>
      <sheetName val="Approved Budget"/>
      <sheetName val="Allocated Workshe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heet1"/>
      <sheetName val="Worksheet in 2018 GRC Final Dec"/>
    </sheetNames>
    <definedNames>
      <definedName name="VI0_BaseColumn"/>
      <definedName name="VI0_CategoriesClass1"/>
      <definedName name="VI0_CategoriesColumn"/>
      <definedName name="VI0_ComparisonColumn1"/>
      <definedName name="VI0_Cumulative"/>
      <definedName name="VI0_Difference1CalculatedIndex1"/>
      <definedName name="VI0_Difference1CalculatedIndex2"/>
      <definedName name="VI0_Difference1Category1"/>
      <definedName name="VI0_Difference1Category2"/>
      <definedName name="VI0_Difference1Index1"/>
      <definedName name="VI0_Difference1Index2"/>
      <definedName name="VI0_LabelOffsetMin"/>
      <definedName name="VI0_Max"/>
      <definedName name="VI0_MaxAllowedNegativeBreak"/>
      <definedName name="VI0_MaxAllowedPositiveBreak"/>
      <definedName name="VI0_Min"/>
      <definedName name="VI0_PositiveBreak"/>
      <definedName name="VI2_Max"/>
      <definedName name="VI2_Min"/>
      <definedName name="VI2_Series1"/>
      <definedName name="VI2_Series2"/>
      <definedName name="VI2_Series3"/>
      <definedName name="VI2_Series4"/>
      <definedName name="VI2_Series5"/>
      <definedName name="VI3_BaseColumn"/>
      <definedName name="VI3_CategoriesClass1"/>
      <definedName name="VI3_CategoriesColumn"/>
      <definedName name="VI3_ComparisonColumn1"/>
      <definedName name="VI3_Cumulative"/>
      <definedName name="VI3_Difference1CalculatedIndex1"/>
      <definedName name="VI3_Difference1CalculatedIndex2"/>
      <definedName name="VI3_Difference1Category1"/>
      <definedName name="VI3_Difference1Category2"/>
      <definedName name="VI3_Difference1Index1"/>
      <definedName name="VI3_Difference1Index2"/>
      <definedName name="VI3_LabelOffsetMin"/>
      <definedName name="VI3_Max"/>
      <definedName name="VI3_MaxAllowedNegativeBreak"/>
      <definedName name="VI3_MaxAllowedPositiveBreak"/>
      <definedName name="VI3_Min"/>
    </definedNames>
    <sheetDataSet>
      <sheetData sheetId="0" refreshError="1"/>
      <sheetData sheetId="1" refreshError="1"/>
      <sheetData sheetId="2" refreshError="1"/>
    </sheetDataSet>
  </externalBook>
</externalLink>
</file>

<file path=xl/externalLinks/externalLink2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tegration"/>
      <sheetName val="Budg Assump"/>
      <sheetName val="Cap&amp;OM_IBM Adj."/>
      <sheetName val="Cap&amp;OM_FOR PAUL"/>
      <sheetName val="Cap&amp;OM_FOR PAUL_Reg"/>
      <sheetName val="Cap&amp;OM_FOR PAUL_Reg_Sub"/>
      <sheetName val="Cap&amp;OM_Mos"/>
      <sheetName val="ResType_2007"/>
      <sheetName val="ResType_2007_Reg"/>
      <sheetName val="Cap&amp;OM_ResType_2007"/>
      <sheetName val="Cap&amp;OM_ResType_2007_Reg"/>
      <sheetName val="Res_Mos"/>
      <sheetName val="Summary FTE for PAULA"/>
      <sheetName val="SCE FTE"/>
      <sheetName val="Tot_Nom"/>
      <sheetName val="Tot_Nom 2007"/>
      <sheetName val="Tot_Nom 2007 Reg"/>
      <sheetName val="Res_Mos - ContbySub"/>
      <sheetName val="Org_Dept"/>
      <sheetName val="IBM"/>
      <sheetName val="Budg Extract"/>
      <sheetName val="Forecast"/>
      <sheetName val="PivTable Data"/>
      <sheetName val="Labor"/>
      <sheetName val="Non Labor"/>
      <sheetName val="Seat Time"/>
      <sheetName val="Incent"/>
      <sheetName val="Assumptions"/>
      <sheetName val="Drop Down Table"/>
      <sheetName val="ConsultRates"/>
      <sheetName val="WageRates"/>
      <sheetName val="PMO-MR Prod"/>
      <sheetName val="Deploy - MT"/>
      <sheetName val="Tech Dev - Secur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heet1"/>
      <sheetName val="Assumptions"/>
      <sheetName val="Actuals2001"/>
      <sheetName val="Graph"/>
      <sheetName val="Chart1"/>
      <sheetName val="Graph Data"/>
      <sheetName val="DailyActuals"/>
      <sheetName val="Scenario"/>
      <sheetName val="Prior Daily 2001"/>
      <sheetName val="Prior Daily 2002"/>
      <sheetName val="raw (2)"/>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Info ||"/>
      <sheetName val="|| Inputs ||"/>
      <sheetName val="Capital Model Inputs"/>
      <sheetName val="Fcst_AT_Input"/>
      <sheetName val="St_AT_Input"/>
      <sheetName val="Rprt_AT_Input"/>
      <sheetName val="CWIP Data Input"/>
      <sheetName val="Budget Data Input"/>
      <sheetName val="Tax Inputs"/>
      <sheetName val="RB_Reporting_Groups"/>
      <sheetName val="|| Outputs ||"/>
      <sheetName val="CWIP_Output"/>
      <sheetName val="Budget_Output"/>
      <sheetName val="Capital Summary Output"/>
      <sheetName val="|| Checks ||"/>
      <sheetName val="|| SECURITY ||"/>
      <sheetName val="|| Audit Log ||"/>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Data Real$"/>
      <sheetName val="Drop Downs"/>
      <sheetName val="O&amp;M SUMMARY"/>
      <sheetName val="Drop Down Tables"/>
      <sheetName val="Sheet2 (2)"/>
      <sheetName val="WageRates"/>
      <sheetName val="Menus"/>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atabase"/>
      <sheetName val="Module1"/>
      <sheetName val="Module2"/>
      <sheetName val="Module3"/>
      <sheetName val="Sheet1"/>
      <sheetName val="Sheet2"/>
      <sheetName val="Sheet3"/>
      <sheetName val="Sheet4"/>
      <sheetName val="Sheet5"/>
      <sheetName val="Sheet6"/>
      <sheetName val="Drop Downs"/>
      <sheetName val="OU Drop Down List"/>
      <sheetName val="T&amp;D Op Plan Flat File ('16)"/>
      <sheetName val="Data Tables"/>
      <sheetName val="J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om.sap.ip.bi.xl.hiddensheet"/>
      <sheetName val="Capital LTP April Submission"/>
      <sheetName val="SAP CWBS"/>
      <sheetName val="SAP vs LTP"/>
      <sheetName val="2019-2023 Cap Summary"/>
      <sheetName val="2019 Capital LTP (Budget)"/>
      <sheetName val="Reference Fall LTP"/>
      <sheetName val="Escalation Assumptions"/>
      <sheetName val="Escalation (T.Cameron)"/>
      <sheetName val="Capital Attributes Template"/>
      <sheetName val="Summary (April Sub)"/>
      <sheetName val="Total Capex Summary -WIP"/>
      <sheetName val="LTP Categories"/>
      <sheetName val="CORE - Baseline Budget (19-20)"/>
      <sheetName val="CORE - Working Forecast (21-23)"/>
      <sheetName val="Sheet1"/>
      <sheetName val="Last Refresh Date"/>
      <sheetName val="2019 Capital LTP May Forecast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Budget"/>
      <sheetName val="Base Budget"/>
      <sheetName val="Base"/>
      <sheetName val="Source"/>
      <sheetName val="Allocations"/>
      <sheetName val="Summary"/>
      <sheetName val="Budget"/>
      <sheetName val="Actuals"/>
      <sheetName val="Forecast"/>
      <sheetName val="Variance"/>
      <sheetName val="Audit"/>
      <sheetName val="Consol Inputs"/>
      <sheetName val="Data Capture"/>
      <sheetName val="Reference"/>
      <sheetName val="Notes"/>
      <sheetName val="Earnings Adjm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Notes"/>
      <sheetName val="cost elements"/>
      <sheetName val="Summary"/>
      <sheetName val="Capital Costs"/>
    </sheetNames>
    <sheetDataSet>
      <sheetData sheetId="0"/>
      <sheetData sheetId="1"/>
      <sheetData sheetId="2"/>
      <sheetData sheetId="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_DATA_"/>
      <sheetName val="DCF"/>
      <sheetName val="Assumptions"/>
      <sheetName val="Results"/>
      <sheetName val="Risk Benefit Analysis 1Asset"/>
      <sheetName val="1-Description and Scope"/>
      <sheetName val="2-Unit Estimate &amp; Cost Bkdn"/>
      <sheetName val="2016"/>
      <sheetName val="2017"/>
      <sheetName val="2018"/>
      <sheetName val="Rev.Req Factors"/>
      <sheetName val="Energy Prices"/>
    </sheetNames>
    <sheetDataSet>
      <sheetData sheetId="0"/>
      <sheetData sheetId="1"/>
      <sheetData sheetId="2"/>
      <sheetData sheetId="3" refreshError="1"/>
      <sheetData sheetId="4"/>
      <sheetData sheetId="5"/>
      <sheetData sheetId="6" refreshError="1"/>
      <sheetData sheetId="7"/>
      <sheetData sheetId="8"/>
      <sheetData sheetId="9"/>
      <sheetData sheetId="10"/>
      <sheetData sheetId="1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Topsheet"/>
      <sheetName val="Master"/>
      <sheetName val="Master_query"/>
      <sheetName val="Detail_query"/>
      <sheetName val="%"/>
      <sheetName val="CET Reimb"/>
    </sheetNames>
    <sheetDataSet>
      <sheetData sheetId="0"/>
      <sheetData sheetId="1"/>
      <sheetData sheetId="2" refreshError="1"/>
      <sheetData sheetId="3"/>
      <sheetData sheetId="4"/>
      <sheetData sheetId="5"/>
      <sheetData sheetId="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Model Inputs"/>
      <sheetName val="Gen Rate Structure"/>
      <sheetName val="ProSym Inputs"/>
      <sheetName val="SCE Financials"/>
      <sheetName val="SDG&amp;E Financials"/>
      <sheetName val="Power Supply Cost Table 24"/>
      <sheetName val="Revenue Requirement Table 18"/>
      <sheetName val="DWR Proforma - Accrued"/>
      <sheetName val="Cash Flows"/>
      <sheetName val="DWR Summary $MWh"/>
      <sheetName val="DS Coverage"/>
      <sheetName val="JP Morgan Input"/>
      <sheetName val="Common Rate Base Detail"/>
      <sheetName val="ProSym Processor"/>
      <sheetName val="ProSym Spot Summary"/>
      <sheetName val="Volume Analysis"/>
      <sheetName val="JPM Output"/>
      <sheetName val="Navigant v CAPUC Filed"/>
      <sheetName val="Presentation Graphics"/>
      <sheetName val="DWR Financials"/>
      <sheetName val="DWR Energy Requirements &amp; Sales"/>
      <sheetName val="DWR Revenue Requirement"/>
      <sheetName val="Revenue Requirement Tables"/>
      <sheetName val="Rate Increase Breakdown"/>
      <sheetName val="Per Unit Revenue Requirement"/>
      <sheetName val="BLTables"/>
      <sheetName val="BLCapIFd"/>
      <sheetName val="BLTaxable"/>
      <sheetName val="BLTaxExempt"/>
      <sheetName val="BLComb"/>
      <sheetName val="BLMonth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 Material"/>
      <sheetName val="Material Order"/>
      <sheetName val="Unitize"/>
      <sheetName val="UnitizeList"/>
      <sheetName val="CABLE DESCRIPTION"/>
      <sheetName val="Labor"/>
      <sheetName val="Trench Cost"/>
      <sheetName val="WoesWrsht"/>
      <sheetName val="Itemized Cost"/>
      <sheetName val="Engineering Cost"/>
      <sheetName val="Crew Mngr Faceplate"/>
      <sheetName val="PLANNERS"/>
      <sheetName val="ECS Utly Est Hrs &amp; A Mat"/>
      <sheetName val="ECS Non-Utly Est Hrs &amp; A Mat"/>
      <sheetName val="Issue For Constr"/>
      <sheetName val="Cable Transmittal"/>
      <sheetName val="Auth Acc Utility"/>
      <sheetName val="Auth Acc Non-Utility "/>
      <sheetName val="Auth To Close"/>
      <sheetName val="Close check List"/>
      <sheetName val="Planner's Balance Sheet"/>
      <sheetName val="Letter to As Build"/>
      <sheetName val="Utility (Jacket Sht)"/>
      <sheetName val="RELO (Jacket Sht)"/>
      <sheetName val="FORMAL ESTIMATE LETTER"/>
      <sheetName val="Unitize List"/>
      <sheetName val="Assembly"/>
      <sheetName val="Material Order (2)"/>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ECS AD245 W-Out Conduit"/>
      <sheetName val="ECS AD245 W-Conduit"/>
      <sheetName val="31-23"/>
      <sheetName val="Module1"/>
      <sheetName val="MD Rate"/>
      <sheetName val="FERC 1"/>
      <sheetName val="Input to SAP"/>
      <sheetName val="Loading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 val="1_Line name chan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YrOandM_summary"/>
      <sheetName val="7YrOandM_summary_D"/>
      <sheetName val="Assumption - Calcs"/>
      <sheetName val="pole count"/>
      <sheetName val="Grandfathered"/>
      <sheetName val="Matrix"/>
      <sheetName val="Timeline"/>
      <sheetName val="Resource &amp; Cost Summary"/>
      <sheetName val="Support Resources"/>
      <sheetName val="3 year Plan"/>
      <sheetName val="4 year Plan"/>
      <sheetName val="5 Year Plan"/>
      <sheetName val="7 Year Plan"/>
      <sheetName val="Charts"/>
      <sheetName val="Planner Resour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Income Stmt"/>
      <sheetName val="Sheet1"/>
      <sheetName val="Cash Flow"/>
      <sheetName val="Balance Sheet"/>
      <sheetName val="Value Added"/>
      <sheetName val="Edison Funding"/>
      <sheetName val="Reserves"/>
      <sheetName val="Sheet8"/>
      <sheetName val="Sheet9"/>
      <sheetName val="Sheet10"/>
      <sheetName val="Sheet11"/>
      <sheetName val="Sheet12"/>
      <sheetName val="Sheet13"/>
      <sheetName val="Sheet14"/>
      <sheetName val="Sheet15"/>
      <sheetName val="Sheet16"/>
      <sheetName val="Module2"/>
      <sheetName val="Module5"/>
      <sheetName val="Module1"/>
      <sheetName val="Module3"/>
      <sheetName val="Module4"/>
      <sheetName val="Module6"/>
      <sheetName val="Module7"/>
      <sheetName val="Module8"/>
      <sheetName val="Module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 Hyperlinks"/>
      <sheetName val="DATA&gt;&gt;"/>
      <sheetName val="Sheet3"/>
      <sheetName val="Costs"/>
      <sheetName val="Costs 2013-14"/>
      <sheetName val="Benefits"/>
      <sheetName val="Metrics"/>
      <sheetName val="COMMON ASSUMPTIONS&gt;&gt;"/>
      <sheetName val="Key Assumptions"/>
      <sheetName val="Meter Deployment"/>
      <sheetName val="Current Meter Count"/>
      <sheetName val="Current Meter Count old"/>
      <sheetName val="Growth Forecast thru 2014"/>
      <sheetName val="2006 Meter Count"/>
      <sheetName val="Failure Rate Analysis"/>
      <sheetName val="Assumption Summary"/>
      <sheetName val="Res OnOff Sppt Monthly"/>
      <sheetName val="PR Sppt Monthly"/>
      <sheetName val="LC Sppt Monthly"/>
      <sheetName val="Cust Behavior"/>
      <sheetName val="Meter Cost"/>
      <sheetName val="MRR Allocation"/>
      <sheetName val="DR Benefit Calcs&gt;&gt;"/>
      <sheetName val="B07.01 TOU"/>
      <sheetName val="B07.02 CPP"/>
      <sheetName val="B07.08 PTR"/>
      <sheetName val="B07.03 Title 24"/>
      <sheetName val="B07.04 PCT"/>
      <sheetName val="New B07.10"/>
      <sheetName val="B07.10 dongle cost"/>
      <sheetName val="B25.01 TDBU PR"/>
      <sheetName val="B25.02 TDBU LC"/>
      <sheetName val="Population Segmentation"/>
      <sheetName val="Res. Impacts"/>
      <sheetName val="C&amp;I Impacts"/>
      <sheetName val="Event Day MW"/>
      <sheetName val="Non-Event Day MW"/>
      <sheetName val="OTHER INPUTS&gt;&gt;"/>
      <sheetName val="CB ID List"/>
      <sheetName val="Sheet1"/>
      <sheetName val="Summary 2009 Constant$"/>
      <sheetName val="Wage Rate"/>
      <sheetName val="FTE Changes"/>
      <sheetName val="FTE Changes_FSMR"/>
      <sheetName val="PC List"/>
      <sheetName val="Capital Type"/>
      <sheetName val="O&amp;M By Org"/>
      <sheetName val="Default Budget CEs"/>
      <sheetName val="OUTPUTS&gt;&gt;"/>
      <sheetName val="July '07, Errata, Settlement"/>
      <sheetName val="Cost Detail"/>
      <sheetName val="Benefit Detail"/>
      <sheetName val="Benefit by Proceeding"/>
      <sheetName val="Costs By Director Aug '08 UMC "/>
      <sheetName val="log pivots"/>
      <sheetName val="Mid-Level loadings"/>
      <sheetName val="Costs By Director"/>
      <sheetName val="O&amp;M Forecast"/>
      <sheetName val="Capital Forecast"/>
      <sheetName val="Comparisons&gt;&gt;"/>
      <sheetName val="By Year_New"/>
      <sheetName val="Sheet2"/>
      <sheetName val="Log&gt;&gt;"/>
      <sheetName val="Funding Request"/>
      <sheetName val="Direct Costs"/>
      <sheetName val="AMIBA Benefits"/>
      <sheetName val="Non-AMIBA Benefi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Quick Estimate"/>
      <sheetName val="Cover Letter - Assumptions"/>
      <sheetName val="Execution Plan"/>
      <sheetName val="Org Chart"/>
      <sheetName val="PRS"/>
      <sheetName val="Contingency Analysis"/>
      <sheetName val="Bid"/>
      <sheetName val="CM - Labor"/>
      <sheetName val="Cnst Eqpt"/>
      <sheetName val="Clearing "/>
      <sheetName val="Site Grading"/>
      <sheetName val="Road"/>
      <sheetName val="Trenching"/>
      <sheetName val="Found"/>
      <sheetName val="Above Grade Grounding"/>
      <sheetName val="Cable"/>
      <sheetName val="Raceway"/>
      <sheetName val="Turbine Reference"/>
      <sheetName val="Det Pricing"/>
      <sheetName val="Gen Exp"/>
      <sheetName val="Bid Units"/>
      <sheetName val="Engr Est"/>
      <sheetName val="Schedule"/>
      <sheetName val="Cash Flow"/>
      <sheetName val="Table (B&amp;V 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er Guide"/>
      <sheetName val="Inputs&gt;&gt;"/>
      <sheetName val="Validation Pivot"/>
      <sheetName val="AT Inputs"/>
      <sheetName val="AT Budget Reports&gt;&gt;"/>
      <sheetName val="Report Data"/>
      <sheetName val="Waterfall_UnEsc O&amp;M Only"/>
      <sheetName val="Waterfall_UnEsc"/>
      <sheetName val="Waterfall_Esc"/>
      <sheetName val="SmartGrid Summary"/>
      <sheetName val="Headcount Summary"/>
      <sheetName val="Labor Summary Pvt"/>
      <sheetName val="Estimated Escalated Budget"/>
      <sheetName val="O&amp;M NL Detail"/>
      <sheetName val="Labor Detail by Org"/>
      <sheetName val="Labor Detail by CIP"/>
      <sheetName val="Sum by Org Pvt"/>
      <sheetName val="Sum by Org Rpt"/>
      <sheetName val="Sum by Org Pvt Esc"/>
      <sheetName val="Sum by Org Rpt Esc"/>
      <sheetName val="Exec Sum"/>
      <sheetName val="Esc Budget by Month"/>
      <sheetName val="Labor Default Grps"/>
      <sheetName val="Labor Default List"/>
      <sheetName val="AT Mgmt_IM Budget Rpts&gt;&gt;"/>
      <sheetName val="AT Mgmt &amp; IM Sum Rpt"/>
      <sheetName val="AT Mgmt, IM Labor"/>
      <sheetName val="AT Mgmt, IM Non-Labor"/>
      <sheetName val="AT Mgmt &amp; IM Summary"/>
      <sheetName val="AT Mgmt &amp; IM FTE Sum"/>
      <sheetName val="GA Budget Rpts&gt;&gt; "/>
      <sheetName val="GA Sum Rpt"/>
      <sheetName val="GA Labor"/>
      <sheetName val="GA Non-Labor"/>
      <sheetName val="GA Summary"/>
      <sheetName val="GA FTE Sum"/>
      <sheetName val="TD Budget Rpts&gt;&gt;"/>
      <sheetName val="TD Sum Rpt"/>
      <sheetName val="Tech Dvp Labor"/>
      <sheetName val="Tech Dvp Non-Labor"/>
      <sheetName val="TD Summary"/>
      <sheetName val="TD FTE Sum"/>
      <sheetName val="ES&amp;T Detail"/>
      <sheetName val="PEVR Budget Rpts&gt;&gt;"/>
      <sheetName val="PEVR Sum Rpt"/>
      <sheetName val="PEVR Labor"/>
      <sheetName val="PEVR Non-Labor"/>
      <sheetName val="PEVR Summary"/>
      <sheetName val="PEVR FTE Sum"/>
      <sheetName val="Other Budget Rpts&gt;&gt;"/>
      <sheetName val="ESC Labor"/>
      <sheetName val="ESC Detail"/>
      <sheetName val="Capital Detail"/>
      <sheetName val="BExRepositorySheet"/>
      <sheetName val="RD&amp;D Detail"/>
      <sheetName val="Variance Reports&gt;&gt;"/>
      <sheetName val="IM"/>
      <sheetName val="GA"/>
      <sheetName val="TD"/>
      <sheetName val="PEVR"/>
      <sheetName val="SP"/>
      <sheetName val="RD&amp;D"/>
      <sheetName val="Summary"/>
      <sheetName val="Summary By Cost Category"/>
      <sheetName val="Col Desc"/>
      <sheetName val="O&amp;M Graphs"/>
      <sheetName val="Capital Graphs"/>
      <sheetName val="RD&amp;D Graphs"/>
      <sheetName val="Budget by IO&gt;&gt;"/>
      <sheetName val="IO double-check"/>
      <sheetName val="O&amp;M Budget by IO"/>
      <sheetName val="RD&amp;D Budget by IO"/>
      <sheetName val="Capital Budget"/>
      <sheetName val="ESC Budget by IO"/>
      <sheetName val="Shareholder Budget by FCC"/>
      <sheetName val="Actuals&gt;&gt;"/>
      <sheetName val="O&amp;M Actuals by IO"/>
      <sheetName val="RD&amp;D Actuals by IO"/>
      <sheetName val="ESC Actuals by IO"/>
      <sheetName val="Capital Actuals"/>
      <sheetName val="Shareholder Actuals"/>
      <sheetName val="Estimate to Complete&gt;&gt;"/>
      <sheetName val="O&amp;M ETC by IO"/>
      <sheetName val="RD&amp;D ETC by IO"/>
      <sheetName val="Capital ETC"/>
      <sheetName val="ESC ETC by IO"/>
      <sheetName val="ETC by Org Pvt"/>
      <sheetName val="ETC by Org Rpt"/>
      <sheetName val="ETC Detail -- Labor"/>
      <sheetName val="ETC Detail -- Non-Labor"/>
      <sheetName val="Assumptions&gt;&gt;"/>
      <sheetName val="Ch of Accts"/>
      <sheetName val="IO to FCC Mapping"/>
      <sheetName val="FCC Old-New"/>
      <sheetName val="FCC Groups"/>
      <sheetName val="Planning CE"/>
      <sheetName val="Wage Rates"/>
      <sheetName val="Escalation"/>
      <sheetName val="Consultants"/>
      <sheetName val="Memberships Pivot"/>
      <sheetName val="Memberships"/>
      <sheetName val="Sponsorships"/>
      <sheetName val="Events"/>
      <sheetName val="Other Assum"/>
      <sheetName val="SAP Upload&gt;&gt;"/>
      <sheetName val="Upload Summary"/>
      <sheetName val="upload pivot O&amp;M"/>
      <sheetName val="2012 upload O&amp;M"/>
      <sheetName val="O&amp;M by FCC Grp"/>
      <sheetName val="O&amp;M budget by FCC"/>
      <sheetName val="upload pivot O&amp;M_Escalated"/>
      <sheetName val="2012 upload O&amp;M_escalated"/>
      <sheetName val="2012 O&amp;M Check Totals"/>
      <sheetName val="upload pivot Shareholder"/>
      <sheetName val="2012 upload Shareholder"/>
      <sheetName val="2012 Shareholder Check Totals"/>
      <sheetName val="Upload Summary RD&amp;D"/>
      <sheetName val="upload pivot RD&amp;D"/>
      <sheetName val="RD&amp;D by IO"/>
      <sheetName val="2012 upload RD&amp;D"/>
      <sheetName val="2012 RD&amp;D Check Totals"/>
      <sheetName val="TSP Summary"/>
      <sheetName val="TSP Upload Detail"/>
      <sheetName val="TSP Check Totals"/>
      <sheetName val="upload template"/>
      <sheetName val="2012 Input&gt;&gt;"/>
      <sheetName val="2012 TSP Budget-Sum-1of2"/>
      <sheetName val="2012 TSP Budget-2of2 "/>
      <sheetName val="2012 Lab Operating Cost"/>
      <sheetName val="2012 ESC"/>
      <sheetName val="2012 PEVR Input (ver 3)"/>
      <sheetName val="2012 Portfolio-Main Worksheet"/>
      <sheetName val="2012 Portfolio-O&amp;M"/>
      <sheetName val="2012 Portfolio-RD&amp;D"/>
      <sheetName val="2012 Time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summary"/>
      <sheetName val="Final report templete"/>
      <sheetName val="Pivot"/>
      <sheetName val="Data"/>
      <sheetName val="PT Init Hist to be Add to E"/>
      <sheetName val="Descriptions"/>
      <sheetName val="Instructions"/>
    </sheetNames>
    <sheetDataSet>
      <sheetData sheetId="0" refreshError="1"/>
      <sheetData sheetId="1"/>
      <sheetData sheetId="2"/>
      <sheetData sheetId="3" refreshError="1"/>
      <sheetData sheetId="4" refreshError="1"/>
      <sheetData sheetId="5"/>
      <sheetData sheetId="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R (Nominal and Constant$)"/>
      <sheetName val="Assumptions"/>
      <sheetName val="Summary^"/>
      <sheetName val="Field Act. &amp; Report (Title)"/>
      <sheetName val="Field Activites &amp; Reporting"/>
      <sheetName val="Land Mitigation (Title)"/>
      <sheetName val="Land Mitigation"/>
      <sheetName val="Env. Comp. (Title)"/>
      <sheetName val="Env. Comp."/>
      <sheetName val="Env. Coord &amp; Mgmt (Title)"/>
      <sheetName val="Env. Coord &amp; Mgmt"/>
      <sheetName val="CH2M HILL"/>
      <sheetName val="Site Restoration Draft"/>
      <sheetName val="Site Restoration"/>
      <sheetName val="Color Coded CH2M HILL"/>
      <sheetName val="Road Map"/>
      <sheetName val="Work Papers Summary"/>
      <sheetName val="WP1-Field Activities"/>
      <sheetName val="WP2-Land Mitigation"/>
      <sheetName val="WP3-Env Comp Docs"/>
      <sheetName val="WP4-Other Project Costs"/>
      <sheetName val="WP1,3-Backup 1"/>
      <sheetName val="WP1,3-Backup 2"/>
      <sheetName val="Pre-Construction"/>
      <sheetName val="Construction"/>
      <sheetName val="Env Coord FTE Summary"/>
      <sheetName val="Table1A"/>
      <sheetName val="Table 1 B"/>
      <sheetName val="All Tables"/>
      <sheetName val="Total Spend"/>
      <sheetName val="FTES"/>
      <sheetName val="SAP 2009-2011 DCR"/>
      <sheetName val="SAP 2011 CRSE "/>
      <sheetName val="Recorded Spend"/>
      <sheetName val="SAP Work Order Line Item Report"/>
      <sheetName val="2010 Invoices Summary"/>
      <sheetName val="2010 Invoices Summary &amp; Detail"/>
      <sheetName val="2010 CH2M Original PO"/>
      <sheetName val="2011 Detail-AA"/>
      <sheetName val="2011 Invoices Summary"/>
      <sheetName val="2011 Invoices Detail"/>
      <sheetName val="2011 CH2M Summary"/>
      <sheetName val="2011 CH2M Pre-Con POs"/>
      <sheetName val="2011 CH2M Original PO"/>
      <sheetName val="2011 SCE Permits"/>
      <sheetName val="Total Spend (2)"/>
      <sheetName val="CPUC Monitoring"/>
      <sheetName val="CPUC Details 2"/>
      <sheetName val="CPUC Detail"/>
      <sheetName val="SBNF Costs (2012$)"/>
      <sheetName val="Land Mitigation Details"/>
      <sheetName val="SCE Labor"/>
      <sheetName val="CH2M HILL Budget"/>
      <sheetName val="CH2MSupport Staff Hours"/>
      <sheetName val="CH2M Monitors"/>
      <sheetName val="Monitoring Rate Support"/>
      <sheetName val="CH2M Env Docs"/>
      <sheetName val="CH2M HILL CRSE Ratio"/>
      <sheetName val="Rev 0 Const Sch"/>
      <sheetName val="CH2MExpenses"/>
      <sheetName val="2012 CH2M FTES"/>
      <sheetName val="2013 CH2M FTES"/>
      <sheetName val="2012 Archaeology + Sum"/>
      <sheetName val="2013 Archaeology"/>
      <sheetName val="Other Summary"/>
      <sheetName val="Vendors"/>
      <sheetName val="Red Bluff Summary"/>
      <sheetName val="CRSE Summary"/>
      <sheetName val="LGIA Summary"/>
      <sheetName val="Site Rest. Summary 1"/>
      <sheetName val="Site Rest. Seeds 1"/>
      <sheetName val="Site Restoration Details 1"/>
      <sheetName val="Site Rest. Summary"/>
      <sheetName val="Site Rest. Seeds"/>
      <sheetName val="Site Restoration Details"/>
      <sheetName val="DCR Internal Orders"/>
      <sheetName val="IO and SAP W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1"/>
      <sheetName val="S2"/>
      <sheetName val="S3"/>
      <sheetName val="Cost Table - 21Jun2013"/>
      <sheetName val="S4"/>
      <sheetName val="Escalation"/>
      <sheetName val="Expenditure Plan"/>
      <sheetName val="CRT (1)"/>
      <sheetName val="CRT (2)"/>
      <sheetName val="CRT (3)"/>
      <sheetName val="CRT (4)"/>
      <sheetName val="CRT (5)"/>
      <sheetName val="CRT (5')"/>
      <sheetName val="Rec'd"/>
      <sheetName val="Backup"/>
      <sheetName val="CRT (6)"/>
      <sheetName val="CRT (5'')"/>
      <sheetName val="Other Recon"/>
      <sheetName val="2010 CRT (1)"/>
      <sheetName val="2010 CRT (2)"/>
      <sheetName val="2010 CRT (3)"/>
      <sheetName val="Guide"/>
      <sheetName val="C1"/>
      <sheetName val="C2"/>
      <sheetName val="C3"/>
      <sheetName val="S5"/>
      <sheetName val="C4"/>
      <sheetName val="C5"/>
      <sheetName val="D1"/>
      <sheetName val="O18"/>
      <sheetName val="O14"/>
      <sheetName val="O14 (old)"/>
      <sheetName val="O10"/>
      <sheetName val="O11"/>
      <sheetName val="O12"/>
      <sheetName val="O13"/>
      <sheetName val="O1"/>
      <sheetName val="O2"/>
      <sheetName val="O3"/>
      <sheetName val="O4"/>
      <sheetName val="O5"/>
      <sheetName val="O6"/>
      <sheetName val="O7"/>
      <sheetName val="O8"/>
      <sheetName val="O9"/>
      <sheetName val="O15^"/>
      <sheetName val="O15^^"/>
      <sheetName val="O15"/>
      <sheetName val="O16"/>
      <sheetName val="O17"/>
      <sheetName val="O19"/>
      <sheetName val="O100"/>
      <sheetName val="O101"/>
      <sheetName val="O102"/>
      <sheetName val="Q6"/>
      <sheetName val="Min LGIA Scope"/>
      <sheetName val="Def Ltr Re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M"/>
      <sheetName val="POSE"/>
      <sheetName val="ELEC"/>
      <sheetName val="GRAPH"/>
      <sheetName val="ESSAIS"/>
      <sheetName val="Module1"/>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tegration"/>
      <sheetName val="Cover Sheet"/>
      <sheetName val="Chart-YTD Forecast"/>
      <sheetName val="Chart-YTD Actual Spend"/>
      <sheetName val="Table of Contents"/>
      <sheetName val="YTD Expected Spend vs Budget"/>
      <sheetName val="Baseline vs FC"/>
      <sheetName val="Chart1"/>
      <sheetName val="CWk FC vs PWk"/>
      <sheetName val="Labor &amp; NL"/>
      <sheetName val="Resources"/>
      <sheetName val="Budget to Forecast_Sub"/>
      <sheetName val="Orig Budget_Org"/>
      <sheetName val="Orig Budget_Sub"/>
      <sheetName val="Resource_Org"/>
      <sheetName val="Res_Labor&amp;NL"/>
      <sheetName val="Forecast_Org"/>
      <sheetName val="Cap&amp;OM"/>
      <sheetName val="Forecast_Sub"/>
      <sheetName val="Conting"/>
      <sheetName val="IBM Change"/>
      <sheetName val="Yellow Green Analysis"/>
      <sheetName val="Yellow Green Page 2"/>
      <sheetName val="D1 - PivTable Data"/>
      <sheetName val="D2 - Labor"/>
      <sheetName val="Calc Assumptions"/>
      <sheetName val="D3 - Non Labor"/>
      <sheetName val="D4 - Seat Time"/>
      <sheetName val="D5 - Incent"/>
      <sheetName val="D6 - ModAssump"/>
      <sheetName val="D7 - DropDownTab"/>
      <sheetName val="WageRates"/>
      <sheetName val="PMO-MR Prod"/>
      <sheetName val="Deploy - MT"/>
      <sheetName val="Tech Dev - Security"/>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amp;M Summary"/>
      <sheetName val="Capital Summary"/>
      <sheetName val="O&amp;M Forecast vs. Targets"/>
      <sheetName val="CapEx Forecast vs. Targets"/>
      <sheetName val="Gen 10-Year O&amp;M"/>
      <sheetName val="Fossil Fuel O&amp;M"/>
      <sheetName val="Hydro O&amp;M"/>
      <sheetName val="EE O&amp;M"/>
      <sheetName val="PV O&amp;M"/>
      <sheetName val="Solar O&amp;M"/>
      <sheetName val="Projects Review"/>
      <sheetName val="Gen 10-Year Capital"/>
      <sheetName val="Fossil Capital"/>
      <sheetName val="Hydro Capital"/>
      <sheetName val="EE Capital"/>
      <sheetName val="PV Capital"/>
      <sheetName val="Solar Capital"/>
      <sheetName val="Gen O&amp;M L&amp;NL"/>
      <sheetName val="CORE OM 3.4"/>
      <sheetName val="CORE Capital 3.4"/>
      <sheetName val="OM by OU Pivot"/>
      <sheetName val="CORE OM by OU"/>
      <sheetName val="Capital by OU Pivot"/>
      <sheetName val="CORE Capital by OU"/>
      <sheetName val="CORE OM 2.25"/>
      <sheetName val="CORE Capital 2.25"/>
      <sheetName val="Hydro CORE OM and Capital 2.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DCM Scorecard"/>
      <sheetName val="DIMP"/>
      <sheetName val="Region Scorecard"/>
      <sheetName val="Throughput"/>
      <sheetName val="Region Ranking"/>
      <sheetName val="WO Conformance"/>
      <sheetName val="District Scorecard"/>
      <sheetName val="District Ranking"/>
      <sheetName val="District Ranking v2"/>
      <sheetName val="District Ranking - Rurals"/>
      <sheetName val="District Ranking Trending"/>
      <sheetName val="Metro West"/>
      <sheetName val="Metro West - Detail"/>
      <sheetName val="Safety"/>
      <sheetName val="DIMP CHO"/>
      <sheetName val="Exception"/>
      <sheetName val="North Coast"/>
      <sheetName val="Hours"/>
      <sheetName val="North Coast - Detail"/>
      <sheetName val="Rurals"/>
      <sheetName val="Rurals - Detail"/>
      <sheetName val="San Joaquin"/>
      <sheetName val="San Joaquin - Detail"/>
      <sheetName val="Scheduling"/>
      <sheetName val="Desert"/>
      <sheetName val="Desert - Detail"/>
      <sheetName val="Metro East"/>
      <sheetName val="Metro East - Detail"/>
      <sheetName val="DIMP O&amp;M"/>
      <sheetName val="CM Enabler"/>
      <sheetName val="Planned Outage"/>
      <sheetName val="PT_FT"/>
      <sheetName val="Orange"/>
      <sheetName val="Orange - Detail"/>
      <sheetName val="San Jacinto"/>
      <sheetName val="San Jacinto - Detail"/>
      <sheetName val="Ranking Rules"/>
      <sheetName val="Metric Definitions"/>
      <sheetName val="EFFRs"/>
      <sheetName val="E1P1"/>
      <sheetName val="Bonus Points"/>
      <sheetName val="EHS"/>
      <sheetName val="SDS"/>
      <sheetName val="Warranty_Backlog"/>
      <sheetName val="Outage_Scorecar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sheetData sheetId="18" refreshError="1"/>
      <sheetData sheetId="19" refreshError="1"/>
      <sheetData sheetId="20"/>
      <sheetData sheetId="21" refreshError="1"/>
      <sheetData sheetId="22"/>
      <sheetData sheetId="23" refreshError="1"/>
      <sheetData sheetId="24" refreshError="1"/>
      <sheetData sheetId="25"/>
      <sheetData sheetId="26" refreshError="1"/>
      <sheetData sheetId="27"/>
      <sheetData sheetId="28" refreshError="1"/>
      <sheetData sheetId="29" refreshError="1"/>
      <sheetData sheetId="30" refreshError="1"/>
      <sheetData sheetId="31" refreshError="1"/>
      <sheetData sheetId="32" refreshError="1"/>
      <sheetData sheetId="33"/>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2M HILL Staff"/>
      <sheetName val="Bio-425434"/>
      <sheetName val="Env Comp - 425650"/>
      <sheetName val="Permit - 425637"/>
      <sheetName val="RB UXO - 425435 "/>
      <sheetName val="RB - 428253"/>
      <sheetName val="Sub Consultants"/>
      <sheetName val="Looku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sheetName val="Capital Drop Downs"/>
      <sheetName val="O&amp;M"/>
      <sheetName val="O&amp;M Drop Downs"/>
      <sheetName val="Sheet1"/>
    </sheetNames>
    <sheetDataSet>
      <sheetData sheetId="0"/>
      <sheetData sheetId="1" refreshError="1"/>
      <sheetData sheetId="2"/>
      <sheetData sheetId="3"/>
      <sheetData sheetId="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_Sum"/>
      <sheetName val="Proj_Graph"/>
      <sheetName val="Cost Element Pivot"/>
      <sheetName val="Work Order Pivot"/>
      <sheetName val="Orders"/>
      <sheetName val="Rec"/>
      <sheetName val="Commits"/>
      <sheetName val="ERS"/>
      <sheetName val="CATM"/>
      <sheetName val="SCE_Fcst(Hrs)-I"/>
      <sheetName val="SCE_Fcst($)"/>
      <sheetName val="T&amp;M_Fcst(Hrs)"/>
      <sheetName val="T&amp;M_Fcst($)"/>
      <sheetName val="FP_Fcst"/>
      <sheetName val="Mtl_Fcst"/>
      <sheetName val="Other_Fcst"/>
      <sheetName val="Fcst"/>
      <sheetName val="Pln"/>
      <sheetName val="Bdgt"/>
      <sheetName val="CorpAprvBud CIT-00-SD-PM-000016"/>
      <sheetName val="CorpAprvBud CIT-00-SD-PM-00010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Transmission Scorecard"/>
      <sheetName val="Grids Scorecard"/>
      <sheetName val="Eastern"/>
      <sheetName val="Highland"/>
      <sheetName val="Metro East"/>
      <sheetName val="Metro West"/>
      <sheetName val="North Coast"/>
      <sheetName val="Orange"/>
      <sheetName val="San Joaquin"/>
      <sheetName val="Asset Mgmt"/>
      <sheetName val="Construction Methods"/>
      <sheetName val="Design"/>
      <sheetName val="Project Delivery"/>
      <sheetName val="Ranking Rules"/>
      <sheetName val="Transmission Ranking"/>
      <sheetName val="Transmission Ranking Trending"/>
      <sheetName val="TRPPM"/>
      <sheetName val="Metric Definitions"/>
      <sheetName val="On-Time Reporting "/>
      <sheetName val="DART Injury Rate"/>
      <sheetName val="Serious Injuries "/>
      <sheetName val="Pole Replacement Program "/>
      <sheetName val="Major Projects "/>
      <sheetName val="CPUC_FERC O&amp;M Spend "/>
      <sheetName val="CPUC_FERC Capital Spend "/>
      <sheetName val="Leadership Training "/>
      <sheetName val="GRC"/>
      <sheetName val="Inspections "/>
      <sheetName val="Cost Efficiency "/>
      <sheetName val="Throughput"/>
      <sheetName val="Strain_Sprain"/>
      <sheetName val="Vehicle Incidents"/>
      <sheetName val="Scorecard Schedule"/>
      <sheetName val="Safe Minds Training"/>
      <sheetName val="Summary"/>
      <sheetName val="FL vs  NF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Operating Plan"/>
      <sheetName val="Historical and Target Data"/>
      <sheetName val="Escalation Rates"/>
      <sheetName val="Setup1"/>
      <sheetName val="Op Plan Detailed Worksheet"/>
      <sheetName val="Justification - O&amp;M"/>
      <sheetName val="Justification - Capital"/>
      <sheetName val="Supplemental Detail"/>
      <sheetName val="Reference"/>
      <sheetName val="CORE_073119"/>
      <sheetName val="Template ID Mapping"/>
      <sheetName val="LegacyOpPlan_Mapping"/>
      <sheetName val="Control"/>
    </sheetNames>
    <sheetDataSet>
      <sheetData sheetId="0"/>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heetName val="Hide-Admin-Import"/>
      <sheetName val="Lookup"/>
    </sheetNames>
    <sheetDataSet>
      <sheetData sheetId="0" refreshError="1"/>
      <sheetData sheetId="1"/>
      <sheetData sheetId="2" refreshError="1"/>
      <sheetData sheetId="3"/>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fo"/>
      <sheetName val="Hide-Admin-Import"/>
      <sheetName val="Lookup"/>
      <sheetName val="Sheet1"/>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 val="Key"/>
      <sheetName val="Drop Downs"/>
      <sheetName val="Dropdowns"/>
      <sheetName val="Drop Down List"/>
      <sheetName val="{{{{Dropdowns}}}}"/>
      <sheetName val="3)"/>
      <sheetName val="Values_O&amp;CP List"/>
      <sheetName val="AOR.lookup"/>
      <sheetName val="Dropdown"/>
      <sheetName val="Lookup Tables"/>
      <sheetName val="Targets"/>
      <sheetName val="Risk Timeframe"/>
      <sheetName val="Risk Level"/>
      <sheetName val="Reduction Type"/>
      <sheetName val="Primary Risk Dimension"/>
      <sheetName val="Template Refs"/>
      <sheetName val="Sheet3"/>
      <sheetName val="WageRates"/>
      <sheetName val="Menus"/>
      <sheetName val="Pivot"/>
      <sheetName val="Summary"/>
      <sheetName val="ALI"/>
      <sheetName val="Headcount Plan (2)"/>
      <sheetName val="Reference"/>
      <sheetName val="Exception Data"/>
      <sheetName val="Seasonality analysis -22 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31-2005"/>
      <sheetName val="12-31-2004"/>
      <sheetName val="12-16-2003"/>
      <sheetName val="Atlas"/>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3"/>
      <sheetName val="Schedule"/>
      <sheetName val="Cost per IED Calcs A-Station"/>
      <sheetName val="Cost per IED Calcs B-Station"/>
      <sheetName val="Cost per IED Calcs Hybrid-B"/>
      <sheetName val="B-Station IED Look-up"/>
      <sheetName val="B-Station IED Look-up (Smooth)"/>
    </sheetNames>
    <sheetDataSet>
      <sheetData sheetId="0"/>
      <sheetData sheetId="1"/>
      <sheetData sheetId="2"/>
      <sheetData sheetId="3"/>
      <sheetData sheetId="4"/>
      <sheetData sheetId="5"/>
      <sheetData sheetId="6"/>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00400 VO1 "/>
      <sheetName val="H00379R2 zakhintos"/>
      <sheetName val="H00398 hongkong 10"/>
      <sheetName val="H00403 QATAR cde2"/>
      <sheetName val="H00403 QATAR cde3"/>
      <sheetName val="310326 PROCTER"/>
      <sheetName val="H00399 san barnabe vo 3"/>
      <sheetName val="H00400 nadia cde4"/>
      <sheetName val="h00404 koweit principal"/>
      <sheetName val="h00404 koweit training"/>
      <sheetName val="h00404 koweit type test"/>
      <sheetName val="310328 grece PPC"/>
      <sheetName val="H00392 mussafah"/>
      <sheetName val="H00398 hongkong 11"/>
      <sheetName val=" nadia cde5_taweel"/>
      <sheetName val="H00417 ras laffan cde2"/>
      <sheetName val="310332 OMEXON cde2"/>
      <sheetName val="H00389 tunCDE FINALE"/>
      <sheetName val="H00398 hongkong 12"/>
      <sheetName val="H00398 hongkong 13"/>
      <sheetName val="310334mexique va tech"/>
      <sheetName val="H00398 hongkong 14"/>
      <sheetName val="310324 grece II"/>
      <sheetName val="310324 grece II cde2"/>
      <sheetName val="H00423 philippines"/>
      <sheetName val="H00398 Hong Kong "/>
      <sheetName val="H00389 Tunisie 90KV Sousse"/>
      <sheetName val="H00403 QATAR cde 4"/>
      <sheetName val="310283 Thaïlande Rep"/>
      <sheetName val="H00400 nadia Training"/>
      <sheetName val="H00389 tun Sousse 225KV"/>
      <sheetName val="310343 Shenzhen"/>
      <sheetName val="H00389 tun plages rac"/>
      <sheetName val="h00404 koweit es type cplt"/>
      <sheetName val="h00400 nadia cplt spares"/>
      <sheetName val="h00400 nadia petit mateiel"/>
      <sheetName val="h00400 nadia sinistre"/>
      <sheetName val="H00398 hongkong 15"/>
      <sheetName val="310299 JUBAIL"/>
      <sheetName val="310324 grece II CL000407"/>
      <sheetName val="310350 BARHAIN"/>
      <sheetName val="H00411 tianjin"/>
      <sheetName val="310324 grece complt"/>
      <sheetName val="H00400 nadia complt2"/>
      <sheetName val="H00436 ALSTOM MAROC"/>
      <sheetName val="H00436 ALSTOM MAROC EXTR"/>
      <sheetName val="H00400 NADIA"/>
      <sheetName val="310324 grece II CL000600"/>
      <sheetName val="310352 guangzhou"/>
      <sheetName val="h00400 ABU DHABI NADIA"/>
      <sheetName val="H00441 omexom"/>
      <sheetName val="grece IV"/>
      <sheetName val="H00411 TIANJIN CL000644"/>
      <sheetName val="H00400 NADIA CL000655"/>
      <sheetName val="310324 CL000657"/>
      <sheetName val="310276 Corée"/>
      <sheetName val="310324 GRECE"/>
      <sheetName val="310356  LAM TA KONG"/>
      <sheetName val="H00432 ABU TYPE TEST"/>
      <sheetName val="H00400 NADIA "/>
      <sheetName val="H00345 TAIWAN CL000778"/>
      <sheetName val="H00432 ABU TRAINING"/>
      <sheetName val="h00432 ABU ESSAI LGUE DUREE"/>
      <sheetName val="CL000796 tun rades gromb"/>
      <sheetName val="310324 grece add 7"/>
      <sheetName val="CL000844 tun sud foret"/>
      <sheetName val="CL000877 libye"/>
      <sheetName val="310324 CL000919 pour mémoire"/>
      <sheetName val="310324 grece CL000919"/>
      <sheetName val="CL000931 ESMA 2"/>
      <sheetName val="CL000937 abu 400"/>
      <sheetName val="CL000974 russie"/>
      <sheetName val="CL000839 Tunm'nhila"/>
      <sheetName val="CL001021 tun sud naassene"/>
      <sheetName val="CL000992 KOWEIT 300"/>
      <sheetName val="CL000997TYPE TEST LYBIE"/>
      <sheetName val="CL001003TUNISIE REP"/>
      <sheetName val="CL001032 NEXANS GRECE ADDEN 10"/>
      <sheetName val="CL001056ITALIE"/>
      <sheetName val="CL0001069 MOUROUJ"/>
      <sheetName val="CL0001070 TUNISIE "/>
      <sheetName val="CL001077 TUNISIE"/>
      <sheetName val="CL001084TYPE TEST LIBYE"/>
      <sheetName val="CL001114 ESMA INTERNE"/>
      <sheetName val="CL001115 ESMA TYPE CLIENT"/>
      <sheetName val="CL001118CHINE GUANDONG"/>
      <sheetName val="CL001120TAIWAN CONSOMMABLES"/>
      <sheetName val="CL001131COREE"/>
      <sheetName val="CL001188REP. NASSEEN MGHIRA"/>
      <sheetName val="CL001189FORMATION LYBIE"/>
      <sheetName val="CL001190REP.NASSEEN MGHIRA"/>
      <sheetName val="CL001203COREEKEPCO"/>
      <sheetName val="CL001211ABU DHABI ESSAIS"/>
      <sheetName val="CL001231 AURASSI ALGERIE"/>
      <sheetName val="CL001234NEXANS GRECE 2E APPLICA"/>
      <sheetName val="CL001244TERMOLI"/>
      <sheetName val="cl001245LYBIE 275KV"/>
      <sheetName val="CL001259SINGAPORE POWERGRID"/>
      <sheetName val="CL001276SINGAPORE POWERGRID FO"/>
      <sheetName val="310324 grece II CL001280"/>
      <sheetName val="CL001283 AURASSI ALGERIE "/>
      <sheetName val="CL001275 EGYPTE OLEO"/>
      <sheetName val="CL001300 SIEMENS HADEED "/>
      <sheetName val="CL001308 PPC EVIA ANDROS"/>
      <sheetName val="CL001363TUNISIE STEG 2"/>
      <sheetName val="CL001364 TUNISIE STEG 2"/>
      <sheetName val="CL001367 LYBIE TRIPOLI"/>
      <sheetName val="CL001369GASCO SIEMENS "/>
      <sheetName val="MODE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Template"/>
      <sheetName val="Pull Down"/>
      <sheetName val="All"/>
      <sheetName val="LGIA or SGIA"/>
      <sheetName val="Completed Projects"/>
      <sheetName val="TC1"/>
      <sheetName val="TC1 Withdrawn"/>
      <sheetName val="QC1"/>
      <sheetName val="QC1 Withdrawn"/>
      <sheetName val="QC2"/>
      <sheetName val="QC2 Withdraw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d_Summary"/>
      <sheetName val="Summary"/>
      <sheetName val="Calculations"/>
      <sheetName val="Original Savings - Distribution"/>
      <sheetName val="Original Savings - Trans"/>
      <sheetName val="SimResults_10_90"/>
      <sheetName val="SimResults_10_97"/>
      <sheetName val="SimResults_10_99."/>
      <sheetName val="SimResults_10_99"/>
      <sheetName val="SimResults_11_90"/>
      <sheetName val="SimResults_11_97"/>
      <sheetName val="SimResults_11_99."/>
      <sheetName val="SimResults_11_99"/>
      <sheetName val="SimResults_12_90"/>
      <sheetName val="SimResults_12_97"/>
      <sheetName val="SimResults_12_99."/>
      <sheetName val="SimResults_12_99"/>
      <sheetName val="SimResults_13_90"/>
      <sheetName val="SimResults_13_97"/>
      <sheetName val="SimResults_13_99."/>
      <sheetName val="SimResults_13_99"/>
      <sheetName val="SimResults_14_90"/>
      <sheetName val="SimResults_14_97"/>
      <sheetName val="SimResults_14_99."/>
      <sheetName val="SimResults_14_99"/>
      <sheetName val="SimResults_15_90"/>
      <sheetName val="SimResults_15_97"/>
      <sheetName val="SimResults_15_99."/>
      <sheetName val="SimResults_15_99"/>
      <sheetName val="SimResults_10_95"/>
      <sheetName val="SimResults_11_95"/>
      <sheetName val="SimResults_12_95"/>
      <sheetName val="SimResults_13_95"/>
      <sheetName val="SimResults_14_95"/>
      <sheetName val="SimResults_15_95"/>
      <sheetName val="Summary_Unused_graphs"/>
      <sheetName val="UnitCost"/>
      <sheetName val="Inherent_TEF_nonHF"/>
      <sheetName val="TEF_matrix_nonHF"/>
      <sheetName val="TEF_matrix_HF"/>
      <sheetName val="plp.fail.in.service.risk"/>
      <sheetName val="all.pdf"/>
      <sheetName val="gf.ipi.poles"/>
      <sheetName val="nongf.ipi.poles"/>
      <sheetName val="plpfail.ipi.poles"/>
      <sheetName val="plppass.ipi.poles"/>
      <sheetName val="priority.levels.ipi.asfound.pdf"/>
      <sheetName val="random.fail.in.service.risk"/>
      <sheetName val="PLPfailHF"/>
      <sheetName val="PLPfailnonHF"/>
      <sheetName val="PLPpassHF"/>
      <sheetName val="PLPpassnonH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Data Sources"/>
      <sheetName val="Template Log"/>
      <sheetName val="Responsible BGR"/>
      <sheetName val="Template Status"/>
      <sheetName val="Org Status"/>
      <sheetName val="VP Pivot"/>
      <sheetName val="OP Register"/>
      <sheetName val="Data-GRC"/>
      <sheetName val="Dollar Input"/>
      <sheetName val="OP Register (Old)"/>
      <sheetName val="OP Details"/>
      <sheetName val="2015-04 T&amp;D O&amp;M Report"/>
      <sheetName val="FCC SAP Extract"/>
      <sheetName val="T&amp;D LTP Register (Capital)"/>
      <sheetName val="Capital Register Refs"/>
      <sheetName val="Capital Escalation Rates 2015BY"/>
      <sheetName val="PCED DSP-TSP-Trans Only"/>
      <sheetName val="IWP Summary"/>
      <sheetName val="Activity Template"/>
      <sheetName val="Supplemental Template"/>
      <sheetName val="Standard Supplemental"/>
      <sheetName val="Project Summary"/>
      <sheetName val="Approvals"/>
      <sheetName val="Priority Matrix"/>
      <sheetName val="Drop Downs"/>
      <sheetName val="Resource Summary"/>
      <sheetName val="T&amp;D Op Plan Flat File"/>
      <sheetName val="Project Details"/>
      <sheetName val="Program Details"/>
      <sheetName val="COR"/>
      <sheetName val="Related Expense"/>
      <sheetName val="Class of Plant"/>
      <sheetName val="Categories"/>
      <sheetName val="MPO Details"/>
      <sheetName val="Presentation Catego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que_pp_WO"/>
      <sheetName val="Sheet1"/>
      <sheetName val="ppdirectoh"/>
      <sheetName val="Sheet5"/>
      <sheetName val="Sheet15"/>
      <sheetName val="Sheet17"/>
      <sheetName val="new_BEX"/>
      <sheetName val="Sheet11"/>
      <sheetName val="Table"/>
      <sheetName val="BEX_output"/>
      <sheetName val="unique_pp_WO (2)"/>
      <sheetName val="WBS_CE_no_WBS_restrict"/>
      <sheetName val="Restrict_WBS"/>
    </sheetNames>
    <sheetDataSet>
      <sheetData sheetId="0" refreshError="1"/>
      <sheetData sheetId="1" refreshError="1"/>
      <sheetData sheetId="2"/>
      <sheetData sheetId="3" refreshError="1"/>
      <sheetData sheetId="4" refreshError="1"/>
      <sheetData sheetId="5"/>
      <sheetData sheetId="6"/>
      <sheetData sheetId="7" refreshError="1"/>
      <sheetData sheetId="8"/>
      <sheetData sheetId="9"/>
      <sheetData sheetId="10" refreshError="1"/>
      <sheetData sheetId="11" refreshError="1"/>
      <sheetData sheetId="12"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1_ZRFS_in_PPlant"/>
      <sheetName val="2_UniqueWO"/>
      <sheetName val="3_BEX_All_WO_with_2015_recorded"/>
      <sheetName val="4_Capex_1"/>
      <sheetName val="4a_BEX_WO_not_mached_In_IRDP"/>
      <sheetName val="4b_Capex_2"/>
      <sheetName val="5_Count"/>
      <sheetName val="6_Unit_rate_no_envi"/>
      <sheetName val="7_total_ZRFS_wood_poles"/>
      <sheetName val="8_Envi"/>
      <sheetName val="9_Total_Envi"/>
      <sheetName val="10_total_unit_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olar"/>
      <sheetName val="Database"/>
      <sheetName val="Book Info - 2004 Basis"/>
      <sheetName val="Property Taxes"/>
      <sheetName val="Deferred Taxes A-M"/>
      <sheetName val="TaxSummary"/>
      <sheetName val="MACRO1.XLM"/>
      <sheetName val="TOTAL WO DECOMM"/>
      <sheetName val="TOTAL W DECOMM"/>
      <sheetName val="PRODUCTION"/>
      <sheetName val="SOLAR BLANK"/>
      <sheetName val="STRUCTURE"/>
      <sheetName val="DAS"/>
      <sheetName val="DIST"/>
      <sheetName val="DECOMM"/>
      <sheetName val="TAX BASIS"/>
      <sheetName val="Fed Depr Rates"/>
      <sheetName val="Cal Depr Rates"/>
      <sheetName val="Production Bk Accr"/>
      <sheetName val="Inverter Bk Accr"/>
      <sheetName val="Structure Bk Accr"/>
      <sheetName val="General Bk Accr"/>
      <sheetName val="Distribution Bk Accr"/>
      <sheetName val="Decomm Bk Accr"/>
      <sheetName val="Summ"/>
      <sheetName val="BASE"/>
      <sheetName val="AFUDC"/>
      <sheetName val="INTCAP"/>
      <sheetName val="INTCAP2"/>
      <sheetName val="ITC"/>
      <sheetName val="DASHBOARD"/>
      <sheetName val="LOOKUP"/>
      <sheetName val="Drop Down M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process_summary"/>
      <sheetName val="Sheet4"/>
      <sheetName val="1_ZRFS_in_PPlant"/>
      <sheetName val="2a_BEX_matching_GRC"/>
      <sheetName val="2b_BEX_ZRFS_only"/>
      <sheetName val="3_BEX_ZRFS_WO_LMCOO"/>
      <sheetName val="3a_BEX_WO_LMCOO_NAPPWBS"/>
      <sheetName val="4_Pole_Count_PPlant"/>
      <sheetName val="Underbuild_pivot"/>
      <sheetName val="Potential_underbuild"/>
      <sheetName val="5_merged_WO_data"/>
      <sheetName val="6_Unit_Rates"/>
      <sheetName val="7_PPlant_Envi_closed"/>
      <sheetName val="8_Envi_by_year"/>
      <sheetName val="9_total_ZRFS_wood_poles"/>
      <sheetName val="Sheet6"/>
      <sheetName val="Underbuild Ord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e_quantities"/>
      <sheetName val="Sheet2"/>
      <sheetName val="pplant_data"/>
      <sheetName val="Unit_Cost_results"/>
      <sheetName val="merged_WO_data"/>
      <sheetName val="8_Envi"/>
      <sheetName val="9_Total_Envi"/>
      <sheetName val="Table (3)"/>
      <sheetName val="Underbuild Order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1_ZRFS_in_PPlant"/>
      <sheetName val="2_UniqueWO"/>
      <sheetName val="3_BEX_query_ZRFS_WO"/>
      <sheetName val="4_Capex"/>
      <sheetName val="5_Pole_Counts"/>
      <sheetName val="6_Unit_Rate_no_Envi"/>
      <sheetName val="7_total_ZRFS_wood_poles"/>
      <sheetName val="8_Envi"/>
      <sheetName val="9_Total_Envi"/>
      <sheetName val="10_Unit_cost_w_envi"/>
      <sheetName val="BEX_q_all_WO"/>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ummary"/>
      <sheetName val="Sheet2"/>
      <sheetName val="Gross"/>
      <sheetName val="Contributions &quot;Non-Cash&quot;"/>
      <sheetName val="Sheet4"/>
      <sheetName val="FERC"/>
      <sheetName val="Sheet3"/>
      <sheetName val="Sheet5"/>
      <sheetName val="CPUC"/>
      <sheetName val="Sheet1"/>
      <sheetName val="Graph"/>
      <sheetName val="FERC Pivo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Pivot Summary"/>
      <sheetName val="data"/>
      <sheetName val="High level"/>
      <sheetName val="June"/>
      <sheetName val="YTD"/>
      <sheetName val="Contract"/>
      <sheetName val="YTD Labor-Other"/>
      <sheetName val="YTD Labor-Other (2)"/>
      <sheetName val="by group"/>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tive"/>
    </sheetNames>
    <sheetDataSet>
      <sheetData sheetId="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Original"/>
      <sheetName val="Revised"/>
      <sheetName val="2009 Capital Budget Allocations"/>
    </sheetNames>
    <sheetDataSet>
      <sheetData sheetId="0" refreshError="1"/>
      <sheetData sheetId="1" refreshError="1"/>
      <sheetData sheetId="2" refreshError="1"/>
      <sheetData sheetId="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 Reductions"/>
      <sheetName val="Recap"/>
      <sheetName val="Summary"/>
      <sheetName val="Balancing Accounts"/>
      <sheetName val="SONGS S2"/>
      <sheetName val="Total O&amp;M"/>
      <sheetName val="O&amp;M"/>
      <sheetName val="A&amp;G"/>
      <sheetName val="CS"/>
      <sheetName val="CA"/>
      <sheetName val="O&amp;M Budget"/>
      <sheetName val="2012 GRC "/>
      <sheetName val="2012 GRC BA O&amp;M"/>
      <sheetName val="2012 GRC BA O&amp;M (cont.)"/>
      <sheetName val="2012 GRC Application-Rebuttal"/>
      <sheetName val="RevReq Sep-2011"/>
      <sheetName val="Customer Service Detail"/>
      <sheetName val="2012 GRC filing FERC &amp; CPUC"/>
      <sheetName val="CPUC RO @ PRR "/>
      <sheetName val="O&amp;M Input"/>
      <sheetName val="A&amp;G Input"/>
      <sheetName val="CS Input"/>
      <sheetName val="CA Input"/>
      <sheetName val="Esc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2 Op Plan -Action Items (2)"/>
      <sheetName val="BLP- Op Plan Action Items_6-17-"/>
    </sheetNames>
    <definedNames>
      <definedName name="p" refersTo="#REF!"/>
    </definedNames>
    <sheetDataSet>
      <sheetData sheetId="0"/>
      <sheetData sheetId="1"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Version Notes"/>
      <sheetName val="Variables"/>
      <sheetName val="Operating Lease Adj."/>
      <sheetName val="Captive Finance Adj."/>
      <sheetName val="FAS106 Adj."/>
      <sheetName val="Net Debt Adj."/>
      <sheetName val="Structural Subordination"/>
      <sheetName val="Graphs"/>
      <sheetName val="Import"/>
      <sheetName val="BLR Worksheet"/>
      <sheetName val="TBSheet"/>
      <sheetName val="Main"/>
      <sheetName val="ProForma 2001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orted"/>
      <sheetName val="Planning Template"/>
    </sheetNames>
    <sheetDataSet>
      <sheetData sheetId="0"/>
      <sheetData sheetId="1"/>
      <sheetData sheetId="2"/>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LEGEND"/>
      <sheetName val="(2) WR Drivers"/>
    </sheetNames>
    <sheetDataSet>
      <sheetData sheetId="0" refreshError="1"/>
      <sheetData sheetId="1" refreshError="1"/>
      <sheetData sheetId="2"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2011-2015"/>
      <sheetName val="CET-ET-IR-ME BEx"/>
      <sheetName val="2015"/>
      <sheetName val="2014"/>
      <sheetName val="2013"/>
      <sheetName val="2012"/>
      <sheetName val="2011"/>
    </sheetNames>
    <sheetDataSet>
      <sheetData sheetId="0" refreshError="1"/>
      <sheetData sheetId="1" refreshError="1"/>
      <sheetData sheetId="2"/>
      <sheetData sheetId="3"/>
      <sheetData sheetId="4"/>
      <sheetData sheetId="5"/>
      <sheetData sheetId="6"/>
      <sheetData sheetId="7"/>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15%"/>
      <sheetName val="Summary"/>
      <sheetName val="Full Time Exempt"/>
      <sheetName val="SM"/>
      <sheetName val="Data"/>
      <sheetName val="By Log CCTR"/>
      <sheetName val="Graph"/>
      <sheetName val="Sheet4"/>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OLO"/>
      <sheetName val="Summary"/>
      <sheetName val="Detail"/>
    </sheetNames>
    <sheetDataSet>
      <sheetData sheetId="0" refreshError="1"/>
      <sheetData sheetId="1" refreshError="1"/>
      <sheetData sheetId="2" refreshError="1"/>
      <sheetData sheetId="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AP WP (2)"/>
      <sheetName val="SAP WP"/>
      <sheetName val="Alan's"/>
      <sheetName val="Table"/>
      <sheetName val="Table (2)"/>
      <sheetName val="Graph"/>
    </sheetNames>
    <sheetDataSet>
      <sheetData sheetId="0" refreshError="1"/>
      <sheetData sheetId="1" refreshError="1"/>
      <sheetData sheetId="2" refreshError="1"/>
      <sheetData sheetId="3" refreshError="1"/>
      <sheetData sheetId="4"/>
      <sheetData sheetId="5"/>
      <sheetData sheetId="6"/>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ll - Spring Comp"/>
    </sheetNames>
    <definedNames>
      <definedName name="____________bb2"/>
    </definedNames>
    <sheetDataSet>
      <sheetData sheetId="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sheet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2008 Bud Escalated"/>
      <sheetName val="updated"/>
      <sheetName val="FINAL"/>
      <sheetName val="Labor&amp;CW"/>
      <sheetName val="% allocation"/>
      <sheetName val="Budget HC"/>
      <sheetName val="10-22"/>
      <sheetName val="2009 Plan #9 (SCM only)"/>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Pivot"/>
      <sheetName val="ALL"/>
      <sheetName val="SCM"/>
      <sheetName val="EMS"/>
      <sheetName val="Pivot (2)"/>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C CWIP Capex (Jan'13-Dec (2"/>
      <sheetName val="WP-Schedule 10-FERC CWIP Capita"/>
    </sheetNames>
    <definedNames>
      <definedName name="__1Module_EC_Cap_F_.RatioCal4" refersTo="#REF!"/>
      <definedName name="_10Module_EC_Cap_F_.RatioCal4" refersTo="#REF!"/>
      <definedName name="_3Module_EC_Cap_F_.RatioCal4" refersTo="#REF!"/>
      <definedName name="_4Module_EC_Cap_F_.RatioCal4" refersTo="#REF!"/>
      <definedName name="_5Module_EC_Cap_F_.RatioCal4" refersTo="#REF!"/>
      <definedName name="_6Module_EC_Cap_F_.RatioCal4" refersTo="#REF!"/>
      <definedName name="_7Module_EC_Cap_F_.RatioCal4" refersTo="#REF!"/>
      <definedName name="_8Module_EC_Cap_F_.RatioCal4" refersTo="#REF!"/>
      <definedName name="_9Module_EC_Cap_F_.RatioCal4" refersTo="#REF!"/>
      <definedName name="EITP" refersTo="#REF!"/>
      <definedName name="Format" refersTo="#REF!"/>
      <definedName name="hello" refersTo="#REF!"/>
    </definedNames>
    <sheetDataSet>
      <sheetData sheetId="0"/>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heet1"/>
      <sheetName val="CET-PD"/>
      <sheetName val="CET-PD plus 4kV &amp; D Ckts"/>
    </sheetNames>
    <sheetDataSet>
      <sheetData sheetId="0" refreshError="1"/>
      <sheetData sheetId="1"/>
      <sheetData sheetId="2" refreshError="1"/>
      <sheetData sheetId="3"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DCM"/>
      <sheetName val="Northwest"/>
      <sheetName val="Southeast"/>
      <sheetName val="Metro West"/>
      <sheetName val="North Coast"/>
      <sheetName val="Rurals"/>
      <sheetName val="San Joaquin"/>
      <sheetName val="Const Support"/>
      <sheetName val="NW Mgmt &amp; Staff"/>
      <sheetName val="Catalina"/>
      <sheetName val="Desert"/>
      <sheetName val="Metro East"/>
      <sheetName val="Orange"/>
      <sheetName val="San Jacinto"/>
      <sheetName val="SE Mgmt &amp; Staff"/>
      <sheetName val="ExtractOM"/>
      <sheetName val="ExtractCap"/>
      <sheetName val="ExtractOvh"/>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sheetName val="Capital Drop Downs"/>
      <sheetName val="O&amp;M"/>
      <sheetName val="O&amp;M Drop Downs"/>
    </sheetNames>
    <sheetDataSet>
      <sheetData sheetId="0" refreshError="1"/>
      <sheetData sheetId="1"/>
      <sheetData sheetId="2" refreshError="1"/>
      <sheetData sheetId="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Setup"/>
      <sheetName val="Operating Plan"/>
      <sheetName val="Op Plan Detailed Worksheet"/>
      <sheetName val="STC O&amp;M Programs by PM"/>
      <sheetName val="Working Days"/>
      <sheetName val="LaborDetail"/>
      <sheetName val="WageRates"/>
      <sheetName val="Supplemental Detail"/>
      <sheetName val="Work Driver Documentation"/>
      <sheetName val="SCE HR Headcount"/>
      <sheetName val="Ad-Hoc Training Planner"/>
      <sheetName val="Safety Leader Training Model"/>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CC Split Instructions"/>
      <sheetName val="Blank Intake Template"/>
      <sheetName val="Drop Down Lists"/>
    </sheetNames>
    <sheetDataSet>
      <sheetData sheetId="0"/>
      <sheetData sheetId="1"/>
      <sheetData sheetId="2"/>
      <sheetData sheetId="3"/>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nsolidated Summary"/>
      <sheetName val="Detailed Worksheet"/>
      <sheetName val="Headcount Tab"/>
      <sheetName val="CORE Mapping"/>
      <sheetName val="Supplemental Template"/>
      <sheetName val="Standard Labor Rates"/>
      <sheetName val="Escalation Reference"/>
      <sheetName val="Vacancy Rates"/>
    </sheetNames>
    <sheetDataSet>
      <sheetData sheetId="0"/>
      <sheetData sheetId="1"/>
      <sheetData sheetId="2"/>
      <sheetData sheetId="3"/>
      <sheetData sheetId="4"/>
      <sheetData sheetId="5"/>
      <sheetData sheetId="6"/>
      <sheetData sheetId="7"/>
      <sheetData sheetId="8"/>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cheSummary"/>
      <sheetName val="BOWTIE TEMPLATE  (2)"/>
      <sheetName val="Sheet1"/>
      <sheetName val="UnitCost"/>
      <sheetName val="TrancheQuantities"/>
      <sheetName val="TrancheQuantities (2)"/>
      <sheetName val="PLPfailHF"/>
      <sheetName val="PLPfailnonHF"/>
      <sheetName val="PLPpassHF"/>
      <sheetName val="PLPpassnonHF"/>
      <sheetName val="Both Programs"/>
      <sheetName val="SimResults"/>
      <sheetName val="plppass.ipi.poles"/>
      <sheetName val="plpfail.ipi.poles"/>
      <sheetName val="gf.ipi.poles"/>
      <sheetName val="nongf.ipi.poles"/>
      <sheetName val="random.fail.in.service.risk"/>
      <sheetName val="Random_nonHF"/>
      <sheetName val="Random_HF"/>
      <sheetName val="P1__PLPFAIL_nonHF"/>
      <sheetName val="GF_P1_nonHF"/>
      <sheetName val="P1__PLPPASS_nonHF"/>
      <sheetName val="P1__PLPPASS_HF"/>
      <sheetName val="P1__PLPFAIL_HF"/>
      <sheetName val="GF_P1_HF"/>
      <sheetName val="P2A__PLPPASS_nonHF"/>
      <sheetName val="P2B__PLPPASS_nonHF"/>
      <sheetName val="P2C__PLPPASS_nonHF"/>
      <sheetName val="P2A__PLPFAIL_nonHF"/>
      <sheetName val="P2B__PLPFAIL_nonHF"/>
      <sheetName val="P2C__PLPFAIL_nonHF"/>
      <sheetName val="P2A_PLPPASS_HF"/>
      <sheetName val="P2B_PLPPASS_HF"/>
      <sheetName val="P2C_PLPPASS_HF"/>
      <sheetName val="P2A_PLPFAIL_HF"/>
      <sheetName val="P2B_PLPFAIL_HF"/>
      <sheetName val="P2C_PLPFAIL_HF"/>
      <sheetName val="IPI_Pass_PLPFAIL_HF"/>
      <sheetName val="IPI_Pass_PLPFAIL_nonHF"/>
      <sheetName val="P2C__PLPPASS_nonHF_R"/>
      <sheetName val="GF_P2A_nonHF"/>
      <sheetName val="GF_P2B_nonHF"/>
      <sheetName val="GF_P2C_nonHF"/>
      <sheetName val="GF_P2A_HF"/>
      <sheetName val="GF_P2B_HF"/>
      <sheetName val="GF_P2C_HF"/>
      <sheetName val="NGF_P1_nonHF"/>
      <sheetName val="NGF_P2A_nonHF"/>
      <sheetName val="NGF_P2B_nonHF"/>
      <sheetName val="NGF_P2C_nonHF"/>
      <sheetName val="NGF_P1_HF"/>
      <sheetName val="NGF_P2A_HF"/>
      <sheetName val="NGF_P2B_HF"/>
      <sheetName val="NGF_P2C_HF"/>
      <sheetName val="plp.fail.in.service.risk"/>
      <sheetName val="priority.levels.ipi.asfound.pdf"/>
      <sheetName val="Inherent_TEF"/>
      <sheetName val="SimSum"/>
      <sheetName val="BOWTIE TEMPLATE "/>
      <sheetName val="Summary"/>
      <sheetName val="1a"/>
      <sheetName val="1b"/>
      <sheetName val="2"/>
      <sheetName val="3"/>
      <sheetName val="4a"/>
      <sheetName val="4b"/>
      <sheetName val="4c"/>
      <sheetName val="WildFire"/>
      <sheetName val="ClaimsSummary"/>
      <sheetName val="ClaimsData (2007-2015)"/>
      <sheetName val="TEF_matrix_WedMay13_1203"/>
      <sheetName val="TEF_matrix_hfa_WedMay13_1203"/>
      <sheetName val="year_of_failure_WedMay13_1203"/>
      <sheetName val="pdf_by_priorityWedMay13_1146"/>
      <sheetName val="plp_pass_pdf"/>
      <sheetName val="plp_fail_pdf"/>
      <sheetName val="gf_pdf"/>
      <sheetName val="nongf_pdf"/>
      <sheetName val="general_pdf"/>
      <sheetName val="Sheet9"/>
      <sheetName val="Sheet10"/>
      <sheetName val="Sheet11"/>
      <sheetName val="Sheet12"/>
      <sheetName val="PoleE1P1_summary"/>
      <sheetName val="Poles_E1P1_data"/>
      <sheetName val="SCE Risk Discussion Map"/>
      <sheetName val="Pole Repl Prog by Tranche"/>
      <sheetName val="Pole_Mitigation_Template_v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tegration"/>
      <sheetName val="IBM Change"/>
      <sheetName val="D1 - PivTable Data"/>
      <sheetName val="D2 - Labor"/>
      <sheetName val="Calc Assumptions"/>
      <sheetName val="D3 - Non Labor"/>
      <sheetName val="D4 - Seat Time"/>
      <sheetName val="D5 - Incent"/>
      <sheetName val="D6 - ModAssump"/>
      <sheetName val="D7 - DropDownTab"/>
      <sheetName val="WageRates"/>
      <sheetName val="PMO-MR Prod"/>
      <sheetName val="Deploy - MT"/>
      <sheetName val="Tech Dev - Secur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554B57A-9647-477E-831E-40BC80A4DB73}" name="Table234" displayName="Table234" ref="A1:AO90" totalsRowShown="0" headerRowDxfId="54" dataDxfId="52" headerRowBorderDxfId="53" tableBorderDxfId="51">
  <autoFilter ref="A1:AO90" xr:uid="{77AF92FA-775E-4CB4-97D1-7296AF6F5D94}"/>
  <sortState xmlns:xlrd2="http://schemas.microsoft.com/office/spreadsheetml/2017/richdata2" ref="A2:AO90">
    <sortCondition ref="N2:N90"/>
  </sortState>
  <tableColumns count="41">
    <tableColumn id="1" xr3:uid="{A71B2805-2E72-456F-B4EA-99D5520C8657}" name="UtilityID" dataDxfId="50"/>
    <tableColumn id="2" xr3:uid="{4A41248F-0BAA-41BE-AF36-BDE085C38CB5}" name="SubmissionDate" dataDxfId="49"/>
    <tableColumn id="39" xr3:uid="{3866B986-B7E0-4DEC-BC5D-558400187DC5}" name="InitiativeClassification" dataDxfId="48"/>
    <tableColumn id="35" xr3:uid="{FF8D3391-EBEF-4AB5-8F60-327ED48B38C4}" name="ProjectStartDate" dataDxfId="47"/>
    <tableColumn id="34" xr3:uid="{DAF20FB6-1B08-4DCB-A272-657E5279824B}" name="ProjectEndDate" dataDxfId="46"/>
    <tableColumn id="25" xr3:uid="{9603D20B-81BD-4AEA-9B3F-E251EED19BCC}" name="UtilityInitiativeName" dataDxfId="45"/>
    <tableColumn id="46" xr3:uid="{D824A9D5-88CC-4FA0-B041-218CCA2CD6E5}" name="InitiativeDescription" dataDxfId="44"/>
    <tableColumn id="45" xr3:uid="{F56424F5-774E-4748-A0F7-01CAD78B2B0E}" name="InitiativeObjective" dataDxfId="43"/>
    <tableColumn id="24" xr3:uid="{390BE468-1E35-4BC9-BF95-DEEF190C8075}" name="WMPInitiativeCategory" dataDxfId="42"/>
    <tableColumn id="27" xr3:uid="{24F9DC5E-28D0-4108-932C-F20B43285C2C}" name="WMPInitiativeCategory#" dataDxfId="41"/>
    <tableColumn id="22" xr3:uid="{D31D9AFB-B702-495F-AC62-B3C732C67864}" name="WMPInitiativeActivity" dataDxfId="40"/>
    <tableColumn id="23" xr3:uid="{DCDA9861-925F-48BA-ACA8-874CC17FA5D1}" name="ActivityNameifOther" dataDxfId="39"/>
    <tableColumn id="20" xr3:uid="{EF2C056A-6076-485D-A47C-6B0CC4CB1DBA}" name="WMPInitiativeActivity#" dataDxfId="38"/>
    <tableColumn id="26" xr3:uid="{BD97BE64-7FFA-410C-A0D2-4618BBFA1D20}" name="UtilityInitiativeTrackingID" dataDxfId="37"/>
    <tableColumn id="10" xr3:uid="{7EECF2D1-6653-4F09-9FC5-9EF93384841F}" name="WMPInitiativeCode" dataDxfId="36"/>
    <tableColumn id="12" xr3:uid="{9A28FBE8-9A6B-4EC4-BD87-15A2C24F351E}" name="WMPPageNumber" dataDxfId="35"/>
    <tableColumn id="48" xr3:uid="{71E57F78-289D-49ED-AEA8-497E726049D2}" name="RiskTargetReduction" dataDxfId="34"/>
    <tableColumn id="38" xr3:uid="{205AF735-F78D-49D6-B6A2-3F70DF6E8BBF}" name="MidYearTarget (Yes/No)" dataDxfId="33"/>
    <tableColumn id="13" xr3:uid="{67E5AFF2-9889-440B-8709-A1B103624528}" name="QuantTargetUnits" dataDxfId="32"/>
    <tableColumn id="28" xr3:uid="{756CF0CC-9BBA-4B0D-8448-42A31F55D9AA}" name="AnnualQuantTarget" dataDxfId="31"/>
    <tableColumn id="19" xr3:uid="{E2C7EB09-AA4D-4D3F-A39A-E4081A949DEC}" name="ProjectedQuantProgressQ1" dataDxfId="30"/>
    <tableColumn id="6" xr3:uid="{614B798E-C22B-4452-A906-E0FFD42B0601}" name="ProjectedQuantProgressQ1-2" dataDxfId="29"/>
    <tableColumn id="5" xr3:uid="{D33BC1B1-05A5-425B-8C91-D5994979B9AA}" name="ProjectedQuantProgressQ1-3" dataDxfId="28"/>
    <tableColumn id="3" xr3:uid="{2C3F5A4E-44E5-423F-A81E-0CDC32D579C7}" name="ProjectedQuantProgressQ1-4" dataDxfId="27"/>
    <tableColumn id="29" xr3:uid="{DBFD1913-5A8C-401F-A66A-3FD9DC99DBB0}" name="QuantActualProgressQ1" dataDxfId="26"/>
    <tableColumn id="33" xr3:uid="{B9DF110B-DEDA-4537-9CD5-45BDF89C0594}" name="QuantActualProgressQ1-2" dataDxfId="25"/>
    <tableColumn id="32" xr3:uid="{886F900B-665D-4699-B420-11ACFC8FCC91}" name="QuantActualProgressQ1-3" dataDxfId="24"/>
    <tableColumn id="31" xr3:uid="{56988E47-E6A5-4448-8F03-A65A58EB2204}" name="QuantActualProgressQ1-4" dataDxfId="23"/>
    <tableColumn id="37" xr3:uid="{F4B4BB74-3658-46E7-961E-EC9876DA7067}" name="AnnualQualTarget" dataDxfId="22"/>
    <tableColumn id="21" xr3:uid="{EB32ACCD-9873-4AC9-8413-408DE0292528}" name="QualActualProgressQ1" dataDxfId="21"/>
    <tableColumn id="17" xr3:uid="{D56C9748-10D7-4145-A2DE-846608E1A05D}" name="QualActualProgressQ1-2" dataDxfId="20"/>
    <tableColumn id="11" xr3:uid="{B1D6480D-DCBE-4F52-B90C-BD2F663B0BEF}" name="QualActualProgressQ1-3" dataDxfId="19"/>
    <tableColumn id="4" xr3:uid="{52290ABD-92F0-48CE-9470-1292ABBA1E03}" name="QualActualProgressQ1-4" dataDxfId="18"/>
    <tableColumn id="36" xr3:uid="{99D66F8B-56B8-4DE4-9AEA-F61A1027BB89}" name="Status" dataDxfId="17"/>
    <tableColumn id="18" xr3:uid="{0CB65CD4-E917-4864-B40E-624BDD1660A5}" name="CorrectiveActionsIfDelayed" dataDxfId="16"/>
    <tableColumn id="7" xr3:uid="{CD9F54F6-DB6B-4220-AA98-1434FE4683E4}" name="REFERENCE: Compliance Branch Requirements --&gt;" dataDxfId="15"/>
    <tableColumn id="9" xr3:uid="{37AE40EA-E949-45F9-8C6A-B332D6970689}" name="Audit" dataDxfId="14"/>
    <tableColumn id="8" xr3:uid="{A0CC1F87-3B05-4D5E-BED1-F171551698F8}" name="Audit File Documentation Requested" dataDxfId="13"/>
    <tableColumn id="14" xr3:uid="{C38A07E3-875E-4AA8-8638-9581D5E736DE}" name="FolderLink" dataDxfId="12"/>
    <tableColumn id="15" xr3:uid="{AB8D1C43-4E3F-425A-B671-4D339BE2CF68}" name="PersonInChargeName" dataDxfId="11"/>
    <tableColumn id="16" xr3:uid="{B7C909BF-B581-4E08-B9E9-A46946DC292A}" name="PersonInChargeEmail" dataDxfId="1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R12"/>
  <sheetViews>
    <sheetView showGridLines="0" topLeftCell="A2" zoomScale="110" zoomScaleNormal="110" zoomScalePageLayoutView="90" workbookViewId="0">
      <selection activeCell="D15" sqref="D15"/>
    </sheetView>
  </sheetViews>
  <sheetFormatPr defaultColWidth="8.54296875" defaultRowHeight="14.5"/>
  <cols>
    <col min="1" max="1" width="8.54296875" style="8"/>
    <col min="2" max="2" width="4.54296875" style="8" customWidth="1"/>
    <col min="3" max="3" width="33.54296875" style="8" customWidth="1"/>
    <col min="4" max="4" width="74.453125" style="8" customWidth="1"/>
    <col min="5" max="5" width="47.54296875" style="8" customWidth="1"/>
    <col min="6" max="6" width="8.54296875" style="8"/>
    <col min="7" max="7" width="7.453125" style="8" customWidth="1"/>
    <col min="8" max="8" width="41" style="8" customWidth="1"/>
    <col min="9" max="9" width="0" style="8" hidden="1" customWidth="1"/>
    <col min="10" max="10" width="41" style="8" hidden="1" customWidth="1"/>
    <col min="11" max="11" width="30" style="8" hidden="1" customWidth="1"/>
    <col min="12" max="12" width="47.453125" style="8" hidden="1" customWidth="1"/>
    <col min="13" max="13" width="12.54296875" style="8" hidden="1" customWidth="1"/>
    <col min="14" max="14" width="28.453125" style="8" hidden="1" customWidth="1"/>
    <col min="15" max="18" width="8.54296875" style="8" hidden="1" customWidth="1"/>
    <col min="19" max="16384" width="8.54296875" style="8"/>
  </cols>
  <sheetData>
    <row r="1" spans="2:18" hidden="1">
      <c r="C1" s="8" t="s">
        <v>0</v>
      </c>
      <c r="D1" s="8" t="s">
        <v>1</v>
      </c>
      <c r="E1" s="8" t="s">
        <v>2</v>
      </c>
    </row>
    <row r="2" spans="2:18" ht="83.25" customHeight="1"/>
    <row r="3" spans="2:18" ht="26">
      <c r="B3" s="23" t="s">
        <v>3</v>
      </c>
    </row>
    <row r="4" spans="2:18" ht="26">
      <c r="B4" s="23" t="s">
        <v>4</v>
      </c>
    </row>
    <row r="5" spans="2:18" ht="18.5">
      <c r="B5" s="31"/>
    </row>
    <row r="6" spans="2:18" ht="18" customHeight="1">
      <c r="J6" s="52"/>
      <c r="K6" s="16"/>
      <c r="M6" s="16"/>
      <c r="N6" s="16"/>
      <c r="O6" s="61"/>
      <c r="P6" s="61"/>
      <c r="Q6" s="61"/>
      <c r="R6" s="56"/>
    </row>
    <row r="7" spans="2:18" ht="18" customHeight="1" thickBot="1">
      <c r="B7" s="20" t="s">
        <v>5</v>
      </c>
      <c r="J7" s="53"/>
      <c r="K7" s="54"/>
      <c r="L7" s="54"/>
      <c r="M7" s="54"/>
      <c r="N7" s="54"/>
      <c r="O7" s="54"/>
      <c r="P7" s="54"/>
      <c r="Q7" s="54"/>
      <c r="R7" s="55"/>
    </row>
    <row r="8" spans="2:18">
      <c r="B8" s="24" t="s">
        <v>6</v>
      </c>
      <c r="C8" s="28"/>
      <c r="D8" s="51" t="s">
        <v>7</v>
      </c>
      <c r="E8" s="20"/>
      <c r="J8"/>
      <c r="K8"/>
      <c r="L8"/>
      <c r="M8"/>
      <c r="N8"/>
      <c r="O8"/>
    </row>
    <row r="9" spans="2:18">
      <c r="B9" s="25" t="s">
        <v>8</v>
      </c>
      <c r="D9" s="32">
        <v>2023</v>
      </c>
      <c r="E9" s="27"/>
      <c r="J9"/>
      <c r="K9"/>
      <c r="L9"/>
      <c r="M9"/>
      <c r="N9"/>
      <c r="O9"/>
    </row>
    <row r="10" spans="2:18">
      <c r="B10" s="25" t="s">
        <v>9</v>
      </c>
      <c r="D10" s="32">
        <v>2022</v>
      </c>
    </row>
    <row r="11" spans="2:18">
      <c r="B11" s="25" t="s">
        <v>10</v>
      </c>
      <c r="D11" s="33" t="s">
        <v>11</v>
      </c>
    </row>
    <row r="12" spans="2:18" ht="15" thickBot="1">
      <c r="B12" s="26" t="s">
        <v>12</v>
      </c>
      <c r="C12" s="22"/>
      <c r="D12" s="34">
        <f>IF(MAX('Table 2'!B5,'Table 3'!B6,'Table 4'!B6,'Table 5'!B6,'Table 6'!B6,'Table 7'!B6,'Table 8'!B6,'Table 9'!B6,'Table 10'!B6,'Table 11'!B4,'Table 12'!B3, 'Table 13'!E6, 'Table 14'!B4, 'Table 15'!B4)=0,"Will update once any date in the Date Modified cell is entered in Tables 2 - 15", MAX('Table 2'!B5,'Table 3'!B6,'Table 4'!B6,'Table 5'!B6,'Table 6'!B6,'Table 7'!B6,'Table 8'!B6,'Table 9'!B6,'Table 10'!B6,'Table 11'!B4,'Table 12'!B3, 'Table 13'!E6, 'Table 14'!B4, 'Table 15'!B4))</f>
        <v>44958</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4:AC472"/>
  <sheetViews>
    <sheetView zoomScale="80" zoomScaleNormal="80" zoomScaleSheetLayoutView="100" zoomScalePageLayoutView="10" workbookViewId="0">
      <selection activeCell="O88" sqref="O88"/>
    </sheetView>
  </sheetViews>
  <sheetFormatPr defaultColWidth="9.453125" defaultRowHeight="15" customHeight="1" outlineLevelCol="1"/>
  <cols>
    <col min="1" max="1" width="20.453125" style="8" customWidth="1"/>
    <col min="2" max="2" width="36.453125" style="8" customWidth="1"/>
    <col min="3" max="3" width="10.54296875" style="1" customWidth="1"/>
    <col min="4" max="4" width="25.453125" style="8" customWidth="1"/>
    <col min="5" max="6" width="13.54296875" style="8" bestFit="1" customWidth="1"/>
    <col min="7" max="7" width="46.453125" style="57" customWidth="1"/>
    <col min="8" max="18" width="9.453125" style="8" customWidth="1"/>
    <col min="19" max="19" width="9.453125" style="8" bestFit="1" customWidth="1"/>
    <col min="20" max="21" width="9.453125" style="8" customWidth="1"/>
    <col min="22" max="26" width="9.453125" style="8" customWidth="1" outlineLevel="1"/>
    <col min="27" max="27" width="33.54296875" style="1" customWidth="1"/>
    <col min="28" max="28" width="52.453125" style="8" customWidth="1"/>
    <col min="29" max="29" width="14.54296875" style="8" bestFit="1" customWidth="1"/>
    <col min="30" max="16384" width="9.453125" style="8"/>
  </cols>
  <sheetData>
    <row r="4" spans="1:29" ht="14.5">
      <c r="A4" s="108" t="s">
        <v>891</v>
      </c>
      <c r="B4" s="109" t="str">
        <f>IF('Cover Sheet Tables 1-15'!$D$8 = "", "",'Cover Sheet Tables 1-15'!$D$8)</f>
        <v>Southern California Edison</v>
      </c>
      <c r="C4" s="20" t="s">
        <v>930</v>
      </c>
    </row>
    <row r="5" spans="1:29" ht="14.5">
      <c r="A5" s="110" t="s">
        <v>893</v>
      </c>
      <c r="B5" s="111">
        <v>5</v>
      </c>
      <c r="C5" s="2" t="s">
        <v>931</v>
      </c>
    </row>
    <row r="6" spans="1:29" ht="14.5">
      <c r="A6" s="112" t="s">
        <v>12</v>
      </c>
      <c r="B6" s="113">
        <v>44958</v>
      </c>
      <c r="C6" s="8" t="s">
        <v>1353</v>
      </c>
    </row>
    <row r="7" spans="1:29" ht="14.5">
      <c r="H7" s="105" t="s">
        <v>1354</v>
      </c>
      <c r="I7" s="18"/>
      <c r="J7" s="18"/>
      <c r="K7" s="18"/>
      <c r="L7" s="18"/>
      <c r="M7" s="18"/>
      <c r="N7" s="18"/>
      <c r="O7" s="18"/>
      <c r="P7" s="18"/>
      <c r="Q7" s="18"/>
      <c r="R7" s="18"/>
      <c r="S7" s="18"/>
      <c r="T7" s="18"/>
      <c r="U7" s="18"/>
      <c r="V7" s="18"/>
      <c r="W7" s="18"/>
      <c r="X7" s="77" t="s">
        <v>1355</v>
      </c>
      <c r="Y7" s="19"/>
      <c r="Z7" s="19"/>
    </row>
    <row r="8" spans="1:29" ht="18" customHeight="1">
      <c r="A8" s="3" t="s">
        <v>1356</v>
      </c>
      <c r="B8" s="114"/>
      <c r="D8" s="2"/>
      <c r="E8" s="2"/>
      <c r="F8" s="2"/>
      <c r="G8" s="347"/>
      <c r="H8" s="18" t="s">
        <v>1357</v>
      </c>
      <c r="I8" s="18" t="s">
        <v>1358</v>
      </c>
      <c r="J8" s="18" t="s">
        <v>1359</v>
      </c>
      <c r="K8" s="18" t="s">
        <v>11</v>
      </c>
      <c r="L8" s="18" t="s">
        <v>1357</v>
      </c>
      <c r="M8" s="18" t="s">
        <v>1358</v>
      </c>
      <c r="N8" s="18" t="s">
        <v>1359</v>
      </c>
      <c r="O8" s="18" t="s">
        <v>11</v>
      </c>
      <c r="P8" s="18" t="s">
        <v>1357</v>
      </c>
      <c r="Q8" s="18" t="s">
        <v>1358</v>
      </c>
      <c r="R8" s="18" t="s">
        <v>1359</v>
      </c>
      <c r="S8" s="18" t="s">
        <v>11</v>
      </c>
      <c r="T8" s="18" t="s">
        <v>1357</v>
      </c>
      <c r="U8" s="18" t="s">
        <v>1358</v>
      </c>
      <c r="V8" s="18" t="s">
        <v>1359</v>
      </c>
      <c r="W8" s="18" t="s">
        <v>11</v>
      </c>
      <c r="X8" s="19"/>
      <c r="Y8" s="19"/>
      <c r="Z8" s="19"/>
      <c r="AA8" s="7"/>
      <c r="AB8" s="2"/>
    </row>
    <row r="9" spans="1:29" ht="14.5">
      <c r="A9" s="115" t="s">
        <v>1360</v>
      </c>
      <c r="B9" s="115" t="s">
        <v>936</v>
      </c>
      <c r="C9" s="116" t="s">
        <v>937</v>
      </c>
      <c r="D9" s="116" t="s">
        <v>1361</v>
      </c>
      <c r="E9" s="116" t="s">
        <v>848</v>
      </c>
      <c r="F9" s="116" t="s">
        <v>876</v>
      </c>
      <c r="G9" s="116" t="s">
        <v>1362</v>
      </c>
      <c r="H9" s="117">
        <v>2022</v>
      </c>
      <c r="I9" s="117">
        <v>2022</v>
      </c>
      <c r="J9" s="117">
        <v>2022</v>
      </c>
      <c r="K9" s="117">
        <v>2022</v>
      </c>
      <c r="L9" s="117">
        <v>2023</v>
      </c>
      <c r="M9" s="117">
        <v>2023</v>
      </c>
      <c r="N9" s="117">
        <v>2023</v>
      </c>
      <c r="O9" s="117">
        <v>2023</v>
      </c>
      <c r="P9" s="117">
        <v>2024</v>
      </c>
      <c r="Q9" s="117">
        <v>2024</v>
      </c>
      <c r="R9" s="117">
        <v>2024</v>
      </c>
      <c r="S9" s="117">
        <v>2024</v>
      </c>
      <c r="T9" s="117">
        <v>2025</v>
      </c>
      <c r="U9" s="117">
        <v>2025</v>
      </c>
      <c r="V9" s="117">
        <v>2025</v>
      </c>
      <c r="W9" s="117">
        <v>2025</v>
      </c>
      <c r="X9" s="118">
        <v>2023</v>
      </c>
      <c r="Y9" s="118">
        <v>2024</v>
      </c>
      <c r="Z9" s="118">
        <v>2025</v>
      </c>
      <c r="AA9" s="119" t="s">
        <v>903</v>
      </c>
      <c r="AB9" s="120" t="s">
        <v>904</v>
      </c>
      <c r="AC9" s="120" t="s">
        <v>905</v>
      </c>
    </row>
    <row r="10" spans="1:29" ht="14.5">
      <c r="A10" s="121" t="s">
        <v>1363</v>
      </c>
      <c r="B10" s="122" t="s">
        <v>1364</v>
      </c>
      <c r="C10" s="121" t="s">
        <v>1365</v>
      </c>
      <c r="D10" s="123" t="s">
        <v>1366</v>
      </c>
      <c r="E10" s="123" t="s">
        <v>880</v>
      </c>
      <c r="F10" s="123" t="s">
        <v>854</v>
      </c>
      <c r="G10" s="348" t="s">
        <v>1</v>
      </c>
      <c r="H10" s="124">
        <v>4</v>
      </c>
      <c r="I10" s="124">
        <v>13</v>
      </c>
      <c r="J10" s="124">
        <v>17</v>
      </c>
      <c r="K10" s="124">
        <v>6</v>
      </c>
      <c r="L10" s="124"/>
      <c r="M10" s="124"/>
      <c r="N10" s="124"/>
      <c r="O10" s="124"/>
      <c r="P10" s="124"/>
      <c r="Q10" s="124"/>
      <c r="R10" s="124"/>
      <c r="S10" s="124"/>
      <c r="T10" s="124"/>
      <c r="U10" s="124"/>
      <c r="V10" s="124"/>
      <c r="W10" s="124"/>
      <c r="X10" s="436">
        <v>0</v>
      </c>
      <c r="Y10" s="436">
        <v>0</v>
      </c>
      <c r="Z10" s="436">
        <v>0</v>
      </c>
      <c r="AA10" s="121" t="s">
        <v>1367</v>
      </c>
      <c r="AB10" s="123"/>
      <c r="AC10" s="123"/>
    </row>
    <row r="11" spans="1:29" ht="14.5">
      <c r="A11" s="121" t="s">
        <v>1363</v>
      </c>
      <c r="B11" s="122" t="s">
        <v>1364</v>
      </c>
      <c r="C11" s="121" t="s">
        <v>1368</v>
      </c>
      <c r="D11" s="123" t="s">
        <v>1366</v>
      </c>
      <c r="E11" s="123" t="s">
        <v>880</v>
      </c>
      <c r="F11" s="123" t="s">
        <v>852</v>
      </c>
      <c r="G11" s="348" t="s">
        <v>1</v>
      </c>
      <c r="H11" s="124">
        <v>0</v>
      </c>
      <c r="I11" s="124">
        <v>0</v>
      </c>
      <c r="J11" s="124">
        <v>0</v>
      </c>
      <c r="K11" s="124">
        <v>0</v>
      </c>
      <c r="L11" s="124"/>
      <c r="M11" s="124"/>
      <c r="N11" s="124"/>
      <c r="O11" s="124"/>
      <c r="P11" s="124"/>
      <c r="Q11" s="124"/>
      <c r="R11" s="124"/>
      <c r="S11" s="124"/>
      <c r="T11" s="124"/>
      <c r="U11" s="124"/>
      <c r="V11" s="124"/>
      <c r="W11" s="124"/>
      <c r="X11" s="436">
        <v>0</v>
      </c>
      <c r="Y11" s="436">
        <v>0</v>
      </c>
      <c r="Z11" s="436">
        <v>0</v>
      </c>
      <c r="AA11" s="121" t="s">
        <v>1367</v>
      </c>
      <c r="AB11" s="123"/>
      <c r="AC11" s="123"/>
    </row>
    <row r="12" spans="1:29" ht="14.5">
      <c r="A12" s="121" t="s">
        <v>1363</v>
      </c>
      <c r="B12" s="122" t="s">
        <v>1364</v>
      </c>
      <c r="C12" s="121" t="s">
        <v>1369</v>
      </c>
      <c r="D12" s="123" t="s">
        <v>1366</v>
      </c>
      <c r="E12" s="123" t="s">
        <v>880</v>
      </c>
      <c r="F12" s="123" t="s">
        <v>853</v>
      </c>
      <c r="G12" s="348" t="s">
        <v>1</v>
      </c>
      <c r="H12" s="124">
        <v>0</v>
      </c>
      <c r="I12" s="124">
        <v>0</v>
      </c>
      <c r="J12" s="124">
        <v>0</v>
      </c>
      <c r="K12" s="124">
        <v>0</v>
      </c>
      <c r="L12" s="124"/>
      <c r="M12" s="124"/>
      <c r="N12" s="124"/>
      <c r="O12" s="124"/>
      <c r="P12" s="124"/>
      <c r="Q12" s="124"/>
      <c r="R12" s="124"/>
      <c r="S12" s="124"/>
      <c r="T12" s="124"/>
      <c r="U12" s="124"/>
      <c r="V12" s="124"/>
      <c r="W12" s="124"/>
      <c r="X12" s="436">
        <v>0</v>
      </c>
      <c r="Y12" s="436">
        <v>0</v>
      </c>
      <c r="Z12" s="436">
        <v>0</v>
      </c>
      <c r="AA12" s="121" t="s">
        <v>1367</v>
      </c>
      <c r="AB12" s="123"/>
      <c r="AC12" s="123"/>
    </row>
    <row r="13" spans="1:29" ht="14.5">
      <c r="A13" s="121" t="s">
        <v>1363</v>
      </c>
      <c r="B13" s="122" t="s">
        <v>1364</v>
      </c>
      <c r="C13" s="121" t="s">
        <v>1370</v>
      </c>
      <c r="D13" s="123" t="s">
        <v>1366</v>
      </c>
      <c r="E13" s="123" t="s">
        <v>849</v>
      </c>
      <c r="F13" s="123" t="s">
        <v>854</v>
      </c>
      <c r="G13" s="348" t="s">
        <v>1</v>
      </c>
      <c r="H13" s="124">
        <v>1</v>
      </c>
      <c r="I13" s="124">
        <v>0</v>
      </c>
      <c r="J13" s="124">
        <v>0</v>
      </c>
      <c r="K13" s="124">
        <v>0</v>
      </c>
      <c r="L13" s="124"/>
      <c r="M13" s="124"/>
      <c r="N13" s="124"/>
      <c r="O13" s="124"/>
      <c r="P13" s="124"/>
      <c r="Q13" s="124"/>
      <c r="R13" s="124"/>
      <c r="S13" s="124"/>
      <c r="T13" s="124"/>
      <c r="U13" s="124"/>
      <c r="V13" s="124"/>
      <c r="W13" s="124"/>
      <c r="X13" s="436">
        <v>0</v>
      </c>
      <c r="Y13" s="436">
        <v>0</v>
      </c>
      <c r="Z13" s="436">
        <v>0</v>
      </c>
      <c r="AA13" s="121" t="s">
        <v>1367</v>
      </c>
      <c r="AB13" s="123"/>
      <c r="AC13" s="123"/>
    </row>
    <row r="14" spans="1:29" ht="14.5">
      <c r="A14" s="121" t="s">
        <v>1363</v>
      </c>
      <c r="B14" s="122" t="s">
        <v>1364</v>
      </c>
      <c r="C14" s="121" t="s">
        <v>1371</v>
      </c>
      <c r="D14" s="123" t="s">
        <v>1366</v>
      </c>
      <c r="E14" s="123" t="s">
        <v>849</v>
      </c>
      <c r="F14" s="123" t="s">
        <v>852</v>
      </c>
      <c r="G14" s="348" t="s">
        <v>1</v>
      </c>
      <c r="H14" s="124">
        <v>0</v>
      </c>
      <c r="I14" s="124">
        <v>0</v>
      </c>
      <c r="J14" s="124">
        <v>0</v>
      </c>
      <c r="K14" s="124">
        <v>0</v>
      </c>
      <c r="L14" s="124"/>
      <c r="M14" s="124"/>
      <c r="N14" s="124"/>
      <c r="O14" s="124"/>
      <c r="P14" s="124"/>
      <c r="Q14" s="124"/>
      <c r="R14" s="124"/>
      <c r="S14" s="124"/>
      <c r="T14" s="124"/>
      <c r="U14" s="124"/>
      <c r="V14" s="124"/>
      <c r="W14" s="124"/>
      <c r="X14" s="436">
        <v>0</v>
      </c>
      <c r="Y14" s="436">
        <v>0</v>
      </c>
      <c r="Z14" s="436">
        <v>0</v>
      </c>
      <c r="AA14" s="121" t="s">
        <v>1367</v>
      </c>
      <c r="AB14" s="123"/>
      <c r="AC14" s="123"/>
    </row>
    <row r="15" spans="1:29" ht="14.5">
      <c r="A15" s="121" t="s">
        <v>1363</v>
      </c>
      <c r="B15" s="122" t="s">
        <v>1364</v>
      </c>
      <c r="C15" s="121" t="s">
        <v>1372</v>
      </c>
      <c r="D15" s="123" t="s">
        <v>1366</v>
      </c>
      <c r="E15" s="123" t="s">
        <v>849</v>
      </c>
      <c r="F15" s="123" t="s">
        <v>853</v>
      </c>
      <c r="G15" s="348" t="s">
        <v>1</v>
      </c>
      <c r="H15" s="124">
        <v>0</v>
      </c>
      <c r="I15" s="124">
        <v>0</v>
      </c>
      <c r="J15" s="124">
        <v>0</v>
      </c>
      <c r="K15" s="124">
        <v>0</v>
      </c>
      <c r="L15" s="124"/>
      <c r="M15" s="124"/>
      <c r="N15" s="124"/>
      <c r="O15" s="124"/>
      <c r="P15" s="124"/>
      <c r="Q15" s="124"/>
      <c r="R15" s="124"/>
      <c r="S15" s="124"/>
      <c r="T15" s="124"/>
      <c r="U15" s="124"/>
      <c r="V15" s="124"/>
      <c r="W15" s="124"/>
      <c r="X15" s="436">
        <v>0</v>
      </c>
      <c r="Y15" s="436">
        <v>0</v>
      </c>
      <c r="Z15" s="436">
        <v>0</v>
      </c>
      <c r="AA15" s="121" t="s">
        <v>1367</v>
      </c>
      <c r="AB15" s="123"/>
      <c r="AC15" s="123"/>
    </row>
    <row r="16" spans="1:29" ht="15" customHeight="1">
      <c r="A16" s="121" t="s">
        <v>1363</v>
      </c>
      <c r="B16" s="122" t="s">
        <v>1373</v>
      </c>
      <c r="C16" s="121" t="s">
        <v>1374</v>
      </c>
      <c r="D16" s="123" t="s">
        <v>1375</v>
      </c>
      <c r="E16" s="123" t="s">
        <v>880</v>
      </c>
      <c r="F16" s="123" t="s">
        <v>854</v>
      </c>
      <c r="G16" s="348" t="s">
        <v>0</v>
      </c>
      <c r="H16" s="124">
        <v>6</v>
      </c>
      <c r="I16" s="124">
        <v>6</v>
      </c>
      <c r="J16" s="124">
        <v>7</v>
      </c>
      <c r="K16" s="124">
        <v>5</v>
      </c>
      <c r="L16" s="124"/>
      <c r="M16" s="124"/>
      <c r="N16" s="124"/>
      <c r="O16" s="124"/>
      <c r="P16" s="124"/>
      <c r="Q16" s="124"/>
      <c r="R16" s="124"/>
      <c r="S16" s="124"/>
      <c r="T16" s="124"/>
      <c r="U16" s="124"/>
      <c r="V16" s="124"/>
      <c r="W16" s="124"/>
      <c r="X16" s="436">
        <v>33.194279999999999</v>
      </c>
      <c r="Y16" s="436">
        <v>33.164059999999999</v>
      </c>
      <c r="Z16" s="436">
        <v>33.229030000000002</v>
      </c>
      <c r="AA16" s="121" t="s">
        <v>1367</v>
      </c>
      <c r="AB16" s="123"/>
      <c r="AC16" s="123"/>
    </row>
    <row r="17" spans="1:29" ht="15" customHeight="1">
      <c r="A17" s="121" t="s">
        <v>1363</v>
      </c>
      <c r="B17" s="122" t="s">
        <v>1373</v>
      </c>
      <c r="C17" s="121" t="s">
        <v>1376</v>
      </c>
      <c r="D17" s="123" t="s">
        <v>1375</v>
      </c>
      <c r="E17" s="123" t="s">
        <v>880</v>
      </c>
      <c r="F17" s="123" t="s">
        <v>852</v>
      </c>
      <c r="G17" s="348" t="s">
        <v>0</v>
      </c>
      <c r="H17" s="124">
        <v>1</v>
      </c>
      <c r="I17" s="124">
        <v>0</v>
      </c>
      <c r="J17" s="124">
        <v>0</v>
      </c>
      <c r="K17" s="124">
        <v>0</v>
      </c>
      <c r="L17" s="124"/>
      <c r="M17" s="124"/>
      <c r="N17" s="124"/>
      <c r="O17" s="124"/>
      <c r="P17" s="124"/>
      <c r="Q17" s="124"/>
      <c r="R17" s="124"/>
      <c r="S17" s="124"/>
      <c r="T17" s="124"/>
      <c r="U17" s="124"/>
      <c r="V17" s="124"/>
      <c r="W17" s="124"/>
      <c r="X17" s="436">
        <v>2.9292950000000002</v>
      </c>
      <c r="Y17" s="436">
        <v>2.926628</v>
      </c>
      <c r="Z17" s="436">
        <v>2.9323619999999999</v>
      </c>
      <c r="AA17" s="121" t="s">
        <v>1367</v>
      </c>
      <c r="AB17" s="123"/>
      <c r="AC17" s="123"/>
    </row>
    <row r="18" spans="1:29" ht="15" customHeight="1">
      <c r="A18" s="121" t="s">
        <v>1363</v>
      </c>
      <c r="B18" s="122" t="s">
        <v>1373</v>
      </c>
      <c r="C18" s="121" t="s">
        <v>1377</v>
      </c>
      <c r="D18" s="123" t="s">
        <v>1375</v>
      </c>
      <c r="E18" s="123" t="s">
        <v>880</v>
      </c>
      <c r="F18" s="123" t="s">
        <v>853</v>
      </c>
      <c r="G18" s="348" t="s">
        <v>0</v>
      </c>
      <c r="H18" s="124">
        <v>0</v>
      </c>
      <c r="I18" s="124">
        <v>0</v>
      </c>
      <c r="J18" s="124">
        <v>0</v>
      </c>
      <c r="K18" s="124">
        <v>0</v>
      </c>
      <c r="L18" s="124"/>
      <c r="M18" s="124"/>
      <c r="N18" s="124"/>
      <c r="O18" s="124"/>
      <c r="P18" s="124"/>
      <c r="Q18" s="124"/>
      <c r="R18" s="124"/>
      <c r="S18" s="124"/>
      <c r="T18" s="124"/>
      <c r="U18" s="124"/>
      <c r="V18" s="124"/>
      <c r="W18" s="124"/>
      <c r="X18" s="436">
        <v>0</v>
      </c>
      <c r="Y18" s="436">
        <v>0</v>
      </c>
      <c r="Z18" s="436">
        <v>0</v>
      </c>
      <c r="AA18" s="121" t="s">
        <v>1367</v>
      </c>
      <c r="AB18" s="123"/>
      <c r="AC18" s="123"/>
    </row>
    <row r="19" spans="1:29" ht="15" customHeight="1">
      <c r="A19" s="121" t="s">
        <v>1363</v>
      </c>
      <c r="B19" s="122" t="s">
        <v>1373</v>
      </c>
      <c r="C19" s="121" t="s">
        <v>1378</v>
      </c>
      <c r="D19" s="123" t="s">
        <v>1375</v>
      </c>
      <c r="E19" s="123" t="s">
        <v>849</v>
      </c>
      <c r="F19" s="123" t="s">
        <v>854</v>
      </c>
      <c r="G19" s="348" t="s">
        <v>0</v>
      </c>
      <c r="H19" s="124">
        <v>0</v>
      </c>
      <c r="I19" s="124">
        <v>0</v>
      </c>
      <c r="J19" s="124">
        <v>0</v>
      </c>
      <c r="K19" s="124">
        <v>0</v>
      </c>
      <c r="L19" s="124"/>
      <c r="M19" s="124"/>
      <c r="N19" s="124"/>
      <c r="O19" s="124"/>
      <c r="P19" s="124"/>
      <c r="Q19" s="124"/>
      <c r="R19" s="124"/>
      <c r="S19" s="124"/>
      <c r="T19" s="124"/>
      <c r="U19" s="124"/>
      <c r="V19" s="124"/>
      <c r="W19" s="124"/>
      <c r="X19" s="436">
        <v>0</v>
      </c>
      <c r="Y19" s="436">
        <v>0</v>
      </c>
      <c r="Z19" s="436">
        <v>0</v>
      </c>
      <c r="AA19" s="121" t="s">
        <v>1367</v>
      </c>
      <c r="AB19" s="123"/>
      <c r="AC19" s="123"/>
    </row>
    <row r="20" spans="1:29" ht="15" customHeight="1">
      <c r="A20" s="121" t="s">
        <v>1363</v>
      </c>
      <c r="B20" s="122" t="s">
        <v>1373</v>
      </c>
      <c r="C20" s="121" t="s">
        <v>1379</v>
      </c>
      <c r="D20" s="123" t="s">
        <v>1375</v>
      </c>
      <c r="E20" s="123" t="s">
        <v>849</v>
      </c>
      <c r="F20" s="123" t="s">
        <v>852</v>
      </c>
      <c r="G20" s="348" t="s">
        <v>0</v>
      </c>
      <c r="H20" s="124">
        <v>0</v>
      </c>
      <c r="I20" s="124">
        <v>0</v>
      </c>
      <c r="J20" s="124">
        <v>0</v>
      </c>
      <c r="K20" s="124">
        <v>0</v>
      </c>
      <c r="L20" s="124"/>
      <c r="M20" s="124"/>
      <c r="N20" s="124"/>
      <c r="O20" s="124"/>
      <c r="P20" s="124"/>
      <c r="Q20" s="124"/>
      <c r="R20" s="124"/>
      <c r="S20" s="124"/>
      <c r="T20" s="124"/>
      <c r="U20" s="124"/>
      <c r="V20" s="124"/>
      <c r="W20" s="124"/>
      <c r="X20" s="436">
        <v>0</v>
      </c>
      <c r="Y20" s="436">
        <v>0</v>
      </c>
      <c r="Z20" s="436">
        <v>0</v>
      </c>
      <c r="AA20" s="121" t="s">
        <v>1367</v>
      </c>
      <c r="AB20" s="123"/>
      <c r="AC20" s="123"/>
    </row>
    <row r="21" spans="1:29" ht="15" customHeight="1">
      <c r="A21" s="121" t="s">
        <v>1363</v>
      </c>
      <c r="B21" s="122" t="s">
        <v>1373</v>
      </c>
      <c r="C21" s="121" t="s">
        <v>1380</v>
      </c>
      <c r="D21" s="123" t="s">
        <v>1375</v>
      </c>
      <c r="E21" s="123" t="s">
        <v>849</v>
      </c>
      <c r="F21" s="123" t="s">
        <v>853</v>
      </c>
      <c r="G21" s="348" t="s">
        <v>0</v>
      </c>
      <c r="H21" s="124">
        <v>0</v>
      </c>
      <c r="I21" s="124">
        <v>0</v>
      </c>
      <c r="J21" s="124">
        <v>0</v>
      </c>
      <c r="K21" s="124">
        <v>0</v>
      </c>
      <c r="L21" s="124"/>
      <c r="M21" s="124"/>
      <c r="N21" s="124"/>
      <c r="O21" s="124"/>
      <c r="P21" s="124"/>
      <c r="Q21" s="124"/>
      <c r="R21" s="124"/>
      <c r="S21" s="124"/>
      <c r="T21" s="124"/>
      <c r="U21" s="124"/>
      <c r="V21" s="124"/>
      <c r="W21" s="124"/>
      <c r="X21" s="436">
        <v>0</v>
      </c>
      <c r="Y21" s="436">
        <v>0</v>
      </c>
      <c r="Z21" s="436">
        <v>0</v>
      </c>
      <c r="AA21" s="121" t="s">
        <v>1367</v>
      </c>
      <c r="AB21" s="123"/>
      <c r="AC21" s="123"/>
    </row>
    <row r="22" spans="1:29" ht="15" customHeight="1">
      <c r="A22" s="121" t="s">
        <v>1363</v>
      </c>
      <c r="B22" s="122" t="s">
        <v>1373</v>
      </c>
      <c r="C22" s="121" t="s">
        <v>1381</v>
      </c>
      <c r="D22" s="123" t="s">
        <v>1382</v>
      </c>
      <c r="E22" s="123" t="s">
        <v>880</v>
      </c>
      <c r="F22" s="123" t="s">
        <v>854</v>
      </c>
      <c r="G22" s="348" t="s">
        <v>0</v>
      </c>
      <c r="H22" s="124">
        <v>30</v>
      </c>
      <c r="I22" s="124">
        <v>38</v>
      </c>
      <c r="J22" s="124">
        <v>14</v>
      </c>
      <c r="K22" s="124">
        <v>11</v>
      </c>
      <c r="L22" s="124"/>
      <c r="M22" s="124"/>
      <c r="N22" s="124"/>
      <c r="O22" s="124"/>
      <c r="P22" s="124"/>
      <c r="Q22" s="124"/>
      <c r="R22" s="124"/>
      <c r="S22" s="124"/>
      <c r="T22" s="124"/>
      <c r="U22" s="124"/>
      <c r="V22" s="124"/>
      <c r="W22" s="124"/>
      <c r="X22" s="436">
        <v>93.234639999999999</v>
      </c>
      <c r="Y22" s="436">
        <v>93.11636</v>
      </c>
      <c r="Z22" s="436">
        <v>93.452569999999994</v>
      </c>
      <c r="AA22" s="121" t="s">
        <v>1367</v>
      </c>
      <c r="AB22" s="123"/>
      <c r="AC22" s="123"/>
    </row>
    <row r="23" spans="1:29" ht="15" customHeight="1">
      <c r="A23" s="121" t="s">
        <v>1363</v>
      </c>
      <c r="B23" s="122" t="s">
        <v>1373</v>
      </c>
      <c r="C23" s="121" t="s">
        <v>1383</v>
      </c>
      <c r="D23" s="123" t="s">
        <v>1382</v>
      </c>
      <c r="E23" s="123" t="s">
        <v>880</v>
      </c>
      <c r="F23" s="123" t="s">
        <v>852</v>
      </c>
      <c r="G23" s="348" t="s">
        <v>0</v>
      </c>
      <c r="H23" s="124">
        <v>0</v>
      </c>
      <c r="I23" s="124">
        <v>1</v>
      </c>
      <c r="J23" s="124">
        <v>0</v>
      </c>
      <c r="K23" s="124">
        <v>0</v>
      </c>
      <c r="L23" s="124"/>
      <c r="M23" s="124"/>
      <c r="N23" s="124"/>
      <c r="O23" s="124"/>
      <c r="P23" s="124"/>
      <c r="Q23" s="124"/>
      <c r="R23" s="124"/>
      <c r="S23" s="124"/>
      <c r="T23" s="124"/>
      <c r="U23" s="124"/>
      <c r="V23" s="124"/>
      <c r="W23" s="124"/>
      <c r="X23" s="436">
        <v>4.7327269999999997</v>
      </c>
      <c r="Y23" s="436">
        <v>4.7267229999999998</v>
      </c>
      <c r="Z23" s="436">
        <v>4.7437889999999996</v>
      </c>
      <c r="AA23" s="121" t="s">
        <v>1367</v>
      </c>
      <c r="AB23" s="123"/>
      <c r="AC23" s="123"/>
    </row>
    <row r="24" spans="1:29" ht="15" customHeight="1">
      <c r="A24" s="121" t="s">
        <v>1363</v>
      </c>
      <c r="B24" s="122" t="s">
        <v>1373</v>
      </c>
      <c r="C24" s="121" t="s">
        <v>1384</v>
      </c>
      <c r="D24" s="123" t="s">
        <v>1382</v>
      </c>
      <c r="E24" s="123" t="s">
        <v>880</v>
      </c>
      <c r="F24" s="123" t="s">
        <v>853</v>
      </c>
      <c r="G24" s="348" t="s">
        <v>0</v>
      </c>
      <c r="H24" s="124">
        <v>0</v>
      </c>
      <c r="I24" s="124">
        <v>1</v>
      </c>
      <c r="J24" s="124">
        <v>0</v>
      </c>
      <c r="K24" s="124">
        <v>0</v>
      </c>
      <c r="L24" s="124"/>
      <c r="M24" s="124"/>
      <c r="N24" s="124"/>
      <c r="O24" s="124"/>
      <c r="P24" s="124"/>
      <c r="Q24" s="124"/>
      <c r="R24" s="124"/>
      <c r="S24" s="124"/>
      <c r="T24" s="124"/>
      <c r="U24" s="124"/>
      <c r="V24" s="124"/>
      <c r="W24" s="124"/>
      <c r="X24" s="436">
        <v>1.7934699999999999</v>
      </c>
      <c r="Y24" s="436">
        <v>1.7911950000000001</v>
      </c>
      <c r="Z24" s="436">
        <v>1.7976620000000001</v>
      </c>
      <c r="AA24" s="121" t="s">
        <v>1367</v>
      </c>
      <c r="AB24" s="123"/>
      <c r="AC24" s="123"/>
    </row>
    <row r="25" spans="1:29" ht="15" customHeight="1">
      <c r="A25" s="121" t="s">
        <v>1363</v>
      </c>
      <c r="B25" s="122" t="s">
        <v>1373</v>
      </c>
      <c r="C25" s="121" t="s">
        <v>1385</v>
      </c>
      <c r="D25" s="123" t="s">
        <v>1382</v>
      </c>
      <c r="E25" s="123" t="s">
        <v>849</v>
      </c>
      <c r="F25" s="123" t="s">
        <v>854</v>
      </c>
      <c r="G25" s="348" t="s">
        <v>0</v>
      </c>
      <c r="H25" s="124">
        <v>0</v>
      </c>
      <c r="I25" s="124">
        <v>0</v>
      </c>
      <c r="J25" s="124">
        <v>0</v>
      </c>
      <c r="K25" s="124">
        <v>0</v>
      </c>
      <c r="L25" s="124"/>
      <c r="M25" s="124"/>
      <c r="N25" s="124"/>
      <c r="O25" s="124"/>
      <c r="P25" s="124"/>
      <c r="Q25" s="124"/>
      <c r="R25" s="124"/>
      <c r="S25" s="124"/>
      <c r="T25" s="124"/>
      <c r="U25" s="124"/>
      <c r="V25" s="124"/>
      <c r="W25" s="124"/>
      <c r="X25" s="436">
        <v>0.21959400000000001</v>
      </c>
      <c r="Y25" s="436">
        <v>0.21959400000000001</v>
      </c>
      <c r="Z25" s="436">
        <v>0.21959400000000001</v>
      </c>
      <c r="AA25" s="121" t="s">
        <v>1367</v>
      </c>
      <c r="AB25" s="123"/>
      <c r="AC25" s="123"/>
    </row>
    <row r="26" spans="1:29" ht="15" customHeight="1">
      <c r="A26" s="121" t="s">
        <v>1363</v>
      </c>
      <c r="B26" s="122" t="s">
        <v>1373</v>
      </c>
      <c r="C26" s="121" t="s">
        <v>1386</v>
      </c>
      <c r="D26" s="123" t="s">
        <v>1382</v>
      </c>
      <c r="E26" s="123" t="s">
        <v>849</v>
      </c>
      <c r="F26" s="123" t="s">
        <v>852</v>
      </c>
      <c r="G26" s="348" t="s">
        <v>0</v>
      </c>
      <c r="H26" s="124">
        <v>0</v>
      </c>
      <c r="I26" s="124">
        <v>0</v>
      </c>
      <c r="J26" s="124">
        <v>0</v>
      </c>
      <c r="K26" s="124">
        <v>0</v>
      </c>
      <c r="L26" s="124"/>
      <c r="M26" s="124"/>
      <c r="N26" s="124"/>
      <c r="O26" s="124"/>
      <c r="P26" s="124"/>
      <c r="Q26" s="124"/>
      <c r="R26" s="124"/>
      <c r="S26" s="124"/>
      <c r="T26" s="124"/>
      <c r="U26" s="124"/>
      <c r="V26" s="124"/>
      <c r="W26" s="124"/>
      <c r="X26" s="436">
        <v>0</v>
      </c>
      <c r="Y26" s="436">
        <v>0</v>
      </c>
      <c r="Z26" s="436">
        <v>0</v>
      </c>
      <c r="AA26" s="121" t="s">
        <v>1367</v>
      </c>
      <c r="AB26" s="123"/>
      <c r="AC26" s="123"/>
    </row>
    <row r="27" spans="1:29" ht="15" customHeight="1">
      <c r="A27" s="121" t="s">
        <v>1363</v>
      </c>
      <c r="B27" s="122" t="s">
        <v>1373</v>
      </c>
      <c r="C27" s="121" t="s">
        <v>1387</v>
      </c>
      <c r="D27" s="123" t="s">
        <v>1382</v>
      </c>
      <c r="E27" s="123" t="s">
        <v>849</v>
      </c>
      <c r="F27" s="123" t="s">
        <v>853</v>
      </c>
      <c r="G27" s="348" t="s">
        <v>0</v>
      </c>
      <c r="H27" s="124">
        <v>0</v>
      </c>
      <c r="I27" s="124">
        <v>0</v>
      </c>
      <c r="J27" s="124">
        <v>0</v>
      </c>
      <c r="K27" s="124">
        <v>0</v>
      </c>
      <c r="L27" s="124"/>
      <c r="M27" s="124"/>
      <c r="N27" s="124"/>
      <c r="O27" s="124"/>
      <c r="P27" s="124"/>
      <c r="Q27" s="124"/>
      <c r="R27" s="124"/>
      <c r="S27" s="124"/>
      <c r="T27" s="124"/>
      <c r="U27" s="124"/>
      <c r="V27" s="124"/>
      <c r="W27" s="124"/>
      <c r="X27" s="436">
        <v>0</v>
      </c>
      <c r="Y27" s="436">
        <v>0</v>
      </c>
      <c r="Z27" s="436">
        <v>0</v>
      </c>
      <c r="AA27" s="121" t="s">
        <v>1367</v>
      </c>
      <c r="AB27" s="123"/>
      <c r="AC27" s="123"/>
    </row>
    <row r="28" spans="1:29" ht="15" customHeight="1">
      <c r="A28" s="121" t="s">
        <v>1363</v>
      </c>
      <c r="B28" s="122" t="s">
        <v>1373</v>
      </c>
      <c r="C28" s="121" t="s">
        <v>1388</v>
      </c>
      <c r="D28" s="123" t="s">
        <v>1389</v>
      </c>
      <c r="E28" s="123" t="s">
        <v>880</v>
      </c>
      <c r="F28" s="123" t="s">
        <v>854</v>
      </c>
      <c r="G28" s="348" t="s">
        <v>0</v>
      </c>
      <c r="H28" s="124">
        <v>63</v>
      </c>
      <c r="I28" s="124">
        <v>94</v>
      </c>
      <c r="J28" s="124">
        <v>88</v>
      </c>
      <c r="K28" s="124">
        <v>72</v>
      </c>
      <c r="L28" s="124"/>
      <c r="M28" s="124"/>
      <c r="N28" s="124"/>
      <c r="O28" s="124"/>
      <c r="P28" s="124"/>
      <c r="Q28" s="124"/>
      <c r="R28" s="124"/>
      <c r="S28" s="124"/>
      <c r="T28" s="124"/>
      <c r="U28" s="124"/>
      <c r="V28" s="124"/>
      <c r="W28" s="124"/>
      <c r="X28" s="436">
        <v>298.04239999999999</v>
      </c>
      <c r="Y28" s="436">
        <v>297.85640000000001</v>
      </c>
      <c r="Z28" s="436">
        <v>298.39859999999999</v>
      </c>
      <c r="AA28" s="121" t="s">
        <v>1367</v>
      </c>
      <c r="AB28" s="123"/>
      <c r="AC28" s="123"/>
    </row>
    <row r="29" spans="1:29" ht="15" customHeight="1">
      <c r="A29" s="121" t="s">
        <v>1363</v>
      </c>
      <c r="B29" s="122" t="s">
        <v>1373</v>
      </c>
      <c r="C29" s="121" t="s">
        <v>1390</v>
      </c>
      <c r="D29" s="123" t="s">
        <v>1389</v>
      </c>
      <c r="E29" s="123" t="s">
        <v>880</v>
      </c>
      <c r="F29" s="123" t="s">
        <v>852</v>
      </c>
      <c r="G29" s="348" t="s">
        <v>0</v>
      </c>
      <c r="H29" s="124">
        <v>2</v>
      </c>
      <c r="I29" s="124">
        <v>8</v>
      </c>
      <c r="J29" s="124">
        <v>10</v>
      </c>
      <c r="K29" s="124">
        <v>7</v>
      </c>
      <c r="L29" s="124"/>
      <c r="M29" s="124"/>
      <c r="N29" s="124"/>
      <c r="O29" s="124"/>
      <c r="P29" s="124"/>
      <c r="Q29" s="124"/>
      <c r="R29" s="124"/>
      <c r="S29" s="124"/>
      <c r="T29" s="124"/>
      <c r="U29" s="124"/>
      <c r="V29" s="124"/>
      <c r="W29" s="124"/>
      <c r="X29" s="436">
        <v>27.42736</v>
      </c>
      <c r="Y29" s="436">
        <v>27.410240000000002</v>
      </c>
      <c r="Z29" s="436">
        <v>27.460139999999999</v>
      </c>
      <c r="AA29" s="121" t="s">
        <v>1367</v>
      </c>
      <c r="AB29" s="123"/>
      <c r="AC29" s="123"/>
    </row>
    <row r="30" spans="1:29" ht="15" customHeight="1">
      <c r="A30" s="121" t="s">
        <v>1363</v>
      </c>
      <c r="B30" s="122" t="s">
        <v>1373</v>
      </c>
      <c r="C30" s="121" t="s">
        <v>1391</v>
      </c>
      <c r="D30" s="123" t="s">
        <v>1389</v>
      </c>
      <c r="E30" s="123" t="s">
        <v>880</v>
      </c>
      <c r="F30" s="123" t="s">
        <v>853</v>
      </c>
      <c r="G30" s="348" t="s">
        <v>0</v>
      </c>
      <c r="H30" s="124">
        <v>8</v>
      </c>
      <c r="I30" s="124">
        <v>11</v>
      </c>
      <c r="J30" s="124">
        <v>12</v>
      </c>
      <c r="K30" s="124">
        <v>4</v>
      </c>
      <c r="L30" s="124"/>
      <c r="M30" s="124"/>
      <c r="N30" s="124"/>
      <c r="O30" s="124"/>
      <c r="P30" s="124"/>
      <c r="Q30" s="124"/>
      <c r="R30" s="124"/>
      <c r="S30" s="124"/>
      <c r="T30" s="124"/>
      <c r="U30" s="124"/>
      <c r="V30" s="124"/>
      <c r="W30" s="124"/>
      <c r="X30" s="436">
        <v>35.17174</v>
      </c>
      <c r="Y30" s="436">
        <v>35.149790000000003</v>
      </c>
      <c r="Z30" s="436">
        <v>35.213769999999997</v>
      </c>
      <c r="AA30" s="121" t="s">
        <v>1367</v>
      </c>
      <c r="AB30" s="123"/>
      <c r="AC30" s="123"/>
    </row>
    <row r="31" spans="1:29" ht="15" customHeight="1">
      <c r="A31" s="121" t="s">
        <v>1363</v>
      </c>
      <c r="B31" s="122" t="s">
        <v>1373</v>
      </c>
      <c r="C31" s="121" t="s">
        <v>1392</v>
      </c>
      <c r="D31" s="123" t="s">
        <v>1389</v>
      </c>
      <c r="E31" s="123" t="s">
        <v>849</v>
      </c>
      <c r="F31" s="123" t="s">
        <v>854</v>
      </c>
      <c r="G31" s="348" t="s">
        <v>0</v>
      </c>
      <c r="H31" s="124">
        <v>0</v>
      </c>
      <c r="I31" s="124">
        <v>0</v>
      </c>
      <c r="J31" s="124">
        <v>0</v>
      </c>
      <c r="K31" s="124">
        <v>0</v>
      </c>
      <c r="L31" s="124"/>
      <c r="M31" s="124"/>
      <c r="N31" s="124"/>
      <c r="O31" s="124"/>
      <c r="P31" s="124"/>
      <c r="Q31" s="124"/>
      <c r="R31" s="124"/>
      <c r="S31" s="124"/>
      <c r="T31" s="124"/>
      <c r="U31" s="124"/>
      <c r="V31" s="124"/>
      <c r="W31" s="124"/>
      <c r="X31" s="436">
        <v>1.3784670000000001</v>
      </c>
      <c r="Y31" s="436">
        <v>1.3784670000000001</v>
      </c>
      <c r="Z31" s="436">
        <v>1.3784670000000001</v>
      </c>
      <c r="AA31" s="121" t="s">
        <v>1367</v>
      </c>
      <c r="AB31" s="123"/>
      <c r="AC31" s="123"/>
    </row>
    <row r="32" spans="1:29" ht="15" customHeight="1">
      <c r="A32" s="121" t="s">
        <v>1363</v>
      </c>
      <c r="B32" s="122" t="s">
        <v>1373</v>
      </c>
      <c r="C32" s="121" t="s">
        <v>1393</v>
      </c>
      <c r="D32" s="123" t="s">
        <v>1389</v>
      </c>
      <c r="E32" s="123" t="s">
        <v>849</v>
      </c>
      <c r="F32" s="123" t="s">
        <v>852</v>
      </c>
      <c r="G32" s="348" t="s">
        <v>0</v>
      </c>
      <c r="H32" s="124">
        <v>0</v>
      </c>
      <c r="I32" s="124">
        <v>0</v>
      </c>
      <c r="J32" s="124">
        <v>0</v>
      </c>
      <c r="K32" s="124">
        <v>0</v>
      </c>
      <c r="L32" s="124"/>
      <c r="M32" s="124"/>
      <c r="N32" s="124"/>
      <c r="O32" s="124"/>
      <c r="P32" s="124"/>
      <c r="Q32" s="124"/>
      <c r="R32" s="124"/>
      <c r="S32" s="124"/>
      <c r="T32" s="124"/>
      <c r="U32" s="124"/>
      <c r="V32" s="124"/>
      <c r="W32" s="124"/>
      <c r="X32" s="436">
        <v>4.8919999999999996E-3</v>
      </c>
      <c r="Y32" s="436">
        <v>4.8919999999999996E-3</v>
      </c>
      <c r="Z32" s="436">
        <v>4.8919999999999996E-3</v>
      </c>
      <c r="AA32" s="121" t="s">
        <v>1367</v>
      </c>
      <c r="AB32" s="123"/>
      <c r="AC32" s="123"/>
    </row>
    <row r="33" spans="1:29" ht="15" customHeight="1">
      <c r="A33" s="121" t="s">
        <v>1363</v>
      </c>
      <c r="B33" s="122" t="s">
        <v>1373</v>
      </c>
      <c r="C33" s="121" t="s">
        <v>1394</v>
      </c>
      <c r="D33" s="123" t="s">
        <v>1389</v>
      </c>
      <c r="E33" s="123" t="s">
        <v>849</v>
      </c>
      <c r="F33" s="123" t="s">
        <v>853</v>
      </c>
      <c r="G33" s="348" t="s">
        <v>0</v>
      </c>
      <c r="H33" s="124">
        <v>0</v>
      </c>
      <c r="I33" s="124">
        <v>0</v>
      </c>
      <c r="J33" s="124">
        <v>0</v>
      </c>
      <c r="K33" s="124">
        <v>0</v>
      </c>
      <c r="L33" s="124"/>
      <c r="M33" s="124"/>
      <c r="N33" s="124"/>
      <c r="O33" s="124"/>
      <c r="P33" s="124"/>
      <c r="Q33" s="124"/>
      <c r="R33" s="124"/>
      <c r="S33" s="124"/>
      <c r="T33" s="124"/>
      <c r="U33" s="124"/>
      <c r="V33" s="124"/>
      <c r="W33" s="124"/>
      <c r="X33" s="436">
        <v>0</v>
      </c>
      <c r="Y33" s="436">
        <v>0</v>
      </c>
      <c r="Z33" s="436">
        <v>0</v>
      </c>
      <c r="AA33" s="121" t="s">
        <v>1367</v>
      </c>
      <c r="AB33" s="123"/>
      <c r="AC33" s="123"/>
    </row>
    <row r="34" spans="1:29" ht="15" customHeight="1">
      <c r="A34" s="121" t="s">
        <v>1363</v>
      </c>
      <c r="B34" s="122" t="s">
        <v>1373</v>
      </c>
      <c r="C34" s="121" t="s">
        <v>1395</v>
      </c>
      <c r="D34" s="123" t="s">
        <v>1396</v>
      </c>
      <c r="E34" s="123" t="s">
        <v>880</v>
      </c>
      <c r="F34" s="123" t="s">
        <v>854</v>
      </c>
      <c r="G34" s="348" t="s">
        <v>0</v>
      </c>
      <c r="H34" s="124">
        <v>0</v>
      </c>
      <c r="I34" s="124">
        <v>0</v>
      </c>
      <c r="J34" s="124">
        <v>0</v>
      </c>
      <c r="K34" s="124">
        <v>0</v>
      </c>
      <c r="L34" s="124"/>
      <c r="M34" s="124"/>
      <c r="N34" s="124"/>
      <c r="O34" s="124"/>
      <c r="P34" s="124"/>
      <c r="Q34" s="124"/>
      <c r="R34" s="124"/>
      <c r="S34" s="124"/>
      <c r="T34" s="124"/>
      <c r="U34" s="124"/>
      <c r="V34" s="124"/>
      <c r="W34" s="124"/>
      <c r="X34" s="436">
        <v>0</v>
      </c>
      <c r="Y34" s="436">
        <v>0</v>
      </c>
      <c r="Z34" s="436">
        <v>0</v>
      </c>
      <c r="AA34" s="121" t="s">
        <v>1367</v>
      </c>
      <c r="AB34" s="123"/>
      <c r="AC34" s="123"/>
    </row>
    <row r="35" spans="1:29" ht="15" customHeight="1">
      <c r="A35" s="121" t="s">
        <v>1363</v>
      </c>
      <c r="B35" s="122" t="s">
        <v>1373</v>
      </c>
      <c r="C35" s="121" t="s">
        <v>1397</v>
      </c>
      <c r="D35" s="123" t="s">
        <v>1396</v>
      </c>
      <c r="E35" s="123" t="s">
        <v>880</v>
      </c>
      <c r="F35" s="123" t="s">
        <v>852</v>
      </c>
      <c r="G35" s="348" t="s">
        <v>0</v>
      </c>
      <c r="H35" s="124">
        <v>0</v>
      </c>
      <c r="I35" s="124">
        <v>0</v>
      </c>
      <c r="J35" s="124">
        <v>0</v>
      </c>
      <c r="K35" s="124">
        <v>0</v>
      </c>
      <c r="L35" s="124"/>
      <c r="M35" s="124"/>
      <c r="N35" s="124"/>
      <c r="O35" s="124"/>
      <c r="P35" s="124"/>
      <c r="Q35" s="124"/>
      <c r="R35" s="124"/>
      <c r="S35" s="124"/>
      <c r="T35" s="124"/>
      <c r="U35" s="124"/>
      <c r="V35" s="124"/>
      <c r="W35" s="124"/>
      <c r="X35" s="436">
        <v>0</v>
      </c>
      <c r="Y35" s="436">
        <v>0</v>
      </c>
      <c r="Z35" s="436">
        <v>0</v>
      </c>
      <c r="AA35" s="121" t="s">
        <v>1367</v>
      </c>
      <c r="AB35" s="123"/>
      <c r="AC35" s="123"/>
    </row>
    <row r="36" spans="1:29" ht="15" customHeight="1">
      <c r="A36" s="121" t="s">
        <v>1363</v>
      </c>
      <c r="B36" s="122" t="s">
        <v>1373</v>
      </c>
      <c r="C36" s="121" t="s">
        <v>1398</v>
      </c>
      <c r="D36" s="123" t="s">
        <v>1396</v>
      </c>
      <c r="E36" s="123" t="s">
        <v>880</v>
      </c>
      <c r="F36" s="123" t="s">
        <v>853</v>
      </c>
      <c r="G36" s="348" t="s">
        <v>0</v>
      </c>
      <c r="H36" s="124">
        <v>0</v>
      </c>
      <c r="I36" s="124">
        <v>0</v>
      </c>
      <c r="J36" s="124">
        <v>0</v>
      </c>
      <c r="K36" s="124">
        <v>0</v>
      </c>
      <c r="L36" s="124"/>
      <c r="M36" s="124"/>
      <c r="N36" s="124"/>
      <c r="O36" s="124"/>
      <c r="P36" s="124"/>
      <c r="Q36" s="124"/>
      <c r="R36" s="124"/>
      <c r="S36" s="124"/>
      <c r="T36" s="124"/>
      <c r="U36" s="124"/>
      <c r="V36" s="124"/>
      <c r="W36" s="124"/>
      <c r="X36" s="436">
        <v>0</v>
      </c>
      <c r="Y36" s="436">
        <v>0</v>
      </c>
      <c r="Z36" s="436">
        <v>0</v>
      </c>
      <c r="AA36" s="121" t="s">
        <v>1367</v>
      </c>
      <c r="AB36" s="123"/>
      <c r="AC36" s="123"/>
    </row>
    <row r="37" spans="1:29" ht="15" customHeight="1">
      <c r="A37" s="121" t="s">
        <v>1363</v>
      </c>
      <c r="B37" s="122" t="s">
        <v>1373</v>
      </c>
      <c r="C37" s="121" t="s">
        <v>1399</v>
      </c>
      <c r="D37" s="123" t="s">
        <v>1396</v>
      </c>
      <c r="E37" s="123" t="s">
        <v>849</v>
      </c>
      <c r="F37" s="123" t="s">
        <v>854</v>
      </c>
      <c r="G37" s="348" t="s">
        <v>0</v>
      </c>
      <c r="H37" s="124">
        <v>0</v>
      </c>
      <c r="I37" s="124">
        <v>0</v>
      </c>
      <c r="J37" s="124">
        <v>0</v>
      </c>
      <c r="K37" s="124">
        <v>0</v>
      </c>
      <c r="L37" s="124"/>
      <c r="M37" s="124"/>
      <c r="N37" s="124"/>
      <c r="O37" s="124"/>
      <c r="P37" s="124"/>
      <c r="Q37" s="124"/>
      <c r="R37" s="124"/>
      <c r="S37" s="124"/>
      <c r="T37" s="124"/>
      <c r="U37" s="124"/>
      <c r="V37" s="124"/>
      <c r="W37" s="124"/>
      <c r="X37" s="436">
        <v>0</v>
      </c>
      <c r="Y37" s="436">
        <v>0</v>
      </c>
      <c r="Z37" s="436">
        <v>0</v>
      </c>
      <c r="AA37" s="121" t="s">
        <v>1367</v>
      </c>
      <c r="AB37" s="123"/>
      <c r="AC37" s="123"/>
    </row>
    <row r="38" spans="1:29" ht="15" customHeight="1">
      <c r="A38" s="121" t="s">
        <v>1363</v>
      </c>
      <c r="B38" s="122" t="s">
        <v>1373</v>
      </c>
      <c r="C38" s="121" t="s">
        <v>1400</v>
      </c>
      <c r="D38" s="123" t="s">
        <v>1396</v>
      </c>
      <c r="E38" s="123" t="s">
        <v>849</v>
      </c>
      <c r="F38" s="123" t="s">
        <v>852</v>
      </c>
      <c r="G38" s="348" t="s">
        <v>0</v>
      </c>
      <c r="H38" s="124">
        <v>0</v>
      </c>
      <c r="I38" s="124">
        <v>0</v>
      </c>
      <c r="J38" s="124">
        <v>0</v>
      </c>
      <c r="K38" s="124">
        <v>0</v>
      </c>
      <c r="L38" s="124"/>
      <c r="M38" s="124"/>
      <c r="N38" s="124"/>
      <c r="O38" s="124"/>
      <c r="P38" s="124"/>
      <c r="Q38" s="124"/>
      <c r="R38" s="124"/>
      <c r="S38" s="124"/>
      <c r="T38" s="124"/>
      <c r="U38" s="124"/>
      <c r="V38" s="124"/>
      <c r="W38" s="124"/>
      <c r="X38" s="436">
        <v>0</v>
      </c>
      <c r="Y38" s="436">
        <v>0</v>
      </c>
      <c r="Z38" s="436">
        <v>0</v>
      </c>
      <c r="AA38" s="121" t="s">
        <v>1367</v>
      </c>
      <c r="AB38" s="123"/>
      <c r="AC38" s="123"/>
    </row>
    <row r="39" spans="1:29" ht="15" customHeight="1">
      <c r="A39" s="121" t="s">
        <v>1363</v>
      </c>
      <c r="B39" s="122" t="s">
        <v>1373</v>
      </c>
      <c r="C39" s="121" t="s">
        <v>1401</v>
      </c>
      <c r="D39" s="123" t="s">
        <v>1396</v>
      </c>
      <c r="E39" s="123" t="s">
        <v>849</v>
      </c>
      <c r="F39" s="123" t="s">
        <v>853</v>
      </c>
      <c r="G39" s="348" t="s">
        <v>0</v>
      </c>
      <c r="H39" s="124">
        <v>0</v>
      </c>
      <c r="I39" s="124">
        <v>0</v>
      </c>
      <c r="J39" s="124">
        <v>0</v>
      </c>
      <c r="K39" s="124">
        <v>0</v>
      </c>
      <c r="L39" s="124"/>
      <c r="M39" s="124"/>
      <c r="N39" s="124"/>
      <c r="O39" s="124"/>
      <c r="P39" s="124"/>
      <c r="Q39" s="124"/>
      <c r="R39" s="124"/>
      <c r="S39" s="124"/>
      <c r="T39" s="124"/>
      <c r="U39" s="124"/>
      <c r="V39" s="124"/>
      <c r="W39" s="124"/>
      <c r="X39" s="436">
        <v>0</v>
      </c>
      <c r="Y39" s="436">
        <v>0</v>
      </c>
      <c r="Z39" s="436">
        <v>0</v>
      </c>
      <c r="AA39" s="121" t="s">
        <v>1367</v>
      </c>
      <c r="AB39" s="123"/>
      <c r="AC39" s="123"/>
    </row>
    <row r="40" spans="1:29" ht="15" customHeight="1">
      <c r="A40" s="121" t="s">
        <v>1363</v>
      </c>
      <c r="B40" s="122" t="s">
        <v>1373</v>
      </c>
      <c r="C40" s="121" t="s">
        <v>1402</v>
      </c>
      <c r="D40" s="123" t="s">
        <v>1403</v>
      </c>
      <c r="E40" s="123" t="s">
        <v>880</v>
      </c>
      <c r="F40" s="123" t="s">
        <v>854</v>
      </c>
      <c r="G40" s="348" t="s">
        <v>1</v>
      </c>
      <c r="H40" s="124">
        <v>0</v>
      </c>
      <c r="I40" s="124">
        <v>0</v>
      </c>
      <c r="J40" s="124">
        <v>0</v>
      </c>
      <c r="K40" s="124">
        <v>0</v>
      </c>
      <c r="L40" s="124"/>
      <c r="M40" s="124"/>
      <c r="N40" s="124"/>
      <c r="O40" s="124"/>
      <c r="P40" s="124"/>
      <c r="Q40" s="124"/>
      <c r="R40" s="124"/>
      <c r="S40" s="124"/>
      <c r="T40" s="124"/>
      <c r="U40" s="124"/>
      <c r="V40" s="124"/>
      <c r="W40" s="124"/>
      <c r="X40" s="436">
        <v>0</v>
      </c>
      <c r="Y40" s="436">
        <v>0</v>
      </c>
      <c r="Z40" s="436">
        <v>0</v>
      </c>
      <c r="AA40" s="121" t="s">
        <v>1367</v>
      </c>
      <c r="AB40" s="123"/>
      <c r="AC40" s="123"/>
    </row>
    <row r="41" spans="1:29" ht="15" customHeight="1">
      <c r="A41" s="121" t="s">
        <v>1363</v>
      </c>
      <c r="B41" s="122" t="s">
        <v>1373</v>
      </c>
      <c r="C41" s="121" t="s">
        <v>1404</v>
      </c>
      <c r="D41" s="123" t="s">
        <v>1403</v>
      </c>
      <c r="E41" s="123" t="s">
        <v>880</v>
      </c>
      <c r="F41" s="123" t="s">
        <v>852</v>
      </c>
      <c r="G41" s="348" t="s">
        <v>1</v>
      </c>
      <c r="H41" s="124">
        <v>0</v>
      </c>
      <c r="I41" s="124">
        <v>0</v>
      </c>
      <c r="J41" s="124">
        <v>0</v>
      </c>
      <c r="K41" s="124">
        <v>0</v>
      </c>
      <c r="L41" s="124"/>
      <c r="M41" s="124"/>
      <c r="N41" s="124"/>
      <c r="O41" s="124"/>
      <c r="P41" s="124"/>
      <c r="Q41" s="124"/>
      <c r="R41" s="124"/>
      <c r="S41" s="124"/>
      <c r="T41" s="124"/>
      <c r="U41" s="124"/>
      <c r="V41" s="124"/>
      <c r="W41" s="124"/>
      <c r="X41" s="436">
        <v>0</v>
      </c>
      <c r="Y41" s="436">
        <v>0</v>
      </c>
      <c r="Z41" s="436">
        <v>0</v>
      </c>
      <c r="AA41" s="121" t="s">
        <v>1367</v>
      </c>
      <c r="AB41" s="123"/>
      <c r="AC41" s="123"/>
    </row>
    <row r="42" spans="1:29" ht="15" customHeight="1">
      <c r="A42" s="121" t="s">
        <v>1363</v>
      </c>
      <c r="B42" s="122" t="s">
        <v>1373</v>
      </c>
      <c r="C42" s="121" t="s">
        <v>1405</v>
      </c>
      <c r="D42" s="123" t="s">
        <v>1403</v>
      </c>
      <c r="E42" s="123" t="s">
        <v>880</v>
      </c>
      <c r="F42" s="123" t="s">
        <v>853</v>
      </c>
      <c r="G42" s="348" t="s">
        <v>1</v>
      </c>
      <c r="H42" s="124">
        <v>0</v>
      </c>
      <c r="I42" s="124">
        <v>0</v>
      </c>
      <c r="J42" s="124">
        <v>0</v>
      </c>
      <c r="K42" s="124">
        <v>0</v>
      </c>
      <c r="L42" s="124"/>
      <c r="M42" s="124"/>
      <c r="N42" s="124"/>
      <c r="O42" s="124"/>
      <c r="P42" s="124"/>
      <c r="Q42" s="124"/>
      <c r="R42" s="124"/>
      <c r="S42" s="124"/>
      <c r="T42" s="124"/>
      <c r="U42" s="124"/>
      <c r="V42" s="124"/>
      <c r="W42" s="124"/>
      <c r="X42" s="436">
        <v>0</v>
      </c>
      <c r="Y42" s="436">
        <v>0</v>
      </c>
      <c r="Z42" s="436">
        <v>0</v>
      </c>
      <c r="AA42" s="121" t="s">
        <v>1367</v>
      </c>
      <c r="AB42" s="123"/>
      <c r="AC42" s="123"/>
    </row>
    <row r="43" spans="1:29" ht="15" customHeight="1">
      <c r="A43" s="121" t="s">
        <v>1363</v>
      </c>
      <c r="B43" s="122" t="s">
        <v>1373</v>
      </c>
      <c r="C43" s="121" t="s">
        <v>1406</v>
      </c>
      <c r="D43" s="123" t="s">
        <v>1403</v>
      </c>
      <c r="E43" s="123" t="s">
        <v>849</v>
      </c>
      <c r="F43" s="123" t="s">
        <v>854</v>
      </c>
      <c r="G43" s="348" t="s">
        <v>1</v>
      </c>
      <c r="H43" s="124">
        <v>0</v>
      </c>
      <c r="I43" s="124">
        <v>0</v>
      </c>
      <c r="J43" s="124">
        <v>0</v>
      </c>
      <c r="K43" s="124">
        <v>0</v>
      </c>
      <c r="L43" s="124"/>
      <c r="M43" s="124"/>
      <c r="N43" s="124"/>
      <c r="O43" s="124"/>
      <c r="P43" s="124"/>
      <c r="Q43" s="124"/>
      <c r="R43" s="124"/>
      <c r="S43" s="124"/>
      <c r="T43" s="124"/>
      <c r="U43" s="124"/>
      <c r="V43" s="124"/>
      <c r="W43" s="124"/>
      <c r="X43" s="436">
        <v>0</v>
      </c>
      <c r="Y43" s="436">
        <v>0</v>
      </c>
      <c r="Z43" s="436">
        <v>0</v>
      </c>
      <c r="AA43" s="121" t="s">
        <v>1367</v>
      </c>
      <c r="AB43" s="123"/>
      <c r="AC43" s="123"/>
    </row>
    <row r="44" spans="1:29" ht="15" customHeight="1">
      <c r="A44" s="121" t="s">
        <v>1363</v>
      </c>
      <c r="B44" s="122" t="s">
        <v>1373</v>
      </c>
      <c r="C44" s="121" t="s">
        <v>1407</v>
      </c>
      <c r="D44" s="123" t="s">
        <v>1403</v>
      </c>
      <c r="E44" s="123" t="s">
        <v>849</v>
      </c>
      <c r="F44" s="123" t="s">
        <v>852</v>
      </c>
      <c r="G44" s="348" t="s">
        <v>1</v>
      </c>
      <c r="H44" s="124">
        <v>0</v>
      </c>
      <c r="I44" s="124">
        <v>0</v>
      </c>
      <c r="J44" s="124">
        <v>0</v>
      </c>
      <c r="K44" s="124">
        <v>0</v>
      </c>
      <c r="L44" s="124"/>
      <c r="M44" s="124"/>
      <c r="N44" s="124"/>
      <c r="O44" s="124"/>
      <c r="P44" s="124"/>
      <c r="Q44" s="124"/>
      <c r="R44" s="124"/>
      <c r="S44" s="124"/>
      <c r="T44" s="124"/>
      <c r="U44" s="124"/>
      <c r="V44" s="124"/>
      <c r="W44" s="124"/>
      <c r="X44" s="436">
        <v>0</v>
      </c>
      <c r="Y44" s="436">
        <v>0</v>
      </c>
      <c r="Z44" s="436">
        <v>0</v>
      </c>
      <c r="AA44" s="121" t="s">
        <v>1367</v>
      </c>
      <c r="AB44" s="123"/>
      <c r="AC44" s="123"/>
    </row>
    <row r="45" spans="1:29" ht="15" customHeight="1">
      <c r="A45" s="121" t="s">
        <v>1363</v>
      </c>
      <c r="B45" s="122" t="s">
        <v>1373</v>
      </c>
      <c r="C45" s="121" t="s">
        <v>1408</v>
      </c>
      <c r="D45" s="123" t="s">
        <v>1403</v>
      </c>
      <c r="E45" s="123" t="s">
        <v>849</v>
      </c>
      <c r="F45" s="123" t="s">
        <v>853</v>
      </c>
      <c r="G45" s="348" t="s">
        <v>1</v>
      </c>
      <c r="H45" s="124">
        <v>0</v>
      </c>
      <c r="I45" s="124">
        <v>0</v>
      </c>
      <c r="J45" s="124">
        <v>0</v>
      </c>
      <c r="K45" s="124">
        <v>0</v>
      </c>
      <c r="L45" s="124"/>
      <c r="M45" s="124"/>
      <c r="N45" s="124"/>
      <c r="O45" s="124"/>
      <c r="P45" s="124"/>
      <c r="Q45" s="124"/>
      <c r="R45" s="124"/>
      <c r="S45" s="124"/>
      <c r="T45" s="124"/>
      <c r="U45" s="124"/>
      <c r="V45" s="124"/>
      <c r="W45" s="124"/>
      <c r="X45" s="436">
        <v>0</v>
      </c>
      <c r="Y45" s="436">
        <v>0</v>
      </c>
      <c r="Z45" s="436">
        <v>0</v>
      </c>
      <c r="AA45" s="121" t="s">
        <v>1367</v>
      </c>
      <c r="AB45" s="123"/>
      <c r="AC45" s="123"/>
    </row>
    <row r="46" spans="1:29" ht="15" customHeight="1">
      <c r="A46" s="121" t="s">
        <v>1363</v>
      </c>
      <c r="B46" s="122" t="s">
        <v>1373</v>
      </c>
      <c r="C46" s="121" t="s">
        <v>1409</v>
      </c>
      <c r="D46" s="123" t="s">
        <v>1410</v>
      </c>
      <c r="E46" s="123" t="s">
        <v>880</v>
      </c>
      <c r="F46" s="123" t="s">
        <v>854</v>
      </c>
      <c r="G46" s="348" t="s">
        <v>1</v>
      </c>
      <c r="H46" s="124">
        <v>0</v>
      </c>
      <c r="I46" s="124">
        <v>5</v>
      </c>
      <c r="J46" s="124">
        <v>2</v>
      </c>
      <c r="K46" s="124">
        <v>5</v>
      </c>
      <c r="L46" s="124"/>
      <c r="M46" s="124"/>
      <c r="N46" s="124"/>
      <c r="O46" s="124"/>
      <c r="P46" s="124"/>
      <c r="Q46" s="124"/>
      <c r="R46" s="124"/>
      <c r="S46" s="124"/>
      <c r="T46" s="124"/>
      <c r="U46" s="124"/>
      <c r="V46" s="124"/>
      <c r="W46" s="124"/>
      <c r="X46" s="436">
        <v>13.12467</v>
      </c>
      <c r="Y46" s="436">
        <v>13.108129999999999</v>
      </c>
      <c r="Z46" s="436">
        <v>13.12846</v>
      </c>
      <c r="AA46" s="121" t="s">
        <v>1367</v>
      </c>
      <c r="AB46" s="123"/>
      <c r="AC46" s="123"/>
    </row>
    <row r="47" spans="1:29" ht="15" customHeight="1">
      <c r="A47" s="121" t="s">
        <v>1363</v>
      </c>
      <c r="B47" s="122" t="s">
        <v>1373</v>
      </c>
      <c r="C47" s="121" t="s">
        <v>1411</v>
      </c>
      <c r="D47" s="123" t="s">
        <v>1410</v>
      </c>
      <c r="E47" s="123" t="s">
        <v>880</v>
      </c>
      <c r="F47" s="123" t="s">
        <v>852</v>
      </c>
      <c r="G47" s="348" t="s">
        <v>1</v>
      </c>
      <c r="H47" s="124">
        <v>0</v>
      </c>
      <c r="I47" s="124">
        <v>0</v>
      </c>
      <c r="J47" s="124">
        <v>1</v>
      </c>
      <c r="K47" s="124">
        <v>0</v>
      </c>
      <c r="L47" s="124"/>
      <c r="M47" s="124"/>
      <c r="N47" s="124"/>
      <c r="O47" s="124"/>
      <c r="P47" s="124"/>
      <c r="Q47" s="124"/>
      <c r="R47" s="124"/>
      <c r="S47" s="124"/>
      <c r="T47" s="124"/>
      <c r="U47" s="124"/>
      <c r="V47" s="124"/>
      <c r="W47" s="124"/>
      <c r="X47" s="436">
        <v>0.25385400000000002</v>
      </c>
      <c r="Y47" s="436">
        <v>0.25353399999999998</v>
      </c>
      <c r="Z47" s="436">
        <v>0.25392700000000001</v>
      </c>
      <c r="AA47" s="121" t="s">
        <v>1367</v>
      </c>
      <c r="AB47" s="123"/>
      <c r="AC47" s="123"/>
    </row>
    <row r="48" spans="1:29" ht="15" customHeight="1">
      <c r="A48" s="121" t="s">
        <v>1363</v>
      </c>
      <c r="B48" s="122" t="s">
        <v>1373</v>
      </c>
      <c r="C48" s="121" t="s">
        <v>1412</v>
      </c>
      <c r="D48" s="123" t="s">
        <v>1410</v>
      </c>
      <c r="E48" s="123" t="s">
        <v>880</v>
      </c>
      <c r="F48" s="123" t="s">
        <v>853</v>
      </c>
      <c r="G48" s="348" t="s">
        <v>1</v>
      </c>
      <c r="H48" s="124">
        <v>0</v>
      </c>
      <c r="I48" s="124">
        <v>0</v>
      </c>
      <c r="J48" s="124">
        <v>2</v>
      </c>
      <c r="K48" s="124">
        <v>0</v>
      </c>
      <c r="L48" s="124"/>
      <c r="M48" s="124"/>
      <c r="N48" s="124"/>
      <c r="O48" s="124"/>
      <c r="P48" s="124"/>
      <c r="Q48" s="124"/>
      <c r="R48" s="124"/>
      <c r="S48" s="124"/>
      <c r="T48" s="124"/>
      <c r="U48" s="124"/>
      <c r="V48" s="124"/>
      <c r="W48" s="124"/>
      <c r="X48" s="436">
        <v>0.61146100000000003</v>
      </c>
      <c r="Y48" s="436">
        <v>0.61068999999999996</v>
      </c>
      <c r="Z48" s="436">
        <v>0.61163800000000001</v>
      </c>
      <c r="AA48" s="121" t="s">
        <v>1367</v>
      </c>
      <c r="AB48" s="123"/>
      <c r="AC48" s="123"/>
    </row>
    <row r="49" spans="1:29" ht="15" customHeight="1">
      <c r="A49" s="121" t="s">
        <v>1363</v>
      </c>
      <c r="B49" s="122" t="s">
        <v>1373</v>
      </c>
      <c r="C49" s="121" t="s">
        <v>1413</v>
      </c>
      <c r="D49" s="123" t="s">
        <v>1410</v>
      </c>
      <c r="E49" s="123" t="s">
        <v>849</v>
      </c>
      <c r="F49" s="123" t="s">
        <v>854</v>
      </c>
      <c r="G49" s="348" t="s">
        <v>1</v>
      </c>
      <c r="H49" s="124">
        <v>0</v>
      </c>
      <c r="I49" s="124">
        <v>0</v>
      </c>
      <c r="J49" s="124">
        <v>0</v>
      </c>
      <c r="K49" s="124">
        <v>0</v>
      </c>
      <c r="L49" s="124"/>
      <c r="M49" s="124"/>
      <c r="N49" s="124"/>
      <c r="O49" s="124"/>
      <c r="P49" s="124"/>
      <c r="Q49" s="124"/>
      <c r="R49" s="124"/>
      <c r="S49" s="124"/>
      <c r="T49" s="124"/>
      <c r="U49" s="124"/>
      <c r="V49" s="124"/>
      <c r="W49" s="124"/>
      <c r="X49" s="436">
        <v>9.0670000000000004E-3</v>
      </c>
      <c r="Y49" s="436">
        <v>9.0670000000000004E-3</v>
      </c>
      <c r="Z49" s="436">
        <v>9.0670000000000004E-3</v>
      </c>
      <c r="AA49" s="121" t="s">
        <v>1367</v>
      </c>
      <c r="AB49" s="123"/>
      <c r="AC49" s="123"/>
    </row>
    <row r="50" spans="1:29" ht="15" customHeight="1">
      <c r="A50" s="121" t="s">
        <v>1363</v>
      </c>
      <c r="B50" s="122" t="s">
        <v>1373</v>
      </c>
      <c r="C50" s="121" t="s">
        <v>1414</v>
      </c>
      <c r="D50" s="123" t="s">
        <v>1410</v>
      </c>
      <c r="E50" s="123" t="s">
        <v>849</v>
      </c>
      <c r="F50" s="123" t="s">
        <v>852</v>
      </c>
      <c r="G50" s="348" t="s">
        <v>1</v>
      </c>
      <c r="H50" s="124">
        <v>0</v>
      </c>
      <c r="I50" s="124">
        <v>0</v>
      </c>
      <c r="J50" s="124">
        <v>0</v>
      </c>
      <c r="K50" s="124">
        <v>0</v>
      </c>
      <c r="L50" s="124"/>
      <c r="M50" s="124"/>
      <c r="N50" s="124"/>
      <c r="O50" s="124"/>
      <c r="P50" s="124"/>
      <c r="Q50" s="124"/>
      <c r="R50" s="124"/>
      <c r="S50" s="124"/>
      <c r="T50" s="124"/>
      <c r="U50" s="124"/>
      <c r="V50" s="124"/>
      <c r="W50" s="124"/>
      <c r="X50" s="436">
        <v>0</v>
      </c>
      <c r="Y50" s="436">
        <v>0</v>
      </c>
      <c r="Z50" s="436">
        <v>0</v>
      </c>
      <c r="AA50" s="121" t="s">
        <v>1367</v>
      </c>
      <c r="AB50" s="123"/>
      <c r="AC50" s="123"/>
    </row>
    <row r="51" spans="1:29" ht="15" customHeight="1">
      <c r="A51" s="121" t="s">
        <v>1363</v>
      </c>
      <c r="B51" s="122" t="s">
        <v>1373</v>
      </c>
      <c r="C51" s="121" t="s">
        <v>1415</v>
      </c>
      <c r="D51" s="123" t="s">
        <v>1410</v>
      </c>
      <c r="E51" s="123" t="s">
        <v>849</v>
      </c>
      <c r="F51" s="123" t="s">
        <v>853</v>
      </c>
      <c r="G51" s="348" t="s">
        <v>1</v>
      </c>
      <c r="H51" s="124">
        <v>0</v>
      </c>
      <c r="I51" s="124">
        <v>0</v>
      </c>
      <c r="J51" s="124">
        <v>0</v>
      </c>
      <c r="K51" s="124">
        <v>0</v>
      </c>
      <c r="L51" s="124"/>
      <c r="M51" s="124"/>
      <c r="N51" s="124"/>
      <c r="O51" s="124"/>
      <c r="P51" s="124"/>
      <c r="Q51" s="124"/>
      <c r="R51" s="124"/>
      <c r="S51" s="124"/>
      <c r="T51" s="124"/>
      <c r="U51" s="124"/>
      <c r="V51" s="124"/>
      <c r="W51" s="124"/>
      <c r="X51" s="436">
        <v>0</v>
      </c>
      <c r="Y51" s="436">
        <v>0</v>
      </c>
      <c r="Z51" s="436">
        <v>0</v>
      </c>
      <c r="AA51" s="121" t="s">
        <v>1367</v>
      </c>
      <c r="AB51" s="123"/>
      <c r="AC51" s="123"/>
    </row>
    <row r="52" spans="1:29" ht="15" customHeight="1">
      <c r="A52" s="121" t="s">
        <v>1363</v>
      </c>
      <c r="B52" s="122" t="s">
        <v>1373</v>
      </c>
      <c r="C52" s="121" t="s">
        <v>1416</v>
      </c>
      <c r="D52" s="123" t="s">
        <v>1417</v>
      </c>
      <c r="E52" s="123" t="s">
        <v>880</v>
      </c>
      <c r="F52" s="123" t="s">
        <v>854</v>
      </c>
      <c r="G52" s="348" t="s">
        <v>0</v>
      </c>
      <c r="H52" s="124">
        <v>0</v>
      </c>
      <c r="I52" s="124">
        <v>0</v>
      </c>
      <c r="J52" s="124">
        <v>0</v>
      </c>
      <c r="K52" s="124">
        <v>0</v>
      </c>
      <c r="L52" s="124"/>
      <c r="M52" s="124"/>
      <c r="N52" s="124"/>
      <c r="O52" s="124"/>
      <c r="P52" s="124"/>
      <c r="Q52" s="124"/>
      <c r="R52" s="124"/>
      <c r="S52" s="124"/>
      <c r="T52" s="124"/>
      <c r="U52" s="124"/>
      <c r="V52" s="124"/>
      <c r="W52" s="124"/>
      <c r="X52" s="436">
        <v>203.48910000000001</v>
      </c>
      <c r="Y52" s="436">
        <v>203.48910000000001</v>
      </c>
      <c r="Z52" s="436">
        <v>203.48910000000001</v>
      </c>
      <c r="AA52" s="121" t="s">
        <v>1367</v>
      </c>
      <c r="AB52" s="123"/>
      <c r="AC52" s="123"/>
    </row>
    <row r="53" spans="1:29" ht="15" customHeight="1">
      <c r="A53" s="121" t="s">
        <v>1363</v>
      </c>
      <c r="B53" s="122" t="s">
        <v>1373</v>
      </c>
      <c r="C53" s="121" t="s">
        <v>1418</v>
      </c>
      <c r="D53" s="123" t="s">
        <v>1417</v>
      </c>
      <c r="E53" s="123" t="s">
        <v>880</v>
      </c>
      <c r="F53" s="123" t="s">
        <v>852</v>
      </c>
      <c r="G53" s="348" t="s">
        <v>0</v>
      </c>
      <c r="H53" s="124">
        <v>0</v>
      </c>
      <c r="I53" s="124">
        <v>0</v>
      </c>
      <c r="J53" s="124">
        <v>0</v>
      </c>
      <c r="K53" s="124">
        <v>0</v>
      </c>
      <c r="L53" s="124"/>
      <c r="M53" s="124"/>
      <c r="N53" s="124"/>
      <c r="O53" s="124"/>
      <c r="P53" s="124"/>
      <c r="Q53" s="124"/>
      <c r="R53" s="124"/>
      <c r="S53" s="124"/>
      <c r="T53" s="124"/>
      <c r="U53" s="124"/>
      <c r="V53" s="124"/>
      <c r="W53" s="124"/>
      <c r="X53" s="436">
        <v>8.4701579999999996</v>
      </c>
      <c r="Y53" s="436">
        <v>8.4701579999999996</v>
      </c>
      <c r="Z53" s="436">
        <v>8.4701579999999996</v>
      </c>
      <c r="AA53" s="121" t="s">
        <v>1367</v>
      </c>
      <c r="AB53" s="123"/>
      <c r="AC53" s="123"/>
    </row>
    <row r="54" spans="1:29" ht="15" customHeight="1">
      <c r="A54" s="121" t="s">
        <v>1363</v>
      </c>
      <c r="B54" s="122" t="s">
        <v>1373</v>
      </c>
      <c r="C54" s="121" t="s">
        <v>1419</v>
      </c>
      <c r="D54" s="123" t="s">
        <v>1417</v>
      </c>
      <c r="E54" s="123" t="s">
        <v>880</v>
      </c>
      <c r="F54" s="123" t="s">
        <v>853</v>
      </c>
      <c r="G54" s="348" t="s">
        <v>0</v>
      </c>
      <c r="H54" s="124">
        <v>0</v>
      </c>
      <c r="I54" s="124">
        <v>0</v>
      </c>
      <c r="J54" s="124">
        <v>0</v>
      </c>
      <c r="K54" s="124">
        <v>0</v>
      </c>
      <c r="L54" s="124"/>
      <c r="M54" s="124"/>
      <c r="N54" s="124"/>
      <c r="O54" s="124"/>
      <c r="P54" s="124"/>
      <c r="Q54" s="124"/>
      <c r="R54" s="124"/>
      <c r="S54" s="124"/>
      <c r="T54" s="124"/>
      <c r="U54" s="124"/>
      <c r="V54" s="124"/>
      <c r="W54" s="124"/>
      <c r="X54" s="436">
        <v>10.12102</v>
      </c>
      <c r="Y54" s="436">
        <v>10.12102</v>
      </c>
      <c r="Z54" s="436">
        <v>10.12102</v>
      </c>
      <c r="AA54" s="121" t="s">
        <v>1367</v>
      </c>
      <c r="AB54" s="123"/>
      <c r="AC54" s="123"/>
    </row>
    <row r="55" spans="1:29" ht="15" customHeight="1">
      <c r="A55" s="121" t="s">
        <v>1363</v>
      </c>
      <c r="B55" s="122" t="s">
        <v>1373</v>
      </c>
      <c r="C55" s="121" t="s">
        <v>1420</v>
      </c>
      <c r="D55" s="123" t="s">
        <v>1417</v>
      </c>
      <c r="E55" s="123" t="s">
        <v>849</v>
      </c>
      <c r="F55" s="123" t="s">
        <v>854</v>
      </c>
      <c r="G55" s="348" t="s">
        <v>0</v>
      </c>
      <c r="H55" s="124">
        <v>0</v>
      </c>
      <c r="I55" s="124">
        <v>0</v>
      </c>
      <c r="J55" s="124">
        <v>0</v>
      </c>
      <c r="K55" s="124">
        <v>0</v>
      </c>
      <c r="L55" s="124"/>
      <c r="M55" s="124"/>
      <c r="N55" s="124"/>
      <c r="O55" s="124"/>
      <c r="P55" s="124"/>
      <c r="Q55" s="124"/>
      <c r="R55" s="124"/>
      <c r="S55" s="124"/>
      <c r="T55" s="124"/>
      <c r="U55" s="124"/>
      <c r="V55" s="124"/>
      <c r="W55" s="124"/>
      <c r="X55" s="436">
        <v>1.0918870000000001</v>
      </c>
      <c r="Y55" s="436">
        <v>1.0918870000000001</v>
      </c>
      <c r="Z55" s="436">
        <v>1.0918870000000001</v>
      </c>
      <c r="AA55" s="121" t="s">
        <v>1367</v>
      </c>
      <c r="AB55" s="123"/>
      <c r="AC55" s="123"/>
    </row>
    <row r="56" spans="1:29" ht="15" customHeight="1">
      <c r="A56" s="121" t="s">
        <v>1363</v>
      </c>
      <c r="B56" s="122" t="s">
        <v>1373</v>
      </c>
      <c r="C56" s="121" t="s">
        <v>1421</v>
      </c>
      <c r="D56" s="123" t="s">
        <v>1417</v>
      </c>
      <c r="E56" s="123" t="s">
        <v>849</v>
      </c>
      <c r="F56" s="123" t="s">
        <v>852</v>
      </c>
      <c r="G56" s="348" t="s">
        <v>0</v>
      </c>
      <c r="H56" s="124">
        <v>0</v>
      </c>
      <c r="I56" s="124">
        <v>0</v>
      </c>
      <c r="J56" s="124">
        <v>0</v>
      </c>
      <c r="K56" s="124">
        <v>0</v>
      </c>
      <c r="L56" s="124"/>
      <c r="M56" s="124"/>
      <c r="N56" s="124"/>
      <c r="O56" s="124"/>
      <c r="P56" s="124"/>
      <c r="Q56" s="124"/>
      <c r="R56" s="124"/>
      <c r="S56" s="124"/>
      <c r="T56" s="124"/>
      <c r="U56" s="124"/>
      <c r="V56" s="124"/>
      <c r="W56" s="124"/>
      <c r="X56" s="436">
        <v>0</v>
      </c>
      <c r="Y56" s="436">
        <v>0</v>
      </c>
      <c r="Z56" s="436">
        <v>0</v>
      </c>
      <c r="AA56" s="121" t="s">
        <v>1367</v>
      </c>
      <c r="AB56" s="123"/>
      <c r="AC56" s="123"/>
    </row>
    <row r="57" spans="1:29" ht="15" customHeight="1">
      <c r="A57" s="121" t="s">
        <v>1363</v>
      </c>
      <c r="B57" s="122" t="s">
        <v>1373</v>
      </c>
      <c r="C57" s="121" t="s">
        <v>1422</v>
      </c>
      <c r="D57" s="123" t="s">
        <v>1417</v>
      </c>
      <c r="E57" s="123" t="s">
        <v>849</v>
      </c>
      <c r="F57" s="123" t="s">
        <v>853</v>
      </c>
      <c r="G57" s="348" t="s">
        <v>0</v>
      </c>
      <c r="H57" s="124">
        <v>0</v>
      </c>
      <c r="I57" s="124">
        <v>0</v>
      </c>
      <c r="J57" s="124">
        <v>0</v>
      </c>
      <c r="K57" s="124">
        <v>0</v>
      </c>
      <c r="L57" s="124"/>
      <c r="M57" s="124"/>
      <c r="N57" s="124"/>
      <c r="O57" s="124"/>
      <c r="P57" s="124"/>
      <c r="Q57" s="124"/>
      <c r="R57" s="124"/>
      <c r="S57" s="124"/>
      <c r="T57" s="124"/>
      <c r="U57" s="124"/>
      <c r="V57" s="124"/>
      <c r="W57" s="124"/>
      <c r="X57" s="436">
        <v>0</v>
      </c>
      <c r="Y57" s="436">
        <v>0</v>
      </c>
      <c r="Z57" s="436">
        <v>0</v>
      </c>
      <c r="AA57" s="121" t="s">
        <v>1367</v>
      </c>
      <c r="AB57" s="123"/>
      <c r="AC57" s="123"/>
    </row>
    <row r="58" spans="1:29" ht="15" customHeight="1">
      <c r="A58" s="121" t="s">
        <v>1363</v>
      </c>
      <c r="B58" s="122" t="s">
        <v>1423</v>
      </c>
      <c r="C58" s="121" t="s">
        <v>1424</v>
      </c>
      <c r="D58" s="123" t="s">
        <v>1425</v>
      </c>
      <c r="E58" s="123" t="s">
        <v>880</v>
      </c>
      <c r="F58" s="123" t="s">
        <v>854</v>
      </c>
      <c r="G58" s="348" t="s">
        <v>0</v>
      </c>
      <c r="H58" s="124">
        <v>46</v>
      </c>
      <c r="I58" s="124">
        <v>35</v>
      </c>
      <c r="J58" s="124">
        <v>45</v>
      </c>
      <c r="K58" s="124">
        <v>44</v>
      </c>
      <c r="L58" s="124"/>
      <c r="M58" s="124"/>
      <c r="N58" s="124"/>
      <c r="O58" s="124"/>
      <c r="P58" s="124"/>
      <c r="Q58" s="124"/>
      <c r="R58" s="124"/>
      <c r="S58" s="124"/>
      <c r="T58" s="124"/>
      <c r="U58" s="124"/>
      <c r="V58" s="124"/>
      <c r="W58" s="124"/>
      <c r="X58" s="436">
        <v>230.85380000000001</v>
      </c>
      <c r="Y58" s="436">
        <v>230.66730000000001</v>
      </c>
      <c r="Z58" s="436">
        <v>231.11529999999999</v>
      </c>
      <c r="AA58" s="121" t="s">
        <v>1367</v>
      </c>
      <c r="AB58" s="123" t="s">
        <v>1426</v>
      </c>
      <c r="AC58" s="123"/>
    </row>
    <row r="59" spans="1:29" ht="15" customHeight="1">
      <c r="A59" s="121" t="s">
        <v>1363</v>
      </c>
      <c r="B59" s="122" t="s">
        <v>1423</v>
      </c>
      <c r="C59" s="121" t="s">
        <v>1427</v>
      </c>
      <c r="D59" s="123" t="s">
        <v>1425</v>
      </c>
      <c r="E59" s="123" t="s">
        <v>880</v>
      </c>
      <c r="F59" s="123" t="s">
        <v>852</v>
      </c>
      <c r="G59" s="348" t="s">
        <v>0</v>
      </c>
      <c r="H59" s="124">
        <v>9</v>
      </c>
      <c r="I59" s="124">
        <v>6</v>
      </c>
      <c r="J59" s="124">
        <v>3</v>
      </c>
      <c r="K59" s="124">
        <v>14</v>
      </c>
      <c r="L59" s="124"/>
      <c r="M59" s="124"/>
      <c r="N59" s="124"/>
      <c r="O59" s="124"/>
      <c r="P59" s="124"/>
      <c r="Q59" s="124"/>
      <c r="R59" s="124"/>
      <c r="S59" s="124"/>
      <c r="T59" s="124"/>
      <c r="U59" s="124"/>
      <c r="V59" s="124"/>
      <c r="W59" s="124"/>
      <c r="X59" s="436">
        <v>42.762500000000003</v>
      </c>
      <c r="Y59" s="436">
        <v>42.72795</v>
      </c>
      <c r="Z59" s="436">
        <v>42.810949999999998</v>
      </c>
      <c r="AA59" s="121" t="s">
        <v>1367</v>
      </c>
      <c r="AB59" s="123"/>
      <c r="AC59" s="123"/>
    </row>
    <row r="60" spans="1:29" ht="15" customHeight="1">
      <c r="A60" s="121" t="s">
        <v>1363</v>
      </c>
      <c r="B60" s="122" t="s">
        <v>1423</v>
      </c>
      <c r="C60" s="121" t="s">
        <v>1428</v>
      </c>
      <c r="D60" s="123" t="s">
        <v>1425</v>
      </c>
      <c r="E60" s="123" t="s">
        <v>880</v>
      </c>
      <c r="F60" s="123" t="s">
        <v>853</v>
      </c>
      <c r="G60" s="348" t="s">
        <v>0</v>
      </c>
      <c r="H60" s="124">
        <v>41</v>
      </c>
      <c r="I60" s="124">
        <v>11</v>
      </c>
      <c r="J60" s="124">
        <v>21</v>
      </c>
      <c r="K60" s="124">
        <v>28</v>
      </c>
      <c r="L60" s="124"/>
      <c r="M60" s="124"/>
      <c r="N60" s="124"/>
      <c r="O60" s="124"/>
      <c r="P60" s="124"/>
      <c r="Q60" s="124"/>
      <c r="R60" s="124"/>
      <c r="S60" s="124"/>
      <c r="T60" s="124"/>
      <c r="U60" s="124"/>
      <c r="V60" s="124"/>
      <c r="W60" s="124"/>
      <c r="X60" s="436">
        <v>93.865260000000006</v>
      </c>
      <c r="Y60" s="436">
        <v>93.789439999999999</v>
      </c>
      <c r="Z60" s="436">
        <v>93.971609999999998</v>
      </c>
      <c r="AA60" s="121" t="s">
        <v>1367</v>
      </c>
      <c r="AB60" s="123"/>
      <c r="AC60" s="123"/>
    </row>
    <row r="61" spans="1:29" ht="15" customHeight="1">
      <c r="A61" s="121" t="s">
        <v>1363</v>
      </c>
      <c r="B61" s="122" t="s">
        <v>1423</v>
      </c>
      <c r="C61" s="121" t="s">
        <v>1429</v>
      </c>
      <c r="D61" s="123" t="s">
        <v>1425</v>
      </c>
      <c r="E61" s="123" t="s">
        <v>849</v>
      </c>
      <c r="F61" s="123" t="s">
        <v>854</v>
      </c>
      <c r="G61" s="348" t="s">
        <v>0</v>
      </c>
      <c r="H61" s="124">
        <v>0</v>
      </c>
      <c r="I61" s="124">
        <v>0</v>
      </c>
      <c r="J61" s="124">
        <v>0</v>
      </c>
      <c r="K61" s="124">
        <v>0</v>
      </c>
      <c r="L61" s="124"/>
      <c r="M61" s="124"/>
      <c r="N61" s="124"/>
      <c r="O61" s="124"/>
      <c r="P61" s="124"/>
      <c r="Q61" s="124"/>
      <c r="R61" s="124"/>
      <c r="S61" s="124"/>
      <c r="T61" s="124"/>
      <c r="U61" s="124"/>
      <c r="V61" s="124"/>
      <c r="W61" s="124"/>
      <c r="X61" s="436">
        <v>1.1826E-2</v>
      </c>
      <c r="Y61" s="436">
        <v>1.1826E-2</v>
      </c>
      <c r="Z61" s="436">
        <v>1.1826E-2</v>
      </c>
      <c r="AA61" s="121" t="s">
        <v>1367</v>
      </c>
      <c r="AB61" s="123"/>
      <c r="AC61" s="123"/>
    </row>
    <row r="62" spans="1:29" ht="15" customHeight="1">
      <c r="A62" s="121" t="s">
        <v>1363</v>
      </c>
      <c r="B62" s="122" t="s">
        <v>1423</v>
      </c>
      <c r="C62" s="121" t="s">
        <v>1430</v>
      </c>
      <c r="D62" s="123" t="s">
        <v>1425</v>
      </c>
      <c r="E62" s="123" t="s">
        <v>849</v>
      </c>
      <c r="F62" s="123" t="s">
        <v>852</v>
      </c>
      <c r="G62" s="348" t="s">
        <v>0</v>
      </c>
      <c r="H62" s="124">
        <v>0</v>
      </c>
      <c r="I62" s="124">
        <v>0</v>
      </c>
      <c r="J62" s="124">
        <v>0</v>
      </c>
      <c r="K62" s="124">
        <v>0</v>
      </c>
      <c r="L62" s="124"/>
      <c r="M62" s="124"/>
      <c r="N62" s="124"/>
      <c r="O62" s="124"/>
      <c r="P62" s="124"/>
      <c r="Q62" s="124"/>
      <c r="R62" s="124"/>
      <c r="S62" s="124"/>
      <c r="T62" s="124"/>
      <c r="U62" s="124"/>
      <c r="V62" s="124"/>
      <c r="W62" s="124"/>
      <c r="X62" s="436">
        <v>4.9290000000000002E-3</v>
      </c>
      <c r="Y62" s="436">
        <v>4.9290000000000002E-3</v>
      </c>
      <c r="Z62" s="436">
        <v>4.9290000000000002E-3</v>
      </c>
      <c r="AA62" s="121" t="s">
        <v>1367</v>
      </c>
      <c r="AB62" s="123"/>
      <c r="AC62" s="123"/>
    </row>
    <row r="63" spans="1:29" ht="15" customHeight="1">
      <c r="A63" s="121" t="s">
        <v>1363</v>
      </c>
      <c r="B63" s="122" t="s">
        <v>1423</v>
      </c>
      <c r="C63" s="121" t="s">
        <v>1431</v>
      </c>
      <c r="D63" s="123" t="s">
        <v>1425</v>
      </c>
      <c r="E63" s="123" t="s">
        <v>849</v>
      </c>
      <c r="F63" s="123" t="s">
        <v>853</v>
      </c>
      <c r="G63" s="348" t="s">
        <v>0</v>
      </c>
      <c r="H63" s="124">
        <v>0</v>
      </c>
      <c r="I63" s="124">
        <v>0</v>
      </c>
      <c r="J63" s="124">
        <v>0</v>
      </c>
      <c r="K63" s="124">
        <v>0</v>
      </c>
      <c r="L63" s="124"/>
      <c r="M63" s="124"/>
      <c r="N63" s="124"/>
      <c r="O63" s="124"/>
      <c r="P63" s="124"/>
      <c r="Q63" s="124"/>
      <c r="R63" s="124"/>
      <c r="S63" s="124"/>
      <c r="T63" s="124"/>
      <c r="U63" s="124"/>
      <c r="V63" s="124"/>
      <c r="W63" s="124"/>
      <c r="X63" s="436">
        <v>0</v>
      </c>
      <c r="Y63" s="436">
        <v>0</v>
      </c>
      <c r="Z63" s="436">
        <v>0</v>
      </c>
      <c r="AA63" s="121" t="s">
        <v>1367</v>
      </c>
      <c r="AB63" s="123"/>
      <c r="AC63" s="123"/>
    </row>
    <row r="64" spans="1:29" ht="15" customHeight="1">
      <c r="A64" s="121" t="s">
        <v>1363</v>
      </c>
      <c r="B64" s="122" t="s">
        <v>1432</v>
      </c>
      <c r="C64" s="121" t="s">
        <v>1433</v>
      </c>
      <c r="D64" s="123" t="s">
        <v>1434</v>
      </c>
      <c r="E64" s="123" t="s">
        <v>880</v>
      </c>
      <c r="F64" s="123" t="s">
        <v>854</v>
      </c>
      <c r="G64" s="348" t="s">
        <v>0</v>
      </c>
      <c r="H64" s="124">
        <v>1</v>
      </c>
      <c r="I64" s="124">
        <v>0</v>
      </c>
      <c r="J64" s="124">
        <v>1</v>
      </c>
      <c r="K64" s="124">
        <v>0</v>
      </c>
      <c r="L64" s="124"/>
      <c r="M64" s="124"/>
      <c r="N64" s="124"/>
      <c r="O64" s="124"/>
      <c r="P64" s="124"/>
      <c r="Q64" s="124"/>
      <c r="R64" s="124"/>
      <c r="S64" s="124"/>
      <c r="T64" s="124"/>
      <c r="U64" s="124"/>
      <c r="V64" s="124"/>
      <c r="W64" s="124"/>
      <c r="X64" s="436">
        <v>1.9893780000000001</v>
      </c>
      <c r="Y64" s="436">
        <v>1.9893780000000001</v>
      </c>
      <c r="Z64" s="436">
        <v>1.9893780000000001</v>
      </c>
      <c r="AA64" s="121" t="s">
        <v>1367</v>
      </c>
      <c r="AB64" s="123"/>
      <c r="AC64" s="123"/>
    </row>
    <row r="65" spans="1:29" ht="15" customHeight="1">
      <c r="A65" s="121" t="s">
        <v>1363</v>
      </c>
      <c r="B65" s="122" t="s">
        <v>1432</v>
      </c>
      <c r="C65" s="121" t="s">
        <v>1435</v>
      </c>
      <c r="D65" s="123" t="s">
        <v>1434</v>
      </c>
      <c r="E65" s="123" t="s">
        <v>880</v>
      </c>
      <c r="F65" s="123" t="s">
        <v>852</v>
      </c>
      <c r="G65" s="348" t="s">
        <v>0</v>
      </c>
      <c r="H65" s="124">
        <v>0</v>
      </c>
      <c r="I65" s="124">
        <v>0</v>
      </c>
      <c r="J65" s="124">
        <v>0</v>
      </c>
      <c r="K65" s="124">
        <v>1</v>
      </c>
      <c r="L65" s="124"/>
      <c r="M65" s="124"/>
      <c r="N65" s="124"/>
      <c r="O65" s="124"/>
      <c r="P65" s="124"/>
      <c r="Q65" s="124"/>
      <c r="R65" s="124"/>
      <c r="S65" s="124"/>
      <c r="T65" s="124"/>
      <c r="U65" s="124"/>
      <c r="V65" s="124"/>
      <c r="W65" s="124"/>
      <c r="X65" s="436">
        <v>0.211226</v>
      </c>
      <c r="Y65" s="436">
        <v>0.211226</v>
      </c>
      <c r="Z65" s="436">
        <v>0.211226</v>
      </c>
      <c r="AA65" s="121" t="s">
        <v>1367</v>
      </c>
      <c r="AB65" s="123"/>
      <c r="AC65" s="123"/>
    </row>
    <row r="66" spans="1:29" ht="15" customHeight="1">
      <c r="A66" s="121" t="s">
        <v>1363</v>
      </c>
      <c r="B66" s="122" t="s">
        <v>1432</v>
      </c>
      <c r="C66" s="121" t="s">
        <v>1436</v>
      </c>
      <c r="D66" s="123" t="s">
        <v>1434</v>
      </c>
      <c r="E66" s="123" t="s">
        <v>880</v>
      </c>
      <c r="F66" s="123" t="s">
        <v>853</v>
      </c>
      <c r="G66" s="348" t="s">
        <v>0</v>
      </c>
      <c r="H66" s="124">
        <v>0</v>
      </c>
      <c r="I66" s="124">
        <v>0</v>
      </c>
      <c r="J66" s="124">
        <v>0</v>
      </c>
      <c r="K66" s="124">
        <v>0</v>
      </c>
      <c r="L66" s="124"/>
      <c r="M66" s="124"/>
      <c r="N66" s="124"/>
      <c r="O66" s="124"/>
      <c r="P66" s="124"/>
      <c r="Q66" s="124"/>
      <c r="R66" s="124"/>
      <c r="S66" s="124"/>
      <c r="T66" s="124"/>
      <c r="U66" s="124"/>
      <c r="V66" s="124"/>
      <c r="W66" s="124"/>
      <c r="X66" s="436">
        <v>0</v>
      </c>
      <c r="Y66" s="436">
        <v>0</v>
      </c>
      <c r="Z66" s="436">
        <v>0</v>
      </c>
      <c r="AA66" s="121" t="s">
        <v>1367</v>
      </c>
      <c r="AB66" s="123"/>
      <c r="AC66" s="123"/>
    </row>
    <row r="67" spans="1:29" ht="15" customHeight="1">
      <c r="A67" s="121" t="s">
        <v>1363</v>
      </c>
      <c r="B67" s="122" t="s">
        <v>1432</v>
      </c>
      <c r="C67" s="121" t="s">
        <v>1437</v>
      </c>
      <c r="D67" s="123" t="s">
        <v>1434</v>
      </c>
      <c r="E67" s="123" t="s">
        <v>849</v>
      </c>
      <c r="F67" s="123" t="s">
        <v>854</v>
      </c>
      <c r="G67" s="348" t="s">
        <v>0</v>
      </c>
      <c r="H67" s="124">
        <v>0</v>
      </c>
      <c r="I67" s="124">
        <v>0</v>
      </c>
      <c r="J67" s="124">
        <v>0</v>
      </c>
      <c r="K67" s="124">
        <v>0</v>
      </c>
      <c r="L67" s="124"/>
      <c r="M67" s="124"/>
      <c r="N67" s="124"/>
      <c r="O67" s="124"/>
      <c r="P67" s="124"/>
      <c r="Q67" s="124"/>
      <c r="R67" s="124"/>
      <c r="S67" s="124"/>
      <c r="T67" s="124"/>
      <c r="U67" s="124"/>
      <c r="V67" s="124"/>
      <c r="W67" s="124"/>
      <c r="X67" s="436">
        <v>0</v>
      </c>
      <c r="Y67" s="436">
        <v>0</v>
      </c>
      <c r="Z67" s="436">
        <v>0</v>
      </c>
      <c r="AA67" s="121" t="s">
        <v>1367</v>
      </c>
      <c r="AB67" s="123"/>
      <c r="AC67" s="123"/>
    </row>
    <row r="68" spans="1:29" ht="15" customHeight="1">
      <c r="A68" s="121" t="s">
        <v>1363</v>
      </c>
      <c r="B68" s="122" t="s">
        <v>1432</v>
      </c>
      <c r="C68" s="121" t="s">
        <v>1438</v>
      </c>
      <c r="D68" s="123" t="s">
        <v>1434</v>
      </c>
      <c r="E68" s="123" t="s">
        <v>849</v>
      </c>
      <c r="F68" s="123" t="s">
        <v>852</v>
      </c>
      <c r="G68" s="348" t="s">
        <v>0</v>
      </c>
      <c r="H68" s="124">
        <v>0</v>
      </c>
      <c r="I68" s="124">
        <v>0</v>
      </c>
      <c r="J68" s="124">
        <v>0</v>
      </c>
      <c r="K68" s="124">
        <v>0</v>
      </c>
      <c r="L68" s="124"/>
      <c r="M68" s="124"/>
      <c r="N68" s="124"/>
      <c r="O68" s="124"/>
      <c r="P68" s="124"/>
      <c r="Q68" s="124"/>
      <c r="R68" s="124"/>
      <c r="S68" s="124"/>
      <c r="T68" s="124"/>
      <c r="U68" s="124"/>
      <c r="V68" s="124"/>
      <c r="W68" s="124"/>
      <c r="X68" s="436">
        <v>0</v>
      </c>
      <c r="Y68" s="436">
        <v>0</v>
      </c>
      <c r="Z68" s="436">
        <v>0</v>
      </c>
      <c r="AA68" s="121" t="s">
        <v>1367</v>
      </c>
      <c r="AB68" s="123"/>
      <c r="AC68" s="123"/>
    </row>
    <row r="69" spans="1:29" ht="15" customHeight="1">
      <c r="A69" s="121" t="s">
        <v>1363</v>
      </c>
      <c r="B69" s="122" t="s">
        <v>1432</v>
      </c>
      <c r="C69" s="121" t="s">
        <v>1439</v>
      </c>
      <c r="D69" s="123" t="s">
        <v>1434</v>
      </c>
      <c r="E69" s="123" t="s">
        <v>849</v>
      </c>
      <c r="F69" s="123" t="s">
        <v>853</v>
      </c>
      <c r="G69" s="348" t="s">
        <v>0</v>
      </c>
      <c r="H69" s="124">
        <v>0</v>
      </c>
      <c r="I69" s="124">
        <v>0</v>
      </c>
      <c r="J69" s="124">
        <v>0</v>
      </c>
      <c r="K69" s="124">
        <v>0</v>
      </c>
      <c r="L69" s="124"/>
      <c r="M69" s="124"/>
      <c r="N69" s="124"/>
      <c r="O69" s="124"/>
      <c r="P69" s="124"/>
      <c r="Q69" s="124"/>
      <c r="R69" s="124"/>
      <c r="S69" s="124"/>
      <c r="T69" s="124"/>
      <c r="U69" s="124"/>
      <c r="V69" s="124"/>
      <c r="W69" s="124"/>
      <c r="X69" s="436">
        <v>0</v>
      </c>
      <c r="Y69" s="436">
        <v>0</v>
      </c>
      <c r="Z69" s="436">
        <v>0</v>
      </c>
      <c r="AA69" s="121" t="s">
        <v>1367</v>
      </c>
      <c r="AB69" s="123"/>
      <c r="AC69" s="123"/>
    </row>
    <row r="70" spans="1:29" ht="15" customHeight="1">
      <c r="A70" s="121" t="s">
        <v>1363</v>
      </c>
      <c r="B70" s="122" t="s">
        <v>1432</v>
      </c>
      <c r="C70" s="121" t="s">
        <v>1440</v>
      </c>
      <c r="D70" s="123" t="s">
        <v>1441</v>
      </c>
      <c r="E70" s="123" t="s">
        <v>880</v>
      </c>
      <c r="F70" s="123" t="s">
        <v>854</v>
      </c>
      <c r="G70" s="348" t="s">
        <v>0</v>
      </c>
      <c r="H70" s="124">
        <v>0</v>
      </c>
      <c r="I70" s="124">
        <v>0</v>
      </c>
      <c r="J70" s="124">
        <v>0</v>
      </c>
      <c r="K70" s="124">
        <v>0</v>
      </c>
      <c r="L70" s="124"/>
      <c r="M70" s="124"/>
      <c r="N70" s="124"/>
      <c r="O70" s="124"/>
      <c r="P70" s="124"/>
      <c r="Q70" s="124"/>
      <c r="R70" s="124"/>
      <c r="S70" s="124"/>
      <c r="T70" s="124"/>
      <c r="U70" s="124"/>
      <c r="V70" s="124"/>
      <c r="W70" s="124"/>
      <c r="X70" s="436">
        <v>0</v>
      </c>
      <c r="Y70" s="436">
        <v>0</v>
      </c>
      <c r="Z70" s="436">
        <v>0</v>
      </c>
      <c r="AA70" s="121" t="s">
        <v>1367</v>
      </c>
      <c r="AB70" s="123"/>
      <c r="AC70" s="123"/>
    </row>
    <row r="71" spans="1:29" ht="15" customHeight="1">
      <c r="A71" s="121" t="s">
        <v>1363</v>
      </c>
      <c r="B71" s="122" t="s">
        <v>1432</v>
      </c>
      <c r="C71" s="121" t="s">
        <v>1442</v>
      </c>
      <c r="D71" s="123" t="s">
        <v>1441</v>
      </c>
      <c r="E71" s="123" t="s">
        <v>880</v>
      </c>
      <c r="F71" s="123" t="s">
        <v>852</v>
      </c>
      <c r="G71" s="348" t="s">
        <v>0</v>
      </c>
      <c r="H71" s="124">
        <v>0</v>
      </c>
      <c r="I71" s="124">
        <v>0</v>
      </c>
      <c r="J71" s="124">
        <v>0</v>
      </c>
      <c r="K71" s="124">
        <v>0</v>
      </c>
      <c r="L71" s="124"/>
      <c r="M71" s="124"/>
      <c r="N71" s="124"/>
      <c r="O71" s="124"/>
      <c r="P71" s="124"/>
      <c r="Q71" s="124"/>
      <c r="R71" s="124"/>
      <c r="S71" s="124"/>
      <c r="T71" s="124"/>
      <c r="U71" s="124"/>
      <c r="V71" s="124"/>
      <c r="W71" s="124"/>
      <c r="X71" s="436">
        <v>0</v>
      </c>
      <c r="Y71" s="436">
        <v>0</v>
      </c>
      <c r="Z71" s="436">
        <v>0</v>
      </c>
      <c r="AA71" s="121" t="s">
        <v>1367</v>
      </c>
      <c r="AB71" s="123"/>
      <c r="AC71" s="123"/>
    </row>
    <row r="72" spans="1:29" ht="15" customHeight="1">
      <c r="A72" s="121" t="s">
        <v>1363</v>
      </c>
      <c r="B72" s="122" t="s">
        <v>1432</v>
      </c>
      <c r="C72" s="121" t="s">
        <v>1443</v>
      </c>
      <c r="D72" s="123" t="s">
        <v>1441</v>
      </c>
      <c r="E72" s="123" t="s">
        <v>880</v>
      </c>
      <c r="F72" s="123" t="s">
        <v>853</v>
      </c>
      <c r="G72" s="348" t="s">
        <v>0</v>
      </c>
      <c r="H72" s="124">
        <v>0</v>
      </c>
      <c r="I72" s="124">
        <v>0</v>
      </c>
      <c r="J72" s="124">
        <v>0</v>
      </c>
      <c r="K72" s="124">
        <v>0</v>
      </c>
      <c r="L72" s="124"/>
      <c r="M72" s="124"/>
      <c r="N72" s="124"/>
      <c r="O72" s="124"/>
      <c r="P72" s="124"/>
      <c r="Q72" s="124"/>
      <c r="R72" s="124"/>
      <c r="S72" s="124"/>
      <c r="T72" s="124"/>
      <c r="U72" s="124"/>
      <c r="V72" s="124"/>
      <c r="W72" s="124"/>
      <c r="X72" s="436">
        <v>0</v>
      </c>
      <c r="Y72" s="436">
        <v>0</v>
      </c>
      <c r="Z72" s="436">
        <v>0</v>
      </c>
      <c r="AA72" s="121" t="s">
        <v>1367</v>
      </c>
      <c r="AB72" s="123"/>
      <c r="AC72" s="123"/>
    </row>
    <row r="73" spans="1:29" ht="15" customHeight="1">
      <c r="A73" s="121" t="s">
        <v>1363</v>
      </c>
      <c r="B73" s="122" t="s">
        <v>1432</v>
      </c>
      <c r="C73" s="121" t="s">
        <v>1444</v>
      </c>
      <c r="D73" s="123" t="s">
        <v>1441</v>
      </c>
      <c r="E73" s="123" t="s">
        <v>849</v>
      </c>
      <c r="F73" s="123" t="s">
        <v>854</v>
      </c>
      <c r="G73" s="348" t="s">
        <v>0</v>
      </c>
      <c r="H73" s="124">
        <v>0</v>
      </c>
      <c r="I73" s="124">
        <v>0</v>
      </c>
      <c r="J73" s="124">
        <v>0</v>
      </c>
      <c r="K73" s="124">
        <v>0</v>
      </c>
      <c r="L73" s="124"/>
      <c r="M73" s="124"/>
      <c r="N73" s="124"/>
      <c r="O73" s="124"/>
      <c r="P73" s="124"/>
      <c r="Q73" s="124"/>
      <c r="R73" s="124"/>
      <c r="S73" s="124"/>
      <c r="T73" s="124"/>
      <c r="U73" s="124"/>
      <c r="V73" s="124"/>
      <c r="W73" s="124"/>
      <c r="X73" s="436">
        <v>0</v>
      </c>
      <c r="Y73" s="436">
        <v>0</v>
      </c>
      <c r="Z73" s="436">
        <v>0</v>
      </c>
      <c r="AA73" s="121" t="s">
        <v>1367</v>
      </c>
      <c r="AB73" s="123"/>
      <c r="AC73" s="123"/>
    </row>
    <row r="74" spans="1:29" ht="15" customHeight="1">
      <c r="A74" s="121" t="s">
        <v>1363</v>
      </c>
      <c r="B74" s="122" t="s">
        <v>1432</v>
      </c>
      <c r="C74" s="121" t="s">
        <v>1445</v>
      </c>
      <c r="D74" s="123" t="s">
        <v>1441</v>
      </c>
      <c r="E74" s="123" t="s">
        <v>849</v>
      </c>
      <c r="F74" s="123" t="s">
        <v>852</v>
      </c>
      <c r="G74" s="348" t="s">
        <v>0</v>
      </c>
      <c r="H74" s="124">
        <v>0</v>
      </c>
      <c r="I74" s="124">
        <v>0</v>
      </c>
      <c r="J74" s="124">
        <v>0</v>
      </c>
      <c r="K74" s="124">
        <v>0</v>
      </c>
      <c r="L74" s="124"/>
      <c r="M74" s="124"/>
      <c r="N74" s="124"/>
      <c r="O74" s="124"/>
      <c r="P74" s="124"/>
      <c r="Q74" s="124"/>
      <c r="R74" s="124"/>
      <c r="S74" s="124"/>
      <c r="T74" s="124"/>
      <c r="U74" s="124"/>
      <c r="V74" s="124"/>
      <c r="W74" s="124"/>
      <c r="X74" s="436">
        <v>0</v>
      </c>
      <c r="Y74" s="436">
        <v>0</v>
      </c>
      <c r="Z74" s="436">
        <v>0</v>
      </c>
      <c r="AA74" s="121" t="s">
        <v>1367</v>
      </c>
      <c r="AB74" s="123"/>
      <c r="AC74" s="123"/>
    </row>
    <row r="75" spans="1:29" ht="15" customHeight="1">
      <c r="A75" s="121" t="s">
        <v>1363</v>
      </c>
      <c r="B75" s="122" t="s">
        <v>1432</v>
      </c>
      <c r="C75" s="121" t="s">
        <v>1446</v>
      </c>
      <c r="D75" s="123" t="s">
        <v>1441</v>
      </c>
      <c r="E75" s="123" t="s">
        <v>849</v>
      </c>
      <c r="F75" s="123" t="s">
        <v>853</v>
      </c>
      <c r="G75" s="348" t="s">
        <v>0</v>
      </c>
      <c r="H75" s="124">
        <v>0</v>
      </c>
      <c r="I75" s="124">
        <v>0</v>
      </c>
      <c r="J75" s="124">
        <v>0</v>
      </c>
      <c r="K75" s="124">
        <v>0</v>
      </c>
      <c r="L75" s="124"/>
      <c r="M75" s="124"/>
      <c r="N75" s="124"/>
      <c r="O75" s="124"/>
      <c r="P75" s="124"/>
      <c r="Q75" s="124"/>
      <c r="R75" s="124"/>
      <c r="S75" s="124"/>
      <c r="T75" s="124"/>
      <c r="U75" s="124"/>
      <c r="V75" s="124"/>
      <c r="W75" s="124"/>
      <c r="X75" s="436">
        <v>0</v>
      </c>
      <c r="Y75" s="436">
        <v>0</v>
      </c>
      <c r="Z75" s="436">
        <v>0</v>
      </c>
      <c r="AA75" s="121" t="s">
        <v>1367</v>
      </c>
      <c r="AB75" s="123"/>
      <c r="AC75" s="123"/>
    </row>
    <row r="76" spans="1:29" ht="15" customHeight="1">
      <c r="A76" s="121" t="s">
        <v>1363</v>
      </c>
      <c r="B76" s="122" t="s">
        <v>1432</v>
      </c>
      <c r="C76" s="121" t="s">
        <v>1447</v>
      </c>
      <c r="D76" s="123" t="s">
        <v>1448</v>
      </c>
      <c r="E76" s="123" t="s">
        <v>880</v>
      </c>
      <c r="F76" s="123" t="s">
        <v>854</v>
      </c>
      <c r="G76" s="348" t="s">
        <v>0</v>
      </c>
      <c r="H76" s="124">
        <v>15</v>
      </c>
      <c r="I76" s="124">
        <v>26</v>
      </c>
      <c r="J76" s="124">
        <v>41</v>
      </c>
      <c r="K76" s="124">
        <v>17</v>
      </c>
      <c r="L76" s="124"/>
      <c r="M76" s="124"/>
      <c r="N76" s="124"/>
      <c r="O76" s="124"/>
      <c r="P76" s="124"/>
      <c r="Q76" s="124"/>
      <c r="R76" s="124"/>
      <c r="S76" s="124"/>
      <c r="T76" s="124"/>
      <c r="U76" s="124"/>
      <c r="V76" s="124"/>
      <c r="W76" s="124"/>
      <c r="X76" s="436">
        <v>47.328220000000002</v>
      </c>
      <c r="Y76" s="436">
        <v>47.328220000000002</v>
      </c>
      <c r="Z76" s="436">
        <v>47.328220000000002</v>
      </c>
      <c r="AA76" s="121" t="s">
        <v>1367</v>
      </c>
      <c r="AB76" s="123"/>
      <c r="AC76" s="123"/>
    </row>
    <row r="77" spans="1:29" ht="15" customHeight="1">
      <c r="A77" s="121" t="s">
        <v>1363</v>
      </c>
      <c r="B77" s="122" t="s">
        <v>1432</v>
      </c>
      <c r="C77" s="121" t="s">
        <v>1449</v>
      </c>
      <c r="D77" s="123" t="s">
        <v>1448</v>
      </c>
      <c r="E77" s="123" t="s">
        <v>880</v>
      </c>
      <c r="F77" s="123" t="s">
        <v>852</v>
      </c>
      <c r="G77" s="348" t="s">
        <v>0</v>
      </c>
      <c r="H77" s="124">
        <v>0</v>
      </c>
      <c r="I77" s="124">
        <v>2</v>
      </c>
      <c r="J77" s="124">
        <v>3</v>
      </c>
      <c r="K77" s="124">
        <v>0</v>
      </c>
      <c r="L77" s="124"/>
      <c r="M77" s="124"/>
      <c r="N77" s="124"/>
      <c r="O77" s="124"/>
      <c r="P77" s="124"/>
      <c r="Q77" s="124"/>
      <c r="R77" s="124"/>
      <c r="S77" s="124"/>
      <c r="T77" s="124"/>
      <c r="U77" s="124"/>
      <c r="V77" s="124"/>
      <c r="W77" s="124"/>
      <c r="X77" s="436">
        <v>7.8078079999999996</v>
      </c>
      <c r="Y77" s="436">
        <v>7.8078079999999996</v>
      </c>
      <c r="Z77" s="436">
        <v>7.8078079999999996</v>
      </c>
      <c r="AA77" s="121" t="s">
        <v>1367</v>
      </c>
      <c r="AB77" s="123"/>
      <c r="AC77" s="123"/>
    </row>
    <row r="78" spans="1:29" ht="15" customHeight="1">
      <c r="A78" s="121" t="s">
        <v>1363</v>
      </c>
      <c r="B78" s="122" t="s">
        <v>1432</v>
      </c>
      <c r="C78" s="121" t="s">
        <v>1450</v>
      </c>
      <c r="D78" s="123" t="s">
        <v>1448</v>
      </c>
      <c r="E78" s="123" t="s">
        <v>880</v>
      </c>
      <c r="F78" s="123" t="s">
        <v>853</v>
      </c>
      <c r="G78" s="348" t="s">
        <v>0</v>
      </c>
      <c r="H78" s="124">
        <v>2</v>
      </c>
      <c r="I78" s="124">
        <v>0</v>
      </c>
      <c r="J78" s="124">
        <v>1</v>
      </c>
      <c r="K78" s="124">
        <v>2</v>
      </c>
      <c r="L78" s="124"/>
      <c r="M78" s="124"/>
      <c r="N78" s="124"/>
      <c r="O78" s="124"/>
      <c r="P78" s="124"/>
      <c r="Q78" s="124"/>
      <c r="R78" s="124"/>
      <c r="S78" s="124"/>
      <c r="T78" s="124"/>
      <c r="U78" s="124"/>
      <c r="V78" s="124"/>
      <c r="W78" s="124"/>
      <c r="X78" s="436">
        <v>8.1920800000000007</v>
      </c>
      <c r="Y78" s="436">
        <v>8.1920800000000007</v>
      </c>
      <c r="Z78" s="436">
        <v>8.1920800000000007</v>
      </c>
      <c r="AA78" s="121" t="s">
        <v>1367</v>
      </c>
      <c r="AB78" s="123"/>
      <c r="AC78" s="123"/>
    </row>
    <row r="79" spans="1:29" ht="15" customHeight="1">
      <c r="A79" s="121" t="s">
        <v>1363</v>
      </c>
      <c r="B79" s="122" t="s">
        <v>1432</v>
      </c>
      <c r="C79" s="121" t="s">
        <v>1451</v>
      </c>
      <c r="D79" s="123" t="s">
        <v>1448</v>
      </c>
      <c r="E79" s="123" t="s">
        <v>849</v>
      </c>
      <c r="F79" s="123" t="s">
        <v>854</v>
      </c>
      <c r="G79" s="348" t="s">
        <v>0</v>
      </c>
      <c r="H79" s="124">
        <v>0</v>
      </c>
      <c r="I79" s="124">
        <v>0</v>
      </c>
      <c r="J79" s="124">
        <v>0</v>
      </c>
      <c r="K79" s="124">
        <v>0</v>
      </c>
      <c r="L79" s="124"/>
      <c r="M79" s="124"/>
      <c r="N79" s="124"/>
      <c r="O79" s="124"/>
      <c r="P79" s="124"/>
      <c r="Q79" s="124"/>
      <c r="R79" s="124"/>
      <c r="S79" s="124"/>
      <c r="T79" s="124"/>
      <c r="U79" s="124"/>
      <c r="V79" s="124"/>
      <c r="W79" s="124"/>
      <c r="X79" s="436">
        <v>0.59807399999999999</v>
      </c>
      <c r="Y79" s="436">
        <v>0.59807399999999999</v>
      </c>
      <c r="Z79" s="436">
        <v>0.59807399999999999</v>
      </c>
      <c r="AA79" s="121" t="s">
        <v>1367</v>
      </c>
      <c r="AB79" s="123" t="s">
        <v>1426</v>
      </c>
      <c r="AC79" s="123"/>
    </row>
    <row r="80" spans="1:29" ht="15" customHeight="1">
      <c r="A80" s="121" t="s">
        <v>1363</v>
      </c>
      <c r="B80" s="122" t="s">
        <v>1432</v>
      </c>
      <c r="C80" s="121" t="s">
        <v>1452</v>
      </c>
      <c r="D80" s="123" t="s">
        <v>1448</v>
      </c>
      <c r="E80" s="123" t="s">
        <v>849</v>
      </c>
      <c r="F80" s="123" t="s">
        <v>852</v>
      </c>
      <c r="G80" s="348" t="s">
        <v>0</v>
      </c>
      <c r="H80" s="124">
        <v>0</v>
      </c>
      <c r="I80" s="124">
        <v>0</v>
      </c>
      <c r="J80" s="124">
        <v>0</v>
      </c>
      <c r="K80" s="124">
        <v>0</v>
      </c>
      <c r="L80" s="124"/>
      <c r="M80" s="124"/>
      <c r="N80" s="124"/>
      <c r="O80" s="124"/>
      <c r="P80" s="124"/>
      <c r="Q80" s="124"/>
      <c r="R80" s="124"/>
      <c r="S80" s="124"/>
      <c r="T80" s="124"/>
      <c r="U80" s="124"/>
      <c r="V80" s="124"/>
      <c r="W80" s="124"/>
      <c r="X80" s="436">
        <v>0.36150399999999999</v>
      </c>
      <c r="Y80" s="436">
        <v>0.36150399999999999</v>
      </c>
      <c r="Z80" s="436">
        <v>0.36150399999999999</v>
      </c>
      <c r="AA80" s="121" t="s">
        <v>1367</v>
      </c>
      <c r="AB80" s="123"/>
      <c r="AC80" s="123"/>
    </row>
    <row r="81" spans="1:29" ht="15" customHeight="1">
      <c r="A81" s="121" t="s">
        <v>1363</v>
      </c>
      <c r="B81" s="122" t="s">
        <v>1432</v>
      </c>
      <c r="C81" s="121" t="s">
        <v>1453</v>
      </c>
      <c r="D81" s="123" t="s">
        <v>1448</v>
      </c>
      <c r="E81" s="123" t="s">
        <v>849</v>
      </c>
      <c r="F81" s="123" t="s">
        <v>853</v>
      </c>
      <c r="G81" s="348" t="s">
        <v>0</v>
      </c>
      <c r="H81" s="124">
        <v>0</v>
      </c>
      <c r="I81" s="124">
        <v>0</v>
      </c>
      <c r="J81" s="124">
        <v>0</v>
      </c>
      <c r="K81" s="124">
        <v>0</v>
      </c>
      <c r="L81" s="124"/>
      <c r="M81" s="124"/>
      <c r="N81" s="124"/>
      <c r="O81" s="124"/>
      <c r="P81" s="124"/>
      <c r="Q81" s="124"/>
      <c r="R81" s="124"/>
      <c r="S81" s="124"/>
      <c r="T81" s="124"/>
      <c r="U81" s="124"/>
      <c r="V81" s="124"/>
      <c r="W81" s="124"/>
      <c r="X81" s="436">
        <v>0.63983299999999999</v>
      </c>
      <c r="Y81" s="436">
        <v>0.63983299999999999</v>
      </c>
      <c r="Z81" s="436">
        <v>0.63983299999999999</v>
      </c>
      <c r="AA81" s="121" t="s">
        <v>1367</v>
      </c>
      <c r="AB81" s="123"/>
      <c r="AC81" s="123"/>
    </row>
    <row r="82" spans="1:29" ht="15" customHeight="1">
      <c r="A82" s="121" t="s">
        <v>1363</v>
      </c>
      <c r="B82" s="122" t="s">
        <v>1432</v>
      </c>
      <c r="C82" s="121" t="s">
        <v>1454</v>
      </c>
      <c r="D82" s="123" t="s">
        <v>1455</v>
      </c>
      <c r="E82" s="123" t="s">
        <v>880</v>
      </c>
      <c r="F82" s="123" t="s">
        <v>854</v>
      </c>
      <c r="G82" s="348" t="s">
        <v>1</v>
      </c>
      <c r="H82" s="124">
        <v>18</v>
      </c>
      <c r="I82" s="124">
        <v>8</v>
      </c>
      <c r="J82" s="124">
        <v>20</v>
      </c>
      <c r="K82" s="124">
        <v>14</v>
      </c>
      <c r="L82" s="124"/>
      <c r="M82" s="124"/>
      <c r="N82" s="124"/>
      <c r="O82" s="124"/>
      <c r="P82" s="124"/>
      <c r="Q82" s="124"/>
      <c r="R82" s="124"/>
      <c r="S82" s="124"/>
      <c r="T82" s="124"/>
      <c r="U82" s="124"/>
      <c r="V82" s="124"/>
      <c r="W82" s="124"/>
      <c r="X82" s="436">
        <v>71.303560000000004</v>
      </c>
      <c r="Y82" s="436">
        <v>71.165520000000001</v>
      </c>
      <c r="Z82" s="436">
        <v>71.151840000000007</v>
      </c>
      <c r="AA82" s="121" t="s">
        <v>1367</v>
      </c>
      <c r="AB82" s="123"/>
      <c r="AC82" s="123"/>
    </row>
    <row r="83" spans="1:29" ht="15" customHeight="1">
      <c r="A83" s="121" t="s">
        <v>1363</v>
      </c>
      <c r="B83" s="122" t="s">
        <v>1432</v>
      </c>
      <c r="C83" s="121" t="s">
        <v>1456</v>
      </c>
      <c r="D83" s="123" t="s">
        <v>1455</v>
      </c>
      <c r="E83" s="123" t="s">
        <v>880</v>
      </c>
      <c r="F83" s="123" t="s">
        <v>852</v>
      </c>
      <c r="G83" s="348" t="s">
        <v>1</v>
      </c>
      <c r="H83" s="124">
        <v>0</v>
      </c>
      <c r="I83" s="124">
        <v>0</v>
      </c>
      <c r="J83" s="124">
        <v>1</v>
      </c>
      <c r="K83" s="124">
        <v>0</v>
      </c>
      <c r="L83" s="124"/>
      <c r="M83" s="124"/>
      <c r="N83" s="124"/>
      <c r="O83" s="124"/>
      <c r="P83" s="124"/>
      <c r="Q83" s="124"/>
      <c r="R83" s="124"/>
      <c r="S83" s="124"/>
      <c r="T83" s="124"/>
      <c r="U83" s="124"/>
      <c r="V83" s="124"/>
      <c r="W83" s="124"/>
      <c r="X83" s="436">
        <v>3.8474110000000001</v>
      </c>
      <c r="Y83" s="436">
        <v>3.839963</v>
      </c>
      <c r="Z83" s="436">
        <v>3.8392240000000002</v>
      </c>
      <c r="AA83" s="121" t="s">
        <v>1367</v>
      </c>
      <c r="AB83" s="123"/>
      <c r="AC83" s="123"/>
    </row>
    <row r="84" spans="1:29" ht="15" customHeight="1">
      <c r="A84" s="121" t="s">
        <v>1363</v>
      </c>
      <c r="B84" s="122" t="s">
        <v>1432</v>
      </c>
      <c r="C84" s="121" t="s">
        <v>1457</v>
      </c>
      <c r="D84" s="123" t="s">
        <v>1455</v>
      </c>
      <c r="E84" s="123" t="s">
        <v>880</v>
      </c>
      <c r="F84" s="123" t="s">
        <v>853</v>
      </c>
      <c r="G84" s="348" t="s">
        <v>1</v>
      </c>
      <c r="H84" s="124">
        <v>0</v>
      </c>
      <c r="I84" s="124">
        <v>0</v>
      </c>
      <c r="J84" s="124">
        <v>5</v>
      </c>
      <c r="K84" s="124">
        <v>1</v>
      </c>
      <c r="L84" s="124"/>
      <c r="M84" s="124"/>
      <c r="N84" s="124"/>
      <c r="O84" s="124"/>
      <c r="P84" s="124"/>
      <c r="Q84" s="124"/>
      <c r="R84" s="124"/>
      <c r="S84" s="124"/>
      <c r="T84" s="124"/>
      <c r="U84" s="124"/>
      <c r="V84" s="124"/>
      <c r="W84" s="124"/>
      <c r="X84" s="436">
        <v>7.1696650000000002</v>
      </c>
      <c r="Y84" s="436">
        <v>7.1557849999999998</v>
      </c>
      <c r="Z84" s="436">
        <v>7.1544080000000001</v>
      </c>
      <c r="AA84" s="121" t="s">
        <v>1367</v>
      </c>
      <c r="AB84" s="123"/>
      <c r="AC84" s="123"/>
    </row>
    <row r="85" spans="1:29" ht="15" customHeight="1">
      <c r="A85" s="121" t="s">
        <v>1363</v>
      </c>
      <c r="B85" s="122" t="s">
        <v>1432</v>
      </c>
      <c r="C85" s="121" t="s">
        <v>1458</v>
      </c>
      <c r="D85" s="123" t="s">
        <v>1455</v>
      </c>
      <c r="E85" s="123" t="s">
        <v>849</v>
      </c>
      <c r="F85" s="123" t="s">
        <v>854</v>
      </c>
      <c r="G85" s="348" t="s">
        <v>1</v>
      </c>
      <c r="H85" s="124">
        <v>0</v>
      </c>
      <c r="I85" s="124">
        <v>0</v>
      </c>
      <c r="J85" s="124">
        <v>0</v>
      </c>
      <c r="K85" s="124">
        <v>0</v>
      </c>
      <c r="L85" s="124"/>
      <c r="M85" s="124"/>
      <c r="N85" s="124"/>
      <c r="O85" s="124"/>
      <c r="P85" s="124"/>
      <c r="Q85" s="124"/>
      <c r="R85" s="124"/>
      <c r="S85" s="124"/>
      <c r="T85" s="124"/>
      <c r="U85" s="124"/>
      <c r="V85" s="124"/>
      <c r="W85" s="124"/>
      <c r="X85" s="436">
        <v>0</v>
      </c>
      <c r="Y85" s="436">
        <v>0</v>
      </c>
      <c r="Z85" s="436">
        <v>0</v>
      </c>
      <c r="AA85" s="121" t="s">
        <v>1367</v>
      </c>
      <c r="AB85" s="123"/>
      <c r="AC85" s="123"/>
    </row>
    <row r="86" spans="1:29" ht="15" customHeight="1">
      <c r="A86" s="121" t="s">
        <v>1363</v>
      </c>
      <c r="B86" s="122" t="s">
        <v>1432</v>
      </c>
      <c r="C86" s="121" t="s">
        <v>1459</v>
      </c>
      <c r="D86" s="123" t="s">
        <v>1455</v>
      </c>
      <c r="E86" s="123" t="s">
        <v>849</v>
      </c>
      <c r="F86" s="123" t="s">
        <v>852</v>
      </c>
      <c r="G86" s="348" t="s">
        <v>1</v>
      </c>
      <c r="H86" s="124">
        <v>0</v>
      </c>
      <c r="I86" s="124">
        <v>0</v>
      </c>
      <c r="J86" s="124">
        <v>0</v>
      </c>
      <c r="K86" s="124">
        <v>0</v>
      </c>
      <c r="L86" s="124"/>
      <c r="M86" s="124"/>
      <c r="N86" s="124"/>
      <c r="O86" s="124"/>
      <c r="P86" s="124"/>
      <c r="Q86" s="124"/>
      <c r="R86" s="124"/>
      <c r="S86" s="124"/>
      <c r="T86" s="124"/>
      <c r="U86" s="124"/>
      <c r="V86" s="124"/>
      <c r="W86" s="124"/>
      <c r="X86" s="436">
        <v>0</v>
      </c>
      <c r="Y86" s="436">
        <v>0</v>
      </c>
      <c r="Z86" s="436">
        <v>0</v>
      </c>
      <c r="AA86" s="121" t="s">
        <v>1367</v>
      </c>
      <c r="AB86" s="123"/>
      <c r="AC86" s="123"/>
    </row>
    <row r="87" spans="1:29" ht="15" customHeight="1">
      <c r="A87" s="121" t="s">
        <v>1363</v>
      </c>
      <c r="B87" s="122" t="s">
        <v>1432</v>
      </c>
      <c r="C87" s="121" t="s">
        <v>1460</v>
      </c>
      <c r="D87" s="123" t="s">
        <v>1455</v>
      </c>
      <c r="E87" s="123" t="s">
        <v>849</v>
      </c>
      <c r="F87" s="123" t="s">
        <v>853</v>
      </c>
      <c r="G87" s="348" t="s">
        <v>1</v>
      </c>
      <c r="H87" s="124">
        <v>0</v>
      </c>
      <c r="I87" s="124">
        <v>0</v>
      </c>
      <c r="J87" s="124">
        <v>0</v>
      </c>
      <c r="K87" s="124">
        <v>0</v>
      </c>
      <c r="L87" s="124"/>
      <c r="M87" s="124"/>
      <c r="N87" s="124"/>
      <c r="O87" s="124"/>
      <c r="P87" s="124"/>
      <c r="Q87" s="124"/>
      <c r="R87" s="124"/>
      <c r="S87" s="124"/>
      <c r="T87" s="124"/>
      <c r="U87" s="124"/>
      <c r="V87" s="124"/>
      <c r="W87" s="124"/>
      <c r="X87" s="436">
        <v>5.5279999999999999E-3</v>
      </c>
      <c r="Y87" s="436">
        <v>5.5279999999999999E-3</v>
      </c>
      <c r="Z87" s="436">
        <v>5.5279999999999999E-3</v>
      </c>
      <c r="AA87" s="121" t="s">
        <v>1367</v>
      </c>
      <c r="AB87" s="123"/>
      <c r="AC87" s="123"/>
    </row>
    <row r="88" spans="1:29" ht="15" customHeight="1">
      <c r="A88" s="121" t="s">
        <v>1363</v>
      </c>
      <c r="B88" s="122" t="s">
        <v>1432</v>
      </c>
      <c r="C88" s="121" t="s">
        <v>1461</v>
      </c>
      <c r="D88" s="123" t="s">
        <v>1462</v>
      </c>
      <c r="E88" s="123" t="s">
        <v>880</v>
      </c>
      <c r="F88" s="123" t="s">
        <v>854</v>
      </c>
      <c r="G88" s="348" t="s">
        <v>0</v>
      </c>
      <c r="H88" s="124">
        <v>7</v>
      </c>
      <c r="I88" s="124">
        <v>5</v>
      </c>
      <c r="J88" s="124">
        <v>8</v>
      </c>
      <c r="K88" s="124">
        <v>9</v>
      </c>
      <c r="L88" s="124"/>
      <c r="M88" s="124"/>
      <c r="N88" s="124"/>
      <c r="O88" s="124"/>
      <c r="P88" s="124"/>
      <c r="Q88" s="124"/>
      <c r="R88" s="124"/>
      <c r="S88" s="124"/>
      <c r="T88" s="124"/>
      <c r="U88" s="124"/>
      <c r="V88" s="124"/>
      <c r="W88" s="124"/>
      <c r="X88" s="436">
        <v>26.309909999999999</v>
      </c>
      <c r="Y88" s="436">
        <v>26.27036</v>
      </c>
      <c r="Z88" s="436">
        <v>26.216259999999998</v>
      </c>
      <c r="AA88" s="121" t="s">
        <v>1367</v>
      </c>
      <c r="AB88" s="123"/>
      <c r="AC88" s="123"/>
    </row>
    <row r="89" spans="1:29" ht="15" customHeight="1">
      <c r="A89" s="121" t="s">
        <v>1363</v>
      </c>
      <c r="B89" s="122" t="s">
        <v>1432</v>
      </c>
      <c r="C89" s="121" t="s">
        <v>1463</v>
      </c>
      <c r="D89" s="123" t="s">
        <v>1462</v>
      </c>
      <c r="E89" s="123" t="s">
        <v>880</v>
      </c>
      <c r="F89" s="123" t="s">
        <v>852</v>
      </c>
      <c r="G89" s="348" t="s">
        <v>0</v>
      </c>
      <c r="H89" s="124">
        <v>0</v>
      </c>
      <c r="I89" s="124">
        <v>0</v>
      </c>
      <c r="J89" s="124">
        <v>0</v>
      </c>
      <c r="K89" s="124">
        <v>0</v>
      </c>
      <c r="L89" s="124"/>
      <c r="M89" s="124"/>
      <c r="N89" s="124"/>
      <c r="O89" s="124"/>
      <c r="P89" s="124"/>
      <c r="Q89" s="124"/>
      <c r="R89" s="124"/>
      <c r="S89" s="124"/>
      <c r="T89" s="124"/>
      <c r="U89" s="124"/>
      <c r="V89" s="124"/>
      <c r="W89" s="124"/>
      <c r="X89" s="436">
        <v>1.6634139999999999</v>
      </c>
      <c r="Y89" s="436">
        <v>1.660914</v>
      </c>
      <c r="Z89" s="436">
        <v>1.657494</v>
      </c>
      <c r="AA89" s="121" t="s">
        <v>1367</v>
      </c>
      <c r="AB89" s="123"/>
      <c r="AC89" s="123"/>
    </row>
    <row r="90" spans="1:29" ht="15" customHeight="1">
      <c r="A90" s="121" t="s">
        <v>1363</v>
      </c>
      <c r="B90" s="122" t="s">
        <v>1432</v>
      </c>
      <c r="C90" s="121" t="s">
        <v>1464</v>
      </c>
      <c r="D90" s="123" t="s">
        <v>1462</v>
      </c>
      <c r="E90" s="123" t="s">
        <v>880</v>
      </c>
      <c r="F90" s="123" t="s">
        <v>853</v>
      </c>
      <c r="G90" s="348" t="s">
        <v>0</v>
      </c>
      <c r="H90" s="124">
        <v>1</v>
      </c>
      <c r="I90" s="124">
        <v>0</v>
      </c>
      <c r="J90" s="124">
        <v>0</v>
      </c>
      <c r="K90" s="124">
        <v>0</v>
      </c>
      <c r="L90" s="124"/>
      <c r="M90" s="124"/>
      <c r="N90" s="124"/>
      <c r="O90" s="124"/>
      <c r="P90" s="124"/>
      <c r="Q90" s="124"/>
      <c r="R90" s="124"/>
      <c r="S90" s="124"/>
      <c r="T90" s="124"/>
      <c r="U90" s="124"/>
      <c r="V90" s="124"/>
      <c r="W90" s="124"/>
      <c r="X90" s="436">
        <v>1.819977</v>
      </c>
      <c r="Y90" s="436">
        <v>1.8172410000000001</v>
      </c>
      <c r="Z90" s="436">
        <v>1.813499</v>
      </c>
      <c r="AA90" s="121" t="s">
        <v>1367</v>
      </c>
      <c r="AB90" s="123"/>
      <c r="AC90" s="123"/>
    </row>
    <row r="91" spans="1:29" ht="15" customHeight="1">
      <c r="A91" s="121" t="s">
        <v>1363</v>
      </c>
      <c r="B91" s="122" t="s">
        <v>1432</v>
      </c>
      <c r="C91" s="121" t="s">
        <v>1465</v>
      </c>
      <c r="D91" s="123" t="s">
        <v>1462</v>
      </c>
      <c r="E91" s="123" t="s">
        <v>849</v>
      </c>
      <c r="F91" s="123" t="s">
        <v>854</v>
      </c>
      <c r="G91" s="348" t="s">
        <v>0</v>
      </c>
      <c r="H91" s="124">
        <v>0</v>
      </c>
      <c r="I91" s="124">
        <v>0</v>
      </c>
      <c r="J91" s="124">
        <v>0</v>
      </c>
      <c r="K91" s="124">
        <v>0</v>
      </c>
      <c r="L91" s="124"/>
      <c r="M91" s="124"/>
      <c r="N91" s="124"/>
      <c r="O91" s="124"/>
      <c r="P91" s="124"/>
      <c r="Q91" s="124"/>
      <c r="R91" s="124"/>
      <c r="S91" s="124"/>
      <c r="T91" s="124"/>
      <c r="U91" s="124"/>
      <c r="V91" s="124"/>
      <c r="W91" s="124"/>
      <c r="X91" s="436">
        <v>0</v>
      </c>
      <c r="Y91" s="436">
        <v>0</v>
      </c>
      <c r="Z91" s="436">
        <v>0</v>
      </c>
      <c r="AA91" s="121" t="s">
        <v>1367</v>
      </c>
      <c r="AB91" s="123"/>
      <c r="AC91" s="123"/>
    </row>
    <row r="92" spans="1:29" ht="15" customHeight="1">
      <c r="A92" s="121" t="s">
        <v>1363</v>
      </c>
      <c r="B92" s="122" t="s">
        <v>1432</v>
      </c>
      <c r="C92" s="121" t="s">
        <v>1466</v>
      </c>
      <c r="D92" s="123" t="s">
        <v>1462</v>
      </c>
      <c r="E92" s="123" t="s">
        <v>849</v>
      </c>
      <c r="F92" s="123" t="s">
        <v>852</v>
      </c>
      <c r="G92" s="348" t="s">
        <v>0</v>
      </c>
      <c r="H92" s="124">
        <v>0</v>
      </c>
      <c r="I92" s="124">
        <v>0</v>
      </c>
      <c r="J92" s="124">
        <v>0</v>
      </c>
      <c r="K92" s="124">
        <v>0</v>
      </c>
      <c r="L92" s="124"/>
      <c r="M92" s="124"/>
      <c r="N92" s="124"/>
      <c r="O92" s="124"/>
      <c r="P92" s="124"/>
      <c r="Q92" s="124"/>
      <c r="R92" s="124"/>
      <c r="S92" s="124"/>
      <c r="T92" s="124"/>
      <c r="U92" s="124"/>
      <c r="V92" s="124"/>
      <c r="W92" s="124"/>
      <c r="X92" s="436">
        <v>5.5279999999999999E-3</v>
      </c>
      <c r="Y92" s="436">
        <v>5.5279999999999999E-3</v>
      </c>
      <c r="Z92" s="436">
        <v>5.5279999999999999E-3</v>
      </c>
      <c r="AA92" s="121" t="s">
        <v>1367</v>
      </c>
      <c r="AB92" s="123"/>
      <c r="AC92" s="123"/>
    </row>
    <row r="93" spans="1:29" ht="15" customHeight="1">
      <c r="A93" s="121" t="s">
        <v>1363</v>
      </c>
      <c r="B93" s="122" t="s">
        <v>1432</v>
      </c>
      <c r="C93" s="121" t="s">
        <v>1467</v>
      </c>
      <c r="D93" s="123" t="s">
        <v>1462</v>
      </c>
      <c r="E93" s="123" t="s">
        <v>849</v>
      </c>
      <c r="F93" s="123" t="s">
        <v>853</v>
      </c>
      <c r="G93" s="348" t="s">
        <v>0</v>
      </c>
      <c r="H93" s="124">
        <v>0</v>
      </c>
      <c r="I93" s="124">
        <v>0</v>
      </c>
      <c r="J93" s="124">
        <v>0</v>
      </c>
      <c r="K93" s="124">
        <v>0</v>
      </c>
      <c r="L93" s="124"/>
      <c r="M93" s="124"/>
      <c r="N93" s="124"/>
      <c r="O93" s="124"/>
      <c r="P93" s="124"/>
      <c r="Q93" s="124"/>
      <c r="R93" s="124"/>
      <c r="S93" s="124"/>
      <c r="T93" s="124"/>
      <c r="U93" s="124"/>
      <c r="V93" s="124"/>
      <c r="W93" s="124"/>
      <c r="X93" s="436">
        <v>0</v>
      </c>
      <c r="Y93" s="436">
        <v>0</v>
      </c>
      <c r="Z93" s="436">
        <v>0</v>
      </c>
      <c r="AA93" s="121" t="s">
        <v>1367</v>
      </c>
      <c r="AB93" s="123"/>
      <c r="AC93" s="123"/>
    </row>
    <row r="94" spans="1:29" ht="15" customHeight="1">
      <c r="A94" s="121" t="s">
        <v>1363</v>
      </c>
      <c r="B94" s="122" t="s">
        <v>1432</v>
      </c>
      <c r="C94" s="121" t="s">
        <v>1468</v>
      </c>
      <c r="D94" s="123" t="s">
        <v>1469</v>
      </c>
      <c r="E94" s="123" t="s">
        <v>880</v>
      </c>
      <c r="F94" s="123" t="s">
        <v>854</v>
      </c>
      <c r="G94" s="348" t="s">
        <v>0</v>
      </c>
      <c r="H94" s="124">
        <v>1</v>
      </c>
      <c r="I94" s="124">
        <v>0</v>
      </c>
      <c r="J94" s="124">
        <v>1</v>
      </c>
      <c r="K94" s="124">
        <v>0</v>
      </c>
      <c r="L94" s="124"/>
      <c r="M94" s="124"/>
      <c r="N94" s="124"/>
      <c r="O94" s="124"/>
      <c r="P94" s="124"/>
      <c r="Q94" s="124"/>
      <c r="R94" s="124"/>
      <c r="S94" s="124"/>
      <c r="T94" s="124"/>
      <c r="U94" s="124"/>
      <c r="V94" s="124"/>
      <c r="W94" s="124"/>
      <c r="X94" s="436">
        <v>1.835019</v>
      </c>
      <c r="Y94" s="436">
        <v>1.835019</v>
      </c>
      <c r="Z94" s="436">
        <v>1.835019</v>
      </c>
      <c r="AA94" s="121" t="s">
        <v>1367</v>
      </c>
      <c r="AB94" s="123"/>
      <c r="AC94" s="123"/>
    </row>
    <row r="95" spans="1:29" ht="15" customHeight="1">
      <c r="A95" s="121" t="s">
        <v>1363</v>
      </c>
      <c r="B95" s="122" t="s">
        <v>1432</v>
      </c>
      <c r="C95" s="121" t="s">
        <v>1470</v>
      </c>
      <c r="D95" s="123" t="s">
        <v>1469</v>
      </c>
      <c r="E95" s="123" t="s">
        <v>880</v>
      </c>
      <c r="F95" s="123" t="s">
        <v>852</v>
      </c>
      <c r="G95" s="348" t="s">
        <v>0</v>
      </c>
      <c r="H95" s="124">
        <v>0</v>
      </c>
      <c r="I95" s="124">
        <v>0</v>
      </c>
      <c r="J95" s="124">
        <v>0</v>
      </c>
      <c r="K95" s="124">
        <v>0</v>
      </c>
      <c r="L95" s="124"/>
      <c r="M95" s="124"/>
      <c r="N95" s="124"/>
      <c r="O95" s="124"/>
      <c r="P95" s="124"/>
      <c r="Q95" s="124"/>
      <c r="R95" s="124"/>
      <c r="S95" s="124"/>
      <c r="T95" s="124"/>
      <c r="U95" s="124"/>
      <c r="V95" s="124"/>
      <c r="W95" s="124"/>
      <c r="X95" s="436">
        <v>0</v>
      </c>
      <c r="Y95" s="436">
        <v>0</v>
      </c>
      <c r="Z95" s="436">
        <v>0</v>
      </c>
      <c r="AA95" s="121" t="s">
        <v>1367</v>
      </c>
      <c r="AB95" s="123"/>
      <c r="AC95" s="123"/>
    </row>
    <row r="96" spans="1:29" ht="15" customHeight="1">
      <c r="A96" s="121" t="s">
        <v>1363</v>
      </c>
      <c r="B96" s="122" t="s">
        <v>1432</v>
      </c>
      <c r="C96" s="121" t="s">
        <v>1471</v>
      </c>
      <c r="D96" s="123" t="s">
        <v>1469</v>
      </c>
      <c r="E96" s="123" t="s">
        <v>880</v>
      </c>
      <c r="F96" s="123" t="s">
        <v>853</v>
      </c>
      <c r="G96" s="348" t="s">
        <v>0</v>
      </c>
      <c r="H96" s="124">
        <v>0</v>
      </c>
      <c r="I96" s="124">
        <v>0</v>
      </c>
      <c r="J96" s="124">
        <v>0</v>
      </c>
      <c r="K96" s="124">
        <v>0</v>
      </c>
      <c r="L96" s="124"/>
      <c r="M96" s="124"/>
      <c r="N96" s="124"/>
      <c r="O96" s="124"/>
      <c r="P96" s="124"/>
      <c r="Q96" s="124"/>
      <c r="R96" s="124"/>
      <c r="S96" s="124"/>
      <c r="T96" s="124"/>
      <c r="U96" s="124"/>
      <c r="V96" s="124"/>
      <c r="W96" s="124"/>
      <c r="X96" s="436">
        <v>0</v>
      </c>
      <c r="Y96" s="436">
        <v>0</v>
      </c>
      <c r="Z96" s="436">
        <v>0</v>
      </c>
      <c r="AA96" s="121" t="s">
        <v>1367</v>
      </c>
      <c r="AB96" s="123"/>
      <c r="AC96" s="123"/>
    </row>
    <row r="97" spans="1:29" ht="15" customHeight="1">
      <c r="A97" s="121" t="s">
        <v>1363</v>
      </c>
      <c r="B97" s="122" t="s">
        <v>1432</v>
      </c>
      <c r="C97" s="121" t="s">
        <v>1472</v>
      </c>
      <c r="D97" s="123" t="s">
        <v>1469</v>
      </c>
      <c r="E97" s="123" t="s">
        <v>849</v>
      </c>
      <c r="F97" s="123" t="s">
        <v>854</v>
      </c>
      <c r="G97" s="348" t="s">
        <v>0</v>
      </c>
      <c r="H97" s="124">
        <v>0</v>
      </c>
      <c r="I97" s="124">
        <v>0</v>
      </c>
      <c r="J97" s="124">
        <v>0</v>
      </c>
      <c r="K97" s="124">
        <v>0</v>
      </c>
      <c r="L97" s="124"/>
      <c r="M97" s="124"/>
      <c r="N97" s="124"/>
      <c r="O97" s="124"/>
      <c r="P97" s="124"/>
      <c r="Q97" s="124"/>
      <c r="R97" s="124"/>
      <c r="S97" s="124"/>
      <c r="T97" s="124"/>
      <c r="U97" s="124"/>
      <c r="V97" s="124"/>
      <c r="W97" s="124"/>
      <c r="X97" s="436">
        <v>0</v>
      </c>
      <c r="Y97" s="436">
        <v>0</v>
      </c>
      <c r="Z97" s="436">
        <v>0</v>
      </c>
      <c r="AA97" s="121" t="s">
        <v>1367</v>
      </c>
      <c r="AB97" s="123"/>
      <c r="AC97" s="123"/>
    </row>
    <row r="98" spans="1:29" ht="15" customHeight="1">
      <c r="A98" s="121" t="s">
        <v>1363</v>
      </c>
      <c r="B98" s="122" t="s">
        <v>1432</v>
      </c>
      <c r="C98" s="121" t="s">
        <v>1473</v>
      </c>
      <c r="D98" s="123" t="s">
        <v>1469</v>
      </c>
      <c r="E98" s="123" t="s">
        <v>849</v>
      </c>
      <c r="F98" s="123" t="s">
        <v>852</v>
      </c>
      <c r="G98" s="348" t="s">
        <v>0</v>
      </c>
      <c r="H98" s="124">
        <v>0</v>
      </c>
      <c r="I98" s="124">
        <v>0</v>
      </c>
      <c r="J98" s="124">
        <v>0</v>
      </c>
      <c r="K98" s="124">
        <v>0</v>
      </c>
      <c r="L98" s="124"/>
      <c r="M98" s="124"/>
      <c r="N98" s="124"/>
      <c r="O98" s="124"/>
      <c r="P98" s="124"/>
      <c r="Q98" s="124"/>
      <c r="R98" s="124"/>
      <c r="S98" s="124"/>
      <c r="T98" s="124"/>
      <c r="U98" s="124"/>
      <c r="V98" s="124"/>
      <c r="W98" s="124"/>
      <c r="X98" s="436">
        <v>0</v>
      </c>
      <c r="Y98" s="436">
        <v>0</v>
      </c>
      <c r="Z98" s="436">
        <v>0</v>
      </c>
      <c r="AA98" s="121" t="s">
        <v>1367</v>
      </c>
      <c r="AB98" s="123"/>
      <c r="AC98" s="123"/>
    </row>
    <row r="99" spans="1:29" ht="15" customHeight="1">
      <c r="A99" s="121" t="s">
        <v>1363</v>
      </c>
      <c r="B99" s="122" t="s">
        <v>1432</v>
      </c>
      <c r="C99" s="121" t="s">
        <v>1474</v>
      </c>
      <c r="D99" s="123" t="s">
        <v>1469</v>
      </c>
      <c r="E99" s="123" t="s">
        <v>849</v>
      </c>
      <c r="F99" s="123" t="s">
        <v>853</v>
      </c>
      <c r="G99" s="348" t="s">
        <v>0</v>
      </c>
      <c r="H99" s="124">
        <v>0</v>
      </c>
      <c r="I99" s="124">
        <v>0</v>
      </c>
      <c r="J99" s="124">
        <v>0</v>
      </c>
      <c r="K99" s="124">
        <v>0</v>
      </c>
      <c r="L99" s="124"/>
      <c r="M99" s="124"/>
      <c r="N99" s="124"/>
      <c r="O99" s="124"/>
      <c r="P99" s="124"/>
      <c r="Q99" s="124"/>
      <c r="R99" s="124"/>
      <c r="S99" s="124"/>
      <c r="T99" s="124"/>
      <c r="U99" s="124"/>
      <c r="V99" s="124"/>
      <c r="W99" s="124"/>
      <c r="X99" s="436">
        <v>0</v>
      </c>
      <c r="Y99" s="436">
        <v>0</v>
      </c>
      <c r="Z99" s="436">
        <v>0</v>
      </c>
      <c r="AA99" s="121" t="s">
        <v>1367</v>
      </c>
      <c r="AB99" s="123"/>
      <c r="AC99" s="123"/>
    </row>
    <row r="100" spans="1:29" ht="15" customHeight="1">
      <c r="A100" s="121" t="s">
        <v>1363</v>
      </c>
      <c r="B100" s="122" t="s">
        <v>1432</v>
      </c>
      <c r="C100" s="121" t="s">
        <v>1475</v>
      </c>
      <c r="D100" s="123" t="s">
        <v>1476</v>
      </c>
      <c r="E100" s="123" t="s">
        <v>880</v>
      </c>
      <c r="F100" s="123" t="s">
        <v>854</v>
      </c>
      <c r="G100" s="348" t="s">
        <v>0</v>
      </c>
      <c r="H100" s="124">
        <v>0</v>
      </c>
      <c r="I100" s="124">
        <v>0</v>
      </c>
      <c r="J100" s="124">
        <v>0</v>
      </c>
      <c r="K100" s="124">
        <v>0</v>
      </c>
      <c r="L100" s="124"/>
      <c r="M100" s="124"/>
      <c r="N100" s="124"/>
      <c r="O100" s="124"/>
      <c r="P100" s="124"/>
      <c r="Q100" s="124"/>
      <c r="R100" s="124"/>
      <c r="S100" s="124"/>
      <c r="T100" s="124"/>
      <c r="U100" s="124"/>
      <c r="V100" s="124"/>
      <c r="W100" s="124"/>
      <c r="X100" s="436">
        <v>0</v>
      </c>
      <c r="Y100" s="436">
        <v>0</v>
      </c>
      <c r="Z100" s="436">
        <v>0</v>
      </c>
      <c r="AA100" s="121" t="s">
        <v>1367</v>
      </c>
      <c r="AB100" s="123"/>
      <c r="AC100" s="123"/>
    </row>
    <row r="101" spans="1:29" ht="15" customHeight="1">
      <c r="A101" s="121" t="s">
        <v>1363</v>
      </c>
      <c r="B101" s="122" t="s">
        <v>1432</v>
      </c>
      <c r="C101" s="121" t="s">
        <v>1477</v>
      </c>
      <c r="D101" s="123" t="s">
        <v>1476</v>
      </c>
      <c r="E101" s="123" t="s">
        <v>880</v>
      </c>
      <c r="F101" s="123" t="s">
        <v>852</v>
      </c>
      <c r="G101" s="348" t="s">
        <v>0</v>
      </c>
      <c r="H101" s="124">
        <v>0</v>
      </c>
      <c r="I101" s="124">
        <v>0</v>
      </c>
      <c r="J101" s="124">
        <v>0</v>
      </c>
      <c r="K101" s="124">
        <v>0</v>
      </c>
      <c r="L101" s="124"/>
      <c r="M101" s="124"/>
      <c r="N101" s="124"/>
      <c r="O101" s="124"/>
      <c r="P101" s="124"/>
      <c r="Q101" s="124"/>
      <c r="R101" s="124"/>
      <c r="S101" s="124"/>
      <c r="T101" s="124"/>
      <c r="U101" s="124"/>
      <c r="V101" s="124"/>
      <c r="W101" s="124"/>
      <c r="X101" s="436">
        <v>0</v>
      </c>
      <c r="Y101" s="436">
        <v>0</v>
      </c>
      <c r="Z101" s="436">
        <v>0</v>
      </c>
      <c r="AA101" s="121" t="s">
        <v>1367</v>
      </c>
      <c r="AB101" s="123"/>
      <c r="AC101" s="123"/>
    </row>
    <row r="102" spans="1:29" ht="15" customHeight="1">
      <c r="A102" s="121" t="s">
        <v>1363</v>
      </c>
      <c r="B102" s="122" t="s">
        <v>1432</v>
      </c>
      <c r="C102" s="121" t="s">
        <v>1478</v>
      </c>
      <c r="D102" s="123" t="s">
        <v>1476</v>
      </c>
      <c r="E102" s="123" t="s">
        <v>880</v>
      </c>
      <c r="F102" s="123" t="s">
        <v>853</v>
      </c>
      <c r="G102" s="348" t="s">
        <v>0</v>
      </c>
      <c r="H102" s="124">
        <v>0</v>
      </c>
      <c r="I102" s="124">
        <v>0</v>
      </c>
      <c r="J102" s="124">
        <v>0</v>
      </c>
      <c r="K102" s="124">
        <v>0</v>
      </c>
      <c r="L102" s="124"/>
      <c r="M102" s="124"/>
      <c r="N102" s="124"/>
      <c r="O102" s="124"/>
      <c r="P102" s="124"/>
      <c r="Q102" s="124"/>
      <c r="R102" s="124"/>
      <c r="S102" s="124"/>
      <c r="T102" s="124"/>
      <c r="U102" s="124"/>
      <c r="V102" s="124"/>
      <c r="W102" s="124"/>
      <c r="X102" s="436">
        <v>0</v>
      </c>
      <c r="Y102" s="436">
        <v>0</v>
      </c>
      <c r="Z102" s="436">
        <v>0</v>
      </c>
      <c r="AA102" s="121" t="s">
        <v>1367</v>
      </c>
      <c r="AB102" s="123"/>
      <c r="AC102" s="123"/>
    </row>
    <row r="103" spans="1:29" ht="15" customHeight="1">
      <c r="A103" s="121" t="s">
        <v>1363</v>
      </c>
      <c r="B103" s="122" t="s">
        <v>1432</v>
      </c>
      <c r="C103" s="121" t="s">
        <v>1479</v>
      </c>
      <c r="D103" s="123" t="s">
        <v>1476</v>
      </c>
      <c r="E103" s="123" t="s">
        <v>849</v>
      </c>
      <c r="F103" s="123" t="s">
        <v>854</v>
      </c>
      <c r="G103" s="348" t="s">
        <v>0</v>
      </c>
      <c r="H103" s="124">
        <v>0</v>
      </c>
      <c r="I103" s="124">
        <v>0</v>
      </c>
      <c r="J103" s="124">
        <v>0</v>
      </c>
      <c r="K103" s="124">
        <v>0</v>
      </c>
      <c r="L103" s="124"/>
      <c r="M103" s="124"/>
      <c r="N103" s="124"/>
      <c r="O103" s="124"/>
      <c r="P103" s="124"/>
      <c r="Q103" s="124"/>
      <c r="R103" s="124"/>
      <c r="S103" s="124"/>
      <c r="T103" s="124"/>
      <c r="U103" s="124"/>
      <c r="V103" s="124"/>
      <c r="W103" s="124"/>
      <c r="X103" s="436">
        <v>0</v>
      </c>
      <c r="Y103" s="436">
        <v>0</v>
      </c>
      <c r="Z103" s="436">
        <v>0</v>
      </c>
      <c r="AA103" s="121" t="s">
        <v>1367</v>
      </c>
      <c r="AB103" s="123"/>
      <c r="AC103" s="123"/>
    </row>
    <row r="104" spans="1:29" ht="15" customHeight="1">
      <c r="A104" s="121" t="s">
        <v>1363</v>
      </c>
      <c r="B104" s="122" t="s">
        <v>1432</v>
      </c>
      <c r="C104" s="121" t="s">
        <v>1480</v>
      </c>
      <c r="D104" s="123" t="s">
        <v>1476</v>
      </c>
      <c r="E104" s="123" t="s">
        <v>849</v>
      </c>
      <c r="F104" s="123" t="s">
        <v>852</v>
      </c>
      <c r="G104" s="348" t="s">
        <v>0</v>
      </c>
      <c r="H104" s="124">
        <v>0</v>
      </c>
      <c r="I104" s="124">
        <v>0</v>
      </c>
      <c r="J104" s="124">
        <v>0</v>
      </c>
      <c r="K104" s="124">
        <v>0</v>
      </c>
      <c r="L104" s="124"/>
      <c r="M104" s="124"/>
      <c r="N104" s="124"/>
      <c r="O104" s="124"/>
      <c r="P104" s="124"/>
      <c r="Q104" s="124"/>
      <c r="R104" s="124"/>
      <c r="S104" s="124"/>
      <c r="T104" s="124"/>
      <c r="U104" s="124"/>
      <c r="V104" s="124"/>
      <c r="W104" s="124"/>
      <c r="X104" s="436">
        <v>0</v>
      </c>
      <c r="Y104" s="436">
        <v>0</v>
      </c>
      <c r="Z104" s="436">
        <v>0</v>
      </c>
      <c r="AA104" s="121" t="s">
        <v>1367</v>
      </c>
      <c r="AB104" s="123"/>
      <c r="AC104" s="123"/>
    </row>
    <row r="105" spans="1:29" ht="15" customHeight="1">
      <c r="A105" s="121" t="s">
        <v>1363</v>
      </c>
      <c r="B105" s="122" t="s">
        <v>1432</v>
      </c>
      <c r="C105" s="121" t="s">
        <v>1481</v>
      </c>
      <c r="D105" s="123" t="s">
        <v>1476</v>
      </c>
      <c r="E105" s="123" t="s">
        <v>849</v>
      </c>
      <c r="F105" s="123" t="s">
        <v>853</v>
      </c>
      <c r="G105" s="348" t="s">
        <v>0</v>
      </c>
      <c r="H105" s="124">
        <v>0</v>
      </c>
      <c r="I105" s="124">
        <v>0</v>
      </c>
      <c r="J105" s="124">
        <v>0</v>
      </c>
      <c r="K105" s="124">
        <v>0</v>
      </c>
      <c r="L105" s="124"/>
      <c r="M105" s="124"/>
      <c r="N105" s="124"/>
      <c r="O105" s="124"/>
      <c r="P105" s="124"/>
      <c r="Q105" s="124"/>
      <c r="R105" s="124"/>
      <c r="S105" s="124"/>
      <c r="T105" s="124"/>
      <c r="U105" s="124"/>
      <c r="V105" s="124"/>
      <c r="W105" s="124"/>
      <c r="X105" s="436">
        <v>0</v>
      </c>
      <c r="Y105" s="436">
        <v>0</v>
      </c>
      <c r="Z105" s="436">
        <v>0</v>
      </c>
      <c r="AA105" s="121" t="s">
        <v>1367</v>
      </c>
      <c r="AB105" s="123"/>
      <c r="AC105" s="123"/>
    </row>
    <row r="106" spans="1:29" ht="15" customHeight="1">
      <c r="A106" s="121" t="s">
        <v>1363</v>
      </c>
      <c r="B106" s="122" t="s">
        <v>1432</v>
      </c>
      <c r="C106" s="121" t="s">
        <v>1482</v>
      </c>
      <c r="D106" s="123" t="s">
        <v>1483</v>
      </c>
      <c r="E106" s="123" t="s">
        <v>880</v>
      </c>
      <c r="F106" s="123" t="s">
        <v>854</v>
      </c>
      <c r="G106" s="348" t="s">
        <v>1</v>
      </c>
      <c r="H106" s="124">
        <v>1</v>
      </c>
      <c r="I106" s="124">
        <v>2</v>
      </c>
      <c r="J106" s="124">
        <v>3</v>
      </c>
      <c r="K106" s="124">
        <v>1</v>
      </c>
      <c r="L106" s="124"/>
      <c r="M106" s="124"/>
      <c r="N106" s="124"/>
      <c r="O106" s="124"/>
      <c r="P106" s="124"/>
      <c r="Q106" s="124"/>
      <c r="R106" s="124"/>
      <c r="S106" s="124"/>
      <c r="T106" s="124"/>
      <c r="U106" s="124"/>
      <c r="V106" s="124"/>
      <c r="W106" s="124"/>
      <c r="X106" s="436">
        <v>5.4402670000000004</v>
      </c>
      <c r="Y106" s="436">
        <v>5.4402670000000004</v>
      </c>
      <c r="Z106" s="436">
        <v>5.4402670000000004</v>
      </c>
      <c r="AA106" s="121" t="s">
        <v>1367</v>
      </c>
      <c r="AB106" s="123"/>
      <c r="AC106" s="123"/>
    </row>
    <row r="107" spans="1:29" ht="15" customHeight="1">
      <c r="A107" s="121" t="s">
        <v>1363</v>
      </c>
      <c r="B107" s="122" t="s">
        <v>1432</v>
      </c>
      <c r="C107" s="121" t="s">
        <v>1484</v>
      </c>
      <c r="D107" s="123" t="s">
        <v>1483</v>
      </c>
      <c r="E107" s="123" t="s">
        <v>880</v>
      </c>
      <c r="F107" s="123" t="s">
        <v>852</v>
      </c>
      <c r="G107" s="348" t="s">
        <v>1</v>
      </c>
      <c r="H107" s="124">
        <v>1</v>
      </c>
      <c r="I107" s="124">
        <v>0</v>
      </c>
      <c r="J107" s="124">
        <v>0</v>
      </c>
      <c r="K107" s="124">
        <v>0</v>
      </c>
      <c r="L107" s="124"/>
      <c r="M107" s="124"/>
      <c r="N107" s="124"/>
      <c r="O107" s="124"/>
      <c r="P107" s="124"/>
      <c r="Q107" s="124"/>
      <c r="R107" s="124"/>
      <c r="S107" s="124"/>
      <c r="T107" s="124"/>
      <c r="U107" s="124"/>
      <c r="V107" s="124"/>
      <c r="W107" s="124"/>
      <c r="X107" s="436">
        <v>0.41445900000000002</v>
      </c>
      <c r="Y107" s="436">
        <v>0.41445900000000002</v>
      </c>
      <c r="Z107" s="436">
        <v>0.41445900000000002</v>
      </c>
      <c r="AA107" s="121" t="s">
        <v>1367</v>
      </c>
      <c r="AB107" s="123"/>
      <c r="AC107" s="123"/>
    </row>
    <row r="108" spans="1:29" ht="15" customHeight="1">
      <c r="A108" s="121" t="s">
        <v>1363</v>
      </c>
      <c r="B108" s="122" t="s">
        <v>1432</v>
      </c>
      <c r="C108" s="121" t="s">
        <v>1485</v>
      </c>
      <c r="D108" s="123" t="s">
        <v>1483</v>
      </c>
      <c r="E108" s="123" t="s">
        <v>880</v>
      </c>
      <c r="F108" s="123" t="s">
        <v>853</v>
      </c>
      <c r="G108" s="348" t="s">
        <v>1</v>
      </c>
      <c r="H108" s="124">
        <v>0</v>
      </c>
      <c r="I108" s="124">
        <v>0</v>
      </c>
      <c r="J108" s="124">
        <v>1</v>
      </c>
      <c r="K108" s="124">
        <v>0</v>
      </c>
      <c r="L108" s="124"/>
      <c r="M108" s="124"/>
      <c r="N108" s="124"/>
      <c r="O108" s="124"/>
      <c r="P108" s="124"/>
      <c r="Q108" s="124"/>
      <c r="R108" s="124"/>
      <c r="S108" s="124"/>
      <c r="T108" s="124"/>
      <c r="U108" s="124"/>
      <c r="V108" s="124"/>
      <c r="W108" s="124"/>
      <c r="X108" s="436">
        <v>0.41445900000000002</v>
      </c>
      <c r="Y108" s="436">
        <v>0.41445900000000002</v>
      </c>
      <c r="Z108" s="436">
        <v>0.41445900000000002</v>
      </c>
      <c r="AA108" s="121" t="s">
        <v>1367</v>
      </c>
      <c r="AB108" s="123"/>
      <c r="AC108" s="123"/>
    </row>
    <row r="109" spans="1:29" ht="15" customHeight="1">
      <c r="A109" s="121" t="s">
        <v>1363</v>
      </c>
      <c r="B109" s="122" t="s">
        <v>1432</v>
      </c>
      <c r="C109" s="121" t="s">
        <v>1486</v>
      </c>
      <c r="D109" s="123" t="s">
        <v>1483</v>
      </c>
      <c r="E109" s="123" t="s">
        <v>849</v>
      </c>
      <c r="F109" s="123" t="s">
        <v>854</v>
      </c>
      <c r="G109" s="348" t="s">
        <v>1</v>
      </c>
      <c r="H109" s="124">
        <v>0</v>
      </c>
      <c r="I109" s="124">
        <v>0</v>
      </c>
      <c r="J109" s="124">
        <v>0</v>
      </c>
      <c r="K109" s="124">
        <v>0</v>
      </c>
      <c r="L109" s="124"/>
      <c r="M109" s="124"/>
      <c r="N109" s="124"/>
      <c r="O109" s="124"/>
      <c r="P109" s="124"/>
      <c r="Q109" s="124"/>
      <c r="R109" s="124"/>
      <c r="S109" s="124"/>
      <c r="T109" s="124"/>
      <c r="U109" s="124"/>
      <c r="V109" s="124"/>
      <c r="W109" s="124"/>
      <c r="X109" s="436">
        <v>0.29932999999999998</v>
      </c>
      <c r="Y109" s="436">
        <v>0.29932999999999998</v>
      </c>
      <c r="Z109" s="436">
        <v>0.29932999999999998</v>
      </c>
      <c r="AA109" s="121" t="s">
        <v>1367</v>
      </c>
      <c r="AB109" s="123"/>
      <c r="AC109" s="123"/>
    </row>
    <row r="110" spans="1:29" ht="15" customHeight="1">
      <c r="A110" s="121" t="s">
        <v>1363</v>
      </c>
      <c r="B110" s="122" t="s">
        <v>1432</v>
      </c>
      <c r="C110" s="121" t="s">
        <v>1487</v>
      </c>
      <c r="D110" s="123" t="s">
        <v>1483</v>
      </c>
      <c r="E110" s="123" t="s">
        <v>849</v>
      </c>
      <c r="F110" s="123" t="s">
        <v>852</v>
      </c>
      <c r="G110" s="348" t="s">
        <v>1</v>
      </c>
      <c r="H110" s="124">
        <v>0</v>
      </c>
      <c r="I110" s="124">
        <v>0</v>
      </c>
      <c r="J110" s="124">
        <v>0</v>
      </c>
      <c r="K110" s="124">
        <v>0</v>
      </c>
      <c r="L110" s="124"/>
      <c r="M110" s="124"/>
      <c r="N110" s="124"/>
      <c r="O110" s="124"/>
      <c r="P110" s="124"/>
      <c r="Q110" s="124"/>
      <c r="R110" s="124"/>
      <c r="S110" s="124"/>
      <c r="T110" s="124"/>
      <c r="U110" s="124"/>
      <c r="V110" s="124"/>
      <c r="W110" s="124"/>
      <c r="X110" s="436">
        <v>2.1642000000000002E-2</v>
      </c>
      <c r="Y110" s="436">
        <v>2.1642000000000002E-2</v>
      </c>
      <c r="Z110" s="436">
        <v>2.1642000000000002E-2</v>
      </c>
      <c r="AA110" s="121" t="s">
        <v>1367</v>
      </c>
      <c r="AB110" s="123"/>
      <c r="AC110" s="123"/>
    </row>
    <row r="111" spans="1:29" ht="15" customHeight="1">
      <c r="A111" s="121" t="s">
        <v>1363</v>
      </c>
      <c r="B111" s="122" t="s">
        <v>1432</v>
      </c>
      <c r="C111" s="121" t="s">
        <v>1488</v>
      </c>
      <c r="D111" s="123" t="s">
        <v>1483</v>
      </c>
      <c r="E111" s="123" t="s">
        <v>849</v>
      </c>
      <c r="F111" s="123" t="s">
        <v>853</v>
      </c>
      <c r="G111" s="348" t="s">
        <v>1</v>
      </c>
      <c r="H111" s="124">
        <v>0</v>
      </c>
      <c r="I111" s="124">
        <v>0</v>
      </c>
      <c r="J111" s="124">
        <v>0</v>
      </c>
      <c r="K111" s="124">
        <v>0</v>
      </c>
      <c r="L111" s="124"/>
      <c r="M111" s="124"/>
      <c r="N111" s="124"/>
      <c r="O111" s="124"/>
      <c r="P111" s="124"/>
      <c r="Q111" s="124"/>
      <c r="R111" s="124"/>
      <c r="S111" s="124"/>
      <c r="T111" s="124"/>
      <c r="U111" s="124"/>
      <c r="V111" s="124"/>
      <c r="W111" s="124"/>
      <c r="X111" s="436">
        <v>2.1642000000000002E-2</v>
      </c>
      <c r="Y111" s="436">
        <v>2.1642000000000002E-2</v>
      </c>
      <c r="Z111" s="436">
        <v>2.1642000000000002E-2</v>
      </c>
      <c r="AA111" s="121" t="s">
        <v>1367</v>
      </c>
      <c r="AB111" s="123"/>
      <c r="AC111" s="123"/>
    </row>
    <row r="112" spans="1:29" ht="15" customHeight="1">
      <c r="A112" s="121" t="s">
        <v>1363</v>
      </c>
      <c r="B112" s="122" t="s">
        <v>1432</v>
      </c>
      <c r="C112" s="121" t="s">
        <v>1489</v>
      </c>
      <c r="D112" s="123" t="s">
        <v>1490</v>
      </c>
      <c r="E112" s="123" t="s">
        <v>880</v>
      </c>
      <c r="F112" s="123" t="s">
        <v>854</v>
      </c>
      <c r="G112" s="348" t="s">
        <v>1</v>
      </c>
      <c r="H112" s="124">
        <v>0</v>
      </c>
      <c r="I112" s="124">
        <v>0</v>
      </c>
      <c r="J112" s="124">
        <v>0</v>
      </c>
      <c r="K112" s="124">
        <v>1</v>
      </c>
      <c r="L112" s="124"/>
      <c r="M112" s="124"/>
      <c r="N112" s="124"/>
      <c r="O112" s="124"/>
      <c r="P112" s="124"/>
      <c r="Q112" s="124"/>
      <c r="R112" s="124"/>
      <c r="S112" s="124"/>
      <c r="T112" s="124"/>
      <c r="U112" s="124"/>
      <c r="V112" s="124"/>
      <c r="W112" s="124"/>
      <c r="X112" s="436">
        <v>1.000073</v>
      </c>
      <c r="Y112" s="436">
        <v>0.99808600000000003</v>
      </c>
      <c r="Z112" s="436">
        <v>0.98931599999999997</v>
      </c>
      <c r="AA112" s="121" t="s">
        <v>1367</v>
      </c>
      <c r="AB112" s="123"/>
      <c r="AC112" s="123"/>
    </row>
    <row r="113" spans="1:29" ht="15" customHeight="1">
      <c r="A113" s="121" t="s">
        <v>1363</v>
      </c>
      <c r="B113" s="122" t="s">
        <v>1432</v>
      </c>
      <c r="C113" s="121" t="s">
        <v>1491</v>
      </c>
      <c r="D113" s="123" t="s">
        <v>1490</v>
      </c>
      <c r="E113" s="123" t="s">
        <v>880</v>
      </c>
      <c r="F113" s="123" t="s">
        <v>852</v>
      </c>
      <c r="G113" s="348" t="s">
        <v>1</v>
      </c>
      <c r="H113" s="124">
        <v>0</v>
      </c>
      <c r="I113" s="124">
        <v>0</v>
      </c>
      <c r="J113" s="124">
        <v>0</v>
      </c>
      <c r="K113" s="124">
        <v>0</v>
      </c>
      <c r="L113" s="124"/>
      <c r="M113" s="124"/>
      <c r="N113" s="124"/>
      <c r="O113" s="124"/>
      <c r="P113" s="124"/>
      <c r="Q113" s="124"/>
      <c r="R113" s="124"/>
      <c r="S113" s="124"/>
      <c r="T113" s="124"/>
      <c r="U113" s="124"/>
      <c r="V113" s="124"/>
      <c r="W113" s="124"/>
      <c r="X113" s="436">
        <v>0</v>
      </c>
      <c r="Y113" s="436">
        <v>0</v>
      </c>
      <c r="Z113" s="436">
        <v>0</v>
      </c>
      <c r="AA113" s="121" t="s">
        <v>1367</v>
      </c>
      <c r="AB113" s="123"/>
      <c r="AC113" s="123"/>
    </row>
    <row r="114" spans="1:29" ht="15" customHeight="1">
      <c r="A114" s="121" t="s">
        <v>1363</v>
      </c>
      <c r="B114" s="122" t="s">
        <v>1432</v>
      </c>
      <c r="C114" s="121" t="s">
        <v>1492</v>
      </c>
      <c r="D114" s="123" t="s">
        <v>1490</v>
      </c>
      <c r="E114" s="123" t="s">
        <v>880</v>
      </c>
      <c r="F114" s="123" t="s">
        <v>853</v>
      </c>
      <c r="G114" s="348" t="s">
        <v>1</v>
      </c>
      <c r="H114" s="124">
        <v>0</v>
      </c>
      <c r="I114" s="124">
        <v>0</v>
      </c>
      <c r="J114" s="124">
        <v>0</v>
      </c>
      <c r="K114" s="124">
        <v>0</v>
      </c>
      <c r="L114" s="124"/>
      <c r="M114" s="124"/>
      <c r="N114" s="124"/>
      <c r="O114" s="124"/>
      <c r="P114" s="124"/>
      <c r="Q114" s="124"/>
      <c r="R114" s="124"/>
      <c r="S114" s="124"/>
      <c r="T114" s="124"/>
      <c r="U114" s="124"/>
      <c r="V114" s="124"/>
      <c r="W114" s="124"/>
      <c r="X114" s="436">
        <v>0</v>
      </c>
      <c r="Y114" s="436">
        <v>0</v>
      </c>
      <c r="Z114" s="436">
        <v>0</v>
      </c>
      <c r="AA114" s="121" t="s">
        <v>1367</v>
      </c>
      <c r="AB114" s="123"/>
      <c r="AC114" s="123"/>
    </row>
    <row r="115" spans="1:29" ht="15" customHeight="1">
      <c r="A115" s="121" t="s">
        <v>1363</v>
      </c>
      <c r="B115" s="122" t="s">
        <v>1432</v>
      </c>
      <c r="C115" s="121" t="s">
        <v>1493</v>
      </c>
      <c r="D115" s="123" t="s">
        <v>1490</v>
      </c>
      <c r="E115" s="123" t="s">
        <v>849</v>
      </c>
      <c r="F115" s="123" t="s">
        <v>854</v>
      </c>
      <c r="G115" s="348" t="s">
        <v>1</v>
      </c>
      <c r="H115" s="124">
        <v>0</v>
      </c>
      <c r="I115" s="124">
        <v>0</v>
      </c>
      <c r="J115" s="124">
        <v>0</v>
      </c>
      <c r="K115" s="124">
        <v>0</v>
      </c>
      <c r="L115" s="124"/>
      <c r="M115" s="124"/>
      <c r="N115" s="124"/>
      <c r="O115" s="124"/>
      <c r="P115" s="124"/>
      <c r="Q115" s="124"/>
      <c r="R115" s="124"/>
      <c r="S115" s="124"/>
      <c r="T115" s="124"/>
      <c r="U115" s="124"/>
      <c r="V115" s="124"/>
      <c r="W115" s="124"/>
      <c r="X115" s="436">
        <v>0</v>
      </c>
      <c r="Y115" s="436">
        <v>0</v>
      </c>
      <c r="Z115" s="436">
        <v>0</v>
      </c>
      <c r="AA115" s="121" t="s">
        <v>1367</v>
      </c>
      <c r="AB115" s="123"/>
      <c r="AC115" s="123"/>
    </row>
    <row r="116" spans="1:29" ht="15" customHeight="1">
      <c r="A116" s="121" t="s">
        <v>1363</v>
      </c>
      <c r="B116" s="122" t="s">
        <v>1432</v>
      </c>
      <c r="C116" s="121" t="s">
        <v>1494</v>
      </c>
      <c r="D116" s="123" t="s">
        <v>1490</v>
      </c>
      <c r="E116" s="123" t="s">
        <v>849</v>
      </c>
      <c r="F116" s="123" t="s">
        <v>852</v>
      </c>
      <c r="G116" s="348" t="s">
        <v>1</v>
      </c>
      <c r="H116" s="124">
        <v>0</v>
      </c>
      <c r="I116" s="124">
        <v>0</v>
      </c>
      <c r="J116" s="124">
        <v>0</v>
      </c>
      <c r="K116" s="124">
        <v>0</v>
      </c>
      <c r="L116" s="124"/>
      <c r="M116" s="124"/>
      <c r="N116" s="124"/>
      <c r="O116" s="124"/>
      <c r="P116" s="124"/>
      <c r="Q116" s="124"/>
      <c r="R116" s="124"/>
      <c r="S116" s="124"/>
      <c r="T116" s="124"/>
      <c r="U116" s="124"/>
      <c r="V116" s="124"/>
      <c r="W116" s="124"/>
      <c r="X116" s="436">
        <v>0</v>
      </c>
      <c r="Y116" s="436">
        <v>0</v>
      </c>
      <c r="Z116" s="436">
        <v>0</v>
      </c>
      <c r="AA116" s="121" t="s">
        <v>1367</v>
      </c>
      <c r="AB116" s="123"/>
      <c r="AC116" s="123"/>
    </row>
    <row r="117" spans="1:29" ht="15" customHeight="1">
      <c r="A117" s="121" t="s">
        <v>1363</v>
      </c>
      <c r="B117" s="122" t="s">
        <v>1432</v>
      </c>
      <c r="C117" s="121" t="s">
        <v>1495</v>
      </c>
      <c r="D117" s="123" t="s">
        <v>1490</v>
      </c>
      <c r="E117" s="123" t="s">
        <v>849</v>
      </c>
      <c r="F117" s="123" t="s">
        <v>853</v>
      </c>
      <c r="G117" s="348" t="s">
        <v>1</v>
      </c>
      <c r="H117" s="124">
        <v>0</v>
      </c>
      <c r="I117" s="124">
        <v>0</v>
      </c>
      <c r="J117" s="124">
        <v>0</v>
      </c>
      <c r="K117" s="124">
        <v>0</v>
      </c>
      <c r="L117" s="124"/>
      <c r="M117" s="124"/>
      <c r="N117" s="124"/>
      <c r="O117" s="124"/>
      <c r="P117" s="124"/>
      <c r="Q117" s="124"/>
      <c r="R117" s="124"/>
      <c r="S117" s="124"/>
      <c r="T117" s="124"/>
      <c r="U117" s="124"/>
      <c r="V117" s="124"/>
      <c r="W117" s="124"/>
      <c r="X117" s="436">
        <v>0</v>
      </c>
      <c r="Y117" s="436">
        <v>0</v>
      </c>
      <c r="Z117" s="436">
        <v>0</v>
      </c>
      <c r="AA117" s="121" t="s">
        <v>1367</v>
      </c>
      <c r="AB117" s="123"/>
      <c r="AC117" s="123"/>
    </row>
    <row r="118" spans="1:29" ht="15" customHeight="1">
      <c r="A118" s="121" t="s">
        <v>1363</v>
      </c>
      <c r="B118" s="122" t="s">
        <v>1432</v>
      </c>
      <c r="C118" s="121" t="s">
        <v>1496</v>
      </c>
      <c r="D118" s="123" t="s">
        <v>1497</v>
      </c>
      <c r="E118" s="123" t="s">
        <v>880</v>
      </c>
      <c r="F118" s="123" t="s">
        <v>854</v>
      </c>
      <c r="G118" s="348" t="s">
        <v>0</v>
      </c>
      <c r="H118" s="124">
        <v>9</v>
      </c>
      <c r="I118" s="124">
        <v>21</v>
      </c>
      <c r="J118" s="124">
        <v>26</v>
      </c>
      <c r="K118" s="124">
        <v>4</v>
      </c>
      <c r="L118" s="124"/>
      <c r="M118" s="124"/>
      <c r="N118" s="124"/>
      <c r="O118" s="124"/>
      <c r="P118" s="124"/>
      <c r="Q118" s="124"/>
      <c r="R118" s="124"/>
      <c r="S118" s="124"/>
      <c r="T118" s="124"/>
      <c r="U118" s="124"/>
      <c r="V118" s="124"/>
      <c r="W118" s="124"/>
      <c r="X118" s="436">
        <v>71.919730000000001</v>
      </c>
      <c r="Y118" s="436">
        <v>71.919730000000001</v>
      </c>
      <c r="Z118" s="436">
        <v>71.919730000000001</v>
      </c>
      <c r="AA118" s="121" t="s">
        <v>1367</v>
      </c>
      <c r="AB118" s="123"/>
      <c r="AC118" s="123"/>
    </row>
    <row r="119" spans="1:29" ht="15" customHeight="1">
      <c r="A119" s="121" t="s">
        <v>1363</v>
      </c>
      <c r="B119" s="122" t="s">
        <v>1432</v>
      </c>
      <c r="C119" s="121" t="s">
        <v>1498</v>
      </c>
      <c r="D119" s="123" t="s">
        <v>1497</v>
      </c>
      <c r="E119" s="123" t="s">
        <v>880</v>
      </c>
      <c r="F119" s="123" t="s">
        <v>852</v>
      </c>
      <c r="G119" s="348" t="s">
        <v>0</v>
      </c>
      <c r="H119" s="124">
        <v>3</v>
      </c>
      <c r="I119" s="124">
        <v>1</v>
      </c>
      <c r="J119" s="124">
        <v>0</v>
      </c>
      <c r="K119" s="124">
        <v>0</v>
      </c>
      <c r="L119" s="124"/>
      <c r="M119" s="124"/>
      <c r="N119" s="124"/>
      <c r="O119" s="124"/>
      <c r="P119" s="124"/>
      <c r="Q119" s="124"/>
      <c r="R119" s="124"/>
      <c r="S119" s="124"/>
      <c r="T119" s="124"/>
      <c r="U119" s="124"/>
      <c r="V119" s="124"/>
      <c r="W119" s="124"/>
      <c r="X119" s="436">
        <v>3.077448</v>
      </c>
      <c r="Y119" s="436">
        <v>3.077448</v>
      </c>
      <c r="Z119" s="436">
        <v>3.077448</v>
      </c>
      <c r="AA119" s="121" t="s">
        <v>1367</v>
      </c>
      <c r="AB119" s="123"/>
      <c r="AC119" s="123"/>
    </row>
    <row r="120" spans="1:29" ht="15" customHeight="1">
      <c r="A120" s="121" t="s">
        <v>1363</v>
      </c>
      <c r="B120" s="122" t="s">
        <v>1432</v>
      </c>
      <c r="C120" s="121" t="s">
        <v>1499</v>
      </c>
      <c r="D120" s="123" t="s">
        <v>1497</v>
      </c>
      <c r="E120" s="123" t="s">
        <v>880</v>
      </c>
      <c r="F120" s="123" t="s">
        <v>853</v>
      </c>
      <c r="G120" s="348" t="s">
        <v>0</v>
      </c>
      <c r="H120" s="124">
        <v>1</v>
      </c>
      <c r="I120" s="124">
        <v>2</v>
      </c>
      <c r="J120" s="124">
        <v>2</v>
      </c>
      <c r="K120" s="124">
        <v>0</v>
      </c>
      <c r="L120" s="124"/>
      <c r="M120" s="124"/>
      <c r="N120" s="124"/>
      <c r="O120" s="124"/>
      <c r="P120" s="124"/>
      <c r="Q120" s="124"/>
      <c r="R120" s="124"/>
      <c r="S120" s="124"/>
      <c r="T120" s="124"/>
      <c r="U120" s="124"/>
      <c r="V120" s="124"/>
      <c r="W120" s="124"/>
      <c r="X120" s="436">
        <v>8.3283100000000001</v>
      </c>
      <c r="Y120" s="436">
        <v>8.3283100000000001</v>
      </c>
      <c r="Z120" s="436">
        <v>8.3283100000000001</v>
      </c>
      <c r="AA120" s="121" t="s">
        <v>1367</v>
      </c>
      <c r="AB120" s="123"/>
      <c r="AC120" s="123"/>
    </row>
    <row r="121" spans="1:29" ht="15" customHeight="1">
      <c r="A121" s="121" t="s">
        <v>1363</v>
      </c>
      <c r="B121" s="122" t="s">
        <v>1432</v>
      </c>
      <c r="C121" s="121" t="s">
        <v>1500</v>
      </c>
      <c r="D121" s="123" t="s">
        <v>1497</v>
      </c>
      <c r="E121" s="123" t="s">
        <v>849</v>
      </c>
      <c r="F121" s="123" t="s">
        <v>854</v>
      </c>
      <c r="G121" s="348" t="s">
        <v>0</v>
      </c>
      <c r="H121" s="124">
        <v>0</v>
      </c>
      <c r="I121" s="124">
        <v>0</v>
      </c>
      <c r="J121" s="124">
        <v>0</v>
      </c>
      <c r="K121" s="124">
        <v>0</v>
      </c>
      <c r="L121" s="124"/>
      <c r="M121" s="124"/>
      <c r="N121" s="124"/>
      <c r="O121" s="124"/>
      <c r="P121" s="124"/>
      <c r="Q121" s="124"/>
      <c r="R121" s="124"/>
      <c r="S121" s="124"/>
      <c r="T121" s="124"/>
      <c r="U121" s="124"/>
      <c r="V121" s="124"/>
      <c r="W121" s="124"/>
      <c r="X121" s="436">
        <v>0.22789300000000001</v>
      </c>
      <c r="Y121" s="436">
        <v>0.22789300000000001</v>
      </c>
      <c r="Z121" s="436">
        <v>0.22789300000000001</v>
      </c>
      <c r="AA121" s="121" t="s">
        <v>1367</v>
      </c>
      <c r="AB121" s="123"/>
      <c r="AC121" s="123"/>
    </row>
    <row r="122" spans="1:29" ht="15" customHeight="1">
      <c r="A122" s="121" t="s">
        <v>1363</v>
      </c>
      <c r="B122" s="122" t="s">
        <v>1432</v>
      </c>
      <c r="C122" s="121" t="s">
        <v>1501</v>
      </c>
      <c r="D122" s="123" t="s">
        <v>1497</v>
      </c>
      <c r="E122" s="123" t="s">
        <v>849</v>
      </c>
      <c r="F122" s="123" t="s">
        <v>852</v>
      </c>
      <c r="G122" s="348" t="s">
        <v>0</v>
      </c>
      <c r="H122" s="124">
        <v>0</v>
      </c>
      <c r="I122" s="124">
        <v>0</v>
      </c>
      <c r="J122" s="124">
        <v>0</v>
      </c>
      <c r="K122" s="124">
        <v>0</v>
      </c>
      <c r="L122" s="124"/>
      <c r="M122" s="124"/>
      <c r="N122" s="124"/>
      <c r="O122" s="124"/>
      <c r="P122" s="124"/>
      <c r="Q122" s="124"/>
      <c r="R122" s="124"/>
      <c r="S122" s="124"/>
      <c r="T122" s="124"/>
      <c r="U122" s="124"/>
      <c r="V122" s="124"/>
      <c r="W122" s="124"/>
      <c r="X122" s="436">
        <v>0</v>
      </c>
      <c r="Y122" s="436">
        <v>0</v>
      </c>
      <c r="Z122" s="436">
        <v>0</v>
      </c>
      <c r="AA122" s="121" t="s">
        <v>1367</v>
      </c>
      <c r="AB122" s="123"/>
      <c r="AC122" s="123"/>
    </row>
    <row r="123" spans="1:29" ht="15" customHeight="1">
      <c r="A123" s="121" t="s">
        <v>1363</v>
      </c>
      <c r="B123" s="122" t="s">
        <v>1432</v>
      </c>
      <c r="C123" s="121" t="s">
        <v>1502</v>
      </c>
      <c r="D123" s="123" t="s">
        <v>1497</v>
      </c>
      <c r="E123" s="123" t="s">
        <v>849</v>
      </c>
      <c r="F123" s="123" t="s">
        <v>853</v>
      </c>
      <c r="G123" s="348" t="s">
        <v>0</v>
      </c>
      <c r="H123" s="124">
        <v>0</v>
      </c>
      <c r="I123" s="124">
        <v>0</v>
      </c>
      <c r="J123" s="124">
        <v>0</v>
      </c>
      <c r="K123" s="124">
        <v>0</v>
      </c>
      <c r="L123" s="124"/>
      <c r="M123" s="124"/>
      <c r="N123" s="124"/>
      <c r="O123" s="124"/>
      <c r="P123" s="124"/>
      <c r="Q123" s="124"/>
      <c r="R123" s="124"/>
      <c r="S123" s="124"/>
      <c r="T123" s="124"/>
      <c r="U123" s="124"/>
      <c r="V123" s="124"/>
      <c r="W123" s="124"/>
      <c r="X123" s="436">
        <v>0</v>
      </c>
      <c r="Y123" s="436">
        <v>0</v>
      </c>
      <c r="Z123" s="436">
        <v>0</v>
      </c>
      <c r="AA123" s="121" t="s">
        <v>1367</v>
      </c>
      <c r="AB123" s="123"/>
      <c r="AC123" s="123"/>
    </row>
    <row r="124" spans="1:29" ht="15" customHeight="1">
      <c r="A124" s="121" t="s">
        <v>1363</v>
      </c>
      <c r="B124" s="122" t="s">
        <v>1432</v>
      </c>
      <c r="C124" s="121" t="s">
        <v>1503</v>
      </c>
      <c r="D124" s="123" t="s">
        <v>1504</v>
      </c>
      <c r="E124" s="123" t="s">
        <v>880</v>
      </c>
      <c r="F124" s="123" t="s">
        <v>854</v>
      </c>
      <c r="G124" s="348" t="s">
        <v>0</v>
      </c>
      <c r="H124" s="124">
        <v>0</v>
      </c>
      <c r="I124" s="124">
        <v>0</v>
      </c>
      <c r="J124" s="124">
        <v>0</v>
      </c>
      <c r="K124" s="124">
        <v>0</v>
      </c>
      <c r="L124" s="124"/>
      <c r="M124" s="124"/>
      <c r="N124" s="124"/>
      <c r="O124" s="124"/>
      <c r="P124" s="124"/>
      <c r="Q124" s="124"/>
      <c r="R124" s="124"/>
      <c r="S124" s="124"/>
      <c r="T124" s="124"/>
      <c r="U124" s="124"/>
      <c r="V124" s="124"/>
      <c r="W124" s="124"/>
      <c r="X124" s="436">
        <v>0</v>
      </c>
      <c r="Y124" s="436">
        <v>0</v>
      </c>
      <c r="Z124" s="436">
        <v>0</v>
      </c>
      <c r="AA124" s="121" t="s">
        <v>1367</v>
      </c>
      <c r="AB124" s="123"/>
      <c r="AC124" s="123"/>
    </row>
    <row r="125" spans="1:29" ht="15" customHeight="1">
      <c r="A125" s="121" t="s">
        <v>1363</v>
      </c>
      <c r="B125" s="122" t="s">
        <v>1432</v>
      </c>
      <c r="C125" s="121" t="s">
        <v>1505</v>
      </c>
      <c r="D125" s="123" t="s">
        <v>1504</v>
      </c>
      <c r="E125" s="123" t="s">
        <v>880</v>
      </c>
      <c r="F125" s="123" t="s">
        <v>852</v>
      </c>
      <c r="G125" s="348" t="s">
        <v>0</v>
      </c>
      <c r="H125" s="124">
        <v>0</v>
      </c>
      <c r="I125" s="124">
        <v>0</v>
      </c>
      <c r="J125" s="124">
        <v>0</v>
      </c>
      <c r="K125" s="124">
        <v>0</v>
      </c>
      <c r="L125" s="124"/>
      <c r="M125" s="124"/>
      <c r="N125" s="124"/>
      <c r="O125" s="124"/>
      <c r="P125" s="124"/>
      <c r="Q125" s="124"/>
      <c r="R125" s="124"/>
      <c r="S125" s="124"/>
      <c r="T125" s="124"/>
      <c r="U125" s="124"/>
      <c r="V125" s="124"/>
      <c r="W125" s="124"/>
      <c r="X125" s="436">
        <v>0</v>
      </c>
      <c r="Y125" s="436">
        <v>0</v>
      </c>
      <c r="Z125" s="436">
        <v>0</v>
      </c>
      <c r="AA125" s="121" t="s">
        <v>1367</v>
      </c>
      <c r="AB125" s="123"/>
      <c r="AC125" s="123"/>
    </row>
    <row r="126" spans="1:29" ht="15" customHeight="1">
      <c r="A126" s="121" t="s">
        <v>1363</v>
      </c>
      <c r="B126" s="122" t="s">
        <v>1432</v>
      </c>
      <c r="C126" s="121" t="s">
        <v>1506</v>
      </c>
      <c r="D126" s="123" t="s">
        <v>1504</v>
      </c>
      <c r="E126" s="123" t="s">
        <v>880</v>
      </c>
      <c r="F126" s="123" t="s">
        <v>853</v>
      </c>
      <c r="G126" s="348" t="s">
        <v>0</v>
      </c>
      <c r="H126" s="124">
        <v>0</v>
      </c>
      <c r="I126" s="124">
        <v>0</v>
      </c>
      <c r="J126" s="124">
        <v>0</v>
      </c>
      <c r="K126" s="124">
        <v>0</v>
      </c>
      <c r="L126" s="124"/>
      <c r="M126" s="124"/>
      <c r="N126" s="124"/>
      <c r="O126" s="124"/>
      <c r="P126" s="124"/>
      <c r="Q126" s="124"/>
      <c r="R126" s="124"/>
      <c r="S126" s="124"/>
      <c r="T126" s="124"/>
      <c r="U126" s="124"/>
      <c r="V126" s="124"/>
      <c r="W126" s="124"/>
      <c r="X126" s="436">
        <v>0</v>
      </c>
      <c r="Y126" s="436">
        <v>0</v>
      </c>
      <c r="Z126" s="436">
        <v>0</v>
      </c>
      <c r="AA126" s="121" t="s">
        <v>1367</v>
      </c>
      <c r="AB126" s="123"/>
      <c r="AC126" s="123"/>
    </row>
    <row r="127" spans="1:29" ht="15" customHeight="1">
      <c r="A127" s="121" t="s">
        <v>1363</v>
      </c>
      <c r="B127" s="122" t="s">
        <v>1432</v>
      </c>
      <c r="C127" s="121" t="s">
        <v>1507</v>
      </c>
      <c r="D127" s="123" t="s">
        <v>1504</v>
      </c>
      <c r="E127" s="123" t="s">
        <v>849</v>
      </c>
      <c r="F127" s="123" t="s">
        <v>854</v>
      </c>
      <c r="G127" s="348" t="s">
        <v>0</v>
      </c>
      <c r="H127" s="124">
        <v>0</v>
      </c>
      <c r="I127" s="124">
        <v>0</v>
      </c>
      <c r="J127" s="124">
        <v>0</v>
      </c>
      <c r="K127" s="124">
        <v>0</v>
      </c>
      <c r="L127" s="124"/>
      <c r="M127" s="124"/>
      <c r="N127" s="124"/>
      <c r="O127" s="124"/>
      <c r="P127" s="124"/>
      <c r="Q127" s="124"/>
      <c r="R127" s="124"/>
      <c r="S127" s="124"/>
      <c r="T127" s="124"/>
      <c r="U127" s="124"/>
      <c r="V127" s="124"/>
      <c r="W127" s="124"/>
      <c r="X127" s="436">
        <v>0</v>
      </c>
      <c r="Y127" s="436">
        <v>0</v>
      </c>
      <c r="Z127" s="436">
        <v>0</v>
      </c>
      <c r="AA127" s="121" t="s">
        <v>1367</v>
      </c>
      <c r="AB127" s="123"/>
      <c r="AC127" s="123"/>
    </row>
    <row r="128" spans="1:29" ht="15" customHeight="1">
      <c r="A128" s="121" t="s">
        <v>1363</v>
      </c>
      <c r="B128" s="122" t="s">
        <v>1432</v>
      </c>
      <c r="C128" s="121" t="s">
        <v>1508</v>
      </c>
      <c r="D128" s="123" t="s">
        <v>1504</v>
      </c>
      <c r="E128" s="123" t="s">
        <v>849</v>
      </c>
      <c r="F128" s="123" t="s">
        <v>852</v>
      </c>
      <c r="G128" s="348" t="s">
        <v>0</v>
      </c>
      <c r="H128" s="124">
        <v>0</v>
      </c>
      <c r="I128" s="124">
        <v>0</v>
      </c>
      <c r="J128" s="124">
        <v>0</v>
      </c>
      <c r="K128" s="124">
        <v>0</v>
      </c>
      <c r="L128" s="124"/>
      <c r="M128" s="124"/>
      <c r="N128" s="124"/>
      <c r="O128" s="124"/>
      <c r="P128" s="124"/>
      <c r="Q128" s="124"/>
      <c r="R128" s="124"/>
      <c r="S128" s="124"/>
      <c r="T128" s="124"/>
      <c r="U128" s="124"/>
      <c r="V128" s="124"/>
      <c r="W128" s="124"/>
      <c r="X128" s="436">
        <v>0</v>
      </c>
      <c r="Y128" s="436">
        <v>0</v>
      </c>
      <c r="Z128" s="436">
        <v>0</v>
      </c>
      <c r="AA128" s="121" t="s">
        <v>1367</v>
      </c>
      <c r="AB128" s="123"/>
      <c r="AC128" s="123"/>
    </row>
    <row r="129" spans="1:29" ht="15" customHeight="1">
      <c r="A129" s="121" t="s">
        <v>1363</v>
      </c>
      <c r="B129" s="122" t="s">
        <v>1432</v>
      </c>
      <c r="C129" s="121" t="s">
        <v>1509</v>
      </c>
      <c r="D129" s="123" t="s">
        <v>1504</v>
      </c>
      <c r="E129" s="123" t="s">
        <v>849</v>
      </c>
      <c r="F129" s="123" t="s">
        <v>853</v>
      </c>
      <c r="G129" s="348" t="s">
        <v>0</v>
      </c>
      <c r="H129" s="124">
        <v>0</v>
      </c>
      <c r="I129" s="124">
        <v>0</v>
      </c>
      <c r="J129" s="124">
        <v>0</v>
      </c>
      <c r="K129" s="124">
        <v>0</v>
      </c>
      <c r="L129" s="124"/>
      <c r="M129" s="124"/>
      <c r="N129" s="124"/>
      <c r="O129" s="124"/>
      <c r="P129" s="124"/>
      <c r="Q129" s="124"/>
      <c r="R129" s="124"/>
      <c r="S129" s="124"/>
      <c r="T129" s="124"/>
      <c r="U129" s="124"/>
      <c r="V129" s="124"/>
      <c r="W129" s="124"/>
      <c r="X129" s="436">
        <v>0</v>
      </c>
      <c r="Y129" s="436">
        <v>0</v>
      </c>
      <c r="Z129" s="436">
        <v>0</v>
      </c>
      <c r="AA129" s="121" t="s">
        <v>1367</v>
      </c>
      <c r="AB129" s="123"/>
      <c r="AC129" s="123"/>
    </row>
    <row r="130" spans="1:29" ht="15" customHeight="1">
      <c r="A130" s="121" t="s">
        <v>1363</v>
      </c>
      <c r="B130" s="122" t="s">
        <v>1432</v>
      </c>
      <c r="C130" s="121" t="s">
        <v>1510</v>
      </c>
      <c r="D130" s="123" t="s">
        <v>1511</v>
      </c>
      <c r="E130" s="123" t="s">
        <v>880</v>
      </c>
      <c r="F130" s="123" t="s">
        <v>854</v>
      </c>
      <c r="G130" s="348" t="s">
        <v>0</v>
      </c>
      <c r="H130" s="124">
        <v>0</v>
      </c>
      <c r="I130" s="124">
        <v>0</v>
      </c>
      <c r="J130" s="124">
        <v>0</v>
      </c>
      <c r="K130" s="124">
        <v>0</v>
      </c>
      <c r="L130" s="124"/>
      <c r="M130" s="124"/>
      <c r="N130" s="124"/>
      <c r="O130" s="124"/>
      <c r="P130" s="124"/>
      <c r="Q130" s="124"/>
      <c r="R130" s="124"/>
      <c r="S130" s="124"/>
      <c r="T130" s="124"/>
      <c r="U130" s="124"/>
      <c r="V130" s="124"/>
      <c r="W130" s="124"/>
      <c r="X130" s="436">
        <v>0</v>
      </c>
      <c r="Y130" s="436">
        <v>0</v>
      </c>
      <c r="Z130" s="436">
        <v>0</v>
      </c>
      <c r="AA130" s="121" t="s">
        <v>1367</v>
      </c>
      <c r="AB130" s="123"/>
      <c r="AC130" s="123"/>
    </row>
    <row r="131" spans="1:29" ht="15" customHeight="1">
      <c r="A131" s="121" t="s">
        <v>1363</v>
      </c>
      <c r="B131" s="122" t="s">
        <v>1432</v>
      </c>
      <c r="C131" s="121" t="s">
        <v>1512</v>
      </c>
      <c r="D131" s="123" t="s">
        <v>1511</v>
      </c>
      <c r="E131" s="123" t="s">
        <v>880</v>
      </c>
      <c r="F131" s="123" t="s">
        <v>852</v>
      </c>
      <c r="G131" s="348" t="s">
        <v>0</v>
      </c>
      <c r="H131" s="124">
        <v>0</v>
      </c>
      <c r="I131" s="124">
        <v>0</v>
      </c>
      <c r="J131" s="124">
        <v>0</v>
      </c>
      <c r="K131" s="124">
        <v>0</v>
      </c>
      <c r="L131" s="124"/>
      <c r="M131" s="124"/>
      <c r="N131" s="124"/>
      <c r="O131" s="124"/>
      <c r="P131" s="124"/>
      <c r="Q131" s="124"/>
      <c r="R131" s="124"/>
      <c r="S131" s="124"/>
      <c r="T131" s="124"/>
      <c r="U131" s="124"/>
      <c r="V131" s="124"/>
      <c r="W131" s="124"/>
      <c r="X131" s="436">
        <v>0</v>
      </c>
      <c r="Y131" s="436">
        <v>0</v>
      </c>
      <c r="Z131" s="436">
        <v>0</v>
      </c>
      <c r="AA131" s="121" t="s">
        <v>1367</v>
      </c>
      <c r="AB131" s="123"/>
      <c r="AC131" s="123"/>
    </row>
    <row r="132" spans="1:29" ht="15" customHeight="1">
      <c r="A132" s="121" t="s">
        <v>1363</v>
      </c>
      <c r="B132" s="122" t="s">
        <v>1432</v>
      </c>
      <c r="C132" s="121" t="s">
        <v>1513</v>
      </c>
      <c r="D132" s="123" t="s">
        <v>1511</v>
      </c>
      <c r="E132" s="123" t="s">
        <v>880</v>
      </c>
      <c r="F132" s="123" t="s">
        <v>853</v>
      </c>
      <c r="G132" s="348" t="s">
        <v>0</v>
      </c>
      <c r="H132" s="124">
        <v>0</v>
      </c>
      <c r="I132" s="124">
        <v>0</v>
      </c>
      <c r="J132" s="124">
        <v>0</v>
      </c>
      <c r="K132" s="124">
        <v>0</v>
      </c>
      <c r="L132" s="124"/>
      <c r="M132" s="124"/>
      <c r="N132" s="124"/>
      <c r="O132" s="124"/>
      <c r="P132" s="124"/>
      <c r="Q132" s="124"/>
      <c r="R132" s="124"/>
      <c r="S132" s="124"/>
      <c r="T132" s="124"/>
      <c r="U132" s="124"/>
      <c r="V132" s="124"/>
      <c r="W132" s="124"/>
      <c r="X132" s="436">
        <v>0</v>
      </c>
      <c r="Y132" s="436">
        <v>0</v>
      </c>
      <c r="Z132" s="436">
        <v>0</v>
      </c>
      <c r="AA132" s="121" t="s">
        <v>1367</v>
      </c>
      <c r="AB132" s="123"/>
      <c r="AC132" s="123"/>
    </row>
    <row r="133" spans="1:29" ht="15" customHeight="1">
      <c r="A133" s="121" t="s">
        <v>1363</v>
      </c>
      <c r="B133" s="122" t="s">
        <v>1432</v>
      </c>
      <c r="C133" s="121" t="s">
        <v>1514</v>
      </c>
      <c r="D133" s="123" t="s">
        <v>1511</v>
      </c>
      <c r="E133" s="123" t="s">
        <v>849</v>
      </c>
      <c r="F133" s="123" t="s">
        <v>854</v>
      </c>
      <c r="G133" s="348" t="s">
        <v>0</v>
      </c>
      <c r="H133" s="124">
        <v>0</v>
      </c>
      <c r="I133" s="124">
        <v>0</v>
      </c>
      <c r="J133" s="124">
        <v>0</v>
      </c>
      <c r="K133" s="124">
        <v>0</v>
      </c>
      <c r="L133" s="124"/>
      <c r="M133" s="124"/>
      <c r="N133" s="124"/>
      <c r="O133" s="124"/>
      <c r="P133" s="124"/>
      <c r="Q133" s="124"/>
      <c r="R133" s="124"/>
      <c r="S133" s="124"/>
      <c r="T133" s="124"/>
      <c r="U133" s="124"/>
      <c r="V133" s="124"/>
      <c r="W133" s="124"/>
      <c r="X133" s="436">
        <v>0</v>
      </c>
      <c r="Y133" s="436">
        <v>0</v>
      </c>
      <c r="Z133" s="436">
        <v>0</v>
      </c>
      <c r="AA133" s="121" t="s">
        <v>1367</v>
      </c>
      <c r="AB133" s="123"/>
      <c r="AC133" s="123"/>
    </row>
    <row r="134" spans="1:29" ht="15" customHeight="1">
      <c r="A134" s="121" t="s">
        <v>1363</v>
      </c>
      <c r="B134" s="122" t="s">
        <v>1432</v>
      </c>
      <c r="C134" s="121" t="s">
        <v>1515</v>
      </c>
      <c r="D134" s="123" t="s">
        <v>1511</v>
      </c>
      <c r="E134" s="123" t="s">
        <v>849</v>
      </c>
      <c r="F134" s="123" t="s">
        <v>852</v>
      </c>
      <c r="G134" s="348" t="s">
        <v>0</v>
      </c>
      <c r="H134" s="124">
        <v>0</v>
      </c>
      <c r="I134" s="124">
        <v>0</v>
      </c>
      <c r="J134" s="124">
        <v>0</v>
      </c>
      <c r="K134" s="124">
        <v>0</v>
      </c>
      <c r="L134" s="124"/>
      <c r="M134" s="124"/>
      <c r="N134" s="124"/>
      <c r="O134" s="124"/>
      <c r="P134" s="124"/>
      <c r="Q134" s="124"/>
      <c r="R134" s="124"/>
      <c r="S134" s="124"/>
      <c r="T134" s="124"/>
      <c r="U134" s="124"/>
      <c r="V134" s="124"/>
      <c r="W134" s="124"/>
      <c r="X134" s="436">
        <v>0</v>
      </c>
      <c r="Y134" s="436">
        <v>0</v>
      </c>
      <c r="Z134" s="436">
        <v>0</v>
      </c>
      <c r="AA134" s="121" t="s">
        <v>1367</v>
      </c>
      <c r="AB134" s="123"/>
      <c r="AC134" s="123"/>
    </row>
    <row r="135" spans="1:29" ht="15" customHeight="1">
      <c r="A135" s="121" t="s">
        <v>1363</v>
      </c>
      <c r="B135" s="122" t="s">
        <v>1432</v>
      </c>
      <c r="C135" s="121" t="s">
        <v>1516</v>
      </c>
      <c r="D135" s="123" t="s">
        <v>1511</v>
      </c>
      <c r="E135" s="123" t="s">
        <v>849</v>
      </c>
      <c r="F135" s="123" t="s">
        <v>853</v>
      </c>
      <c r="G135" s="348" t="s">
        <v>0</v>
      </c>
      <c r="H135" s="124">
        <v>0</v>
      </c>
      <c r="I135" s="124">
        <v>0</v>
      </c>
      <c r="J135" s="124">
        <v>0</v>
      </c>
      <c r="K135" s="124">
        <v>0</v>
      </c>
      <c r="L135" s="124"/>
      <c r="M135" s="124"/>
      <c r="N135" s="124"/>
      <c r="O135" s="124"/>
      <c r="P135" s="124"/>
      <c r="Q135" s="124"/>
      <c r="R135" s="124"/>
      <c r="S135" s="124"/>
      <c r="T135" s="124"/>
      <c r="U135" s="124"/>
      <c r="V135" s="124"/>
      <c r="W135" s="124"/>
      <c r="X135" s="436">
        <v>0</v>
      </c>
      <c r="Y135" s="436">
        <v>0</v>
      </c>
      <c r="Z135" s="436">
        <v>0</v>
      </c>
      <c r="AA135" s="121" t="s">
        <v>1367</v>
      </c>
      <c r="AB135" s="123"/>
      <c r="AC135" s="123"/>
    </row>
    <row r="136" spans="1:29" ht="15" customHeight="1">
      <c r="A136" s="121" t="s">
        <v>1363</v>
      </c>
      <c r="B136" s="122" t="s">
        <v>1432</v>
      </c>
      <c r="C136" s="121" t="s">
        <v>1517</v>
      </c>
      <c r="D136" s="123" t="s">
        <v>1518</v>
      </c>
      <c r="E136" s="123" t="s">
        <v>880</v>
      </c>
      <c r="F136" s="123" t="s">
        <v>854</v>
      </c>
      <c r="G136" s="348" t="s">
        <v>0</v>
      </c>
      <c r="H136" s="124">
        <v>0</v>
      </c>
      <c r="I136" s="124">
        <v>0</v>
      </c>
      <c r="J136" s="124">
        <v>0</v>
      </c>
      <c r="K136" s="124">
        <v>0</v>
      </c>
      <c r="L136" s="124"/>
      <c r="M136" s="124"/>
      <c r="N136" s="124"/>
      <c r="O136" s="124"/>
      <c r="P136" s="124"/>
      <c r="Q136" s="124"/>
      <c r="R136" s="124"/>
      <c r="S136" s="124"/>
      <c r="T136" s="124"/>
      <c r="U136" s="124"/>
      <c r="V136" s="124"/>
      <c r="W136" s="124"/>
      <c r="X136" s="436">
        <v>0</v>
      </c>
      <c r="Y136" s="436">
        <v>0</v>
      </c>
      <c r="Z136" s="436">
        <v>0</v>
      </c>
      <c r="AA136" s="121" t="s">
        <v>1367</v>
      </c>
      <c r="AB136" s="123"/>
      <c r="AC136" s="123"/>
    </row>
    <row r="137" spans="1:29" ht="15" customHeight="1">
      <c r="A137" s="121" t="s">
        <v>1363</v>
      </c>
      <c r="B137" s="122" t="s">
        <v>1432</v>
      </c>
      <c r="C137" s="121" t="s">
        <v>1519</v>
      </c>
      <c r="D137" s="123" t="s">
        <v>1518</v>
      </c>
      <c r="E137" s="123" t="s">
        <v>880</v>
      </c>
      <c r="F137" s="123" t="s">
        <v>852</v>
      </c>
      <c r="G137" s="348" t="s">
        <v>0</v>
      </c>
      <c r="H137" s="124">
        <v>0</v>
      </c>
      <c r="I137" s="124">
        <v>0</v>
      </c>
      <c r="J137" s="124">
        <v>0</v>
      </c>
      <c r="K137" s="124">
        <v>0</v>
      </c>
      <c r="L137" s="124"/>
      <c r="M137" s="124"/>
      <c r="N137" s="124"/>
      <c r="O137" s="124"/>
      <c r="P137" s="124"/>
      <c r="Q137" s="124"/>
      <c r="R137" s="124"/>
      <c r="S137" s="124"/>
      <c r="T137" s="124"/>
      <c r="U137" s="124"/>
      <c r="V137" s="124"/>
      <c r="W137" s="124"/>
      <c r="X137" s="436">
        <v>0</v>
      </c>
      <c r="Y137" s="436">
        <v>0</v>
      </c>
      <c r="Z137" s="436">
        <v>0</v>
      </c>
      <c r="AA137" s="121" t="s">
        <v>1367</v>
      </c>
      <c r="AB137" s="123"/>
      <c r="AC137" s="123"/>
    </row>
    <row r="138" spans="1:29" ht="15" customHeight="1">
      <c r="A138" s="121" t="s">
        <v>1363</v>
      </c>
      <c r="B138" s="122" t="s">
        <v>1432</v>
      </c>
      <c r="C138" s="121" t="s">
        <v>1520</v>
      </c>
      <c r="D138" s="123" t="s">
        <v>1518</v>
      </c>
      <c r="E138" s="123" t="s">
        <v>880</v>
      </c>
      <c r="F138" s="123" t="s">
        <v>853</v>
      </c>
      <c r="G138" s="348" t="s">
        <v>0</v>
      </c>
      <c r="H138" s="124">
        <v>0</v>
      </c>
      <c r="I138" s="124">
        <v>0</v>
      </c>
      <c r="J138" s="124">
        <v>0</v>
      </c>
      <c r="K138" s="124">
        <v>0</v>
      </c>
      <c r="L138" s="124"/>
      <c r="M138" s="124"/>
      <c r="N138" s="124"/>
      <c r="O138" s="124"/>
      <c r="P138" s="124"/>
      <c r="Q138" s="124"/>
      <c r="R138" s="124"/>
      <c r="S138" s="124"/>
      <c r="T138" s="124"/>
      <c r="U138" s="124"/>
      <c r="V138" s="124"/>
      <c r="W138" s="124"/>
      <c r="X138" s="436">
        <v>0</v>
      </c>
      <c r="Y138" s="436">
        <v>0</v>
      </c>
      <c r="Z138" s="436">
        <v>0</v>
      </c>
      <c r="AA138" s="121" t="s">
        <v>1367</v>
      </c>
      <c r="AB138" s="123"/>
      <c r="AC138" s="123"/>
    </row>
    <row r="139" spans="1:29" ht="15" customHeight="1">
      <c r="A139" s="121" t="s">
        <v>1363</v>
      </c>
      <c r="B139" s="122" t="s">
        <v>1432</v>
      </c>
      <c r="C139" s="121" t="s">
        <v>1521</v>
      </c>
      <c r="D139" s="123" t="s">
        <v>1518</v>
      </c>
      <c r="E139" s="123" t="s">
        <v>849</v>
      </c>
      <c r="F139" s="123" t="s">
        <v>854</v>
      </c>
      <c r="G139" s="348" t="s">
        <v>0</v>
      </c>
      <c r="H139" s="124">
        <v>0</v>
      </c>
      <c r="I139" s="124">
        <v>0</v>
      </c>
      <c r="J139" s="124">
        <v>0</v>
      </c>
      <c r="K139" s="124">
        <v>0</v>
      </c>
      <c r="L139" s="124"/>
      <c r="M139" s="124"/>
      <c r="N139" s="124"/>
      <c r="O139" s="124"/>
      <c r="P139" s="124"/>
      <c r="Q139" s="124"/>
      <c r="R139" s="124"/>
      <c r="S139" s="124"/>
      <c r="T139" s="124"/>
      <c r="U139" s="124"/>
      <c r="V139" s="124"/>
      <c r="W139" s="124"/>
      <c r="X139" s="436">
        <v>0</v>
      </c>
      <c r="Y139" s="436">
        <v>0</v>
      </c>
      <c r="Z139" s="436">
        <v>0</v>
      </c>
      <c r="AA139" s="121" t="s">
        <v>1367</v>
      </c>
      <c r="AB139" s="123"/>
      <c r="AC139" s="123"/>
    </row>
    <row r="140" spans="1:29" ht="15" customHeight="1">
      <c r="A140" s="121" t="s">
        <v>1363</v>
      </c>
      <c r="B140" s="122" t="s">
        <v>1432</v>
      </c>
      <c r="C140" s="121" t="s">
        <v>1522</v>
      </c>
      <c r="D140" s="123" t="s">
        <v>1518</v>
      </c>
      <c r="E140" s="123" t="s">
        <v>849</v>
      </c>
      <c r="F140" s="123" t="s">
        <v>852</v>
      </c>
      <c r="G140" s="348" t="s">
        <v>0</v>
      </c>
      <c r="H140" s="124">
        <v>0</v>
      </c>
      <c r="I140" s="124">
        <v>0</v>
      </c>
      <c r="J140" s="124">
        <v>0</v>
      </c>
      <c r="K140" s="124">
        <v>0</v>
      </c>
      <c r="L140" s="124"/>
      <c r="M140" s="124"/>
      <c r="N140" s="124"/>
      <c r="O140" s="124"/>
      <c r="P140" s="124"/>
      <c r="Q140" s="124"/>
      <c r="R140" s="124"/>
      <c r="S140" s="124"/>
      <c r="T140" s="124"/>
      <c r="U140" s="124"/>
      <c r="V140" s="124"/>
      <c r="W140" s="124"/>
      <c r="X140" s="436">
        <v>0</v>
      </c>
      <c r="Y140" s="436">
        <v>0</v>
      </c>
      <c r="Z140" s="436">
        <v>0</v>
      </c>
      <c r="AA140" s="121" t="s">
        <v>1367</v>
      </c>
      <c r="AB140" s="123"/>
      <c r="AC140" s="123"/>
    </row>
    <row r="141" spans="1:29" ht="15" customHeight="1">
      <c r="A141" s="121" t="s">
        <v>1363</v>
      </c>
      <c r="B141" s="122" t="s">
        <v>1432</v>
      </c>
      <c r="C141" s="121" t="s">
        <v>1523</v>
      </c>
      <c r="D141" s="123" t="s">
        <v>1518</v>
      </c>
      <c r="E141" s="123" t="s">
        <v>849</v>
      </c>
      <c r="F141" s="123" t="s">
        <v>853</v>
      </c>
      <c r="G141" s="348" t="s">
        <v>0</v>
      </c>
      <c r="H141" s="124">
        <v>0</v>
      </c>
      <c r="I141" s="124">
        <v>0</v>
      </c>
      <c r="J141" s="124">
        <v>0</v>
      </c>
      <c r="K141" s="124">
        <v>0</v>
      </c>
      <c r="L141" s="124"/>
      <c r="M141" s="124"/>
      <c r="N141" s="124"/>
      <c r="O141" s="124"/>
      <c r="P141" s="124"/>
      <c r="Q141" s="124"/>
      <c r="R141" s="124"/>
      <c r="S141" s="124"/>
      <c r="T141" s="124"/>
      <c r="U141" s="124"/>
      <c r="V141" s="124"/>
      <c r="W141" s="124"/>
      <c r="X141" s="436">
        <v>0</v>
      </c>
      <c r="Y141" s="436">
        <v>0</v>
      </c>
      <c r="Z141" s="436">
        <v>0</v>
      </c>
      <c r="AA141" s="121" t="s">
        <v>1367</v>
      </c>
      <c r="AB141" s="123"/>
      <c r="AC141" s="123"/>
    </row>
    <row r="142" spans="1:29" ht="15" customHeight="1">
      <c r="A142" s="121" t="s">
        <v>1363</v>
      </c>
      <c r="B142" s="122" t="s">
        <v>1432</v>
      </c>
      <c r="C142" s="121" t="s">
        <v>1524</v>
      </c>
      <c r="D142" s="123" t="s">
        <v>1525</v>
      </c>
      <c r="E142" s="123" t="s">
        <v>880</v>
      </c>
      <c r="F142" s="123" t="s">
        <v>854</v>
      </c>
      <c r="G142" s="348" t="s">
        <v>0</v>
      </c>
      <c r="H142" s="124">
        <v>3</v>
      </c>
      <c r="I142" s="124">
        <v>1</v>
      </c>
      <c r="J142" s="124">
        <v>5</v>
      </c>
      <c r="K142" s="124">
        <v>2</v>
      </c>
      <c r="L142" s="124"/>
      <c r="M142" s="124"/>
      <c r="N142" s="124"/>
      <c r="O142" s="124"/>
      <c r="P142" s="124"/>
      <c r="Q142" s="124"/>
      <c r="R142" s="124"/>
      <c r="S142" s="124"/>
      <c r="T142" s="124"/>
      <c r="U142" s="124"/>
      <c r="V142" s="124"/>
      <c r="W142" s="124"/>
      <c r="X142" s="436">
        <v>17.905760000000001</v>
      </c>
      <c r="Y142" s="436">
        <v>17.87163</v>
      </c>
      <c r="Z142" s="436">
        <v>17.870560000000001</v>
      </c>
      <c r="AA142" s="121" t="s">
        <v>1367</v>
      </c>
      <c r="AB142" s="123"/>
      <c r="AC142" s="123"/>
    </row>
    <row r="143" spans="1:29" ht="15" customHeight="1">
      <c r="A143" s="121" t="s">
        <v>1363</v>
      </c>
      <c r="B143" s="122" t="s">
        <v>1432</v>
      </c>
      <c r="C143" s="121" t="s">
        <v>1526</v>
      </c>
      <c r="D143" s="123" t="s">
        <v>1525</v>
      </c>
      <c r="E143" s="123" t="s">
        <v>880</v>
      </c>
      <c r="F143" s="123" t="s">
        <v>852</v>
      </c>
      <c r="G143" s="348" t="s">
        <v>0</v>
      </c>
      <c r="H143" s="124">
        <v>0</v>
      </c>
      <c r="I143" s="124">
        <v>0</v>
      </c>
      <c r="J143" s="124">
        <v>0</v>
      </c>
      <c r="K143" s="124">
        <v>0</v>
      </c>
      <c r="L143" s="124"/>
      <c r="M143" s="124"/>
      <c r="N143" s="124"/>
      <c r="O143" s="124"/>
      <c r="P143" s="124"/>
      <c r="Q143" s="124"/>
      <c r="R143" s="124"/>
      <c r="S143" s="124"/>
      <c r="T143" s="124"/>
      <c r="U143" s="124"/>
      <c r="V143" s="124"/>
      <c r="W143" s="124"/>
      <c r="X143" s="436">
        <v>0.89311300000000005</v>
      </c>
      <c r="Y143" s="436">
        <v>0.89141099999999995</v>
      </c>
      <c r="Z143" s="436">
        <v>0.89135699999999995</v>
      </c>
      <c r="AA143" s="121" t="s">
        <v>1367</v>
      </c>
      <c r="AB143" s="123"/>
      <c r="AC143" s="123"/>
    </row>
    <row r="144" spans="1:29" ht="15" customHeight="1">
      <c r="A144" s="121" t="s">
        <v>1363</v>
      </c>
      <c r="B144" s="122" t="s">
        <v>1432</v>
      </c>
      <c r="C144" s="121" t="s">
        <v>1527</v>
      </c>
      <c r="D144" s="123" t="s">
        <v>1525</v>
      </c>
      <c r="E144" s="123" t="s">
        <v>880</v>
      </c>
      <c r="F144" s="123" t="s">
        <v>853</v>
      </c>
      <c r="G144" s="348" t="s">
        <v>0</v>
      </c>
      <c r="H144" s="124">
        <v>0</v>
      </c>
      <c r="I144" s="124">
        <v>2</v>
      </c>
      <c r="J144" s="124">
        <v>0</v>
      </c>
      <c r="K144" s="124">
        <v>0</v>
      </c>
      <c r="L144" s="124"/>
      <c r="M144" s="124"/>
      <c r="N144" s="124"/>
      <c r="O144" s="124"/>
      <c r="P144" s="124"/>
      <c r="Q144" s="124"/>
      <c r="R144" s="124"/>
      <c r="S144" s="124"/>
      <c r="T144" s="124"/>
      <c r="U144" s="124"/>
      <c r="V144" s="124"/>
      <c r="W144" s="124"/>
      <c r="X144" s="436">
        <v>3.555625</v>
      </c>
      <c r="Y144" s="436">
        <v>3.5488490000000001</v>
      </c>
      <c r="Z144" s="436">
        <v>3.5486360000000001</v>
      </c>
      <c r="AA144" s="121" t="s">
        <v>1367</v>
      </c>
      <c r="AB144" s="123"/>
      <c r="AC144" s="123"/>
    </row>
    <row r="145" spans="1:29" ht="15" customHeight="1">
      <c r="A145" s="121" t="s">
        <v>1363</v>
      </c>
      <c r="B145" s="122" t="s">
        <v>1432</v>
      </c>
      <c r="C145" s="121" t="s">
        <v>1528</v>
      </c>
      <c r="D145" s="123" t="s">
        <v>1525</v>
      </c>
      <c r="E145" s="123" t="s">
        <v>849</v>
      </c>
      <c r="F145" s="123" t="s">
        <v>854</v>
      </c>
      <c r="G145" s="348" t="s">
        <v>0</v>
      </c>
      <c r="H145" s="124">
        <v>0</v>
      </c>
      <c r="I145" s="124">
        <v>0</v>
      </c>
      <c r="J145" s="124">
        <v>0</v>
      </c>
      <c r="K145" s="124">
        <v>0</v>
      </c>
      <c r="L145" s="124"/>
      <c r="M145" s="124"/>
      <c r="N145" s="124"/>
      <c r="O145" s="124"/>
      <c r="P145" s="124"/>
      <c r="Q145" s="124"/>
      <c r="R145" s="124"/>
      <c r="S145" s="124"/>
      <c r="T145" s="124"/>
      <c r="U145" s="124"/>
      <c r="V145" s="124"/>
      <c r="W145" s="124"/>
      <c r="X145" s="436">
        <v>1.2968059999999999</v>
      </c>
      <c r="Y145" s="436">
        <v>1.2968059999999999</v>
      </c>
      <c r="Z145" s="436">
        <v>1.2968059999999999</v>
      </c>
      <c r="AA145" s="121" t="s">
        <v>1367</v>
      </c>
      <c r="AB145" s="123" t="s">
        <v>1426</v>
      </c>
      <c r="AC145" s="123"/>
    </row>
    <row r="146" spans="1:29" ht="15" customHeight="1">
      <c r="A146" s="121" t="s">
        <v>1363</v>
      </c>
      <c r="B146" s="122" t="s">
        <v>1432</v>
      </c>
      <c r="C146" s="121" t="s">
        <v>1529</v>
      </c>
      <c r="D146" s="123" t="s">
        <v>1525</v>
      </c>
      <c r="E146" s="123" t="s">
        <v>849</v>
      </c>
      <c r="F146" s="123" t="s">
        <v>852</v>
      </c>
      <c r="G146" s="348" t="s">
        <v>0</v>
      </c>
      <c r="H146" s="124">
        <v>0</v>
      </c>
      <c r="I146" s="124">
        <v>0</v>
      </c>
      <c r="J146" s="124">
        <v>0</v>
      </c>
      <c r="K146" s="124">
        <v>0</v>
      </c>
      <c r="L146" s="124"/>
      <c r="M146" s="124"/>
      <c r="N146" s="124"/>
      <c r="O146" s="124"/>
      <c r="P146" s="124"/>
      <c r="Q146" s="124"/>
      <c r="R146" s="124"/>
      <c r="S146" s="124"/>
      <c r="T146" s="124"/>
      <c r="U146" s="124"/>
      <c r="V146" s="124"/>
      <c r="W146" s="124"/>
      <c r="X146" s="436">
        <v>6.0113E-2</v>
      </c>
      <c r="Y146" s="436">
        <v>6.0113E-2</v>
      </c>
      <c r="Z146" s="436">
        <v>6.0113E-2</v>
      </c>
      <c r="AA146" s="121" t="s">
        <v>1367</v>
      </c>
      <c r="AB146" s="123"/>
      <c r="AC146" s="123"/>
    </row>
    <row r="147" spans="1:29" ht="15" customHeight="1">
      <c r="A147" s="121" t="s">
        <v>1363</v>
      </c>
      <c r="B147" s="122" t="s">
        <v>1432</v>
      </c>
      <c r="C147" s="121" t="s">
        <v>1530</v>
      </c>
      <c r="D147" s="123" t="s">
        <v>1525</v>
      </c>
      <c r="E147" s="123" t="s">
        <v>849</v>
      </c>
      <c r="F147" s="123" t="s">
        <v>853</v>
      </c>
      <c r="G147" s="348" t="s">
        <v>0</v>
      </c>
      <c r="H147" s="124">
        <v>0</v>
      </c>
      <c r="I147" s="124">
        <v>0</v>
      </c>
      <c r="J147" s="124">
        <v>0</v>
      </c>
      <c r="K147" s="124">
        <v>0</v>
      </c>
      <c r="L147" s="124"/>
      <c r="M147" s="124"/>
      <c r="N147" s="124"/>
      <c r="O147" s="124"/>
      <c r="P147" s="124"/>
      <c r="Q147" s="124"/>
      <c r="R147" s="124"/>
      <c r="S147" s="124"/>
      <c r="T147" s="124"/>
      <c r="U147" s="124"/>
      <c r="V147" s="124"/>
      <c r="W147" s="124"/>
      <c r="X147" s="436">
        <v>1.0508999999999999E-2</v>
      </c>
      <c r="Y147" s="436">
        <v>1.0508999999999999E-2</v>
      </c>
      <c r="Z147" s="436">
        <v>1.0508999999999999E-2</v>
      </c>
      <c r="AA147" s="121" t="s">
        <v>1367</v>
      </c>
      <c r="AB147" s="123"/>
      <c r="AC147" s="123"/>
    </row>
    <row r="148" spans="1:29" ht="15" customHeight="1">
      <c r="A148" s="121" t="s">
        <v>1363</v>
      </c>
      <c r="B148" s="122" t="s">
        <v>1432</v>
      </c>
      <c r="C148" s="121" t="s">
        <v>1531</v>
      </c>
      <c r="D148" s="123" t="s">
        <v>1532</v>
      </c>
      <c r="E148" s="123" t="s">
        <v>880</v>
      </c>
      <c r="F148" s="123" t="s">
        <v>854</v>
      </c>
      <c r="G148" s="348" t="s">
        <v>0</v>
      </c>
      <c r="H148" s="124">
        <v>0</v>
      </c>
      <c r="I148" s="124">
        <v>0</v>
      </c>
      <c r="J148" s="124">
        <v>0</v>
      </c>
      <c r="K148" s="124">
        <v>0</v>
      </c>
      <c r="L148" s="124"/>
      <c r="M148" s="124"/>
      <c r="N148" s="124"/>
      <c r="O148" s="124"/>
      <c r="P148" s="124"/>
      <c r="Q148" s="124"/>
      <c r="R148" s="124"/>
      <c r="S148" s="124"/>
      <c r="T148" s="124"/>
      <c r="U148" s="124"/>
      <c r="V148" s="124"/>
      <c r="W148" s="124"/>
      <c r="X148" s="436">
        <v>0</v>
      </c>
      <c r="Y148" s="436">
        <v>0</v>
      </c>
      <c r="Z148" s="436">
        <v>0</v>
      </c>
      <c r="AA148" s="121" t="s">
        <v>1367</v>
      </c>
      <c r="AB148" s="123"/>
      <c r="AC148" s="123"/>
    </row>
    <row r="149" spans="1:29" ht="15" customHeight="1">
      <c r="A149" s="121" t="s">
        <v>1363</v>
      </c>
      <c r="B149" s="122" t="s">
        <v>1432</v>
      </c>
      <c r="C149" s="121" t="s">
        <v>1533</v>
      </c>
      <c r="D149" s="123" t="s">
        <v>1532</v>
      </c>
      <c r="E149" s="123" t="s">
        <v>880</v>
      </c>
      <c r="F149" s="123" t="s">
        <v>852</v>
      </c>
      <c r="G149" s="348" t="s">
        <v>0</v>
      </c>
      <c r="H149" s="124">
        <v>0</v>
      </c>
      <c r="I149" s="124">
        <v>0</v>
      </c>
      <c r="J149" s="124">
        <v>0</v>
      </c>
      <c r="K149" s="124">
        <v>0</v>
      </c>
      <c r="L149" s="124"/>
      <c r="M149" s="124"/>
      <c r="N149" s="124"/>
      <c r="O149" s="124"/>
      <c r="P149" s="124"/>
      <c r="Q149" s="124"/>
      <c r="R149" s="124"/>
      <c r="S149" s="124"/>
      <c r="T149" s="124"/>
      <c r="U149" s="124"/>
      <c r="V149" s="124"/>
      <c r="W149" s="124"/>
      <c r="X149" s="436">
        <v>0</v>
      </c>
      <c r="Y149" s="436">
        <v>0</v>
      </c>
      <c r="Z149" s="436">
        <v>0</v>
      </c>
      <c r="AA149" s="121" t="s">
        <v>1367</v>
      </c>
      <c r="AB149" s="123"/>
      <c r="AC149" s="123"/>
    </row>
    <row r="150" spans="1:29" ht="15" customHeight="1">
      <c r="A150" s="121" t="s">
        <v>1363</v>
      </c>
      <c r="B150" s="122" t="s">
        <v>1432</v>
      </c>
      <c r="C150" s="121" t="s">
        <v>1534</v>
      </c>
      <c r="D150" s="123" t="s">
        <v>1532</v>
      </c>
      <c r="E150" s="123" t="s">
        <v>880</v>
      </c>
      <c r="F150" s="123" t="s">
        <v>853</v>
      </c>
      <c r="G150" s="348" t="s">
        <v>0</v>
      </c>
      <c r="H150" s="124">
        <v>0</v>
      </c>
      <c r="I150" s="124">
        <v>0</v>
      </c>
      <c r="J150" s="124">
        <v>0</v>
      </c>
      <c r="K150" s="124">
        <v>0</v>
      </c>
      <c r="L150" s="124"/>
      <c r="M150" s="124"/>
      <c r="N150" s="124"/>
      <c r="O150" s="124"/>
      <c r="P150" s="124"/>
      <c r="Q150" s="124"/>
      <c r="R150" s="124"/>
      <c r="S150" s="124"/>
      <c r="T150" s="124"/>
      <c r="U150" s="124"/>
      <c r="V150" s="124"/>
      <c r="W150" s="124"/>
      <c r="X150" s="436">
        <v>0</v>
      </c>
      <c r="Y150" s="436">
        <v>0</v>
      </c>
      <c r="Z150" s="436">
        <v>0</v>
      </c>
      <c r="AA150" s="121" t="s">
        <v>1367</v>
      </c>
      <c r="AB150" s="123"/>
      <c r="AC150" s="123"/>
    </row>
    <row r="151" spans="1:29" ht="15" customHeight="1">
      <c r="A151" s="121" t="s">
        <v>1363</v>
      </c>
      <c r="B151" s="122" t="s">
        <v>1432</v>
      </c>
      <c r="C151" s="121" t="s">
        <v>1535</v>
      </c>
      <c r="D151" s="123" t="s">
        <v>1532</v>
      </c>
      <c r="E151" s="123" t="s">
        <v>849</v>
      </c>
      <c r="F151" s="123" t="s">
        <v>854</v>
      </c>
      <c r="G151" s="348" t="s">
        <v>0</v>
      </c>
      <c r="H151" s="124">
        <v>0</v>
      </c>
      <c r="I151" s="124">
        <v>0</v>
      </c>
      <c r="J151" s="124">
        <v>0</v>
      </c>
      <c r="K151" s="124">
        <v>0</v>
      </c>
      <c r="L151" s="124"/>
      <c r="M151" s="124"/>
      <c r="N151" s="124"/>
      <c r="O151" s="124"/>
      <c r="P151" s="124"/>
      <c r="Q151" s="124"/>
      <c r="R151" s="124"/>
      <c r="S151" s="124"/>
      <c r="T151" s="124"/>
      <c r="U151" s="124"/>
      <c r="V151" s="124"/>
      <c r="W151" s="124"/>
      <c r="X151" s="436">
        <v>0</v>
      </c>
      <c r="Y151" s="436">
        <v>0</v>
      </c>
      <c r="Z151" s="436">
        <v>0</v>
      </c>
      <c r="AA151" s="121" t="s">
        <v>1367</v>
      </c>
      <c r="AB151" s="123"/>
      <c r="AC151" s="123"/>
    </row>
    <row r="152" spans="1:29" ht="15" customHeight="1">
      <c r="A152" s="121" t="s">
        <v>1363</v>
      </c>
      <c r="B152" s="122" t="s">
        <v>1432</v>
      </c>
      <c r="C152" s="121" t="s">
        <v>1536</v>
      </c>
      <c r="D152" s="123" t="s">
        <v>1532</v>
      </c>
      <c r="E152" s="123" t="s">
        <v>849</v>
      </c>
      <c r="F152" s="123" t="s">
        <v>852</v>
      </c>
      <c r="G152" s="348" t="s">
        <v>0</v>
      </c>
      <c r="H152" s="124">
        <v>0</v>
      </c>
      <c r="I152" s="124">
        <v>0</v>
      </c>
      <c r="J152" s="124">
        <v>0</v>
      </c>
      <c r="K152" s="124">
        <v>0</v>
      </c>
      <c r="L152" s="124"/>
      <c r="M152" s="124"/>
      <c r="N152" s="124"/>
      <c r="O152" s="124"/>
      <c r="P152" s="124"/>
      <c r="Q152" s="124"/>
      <c r="R152" s="124"/>
      <c r="S152" s="124"/>
      <c r="T152" s="124"/>
      <c r="U152" s="124"/>
      <c r="V152" s="124"/>
      <c r="W152" s="124"/>
      <c r="X152" s="436">
        <v>0</v>
      </c>
      <c r="Y152" s="436">
        <v>0</v>
      </c>
      <c r="Z152" s="436">
        <v>0</v>
      </c>
      <c r="AA152" s="121" t="s">
        <v>1367</v>
      </c>
      <c r="AB152" s="123"/>
      <c r="AC152" s="123"/>
    </row>
    <row r="153" spans="1:29" ht="15" customHeight="1">
      <c r="A153" s="121" t="s">
        <v>1363</v>
      </c>
      <c r="B153" s="122" t="s">
        <v>1432</v>
      </c>
      <c r="C153" s="121" t="s">
        <v>1537</v>
      </c>
      <c r="D153" s="123" t="s">
        <v>1532</v>
      </c>
      <c r="E153" s="123" t="s">
        <v>849</v>
      </c>
      <c r="F153" s="123" t="s">
        <v>853</v>
      </c>
      <c r="G153" s="348" t="s">
        <v>0</v>
      </c>
      <c r="H153" s="124">
        <v>0</v>
      </c>
      <c r="I153" s="124">
        <v>0</v>
      </c>
      <c r="J153" s="124">
        <v>0</v>
      </c>
      <c r="K153" s="124">
        <v>0</v>
      </c>
      <c r="L153" s="124"/>
      <c r="M153" s="124"/>
      <c r="N153" s="124"/>
      <c r="O153" s="124"/>
      <c r="P153" s="124"/>
      <c r="Q153" s="124"/>
      <c r="R153" s="124"/>
      <c r="S153" s="124"/>
      <c r="T153" s="124"/>
      <c r="U153" s="124"/>
      <c r="V153" s="124"/>
      <c r="W153" s="124"/>
      <c r="X153" s="436">
        <v>0</v>
      </c>
      <c r="Y153" s="436">
        <v>0</v>
      </c>
      <c r="Z153" s="436">
        <v>0</v>
      </c>
      <c r="AA153" s="121" t="s">
        <v>1367</v>
      </c>
      <c r="AB153" s="123"/>
      <c r="AC153" s="123"/>
    </row>
    <row r="154" spans="1:29" ht="15" customHeight="1">
      <c r="A154" s="121" t="s">
        <v>1363</v>
      </c>
      <c r="B154" s="122" t="s">
        <v>1432</v>
      </c>
      <c r="C154" s="121" t="s">
        <v>1538</v>
      </c>
      <c r="D154" s="123" t="s">
        <v>1539</v>
      </c>
      <c r="E154" s="123" t="s">
        <v>880</v>
      </c>
      <c r="F154" s="123" t="s">
        <v>854</v>
      </c>
      <c r="G154" s="348" t="s">
        <v>0</v>
      </c>
      <c r="H154" s="124">
        <v>0</v>
      </c>
      <c r="I154" s="124">
        <v>3</v>
      </c>
      <c r="J154" s="124">
        <v>2</v>
      </c>
      <c r="K154" s="124">
        <v>1</v>
      </c>
      <c r="L154" s="124"/>
      <c r="M154" s="124"/>
      <c r="N154" s="124"/>
      <c r="O154" s="124"/>
      <c r="P154" s="124"/>
      <c r="Q154" s="124"/>
      <c r="R154" s="124"/>
      <c r="S154" s="124"/>
      <c r="T154" s="124"/>
      <c r="U154" s="124"/>
      <c r="V154" s="124"/>
      <c r="W154" s="124"/>
      <c r="X154" s="436">
        <v>6.2067899999999998</v>
      </c>
      <c r="Y154" s="436">
        <v>6.1947460000000003</v>
      </c>
      <c r="Z154" s="436">
        <v>6.1934290000000001</v>
      </c>
      <c r="AA154" s="121" t="s">
        <v>1367</v>
      </c>
      <c r="AB154" s="123"/>
      <c r="AC154" s="123"/>
    </row>
    <row r="155" spans="1:29" ht="15" customHeight="1">
      <c r="A155" s="121" t="s">
        <v>1363</v>
      </c>
      <c r="B155" s="122" t="s">
        <v>1432</v>
      </c>
      <c r="C155" s="121" t="s">
        <v>1540</v>
      </c>
      <c r="D155" s="123" t="s">
        <v>1539</v>
      </c>
      <c r="E155" s="123" t="s">
        <v>880</v>
      </c>
      <c r="F155" s="123" t="s">
        <v>852</v>
      </c>
      <c r="G155" s="348" t="s">
        <v>0</v>
      </c>
      <c r="H155" s="124">
        <v>0</v>
      </c>
      <c r="I155" s="124">
        <v>0</v>
      </c>
      <c r="J155" s="124">
        <v>0</v>
      </c>
      <c r="K155" s="124">
        <v>1</v>
      </c>
      <c r="L155" s="124"/>
      <c r="M155" s="124"/>
      <c r="N155" s="124"/>
      <c r="O155" s="124"/>
      <c r="P155" s="124"/>
      <c r="Q155" s="124"/>
      <c r="R155" s="124"/>
      <c r="S155" s="124"/>
      <c r="T155" s="124"/>
      <c r="U155" s="124"/>
      <c r="V155" s="124"/>
      <c r="W155" s="124"/>
      <c r="X155" s="436">
        <v>0.55770200000000003</v>
      </c>
      <c r="Y155" s="436">
        <v>0.55662</v>
      </c>
      <c r="Z155" s="436">
        <v>0.55650200000000005</v>
      </c>
      <c r="AA155" s="121" t="s">
        <v>1367</v>
      </c>
      <c r="AB155" s="123"/>
      <c r="AC155" s="123"/>
    </row>
    <row r="156" spans="1:29" ht="15" customHeight="1">
      <c r="A156" s="121" t="s">
        <v>1363</v>
      </c>
      <c r="B156" s="122" t="s">
        <v>1432</v>
      </c>
      <c r="C156" s="121" t="s">
        <v>1541</v>
      </c>
      <c r="D156" s="123" t="s">
        <v>1539</v>
      </c>
      <c r="E156" s="123" t="s">
        <v>880</v>
      </c>
      <c r="F156" s="123" t="s">
        <v>853</v>
      </c>
      <c r="G156" s="348" t="s">
        <v>0</v>
      </c>
      <c r="H156" s="124">
        <v>0</v>
      </c>
      <c r="I156" s="124">
        <v>0</v>
      </c>
      <c r="J156" s="124">
        <v>0</v>
      </c>
      <c r="K156" s="124">
        <v>0</v>
      </c>
      <c r="L156" s="124"/>
      <c r="M156" s="124"/>
      <c r="N156" s="124"/>
      <c r="O156" s="124"/>
      <c r="P156" s="124"/>
      <c r="Q156" s="124"/>
      <c r="R156" s="124"/>
      <c r="S156" s="124"/>
      <c r="T156" s="124"/>
      <c r="U156" s="124"/>
      <c r="V156" s="124"/>
      <c r="W156" s="124"/>
      <c r="X156" s="436">
        <v>1.0215E-2</v>
      </c>
      <c r="Y156" s="436">
        <v>1.0194999999999999E-2</v>
      </c>
      <c r="Z156" s="436">
        <v>1.0193000000000001E-2</v>
      </c>
      <c r="AA156" s="121" t="s">
        <v>1367</v>
      </c>
      <c r="AB156" s="123"/>
      <c r="AC156" s="123"/>
    </row>
    <row r="157" spans="1:29" ht="15" customHeight="1">
      <c r="A157" s="121" t="s">
        <v>1363</v>
      </c>
      <c r="B157" s="122" t="s">
        <v>1432</v>
      </c>
      <c r="C157" s="121" t="s">
        <v>1542</v>
      </c>
      <c r="D157" s="123" t="s">
        <v>1539</v>
      </c>
      <c r="E157" s="123" t="s">
        <v>849</v>
      </c>
      <c r="F157" s="123" t="s">
        <v>854</v>
      </c>
      <c r="G157" s="348" t="s">
        <v>0</v>
      </c>
      <c r="H157" s="124">
        <v>0</v>
      </c>
      <c r="I157" s="124">
        <v>0</v>
      </c>
      <c r="J157" s="124">
        <v>0</v>
      </c>
      <c r="K157" s="124">
        <v>0</v>
      </c>
      <c r="L157" s="124"/>
      <c r="M157" s="124"/>
      <c r="N157" s="124"/>
      <c r="O157" s="124"/>
      <c r="P157" s="124"/>
      <c r="Q157" s="124"/>
      <c r="R157" s="124"/>
      <c r="S157" s="124"/>
      <c r="T157" s="124"/>
      <c r="U157" s="124"/>
      <c r="V157" s="124"/>
      <c r="W157" s="124"/>
      <c r="X157" s="436">
        <v>0</v>
      </c>
      <c r="Y157" s="436">
        <v>0</v>
      </c>
      <c r="Z157" s="436">
        <v>0</v>
      </c>
      <c r="AA157" s="121" t="s">
        <v>1367</v>
      </c>
      <c r="AB157" s="123"/>
      <c r="AC157" s="123"/>
    </row>
    <row r="158" spans="1:29" ht="15" customHeight="1">
      <c r="A158" s="121" t="s">
        <v>1363</v>
      </c>
      <c r="B158" s="122" t="s">
        <v>1432</v>
      </c>
      <c r="C158" s="121" t="s">
        <v>1543</v>
      </c>
      <c r="D158" s="123" t="s">
        <v>1539</v>
      </c>
      <c r="E158" s="123" t="s">
        <v>849</v>
      </c>
      <c r="F158" s="123" t="s">
        <v>852</v>
      </c>
      <c r="G158" s="348" t="s">
        <v>0</v>
      </c>
      <c r="H158" s="124">
        <v>0</v>
      </c>
      <c r="I158" s="124">
        <v>0</v>
      </c>
      <c r="J158" s="124">
        <v>0</v>
      </c>
      <c r="K158" s="124">
        <v>0</v>
      </c>
      <c r="L158" s="124"/>
      <c r="M158" s="124"/>
      <c r="N158" s="124"/>
      <c r="O158" s="124"/>
      <c r="P158" s="124"/>
      <c r="Q158" s="124"/>
      <c r="R158" s="124"/>
      <c r="S158" s="124"/>
      <c r="T158" s="124"/>
      <c r="U158" s="124"/>
      <c r="V158" s="124"/>
      <c r="W158" s="124"/>
      <c r="X158" s="436">
        <v>0</v>
      </c>
      <c r="Y158" s="436">
        <v>0</v>
      </c>
      <c r="Z158" s="436">
        <v>0</v>
      </c>
      <c r="AA158" s="121" t="s">
        <v>1367</v>
      </c>
      <c r="AB158" s="123"/>
      <c r="AC158" s="123"/>
    </row>
    <row r="159" spans="1:29" ht="15" customHeight="1">
      <c r="A159" s="121" t="s">
        <v>1363</v>
      </c>
      <c r="B159" s="122" t="s">
        <v>1432</v>
      </c>
      <c r="C159" s="121" t="s">
        <v>1544</v>
      </c>
      <c r="D159" s="123" t="s">
        <v>1539</v>
      </c>
      <c r="E159" s="123" t="s">
        <v>849</v>
      </c>
      <c r="F159" s="123" t="s">
        <v>853</v>
      </c>
      <c r="G159" s="348" t="s">
        <v>0</v>
      </c>
      <c r="H159" s="124">
        <v>0</v>
      </c>
      <c r="I159" s="124">
        <v>0</v>
      </c>
      <c r="J159" s="124">
        <v>0</v>
      </c>
      <c r="K159" s="124">
        <v>0</v>
      </c>
      <c r="L159" s="124"/>
      <c r="M159" s="124"/>
      <c r="N159" s="124"/>
      <c r="O159" s="124"/>
      <c r="P159" s="124"/>
      <c r="Q159" s="124"/>
      <c r="R159" s="124"/>
      <c r="S159" s="124"/>
      <c r="T159" s="124"/>
      <c r="U159" s="124"/>
      <c r="V159" s="124"/>
      <c r="W159" s="124"/>
      <c r="X159" s="436">
        <v>0</v>
      </c>
      <c r="Y159" s="436">
        <v>0</v>
      </c>
      <c r="Z159" s="436">
        <v>0</v>
      </c>
      <c r="AA159" s="121" t="s">
        <v>1367</v>
      </c>
      <c r="AB159" s="123"/>
      <c r="AC159" s="123"/>
    </row>
    <row r="160" spans="1:29" ht="15" customHeight="1">
      <c r="A160" s="121" t="s">
        <v>1363</v>
      </c>
      <c r="B160" s="122" t="s">
        <v>1432</v>
      </c>
      <c r="C160" s="121" t="s">
        <v>1545</v>
      </c>
      <c r="D160" s="123" t="s">
        <v>1546</v>
      </c>
      <c r="E160" s="123" t="s">
        <v>880</v>
      </c>
      <c r="F160" s="123" t="s">
        <v>854</v>
      </c>
      <c r="G160" s="348" t="s">
        <v>0</v>
      </c>
      <c r="H160" s="124">
        <v>0</v>
      </c>
      <c r="I160" s="124">
        <v>0</v>
      </c>
      <c r="J160" s="124">
        <v>0</v>
      </c>
      <c r="K160" s="124">
        <v>0</v>
      </c>
      <c r="L160" s="124"/>
      <c r="M160" s="124"/>
      <c r="N160" s="124"/>
      <c r="O160" s="124"/>
      <c r="P160" s="124"/>
      <c r="Q160" s="124"/>
      <c r="R160" s="124"/>
      <c r="S160" s="124"/>
      <c r="T160" s="124"/>
      <c r="U160" s="124"/>
      <c r="V160" s="124"/>
      <c r="W160" s="124"/>
      <c r="X160" s="436">
        <v>0</v>
      </c>
      <c r="Y160" s="436">
        <v>0</v>
      </c>
      <c r="Z160" s="436">
        <v>0</v>
      </c>
      <c r="AA160" s="121" t="s">
        <v>1367</v>
      </c>
      <c r="AB160" s="123"/>
      <c r="AC160" s="123"/>
    </row>
    <row r="161" spans="1:29" ht="15" customHeight="1">
      <c r="A161" s="121" t="s">
        <v>1363</v>
      </c>
      <c r="B161" s="122" t="s">
        <v>1432</v>
      </c>
      <c r="C161" s="121" t="s">
        <v>1547</v>
      </c>
      <c r="D161" s="123" t="s">
        <v>1546</v>
      </c>
      <c r="E161" s="123" t="s">
        <v>880</v>
      </c>
      <c r="F161" s="123" t="s">
        <v>852</v>
      </c>
      <c r="G161" s="348" t="s">
        <v>0</v>
      </c>
      <c r="H161" s="124">
        <v>0</v>
      </c>
      <c r="I161" s="124">
        <v>0</v>
      </c>
      <c r="J161" s="124">
        <v>0</v>
      </c>
      <c r="K161" s="124">
        <v>0</v>
      </c>
      <c r="L161" s="124"/>
      <c r="M161" s="124"/>
      <c r="N161" s="124"/>
      <c r="O161" s="124"/>
      <c r="P161" s="124"/>
      <c r="Q161" s="124"/>
      <c r="R161" s="124"/>
      <c r="S161" s="124"/>
      <c r="T161" s="124"/>
      <c r="U161" s="124"/>
      <c r="V161" s="124"/>
      <c r="W161" s="124"/>
      <c r="X161" s="436">
        <v>0</v>
      </c>
      <c r="Y161" s="436">
        <v>0</v>
      </c>
      <c r="Z161" s="436">
        <v>0</v>
      </c>
      <c r="AA161" s="121" t="s">
        <v>1367</v>
      </c>
      <c r="AB161" s="123"/>
      <c r="AC161" s="123"/>
    </row>
    <row r="162" spans="1:29" ht="15" customHeight="1">
      <c r="A162" s="121" t="s">
        <v>1363</v>
      </c>
      <c r="B162" s="122" t="s">
        <v>1432</v>
      </c>
      <c r="C162" s="121" t="s">
        <v>1548</v>
      </c>
      <c r="D162" s="123" t="s">
        <v>1546</v>
      </c>
      <c r="E162" s="123" t="s">
        <v>880</v>
      </c>
      <c r="F162" s="123" t="s">
        <v>853</v>
      </c>
      <c r="G162" s="348" t="s">
        <v>0</v>
      </c>
      <c r="H162" s="124">
        <v>0</v>
      </c>
      <c r="I162" s="124">
        <v>0</v>
      </c>
      <c r="J162" s="124">
        <v>0</v>
      </c>
      <c r="K162" s="124">
        <v>0</v>
      </c>
      <c r="L162" s="124"/>
      <c r="M162" s="124"/>
      <c r="N162" s="124"/>
      <c r="O162" s="124"/>
      <c r="P162" s="124"/>
      <c r="Q162" s="124"/>
      <c r="R162" s="124"/>
      <c r="S162" s="124"/>
      <c r="T162" s="124"/>
      <c r="U162" s="124"/>
      <c r="V162" s="124"/>
      <c r="W162" s="124"/>
      <c r="X162" s="436">
        <v>0</v>
      </c>
      <c r="Y162" s="436">
        <v>0</v>
      </c>
      <c r="Z162" s="436">
        <v>0</v>
      </c>
      <c r="AA162" s="121" t="s">
        <v>1367</v>
      </c>
      <c r="AB162" s="123"/>
      <c r="AC162" s="123"/>
    </row>
    <row r="163" spans="1:29" ht="15" customHeight="1">
      <c r="A163" s="121" t="s">
        <v>1363</v>
      </c>
      <c r="B163" s="122" t="s">
        <v>1432</v>
      </c>
      <c r="C163" s="121" t="s">
        <v>1549</v>
      </c>
      <c r="D163" s="123" t="s">
        <v>1546</v>
      </c>
      <c r="E163" s="123" t="s">
        <v>849</v>
      </c>
      <c r="F163" s="123" t="s">
        <v>854</v>
      </c>
      <c r="G163" s="348" t="s">
        <v>0</v>
      </c>
      <c r="H163" s="124">
        <v>0</v>
      </c>
      <c r="I163" s="124">
        <v>0</v>
      </c>
      <c r="J163" s="124">
        <v>0</v>
      </c>
      <c r="K163" s="124">
        <v>0</v>
      </c>
      <c r="L163" s="124"/>
      <c r="M163" s="124"/>
      <c r="N163" s="124"/>
      <c r="O163" s="124"/>
      <c r="P163" s="124"/>
      <c r="Q163" s="124"/>
      <c r="R163" s="124"/>
      <c r="S163" s="124"/>
      <c r="T163" s="124"/>
      <c r="U163" s="124"/>
      <c r="V163" s="124"/>
      <c r="W163" s="124"/>
      <c r="X163" s="436">
        <v>0</v>
      </c>
      <c r="Y163" s="436">
        <v>0</v>
      </c>
      <c r="Z163" s="436">
        <v>0</v>
      </c>
      <c r="AA163" s="121" t="s">
        <v>1367</v>
      </c>
      <c r="AB163" s="123"/>
      <c r="AC163" s="123"/>
    </row>
    <row r="164" spans="1:29" ht="15" customHeight="1">
      <c r="A164" s="121" t="s">
        <v>1363</v>
      </c>
      <c r="B164" s="122" t="s">
        <v>1432</v>
      </c>
      <c r="C164" s="121" t="s">
        <v>1550</v>
      </c>
      <c r="D164" s="123" t="s">
        <v>1546</v>
      </c>
      <c r="E164" s="123" t="s">
        <v>849</v>
      </c>
      <c r="F164" s="123" t="s">
        <v>852</v>
      </c>
      <c r="G164" s="348" t="s">
        <v>0</v>
      </c>
      <c r="H164" s="124">
        <v>0</v>
      </c>
      <c r="I164" s="124">
        <v>0</v>
      </c>
      <c r="J164" s="124">
        <v>0</v>
      </c>
      <c r="K164" s="124">
        <v>0</v>
      </c>
      <c r="L164" s="124"/>
      <c r="M164" s="124"/>
      <c r="N164" s="124"/>
      <c r="O164" s="124"/>
      <c r="P164" s="124"/>
      <c r="Q164" s="124"/>
      <c r="R164" s="124"/>
      <c r="S164" s="124"/>
      <c r="T164" s="124"/>
      <c r="U164" s="124"/>
      <c r="V164" s="124"/>
      <c r="W164" s="124"/>
      <c r="X164" s="436">
        <v>0</v>
      </c>
      <c r="Y164" s="436">
        <v>0</v>
      </c>
      <c r="Z164" s="436">
        <v>0</v>
      </c>
      <c r="AA164" s="121" t="s">
        <v>1367</v>
      </c>
      <c r="AB164" s="123"/>
      <c r="AC164" s="123"/>
    </row>
    <row r="165" spans="1:29" ht="15" customHeight="1">
      <c r="A165" s="121" t="s">
        <v>1363</v>
      </c>
      <c r="B165" s="122" t="s">
        <v>1432</v>
      </c>
      <c r="C165" s="121" t="s">
        <v>1551</v>
      </c>
      <c r="D165" s="123" t="s">
        <v>1546</v>
      </c>
      <c r="E165" s="123" t="s">
        <v>849</v>
      </c>
      <c r="F165" s="123" t="s">
        <v>853</v>
      </c>
      <c r="G165" s="348" t="s">
        <v>0</v>
      </c>
      <c r="H165" s="124">
        <v>0</v>
      </c>
      <c r="I165" s="124">
        <v>0</v>
      </c>
      <c r="J165" s="124">
        <v>0</v>
      </c>
      <c r="K165" s="124">
        <v>0</v>
      </c>
      <c r="L165" s="124"/>
      <c r="M165" s="124"/>
      <c r="N165" s="124"/>
      <c r="O165" s="124"/>
      <c r="P165" s="124"/>
      <c r="Q165" s="124"/>
      <c r="R165" s="124"/>
      <c r="S165" s="124"/>
      <c r="T165" s="124"/>
      <c r="U165" s="124"/>
      <c r="V165" s="124"/>
      <c r="W165" s="124"/>
      <c r="X165" s="436">
        <v>0</v>
      </c>
      <c r="Y165" s="436">
        <v>0</v>
      </c>
      <c r="Z165" s="436">
        <v>0</v>
      </c>
      <c r="AA165" s="121" t="s">
        <v>1367</v>
      </c>
      <c r="AB165" s="123"/>
      <c r="AC165" s="123"/>
    </row>
    <row r="166" spans="1:29" ht="15" customHeight="1">
      <c r="A166" s="121" t="s">
        <v>1363</v>
      </c>
      <c r="B166" s="122" t="s">
        <v>1432</v>
      </c>
      <c r="C166" s="121" t="s">
        <v>1552</v>
      </c>
      <c r="D166" s="123" t="s">
        <v>1553</v>
      </c>
      <c r="E166" s="123" t="s">
        <v>880</v>
      </c>
      <c r="F166" s="123" t="s">
        <v>854</v>
      </c>
      <c r="G166" s="348" t="s">
        <v>0</v>
      </c>
      <c r="H166" s="124">
        <v>0</v>
      </c>
      <c r="I166" s="124">
        <v>0</v>
      </c>
      <c r="J166" s="124">
        <v>0</v>
      </c>
      <c r="K166" s="124">
        <v>0</v>
      </c>
      <c r="L166" s="124"/>
      <c r="M166" s="124"/>
      <c r="N166" s="124"/>
      <c r="O166" s="124"/>
      <c r="P166" s="124"/>
      <c r="Q166" s="124"/>
      <c r="R166" s="124"/>
      <c r="S166" s="124"/>
      <c r="T166" s="124"/>
      <c r="U166" s="124"/>
      <c r="V166" s="124"/>
      <c r="W166" s="124"/>
      <c r="X166" s="436">
        <v>0</v>
      </c>
      <c r="Y166" s="436">
        <v>0</v>
      </c>
      <c r="Z166" s="436">
        <v>0</v>
      </c>
      <c r="AA166" s="121" t="s">
        <v>1367</v>
      </c>
      <c r="AB166" s="123"/>
      <c r="AC166" s="123"/>
    </row>
    <row r="167" spans="1:29" ht="15" customHeight="1">
      <c r="A167" s="121" t="s">
        <v>1363</v>
      </c>
      <c r="B167" s="122" t="s">
        <v>1432</v>
      </c>
      <c r="C167" s="121" t="s">
        <v>1554</v>
      </c>
      <c r="D167" s="123" t="s">
        <v>1553</v>
      </c>
      <c r="E167" s="123" t="s">
        <v>880</v>
      </c>
      <c r="F167" s="123" t="s">
        <v>852</v>
      </c>
      <c r="G167" s="348" t="s">
        <v>0</v>
      </c>
      <c r="H167" s="124">
        <v>0</v>
      </c>
      <c r="I167" s="124">
        <v>0</v>
      </c>
      <c r="J167" s="124">
        <v>0</v>
      </c>
      <c r="K167" s="124">
        <v>0</v>
      </c>
      <c r="L167" s="124"/>
      <c r="M167" s="124"/>
      <c r="N167" s="124"/>
      <c r="O167" s="124"/>
      <c r="P167" s="124"/>
      <c r="Q167" s="124"/>
      <c r="R167" s="124"/>
      <c r="S167" s="124"/>
      <c r="T167" s="124"/>
      <c r="U167" s="124"/>
      <c r="V167" s="124"/>
      <c r="W167" s="124"/>
      <c r="X167" s="436">
        <v>0</v>
      </c>
      <c r="Y167" s="436">
        <v>0</v>
      </c>
      <c r="Z167" s="436">
        <v>0</v>
      </c>
      <c r="AA167" s="121" t="s">
        <v>1367</v>
      </c>
      <c r="AB167" s="123"/>
      <c r="AC167" s="123"/>
    </row>
    <row r="168" spans="1:29" ht="15" customHeight="1">
      <c r="A168" s="121" t="s">
        <v>1363</v>
      </c>
      <c r="B168" s="122" t="s">
        <v>1432</v>
      </c>
      <c r="C168" s="121" t="s">
        <v>1555</v>
      </c>
      <c r="D168" s="123" t="s">
        <v>1553</v>
      </c>
      <c r="E168" s="123" t="s">
        <v>880</v>
      </c>
      <c r="F168" s="123" t="s">
        <v>853</v>
      </c>
      <c r="G168" s="348" t="s">
        <v>0</v>
      </c>
      <c r="H168" s="124">
        <v>0</v>
      </c>
      <c r="I168" s="124">
        <v>0</v>
      </c>
      <c r="J168" s="124">
        <v>0</v>
      </c>
      <c r="K168" s="124">
        <v>0</v>
      </c>
      <c r="L168" s="124"/>
      <c r="M168" s="124"/>
      <c r="N168" s="124"/>
      <c r="O168" s="124"/>
      <c r="P168" s="124"/>
      <c r="Q168" s="124"/>
      <c r="R168" s="124"/>
      <c r="S168" s="124"/>
      <c r="T168" s="124"/>
      <c r="U168" s="124"/>
      <c r="V168" s="124"/>
      <c r="W168" s="124"/>
      <c r="X168" s="436">
        <v>0</v>
      </c>
      <c r="Y168" s="436">
        <v>0</v>
      </c>
      <c r="Z168" s="436">
        <v>0</v>
      </c>
      <c r="AA168" s="121" t="s">
        <v>1367</v>
      </c>
      <c r="AB168" s="123"/>
      <c r="AC168" s="123"/>
    </row>
    <row r="169" spans="1:29" ht="15" customHeight="1">
      <c r="A169" s="121" t="s">
        <v>1363</v>
      </c>
      <c r="B169" s="122" t="s">
        <v>1432</v>
      </c>
      <c r="C169" s="121" t="s">
        <v>1556</v>
      </c>
      <c r="D169" s="123" t="s">
        <v>1553</v>
      </c>
      <c r="E169" s="123" t="s">
        <v>849</v>
      </c>
      <c r="F169" s="123" t="s">
        <v>854</v>
      </c>
      <c r="G169" s="348" t="s">
        <v>0</v>
      </c>
      <c r="H169" s="124">
        <v>0</v>
      </c>
      <c r="I169" s="124">
        <v>0</v>
      </c>
      <c r="J169" s="124">
        <v>0</v>
      </c>
      <c r="K169" s="124">
        <v>0</v>
      </c>
      <c r="L169" s="124"/>
      <c r="M169" s="124"/>
      <c r="N169" s="124"/>
      <c r="O169" s="124"/>
      <c r="P169" s="124"/>
      <c r="Q169" s="124"/>
      <c r="R169" s="124"/>
      <c r="S169" s="124"/>
      <c r="T169" s="124"/>
      <c r="U169" s="124"/>
      <c r="V169" s="124"/>
      <c r="W169" s="124"/>
      <c r="X169" s="436">
        <v>0</v>
      </c>
      <c r="Y169" s="436">
        <v>0</v>
      </c>
      <c r="Z169" s="436">
        <v>0</v>
      </c>
      <c r="AA169" s="121" t="s">
        <v>1367</v>
      </c>
      <c r="AB169" s="123"/>
      <c r="AC169" s="123"/>
    </row>
    <row r="170" spans="1:29" ht="15" customHeight="1">
      <c r="A170" s="121" t="s">
        <v>1363</v>
      </c>
      <c r="B170" s="122" t="s">
        <v>1432</v>
      </c>
      <c r="C170" s="121" t="s">
        <v>1557</v>
      </c>
      <c r="D170" s="123" t="s">
        <v>1553</v>
      </c>
      <c r="E170" s="123" t="s">
        <v>849</v>
      </c>
      <c r="F170" s="123" t="s">
        <v>852</v>
      </c>
      <c r="G170" s="348" t="s">
        <v>0</v>
      </c>
      <c r="H170" s="124">
        <v>0</v>
      </c>
      <c r="I170" s="124">
        <v>0</v>
      </c>
      <c r="J170" s="124">
        <v>0</v>
      </c>
      <c r="K170" s="124">
        <v>0</v>
      </c>
      <c r="L170" s="124"/>
      <c r="M170" s="124"/>
      <c r="N170" s="124"/>
      <c r="O170" s="124"/>
      <c r="P170" s="124"/>
      <c r="Q170" s="124"/>
      <c r="R170" s="124"/>
      <c r="S170" s="124"/>
      <c r="T170" s="124"/>
      <c r="U170" s="124"/>
      <c r="V170" s="124"/>
      <c r="W170" s="124"/>
      <c r="X170" s="436">
        <v>0</v>
      </c>
      <c r="Y170" s="436">
        <v>0</v>
      </c>
      <c r="Z170" s="436">
        <v>0</v>
      </c>
      <c r="AA170" s="121" t="s">
        <v>1367</v>
      </c>
      <c r="AB170" s="123"/>
      <c r="AC170" s="123"/>
    </row>
    <row r="171" spans="1:29" ht="15" customHeight="1">
      <c r="A171" s="121" t="s">
        <v>1363</v>
      </c>
      <c r="B171" s="122" t="s">
        <v>1432</v>
      </c>
      <c r="C171" s="121" t="s">
        <v>1558</v>
      </c>
      <c r="D171" s="123" t="s">
        <v>1553</v>
      </c>
      <c r="E171" s="123" t="s">
        <v>849</v>
      </c>
      <c r="F171" s="123" t="s">
        <v>853</v>
      </c>
      <c r="G171" s="348" t="s">
        <v>0</v>
      </c>
      <c r="H171" s="124">
        <v>0</v>
      </c>
      <c r="I171" s="124">
        <v>0</v>
      </c>
      <c r="J171" s="124">
        <v>0</v>
      </c>
      <c r="K171" s="124">
        <v>0</v>
      </c>
      <c r="L171" s="124"/>
      <c r="M171" s="124"/>
      <c r="N171" s="124"/>
      <c r="O171" s="124"/>
      <c r="P171" s="124"/>
      <c r="Q171" s="124"/>
      <c r="R171" s="124"/>
      <c r="S171" s="124"/>
      <c r="T171" s="124"/>
      <c r="U171" s="124"/>
      <c r="V171" s="124"/>
      <c r="W171" s="124"/>
      <c r="X171" s="436">
        <v>0</v>
      </c>
      <c r="Y171" s="436">
        <v>0</v>
      </c>
      <c r="Z171" s="436">
        <v>0</v>
      </c>
      <c r="AA171" s="121" t="s">
        <v>1367</v>
      </c>
      <c r="AB171" s="123"/>
      <c r="AC171" s="123"/>
    </row>
    <row r="172" spans="1:29" ht="15" customHeight="1">
      <c r="A172" s="121" t="s">
        <v>1363</v>
      </c>
      <c r="B172" s="122" t="s">
        <v>1432</v>
      </c>
      <c r="C172" s="121" t="s">
        <v>1559</v>
      </c>
      <c r="D172" s="123" t="s">
        <v>1560</v>
      </c>
      <c r="E172" s="123" t="s">
        <v>880</v>
      </c>
      <c r="F172" s="123" t="s">
        <v>854</v>
      </c>
      <c r="G172" s="348" t="s">
        <v>0</v>
      </c>
      <c r="H172" s="124">
        <v>0</v>
      </c>
      <c r="I172" s="124">
        <v>0</v>
      </c>
      <c r="J172" s="124">
        <v>0</v>
      </c>
      <c r="K172" s="124">
        <v>0</v>
      </c>
      <c r="L172" s="124"/>
      <c r="M172" s="124"/>
      <c r="N172" s="124"/>
      <c r="O172" s="124"/>
      <c r="P172" s="124"/>
      <c r="Q172" s="124"/>
      <c r="R172" s="124"/>
      <c r="S172" s="124"/>
      <c r="T172" s="124"/>
      <c r="U172" s="124"/>
      <c r="V172" s="124"/>
      <c r="W172" s="124"/>
      <c r="X172" s="436">
        <v>0</v>
      </c>
      <c r="Y172" s="436">
        <v>0</v>
      </c>
      <c r="Z172" s="436">
        <v>0</v>
      </c>
      <c r="AA172" s="121" t="s">
        <v>1367</v>
      </c>
      <c r="AB172" s="123"/>
      <c r="AC172" s="123"/>
    </row>
    <row r="173" spans="1:29" ht="15" customHeight="1">
      <c r="A173" s="121" t="s">
        <v>1363</v>
      </c>
      <c r="B173" s="122" t="s">
        <v>1432</v>
      </c>
      <c r="C173" s="121" t="s">
        <v>1561</v>
      </c>
      <c r="D173" s="123" t="s">
        <v>1560</v>
      </c>
      <c r="E173" s="123" t="s">
        <v>880</v>
      </c>
      <c r="F173" s="123" t="s">
        <v>852</v>
      </c>
      <c r="G173" s="348" t="s">
        <v>0</v>
      </c>
      <c r="H173" s="124">
        <v>0</v>
      </c>
      <c r="I173" s="124">
        <v>0</v>
      </c>
      <c r="J173" s="124">
        <v>0</v>
      </c>
      <c r="K173" s="124">
        <v>0</v>
      </c>
      <c r="L173" s="124"/>
      <c r="M173" s="124"/>
      <c r="N173" s="124"/>
      <c r="O173" s="124"/>
      <c r="P173" s="124"/>
      <c r="Q173" s="124"/>
      <c r="R173" s="124"/>
      <c r="S173" s="124"/>
      <c r="T173" s="124"/>
      <c r="U173" s="124"/>
      <c r="V173" s="124"/>
      <c r="W173" s="124"/>
      <c r="X173" s="436">
        <v>0</v>
      </c>
      <c r="Y173" s="436">
        <v>0</v>
      </c>
      <c r="Z173" s="436">
        <v>0</v>
      </c>
      <c r="AA173" s="121" t="s">
        <v>1367</v>
      </c>
      <c r="AB173" s="123"/>
      <c r="AC173" s="123"/>
    </row>
    <row r="174" spans="1:29" ht="15" customHeight="1">
      <c r="A174" s="121" t="s">
        <v>1363</v>
      </c>
      <c r="B174" s="122" t="s">
        <v>1432</v>
      </c>
      <c r="C174" s="121" t="s">
        <v>1562</v>
      </c>
      <c r="D174" s="123" t="s">
        <v>1560</v>
      </c>
      <c r="E174" s="123" t="s">
        <v>880</v>
      </c>
      <c r="F174" s="123" t="s">
        <v>853</v>
      </c>
      <c r="G174" s="348" t="s">
        <v>0</v>
      </c>
      <c r="H174" s="124">
        <v>0</v>
      </c>
      <c r="I174" s="124">
        <v>0</v>
      </c>
      <c r="J174" s="124">
        <v>0</v>
      </c>
      <c r="K174" s="124">
        <v>0</v>
      </c>
      <c r="L174" s="124"/>
      <c r="M174" s="124"/>
      <c r="N174" s="124"/>
      <c r="O174" s="124"/>
      <c r="P174" s="124"/>
      <c r="Q174" s="124"/>
      <c r="R174" s="124"/>
      <c r="S174" s="124"/>
      <c r="T174" s="124"/>
      <c r="U174" s="124"/>
      <c r="V174" s="124"/>
      <c r="W174" s="124"/>
      <c r="X174" s="436">
        <v>0</v>
      </c>
      <c r="Y174" s="436">
        <v>0</v>
      </c>
      <c r="Z174" s="436">
        <v>0</v>
      </c>
      <c r="AA174" s="121" t="s">
        <v>1367</v>
      </c>
      <c r="AB174" s="123"/>
      <c r="AC174" s="123"/>
    </row>
    <row r="175" spans="1:29" ht="15" customHeight="1">
      <c r="A175" s="121" t="s">
        <v>1363</v>
      </c>
      <c r="B175" s="122" t="s">
        <v>1432</v>
      </c>
      <c r="C175" s="121" t="s">
        <v>1563</v>
      </c>
      <c r="D175" s="123" t="s">
        <v>1560</v>
      </c>
      <c r="E175" s="123" t="s">
        <v>849</v>
      </c>
      <c r="F175" s="123" t="s">
        <v>854</v>
      </c>
      <c r="G175" s="348" t="s">
        <v>0</v>
      </c>
      <c r="H175" s="124">
        <v>0</v>
      </c>
      <c r="I175" s="124">
        <v>0</v>
      </c>
      <c r="J175" s="124">
        <v>0</v>
      </c>
      <c r="K175" s="124">
        <v>0</v>
      </c>
      <c r="L175" s="124"/>
      <c r="M175" s="124"/>
      <c r="N175" s="124"/>
      <c r="O175" s="124"/>
      <c r="P175" s="124"/>
      <c r="Q175" s="124"/>
      <c r="R175" s="124"/>
      <c r="S175" s="124"/>
      <c r="T175" s="124"/>
      <c r="U175" s="124"/>
      <c r="V175" s="124"/>
      <c r="W175" s="124"/>
      <c r="X175" s="436">
        <v>0</v>
      </c>
      <c r="Y175" s="436">
        <v>0</v>
      </c>
      <c r="Z175" s="436">
        <v>0</v>
      </c>
      <c r="AA175" s="121" t="s">
        <v>1367</v>
      </c>
      <c r="AB175" s="123"/>
      <c r="AC175" s="123"/>
    </row>
    <row r="176" spans="1:29" ht="15" customHeight="1">
      <c r="A176" s="121" t="s">
        <v>1363</v>
      </c>
      <c r="B176" s="122" t="s">
        <v>1432</v>
      </c>
      <c r="C176" s="121" t="s">
        <v>1564</v>
      </c>
      <c r="D176" s="123" t="s">
        <v>1560</v>
      </c>
      <c r="E176" s="123" t="s">
        <v>849</v>
      </c>
      <c r="F176" s="123" t="s">
        <v>852</v>
      </c>
      <c r="G176" s="348" t="s">
        <v>0</v>
      </c>
      <c r="H176" s="124">
        <v>0</v>
      </c>
      <c r="I176" s="124">
        <v>0</v>
      </c>
      <c r="J176" s="124">
        <v>0</v>
      </c>
      <c r="K176" s="124">
        <v>0</v>
      </c>
      <c r="L176" s="124"/>
      <c r="M176" s="124"/>
      <c r="N176" s="124"/>
      <c r="O176" s="124"/>
      <c r="P176" s="124"/>
      <c r="Q176" s="124"/>
      <c r="R176" s="124"/>
      <c r="S176" s="124"/>
      <c r="T176" s="124"/>
      <c r="U176" s="124"/>
      <c r="V176" s="124"/>
      <c r="W176" s="124"/>
      <c r="X176" s="436">
        <v>0</v>
      </c>
      <c r="Y176" s="436">
        <v>0</v>
      </c>
      <c r="Z176" s="436">
        <v>0</v>
      </c>
      <c r="AA176" s="121" t="s">
        <v>1367</v>
      </c>
      <c r="AB176" s="123"/>
      <c r="AC176" s="123"/>
    </row>
    <row r="177" spans="1:29" ht="15" customHeight="1">
      <c r="A177" s="121" t="s">
        <v>1363</v>
      </c>
      <c r="B177" s="122" t="s">
        <v>1432</v>
      </c>
      <c r="C177" s="121" t="s">
        <v>1565</v>
      </c>
      <c r="D177" s="123" t="s">
        <v>1560</v>
      </c>
      <c r="E177" s="123" t="s">
        <v>849</v>
      </c>
      <c r="F177" s="123" t="s">
        <v>853</v>
      </c>
      <c r="G177" s="348" t="s">
        <v>0</v>
      </c>
      <c r="H177" s="124">
        <v>0</v>
      </c>
      <c r="I177" s="124">
        <v>0</v>
      </c>
      <c r="J177" s="124">
        <v>0</v>
      </c>
      <c r="K177" s="124">
        <v>0</v>
      </c>
      <c r="L177" s="124"/>
      <c r="M177" s="124"/>
      <c r="N177" s="124"/>
      <c r="O177" s="124"/>
      <c r="P177" s="124"/>
      <c r="Q177" s="124"/>
      <c r="R177" s="124"/>
      <c r="S177" s="124"/>
      <c r="T177" s="124"/>
      <c r="U177" s="124"/>
      <c r="V177" s="124"/>
      <c r="W177" s="124"/>
      <c r="X177" s="436">
        <v>0</v>
      </c>
      <c r="Y177" s="436">
        <v>0</v>
      </c>
      <c r="Z177" s="436">
        <v>0</v>
      </c>
      <c r="AA177" s="121" t="s">
        <v>1367</v>
      </c>
      <c r="AB177" s="123"/>
      <c r="AC177" s="123"/>
    </row>
    <row r="178" spans="1:29" ht="15" customHeight="1">
      <c r="A178" s="121" t="s">
        <v>1363</v>
      </c>
      <c r="B178" s="122" t="s">
        <v>1432</v>
      </c>
      <c r="C178" s="121" t="s">
        <v>1566</v>
      </c>
      <c r="D178" s="123" t="s">
        <v>1417</v>
      </c>
      <c r="E178" s="123" t="s">
        <v>880</v>
      </c>
      <c r="F178" s="123" t="s">
        <v>854</v>
      </c>
      <c r="G178" s="348" t="s">
        <v>0</v>
      </c>
      <c r="H178" s="124">
        <v>0</v>
      </c>
      <c r="I178" s="124">
        <v>0</v>
      </c>
      <c r="J178" s="124">
        <v>0</v>
      </c>
      <c r="K178" s="124">
        <v>0</v>
      </c>
      <c r="L178" s="124"/>
      <c r="M178" s="124"/>
      <c r="N178" s="124"/>
      <c r="O178" s="124"/>
      <c r="P178" s="124"/>
      <c r="Q178" s="124"/>
      <c r="R178" s="124"/>
      <c r="S178" s="124"/>
      <c r="T178" s="124"/>
      <c r="U178" s="124"/>
      <c r="V178" s="124"/>
      <c r="W178" s="124"/>
      <c r="X178" s="436">
        <v>0</v>
      </c>
      <c r="Y178" s="436">
        <v>0</v>
      </c>
      <c r="Z178" s="436">
        <v>0</v>
      </c>
      <c r="AA178" s="121" t="s">
        <v>1367</v>
      </c>
      <c r="AB178" s="123"/>
      <c r="AC178" s="123"/>
    </row>
    <row r="179" spans="1:29" ht="15" customHeight="1">
      <c r="A179" s="121" t="s">
        <v>1363</v>
      </c>
      <c r="B179" s="122" t="s">
        <v>1432</v>
      </c>
      <c r="C179" s="121" t="s">
        <v>1567</v>
      </c>
      <c r="D179" s="123" t="s">
        <v>1417</v>
      </c>
      <c r="E179" s="123" t="s">
        <v>880</v>
      </c>
      <c r="F179" s="123" t="s">
        <v>852</v>
      </c>
      <c r="G179" s="348" t="s">
        <v>0</v>
      </c>
      <c r="H179" s="124">
        <v>0</v>
      </c>
      <c r="I179" s="124">
        <v>0</v>
      </c>
      <c r="J179" s="124">
        <v>0</v>
      </c>
      <c r="K179" s="124">
        <v>0</v>
      </c>
      <c r="L179" s="124"/>
      <c r="M179" s="124"/>
      <c r="N179" s="124"/>
      <c r="O179" s="124"/>
      <c r="P179" s="124"/>
      <c r="Q179" s="124"/>
      <c r="R179" s="124"/>
      <c r="S179" s="124"/>
      <c r="T179" s="124"/>
      <c r="U179" s="124"/>
      <c r="V179" s="124"/>
      <c r="W179" s="124"/>
      <c r="X179" s="436">
        <v>0</v>
      </c>
      <c r="Y179" s="436">
        <v>0</v>
      </c>
      <c r="Z179" s="436">
        <v>0</v>
      </c>
      <c r="AA179" s="121" t="s">
        <v>1367</v>
      </c>
      <c r="AB179" s="123"/>
      <c r="AC179" s="123"/>
    </row>
    <row r="180" spans="1:29" ht="15" customHeight="1">
      <c r="A180" s="121" t="s">
        <v>1363</v>
      </c>
      <c r="B180" s="122" t="s">
        <v>1432</v>
      </c>
      <c r="C180" s="121" t="s">
        <v>1568</v>
      </c>
      <c r="D180" s="123" t="s">
        <v>1417</v>
      </c>
      <c r="E180" s="123" t="s">
        <v>880</v>
      </c>
      <c r="F180" s="123" t="s">
        <v>853</v>
      </c>
      <c r="G180" s="348" t="s">
        <v>0</v>
      </c>
      <c r="H180" s="124">
        <v>0</v>
      </c>
      <c r="I180" s="124">
        <v>0</v>
      </c>
      <c r="J180" s="124">
        <v>0</v>
      </c>
      <c r="K180" s="124">
        <v>0</v>
      </c>
      <c r="L180" s="124"/>
      <c r="M180" s="124"/>
      <c r="N180" s="124"/>
      <c r="O180" s="124"/>
      <c r="P180" s="124"/>
      <c r="Q180" s="124"/>
      <c r="R180" s="124"/>
      <c r="S180" s="124"/>
      <c r="T180" s="124"/>
      <c r="U180" s="124"/>
      <c r="V180" s="124"/>
      <c r="W180" s="124"/>
      <c r="X180" s="436">
        <v>0</v>
      </c>
      <c r="Y180" s="436">
        <v>0</v>
      </c>
      <c r="Z180" s="436">
        <v>0</v>
      </c>
      <c r="AA180" s="121" t="s">
        <v>1367</v>
      </c>
      <c r="AB180" s="123"/>
      <c r="AC180" s="123"/>
    </row>
    <row r="181" spans="1:29" ht="15" customHeight="1">
      <c r="A181" s="121" t="s">
        <v>1363</v>
      </c>
      <c r="B181" s="122" t="s">
        <v>1432</v>
      </c>
      <c r="C181" s="121" t="s">
        <v>1569</v>
      </c>
      <c r="D181" s="123" t="s">
        <v>1417</v>
      </c>
      <c r="E181" s="123" t="s">
        <v>849</v>
      </c>
      <c r="F181" s="123" t="s">
        <v>854</v>
      </c>
      <c r="G181" s="348" t="s">
        <v>0</v>
      </c>
      <c r="H181" s="124">
        <v>0</v>
      </c>
      <c r="I181" s="124">
        <v>0</v>
      </c>
      <c r="J181" s="124">
        <v>0</v>
      </c>
      <c r="K181" s="124">
        <v>0</v>
      </c>
      <c r="L181" s="124"/>
      <c r="M181" s="124"/>
      <c r="N181" s="124"/>
      <c r="O181" s="124"/>
      <c r="P181" s="124"/>
      <c r="Q181" s="124"/>
      <c r="R181" s="124"/>
      <c r="S181" s="124"/>
      <c r="T181" s="124"/>
      <c r="U181" s="124"/>
      <c r="V181" s="124"/>
      <c r="W181" s="124"/>
      <c r="X181" s="436">
        <v>0</v>
      </c>
      <c r="Y181" s="436">
        <v>0</v>
      </c>
      <c r="Z181" s="436">
        <v>0</v>
      </c>
      <c r="AA181" s="121" t="s">
        <v>1367</v>
      </c>
      <c r="AB181" s="123"/>
      <c r="AC181" s="123"/>
    </row>
    <row r="182" spans="1:29" ht="15" customHeight="1">
      <c r="A182" s="121" t="s">
        <v>1363</v>
      </c>
      <c r="B182" s="122" t="s">
        <v>1432</v>
      </c>
      <c r="C182" s="121" t="s">
        <v>1570</v>
      </c>
      <c r="D182" s="123" t="s">
        <v>1417</v>
      </c>
      <c r="E182" s="123" t="s">
        <v>849</v>
      </c>
      <c r="F182" s="123" t="s">
        <v>852</v>
      </c>
      <c r="G182" s="348" t="s">
        <v>0</v>
      </c>
      <c r="H182" s="124">
        <v>0</v>
      </c>
      <c r="I182" s="124">
        <v>0</v>
      </c>
      <c r="J182" s="124">
        <v>0</v>
      </c>
      <c r="K182" s="124">
        <v>0</v>
      </c>
      <c r="L182" s="124"/>
      <c r="M182" s="124"/>
      <c r="N182" s="124"/>
      <c r="O182" s="124"/>
      <c r="P182" s="124"/>
      <c r="Q182" s="124"/>
      <c r="R182" s="124"/>
      <c r="S182" s="124"/>
      <c r="T182" s="124"/>
      <c r="U182" s="124"/>
      <c r="V182" s="124"/>
      <c r="W182" s="124"/>
      <c r="X182" s="436">
        <v>0</v>
      </c>
      <c r="Y182" s="436">
        <v>0</v>
      </c>
      <c r="Z182" s="436">
        <v>0</v>
      </c>
      <c r="AA182" s="121" t="s">
        <v>1367</v>
      </c>
      <c r="AB182" s="123"/>
      <c r="AC182" s="123"/>
    </row>
    <row r="183" spans="1:29" ht="15" customHeight="1">
      <c r="A183" s="121" t="s">
        <v>1363</v>
      </c>
      <c r="B183" s="122" t="s">
        <v>1432</v>
      </c>
      <c r="C183" s="121" t="s">
        <v>1571</v>
      </c>
      <c r="D183" s="123" t="s">
        <v>1417</v>
      </c>
      <c r="E183" s="123" t="s">
        <v>849</v>
      </c>
      <c r="F183" s="123" t="s">
        <v>853</v>
      </c>
      <c r="G183" s="348" t="s">
        <v>0</v>
      </c>
      <c r="H183" s="124">
        <v>0</v>
      </c>
      <c r="I183" s="124">
        <v>0</v>
      </c>
      <c r="J183" s="124">
        <v>0</v>
      </c>
      <c r="K183" s="124">
        <v>0</v>
      </c>
      <c r="L183" s="124"/>
      <c r="M183" s="124"/>
      <c r="N183" s="124"/>
      <c r="O183" s="124"/>
      <c r="P183" s="124"/>
      <c r="Q183" s="124"/>
      <c r="R183" s="124"/>
      <c r="S183" s="124"/>
      <c r="T183" s="124"/>
      <c r="U183" s="124"/>
      <c r="V183" s="124"/>
      <c r="W183" s="124"/>
      <c r="X183" s="436">
        <v>0</v>
      </c>
      <c r="Y183" s="436">
        <v>0</v>
      </c>
      <c r="Z183" s="436">
        <v>0</v>
      </c>
      <c r="AA183" s="121" t="s">
        <v>1367</v>
      </c>
      <c r="AB183" s="123"/>
      <c r="AC183" s="123"/>
    </row>
    <row r="184" spans="1:29" ht="15" customHeight="1">
      <c r="A184" s="121" t="s">
        <v>1363</v>
      </c>
      <c r="B184" s="122" t="s">
        <v>1432</v>
      </c>
      <c r="C184" s="121" t="s">
        <v>1572</v>
      </c>
      <c r="D184" s="123" t="s">
        <v>1573</v>
      </c>
      <c r="E184" s="123" t="s">
        <v>880</v>
      </c>
      <c r="F184" s="123" t="s">
        <v>854</v>
      </c>
      <c r="G184" s="348" t="s">
        <v>0</v>
      </c>
      <c r="H184" s="124">
        <v>47</v>
      </c>
      <c r="I184" s="124">
        <v>65</v>
      </c>
      <c r="J184" s="124">
        <v>65</v>
      </c>
      <c r="K184" s="124">
        <v>44</v>
      </c>
      <c r="L184" s="124"/>
      <c r="M184" s="124"/>
      <c r="N184" s="124"/>
      <c r="O184" s="124"/>
      <c r="P184" s="124"/>
      <c r="Q184" s="124"/>
      <c r="R184" s="124"/>
      <c r="S184" s="124"/>
      <c r="T184" s="124"/>
      <c r="U184" s="124"/>
      <c r="V184" s="124"/>
      <c r="W184" s="124"/>
      <c r="X184" s="436">
        <v>198.12029999999999</v>
      </c>
      <c r="Y184" s="436">
        <v>197.7388</v>
      </c>
      <c r="Z184" s="436">
        <v>197.2466</v>
      </c>
      <c r="AA184" s="121" t="s">
        <v>1367</v>
      </c>
      <c r="AB184" s="123"/>
      <c r="AC184" s="123"/>
    </row>
    <row r="185" spans="1:29" ht="15" customHeight="1">
      <c r="A185" s="121" t="s">
        <v>1363</v>
      </c>
      <c r="B185" s="122" t="s">
        <v>1432</v>
      </c>
      <c r="C185" s="121" t="s">
        <v>1574</v>
      </c>
      <c r="D185" s="123" t="s">
        <v>1573</v>
      </c>
      <c r="E185" s="123" t="s">
        <v>880</v>
      </c>
      <c r="F185" s="123" t="s">
        <v>852</v>
      </c>
      <c r="G185" s="348" t="s">
        <v>0</v>
      </c>
      <c r="H185" s="124">
        <v>2</v>
      </c>
      <c r="I185" s="124">
        <v>5</v>
      </c>
      <c r="J185" s="124">
        <v>2</v>
      </c>
      <c r="K185" s="124">
        <v>1</v>
      </c>
      <c r="L185" s="124"/>
      <c r="M185" s="124"/>
      <c r="N185" s="124"/>
      <c r="O185" s="124"/>
      <c r="P185" s="124"/>
      <c r="Q185" s="124"/>
      <c r="R185" s="124"/>
      <c r="S185" s="124"/>
      <c r="T185" s="124"/>
      <c r="U185" s="124"/>
      <c r="V185" s="124"/>
      <c r="W185" s="124"/>
      <c r="X185" s="436">
        <v>12.12336</v>
      </c>
      <c r="Y185" s="436">
        <v>12.100009999999999</v>
      </c>
      <c r="Z185" s="436">
        <v>12.069900000000001</v>
      </c>
      <c r="AA185" s="121" t="s">
        <v>1367</v>
      </c>
      <c r="AB185" s="123"/>
      <c r="AC185" s="123"/>
    </row>
    <row r="186" spans="1:29" ht="15" customHeight="1">
      <c r="A186" s="121" t="s">
        <v>1363</v>
      </c>
      <c r="B186" s="122" t="s">
        <v>1432</v>
      </c>
      <c r="C186" s="121" t="s">
        <v>1575</v>
      </c>
      <c r="D186" s="123" t="s">
        <v>1573</v>
      </c>
      <c r="E186" s="123" t="s">
        <v>880</v>
      </c>
      <c r="F186" s="123" t="s">
        <v>853</v>
      </c>
      <c r="G186" s="348" t="s">
        <v>0</v>
      </c>
      <c r="H186" s="124">
        <v>8</v>
      </c>
      <c r="I186" s="124">
        <v>3</v>
      </c>
      <c r="J186" s="124">
        <v>1</v>
      </c>
      <c r="K186" s="124">
        <v>5</v>
      </c>
      <c r="L186" s="124"/>
      <c r="M186" s="124"/>
      <c r="N186" s="124"/>
      <c r="O186" s="124"/>
      <c r="P186" s="124"/>
      <c r="Q186" s="124"/>
      <c r="R186" s="124"/>
      <c r="S186" s="124"/>
      <c r="T186" s="124"/>
      <c r="U186" s="124"/>
      <c r="V186" s="124"/>
      <c r="W186" s="124"/>
      <c r="X186" s="436">
        <v>12.998469999999999</v>
      </c>
      <c r="Y186" s="436">
        <v>12.97344</v>
      </c>
      <c r="Z186" s="436">
        <v>12.94115</v>
      </c>
      <c r="AA186" s="121" t="s">
        <v>1367</v>
      </c>
      <c r="AB186" s="123"/>
      <c r="AC186" s="123"/>
    </row>
    <row r="187" spans="1:29" ht="15" customHeight="1">
      <c r="A187" s="121" t="s">
        <v>1363</v>
      </c>
      <c r="B187" s="122" t="s">
        <v>1432</v>
      </c>
      <c r="C187" s="121" t="s">
        <v>1576</v>
      </c>
      <c r="D187" s="123" t="s">
        <v>1573</v>
      </c>
      <c r="E187" s="123" t="s">
        <v>849</v>
      </c>
      <c r="F187" s="123" t="s">
        <v>854</v>
      </c>
      <c r="G187" s="348" t="s">
        <v>0</v>
      </c>
      <c r="H187" s="124">
        <v>1</v>
      </c>
      <c r="I187" s="124">
        <v>0</v>
      </c>
      <c r="J187" s="124">
        <v>0</v>
      </c>
      <c r="K187" s="124">
        <v>0</v>
      </c>
      <c r="L187" s="124"/>
      <c r="M187" s="124"/>
      <c r="N187" s="124"/>
      <c r="O187" s="124"/>
      <c r="P187" s="124"/>
      <c r="Q187" s="124"/>
      <c r="R187" s="124"/>
      <c r="S187" s="124"/>
      <c r="T187" s="124"/>
      <c r="U187" s="124"/>
      <c r="V187" s="124"/>
      <c r="W187" s="124"/>
      <c r="X187" s="436">
        <v>0.723441</v>
      </c>
      <c r="Y187" s="436">
        <v>0.723441</v>
      </c>
      <c r="Z187" s="436">
        <v>0.723441</v>
      </c>
      <c r="AA187" s="121" t="s">
        <v>1367</v>
      </c>
      <c r="AB187" s="123"/>
      <c r="AC187" s="123"/>
    </row>
    <row r="188" spans="1:29" ht="15" customHeight="1">
      <c r="A188" s="121" t="s">
        <v>1363</v>
      </c>
      <c r="B188" s="122" t="s">
        <v>1432</v>
      </c>
      <c r="C188" s="121" t="s">
        <v>1577</v>
      </c>
      <c r="D188" s="123" t="s">
        <v>1573</v>
      </c>
      <c r="E188" s="123" t="s">
        <v>849</v>
      </c>
      <c r="F188" s="123" t="s">
        <v>852</v>
      </c>
      <c r="G188" s="348" t="s">
        <v>0</v>
      </c>
      <c r="H188" s="124">
        <v>0</v>
      </c>
      <c r="I188" s="124">
        <v>0</v>
      </c>
      <c r="J188" s="124">
        <v>0</v>
      </c>
      <c r="K188" s="124">
        <v>0</v>
      </c>
      <c r="L188" s="124"/>
      <c r="M188" s="124"/>
      <c r="N188" s="124"/>
      <c r="O188" s="124"/>
      <c r="P188" s="124"/>
      <c r="Q188" s="124"/>
      <c r="R188" s="124"/>
      <c r="S188" s="124"/>
      <c r="T188" s="124"/>
      <c r="U188" s="124"/>
      <c r="V188" s="124"/>
      <c r="W188" s="124"/>
      <c r="X188" s="436">
        <v>0</v>
      </c>
      <c r="Y188" s="436">
        <v>0</v>
      </c>
      <c r="Z188" s="436">
        <v>0</v>
      </c>
      <c r="AA188" s="121" t="s">
        <v>1367</v>
      </c>
      <c r="AB188" s="123"/>
      <c r="AC188" s="123"/>
    </row>
    <row r="189" spans="1:29" ht="15" customHeight="1">
      <c r="A189" s="121" t="s">
        <v>1363</v>
      </c>
      <c r="B189" s="122" t="s">
        <v>1432</v>
      </c>
      <c r="C189" s="121" t="s">
        <v>1578</v>
      </c>
      <c r="D189" s="123" t="s">
        <v>1573</v>
      </c>
      <c r="E189" s="123" t="s">
        <v>849</v>
      </c>
      <c r="F189" s="123" t="s">
        <v>853</v>
      </c>
      <c r="G189" s="348" t="s">
        <v>0</v>
      </c>
      <c r="H189" s="124">
        <v>0</v>
      </c>
      <c r="I189" s="124">
        <v>0</v>
      </c>
      <c r="J189" s="124">
        <v>1</v>
      </c>
      <c r="K189" s="124">
        <v>0</v>
      </c>
      <c r="L189" s="124"/>
      <c r="M189" s="124"/>
      <c r="N189" s="124"/>
      <c r="O189" s="124"/>
      <c r="P189" s="124"/>
      <c r="Q189" s="124"/>
      <c r="R189" s="124"/>
      <c r="S189" s="124"/>
      <c r="T189" s="124"/>
      <c r="U189" s="124"/>
      <c r="V189" s="124"/>
      <c r="W189" s="124"/>
      <c r="X189" s="436">
        <v>0.258183</v>
      </c>
      <c r="Y189" s="436">
        <v>0.258183</v>
      </c>
      <c r="Z189" s="436">
        <v>0.258183</v>
      </c>
      <c r="AA189" s="121" t="s">
        <v>1367</v>
      </c>
      <c r="AB189" s="123"/>
      <c r="AC189" s="123"/>
    </row>
    <row r="190" spans="1:29" ht="15" customHeight="1">
      <c r="A190" s="121" t="s">
        <v>1363</v>
      </c>
      <c r="B190" s="122" t="s">
        <v>1579</v>
      </c>
      <c r="C190" s="121" t="s">
        <v>1580</v>
      </c>
      <c r="D190" s="123" t="s">
        <v>1581</v>
      </c>
      <c r="E190" s="123" t="s">
        <v>880</v>
      </c>
      <c r="F190" s="123" t="s">
        <v>854</v>
      </c>
      <c r="G190" s="348" t="s">
        <v>0</v>
      </c>
      <c r="H190" s="124">
        <v>0</v>
      </c>
      <c r="I190" s="124">
        <v>1</v>
      </c>
      <c r="J190" s="124">
        <v>0</v>
      </c>
      <c r="K190" s="124">
        <v>0</v>
      </c>
      <c r="L190" s="124"/>
      <c r="M190" s="124"/>
      <c r="N190" s="124"/>
      <c r="O190" s="124"/>
      <c r="P190" s="124"/>
      <c r="Q190" s="124"/>
      <c r="R190" s="124"/>
      <c r="S190" s="124"/>
      <c r="T190" s="124"/>
      <c r="U190" s="124"/>
      <c r="V190" s="124"/>
      <c r="W190" s="124"/>
      <c r="X190" s="436">
        <v>1.218904</v>
      </c>
      <c r="Y190" s="436">
        <v>1.218904</v>
      </c>
      <c r="Z190" s="436">
        <v>1.218904</v>
      </c>
      <c r="AA190" s="121" t="s">
        <v>1367</v>
      </c>
      <c r="AB190" s="123"/>
      <c r="AC190" s="123"/>
    </row>
    <row r="191" spans="1:29" ht="15" customHeight="1">
      <c r="A191" s="121" t="s">
        <v>1363</v>
      </c>
      <c r="B191" s="122" t="s">
        <v>1579</v>
      </c>
      <c r="C191" s="121" t="s">
        <v>1582</v>
      </c>
      <c r="D191" s="123" t="s">
        <v>1581</v>
      </c>
      <c r="E191" s="123" t="s">
        <v>880</v>
      </c>
      <c r="F191" s="123" t="s">
        <v>852</v>
      </c>
      <c r="G191" s="348" t="s">
        <v>0</v>
      </c>
      <c r="H191" s="124">
        <v>0</v>
      </c>
      <c r="I191" s="124">
        <v>0</v>
      </c>
      <c r="J191" s="124">
        <v>0</v>
      </c>
      <c r="K191" s="124">
        <v>0</v>
      </c>
      <c r="L191" s="124"/>
      <c r="M191" s="124"/>
      <c r="N191" s="124"/>
      <c r="O191" s="124"/>
      <c r="P191" s="124"/>
      <c r="Q191" s="124"/>
      <c r="R191" s="124"/>
      <c r="S191" s="124"/>
      <c r="T191" s="124"/>
      <c r="U191" s="124"/>
      <c r="V191" s="124"/>
      <c r="W191" s="124"/>
      <c r="X191" s="436">
        <v>4.9607999999999999E-2</v>
      </c>
      <c r="Y191" s="436">
        <v>4.9607999999999999E-2</v>
      </c>
      <c r="Z191" s="436">
        <v>4.9607999999999999E-2</v>
      </c>
      <c r="AA191" s="121" t="s">
        <v>1367</v>
      </c>
      <c r="AB191" s="123"/>
      <c r="AC191" s="123"/>
    </row>
    <row r="192" spans="1:29" ht="15" customHeight="1">
      <c r="A192" s="121" t="s">
        <v>1363</v>
      </c>
      <c r="B192" s="122" t="s">
        <v>1579</v>
      </c>
      <c r="C192" s="121" t="s">
        <v>1583</v>
      </c>
      <c r="D192" s="123" t="s">
        <v>1581</v>
      </c>
      <c r="E192" s="123" t="s">
        <v>880</v>
      </c>
      <c r="F192" s="123" t="s">
        <v>853</v>
      </c>
      <c r="G192" s="348" t="s">
        <v>0</v>
      </c>
      <c r="H192" s="124">
        <v>0</v>
      </c>
      <c r="I192" s="124">
        <v>0</v>
      </c>
      <c r="J192" s="124">
        <v>0</v>
      </c>
      <c r="K192" s="124">
        <v>0</v>
      </c>
      <c r="L192" s="124"/>
      <c r="M192" s="124"/>
      <c r="N192" s="124"/>
      <c r="O192" s="124"/>
      <c r="P192" s="124"/>
      <c r="Q192" s="124"/>
      <c r="R192" s="124"/>
      <c r="S192" s="124"/>
      <c r="T192" s="124"/>
      <c r="U192" s="124"/>
      <c r="V192" s="124"/>
      <c r="W192" s="124"/>
      <c r="X192" s="436">
        <v>1.8568999999999999E-2</v>
      </c>
      <c r="Y192" s="436">
        <v>1.8568999999999999E-2</v>
      </c>
      <c r="Z192" s="436">
        <v>1.8568999999999999E-2</v>
      </c>
      <c r="AA192" s="121" t="s">
        <v>1367</v>
      </c>
      <c r="AB192" s="123"/>
      <c r="AC192" s="123"/>
    </row>
    <row r="193" spans="1:29" ht="15" customHeight="1">
      <c r="A193" s="121" t="s">
        <v>1363</v>
      </c>
      <c r="B193" s="122" t="s">
        <v>1579</v>
      </c>
      <c r="C193" s="121" t="s">
        <v>1584</v>
      </c>
      <c r="D193" s="123" t="s">
        <v>1581</v>
      </c>
      <c r="E193" s="123" t="s">
        <v>849</v>
      </c>
      <c r="F193" s="123" t="s">
        <v>854</v>
      </c>
      <c r="G193" s="348" t="s">
        <v>0</v>
      </c>
      <c r="H193" s="124">
        <v>0</v>
      </c>
      <c r="I193" s="124">
        <v>0</v>
      </c>
      <c r="J193" s="124">
        <v>0</v>
      </c>
      <c r="K193" s="124">
        <v>0</v>
      </c>
      <c r="L193" s="124"/>
      <c r="M193" s="124"/>
      <c r="N193" s="124"/>
      <c r="O193" s="124"/>
      <c r="P193" s="124"/>
      <c r="Q193" s="124"/>
      <c r="R193" s="124"/>
      <c r="S193" s="124"/>
      <c r="T193" s="124"/>
      <c r="U193" s="124"/>
      <c r="V193" s="124"/>
      <c r="W193" s="124"/>
      <c r="X193" s="436">
        <v>0</v>
      </c>
      <c r="Y193" s="436">
        <v>0</v>
      </c>
      <c r="Z193" s="436">
        <v>0</v>
      </c>
      <c r="AA193" s="121" t="s">
        <v>1367</v>
      </c>
      <c r="AB193" s="123"/>
      <c r="AC193" s="123"/>
    </row>
    <row r="194" spans="1:29" ht="15" customHeight="1">
      <c r="A194" s="121" t="s">
        <v>1363</v>
      </c>
      <c r="B194" s="122" t="s">
        <v>1579</v>
      </c>
      <c r="C194" s="121" t="s">
        <v>1585</v>
      </c>
      <c r="D194" s="123" t="s">
        <v>1581</v>
      </c>
      <c r="E194" s="123" t="s">
        <v>849</v>
      </c>
      <c r="F194" s="123" t="s">
        <v>852</v>
      </c>
      <c r="G194" s="348" t="s">
        <v>0</v>
      </c>
      <c r="H194" s="124">
        <v>0</v>
      </c>
      <c r="I194" s="124">
        <v>0</v>
      </c>
      <c r="J194" s="124">
        <v>0</v>
      </c>
      <c r="K194" s="124">
        <v>0</v>
      </c>
      <c r="L194" s="124"/>
      <c r="M194" s="124"/>
      <c r="N194" s="124"/>
      <c r="O194" s="124"/>
      <c r="P194" s="124"/>
      <c r="Q194" s="124"/>
      <c r="R194" s="124"/>
      <c r="S194" s="124"/>
      <c r="T194" s="124"/>
      <c r="U194" s="124"/>
      <c r="V194" s="124"/>
      <c r="W194" s="124"/>
      <c r="X194" s="436">
        <v>0</v>
      </c>
      <c r="Y194" s="436">
        <v>0</v>
      </c>
      <c r="Z194" s="436">
        <v>0</v>
      </c>
      <c r="AA194" s="121" t="s">
        <v>1367</v>
      </c>
      <c r="AB194" s="123"/>
      <c r="AC194" s="123"/>
    </row>
    <row r="195" spans="1:29" ht="15" customHeight="1">
      <c r="A195" s="121" t="s">
        <v>1363</v>
      </c>
      <c r="B195" s="122" t="s">
        <v>1579</v>
      </c>
      <c r="C195" s="121" t="s">
        <v>1586</v>
      </c>
      <c r="D195" s="123" t="s">
        <v>1581</v>
      </c>
      <c r="E195" s="123" t="s">
        <v>849</v>
      </c>
      <c r="F195" s="123" t="s">
        <v>853</v>
      </c>
      <c r="G195" s="348" t="s">
        <v>0</v>
      </c>
      <c r="H195" s="124">
        <v>0</v>
      </c>
      <c r="I195" s="124">
        <v>0</v>
      </c>
      <c r="J195" s="124">
        <v>0</v>
      </c>
      <c r="K195" s="124">
        <v>0</v>
      </c>
      <c r="L195" s="124"/>
      <c r="M195" s="124"/>
      <c r="N195" s="124"/>
      <c r="O195" s="124"/>
      <c r="P195" s="124"/>
      <c r="Q195" s="124"/>
      <c r="R195" s="124"/>
      <c r="S195" s="124"/>
      <c r="T195" s="124"/>
      <c r="U195" s="124"/>
      <c r="V195" s="124"/>
      <c r="W195" s="124"/>
      <c r="X195" s="436">
        <v>0</v>
      </c>
      <c r="Y195" s="436">
        <v>0</v>
      </c>
      <c r="Z195" s="436">
        <v>0</v>
      </c>
      <c r="AA195" s="121" t="s">
        <v>1367</v>
      </c>
      <c r="AB195" s="123"/>
      <c r="AC195" s="123"/>
    </row>
    <row r="196" spans="1:29" ht="15" customHeight="1">
      <c r="A196" s="121" t="s">
        <v>1363</v>
      </c>
      <c r="B196" s="122" t="s">
        <v>1587</v>
      </c>
      <c r="C196" s="121" t="s">
        <v>1588</v>
      </c>
      <c r="D196" s="123" t="s">
        <v>1589</v>
      </c>
      <c r="E196" s="123" t="s">
        <v>880</v>
      </c>
      <c r="F196" s="123" t="s">
        <v>854</v>
      </c>
      <c r="G196" s="348" t="s">
        <v>0</v>
      </c>
      <c r="H196" s="124">
        <v>0</v>
      </c>
      <c r="I196" s="124">
        <v>0</v>
      </c>
      <c r="J196" s="124">
        <v>0</v>
      </c>
      <c r="K196" s="124">
        <v>0</v>
      </c>
      <c r="L196" s="124"/>
      <c r="M196" s="124"/>
      <c r="N196" s="124"/>
      <c r="O196" s="124"/>
      <c r="P196" s="124"/>
      <c r="Q196" s="124"/>
      <c r="R196" s="124"/>
      <c r="S196" s="124"/>
      <c r="T196" s="124"/>
      <c r="U196" s="124"/>
      <c r="V196" s="124"/>
      <c r="W196" s="124"/>
      <c r="X196" s="436">
        <v>0</v>
      </c>
      <c r="Y196" s="436">
        <v>0</v>
      </c>
      <c r="Z196" s="436">
        <v>0</v>
      </c>
      <c r="AA196" s="121" t="s">
        <v>1367</v>
      </c>
      <c r="AB196" s="123"/>
      <c r="AC196" s="123"/>
    </row>
    <row r="197" spans="1:29" ht="15" customHeight="1">
      <c r="A197" s="121" t="s">
        <v>1363</v>
      </c>
      <c r="B197" s="122" t="s">
        <v>1587</v>
      </c>
      <c r="C197" s="121" t="s">
        <v>1590</v>
      </c>
      <c r="D197" s="123" t="s">
        <v>1589</v>
      </c>
      <c r="E197" s="123" t="s">
        <v>880</v>
      </c>
      <c r="F197" s="123" t="s">
        <v>852</v>
      </c>
      <c r="G197" s="348" t="s">
        <v>0</v>
      </c>
      <c r="H197" s="124">
        <v>0</v>
      </c>
      <c r="I197" s="124">
        <v>0</v>
      </c>
      <c r="J197" s="124">
        <v>0</v>
      </c>
      <c r="K197" s="124">
        <v>0</v>
      </c>
      <c r="L197" s="124"/>
      <c r="M197" s="124"/>
      <c r="N197" s="124"/>
      <c r="O197" s="124"/>
      <c r="P197" s="124"/>
      <c r="Q197" s="124"/>
      <c r="R197" s="124"/>
      <c r="S197" s="124"/>
      <c r="T197" s="124"/>
      <c r="U197" s="124"/>
      <c r="V197" s="124"/>
      <c r="W197" s="124"/>
      <c r="X197" s="436">
        <v>0</v>
      </c>
      <c r="Y197" s="436">
        <v>0</v>
      </c>
      <c r="Z197" s="436">
        <v>0</v>
      </c>
      <c r="AA197" s="121" t="s">
        <v>1367</v>
      </c>
      <c r="AB197" s="123"/>
      <c r="AC197" s="123"/>
    </row>
    <row r="198" spans="1:29" ht="15" customHeight="1">
      <c r="A198" s="121" t="s">
        <v>1363</v>
      </c>
      <c r="B198" s="122" t="s">
        <v>1587</v>
      </c>
      <c r="C198" s="121" t="s">
        <v>1591</v>
      </c>
      <c r="D198" s="123" t="s">
        <v>1589</v>
      </c>
      <c r="E198" s="123" t="s">
        <v>880</v>
      </c>
      <c r="F198" s="123" t="s">
        <v>853</v>
      </c>
      <c r="G198" s="348" t="s">
        <v>0</v>
      </c>
      <c r="H198" s="124">
        <v>0</v>
      </c>
      <c r="I198" s="124">
        <v>0</v>
      </c>
      <c r="J198" s="124">
        <v>0</v>
      </c>
      <c r="K198" s="124">
        <v>0</v>
      </c>
      <c r="L198" s="124"/>
      <c r="M198" s="124"/>
      <c r="N198" s="124"/>
      <c r="O198" s="124"/>
      <c r="P198" s="124"/>
      <c r="Q198" s="124"/>
      <c r="R198" s="124"/>
      <c r="S198" s="124"/>
      <c r="T198" s="124"/>
      <c r="U198" s="124"/>
      <c r="V198" s="124"/>
      <c r="W198" s="124"/>
      <c r="X198" s="436">
        <v>0</v>
      </c>
      <c r="Y198" s="436">
        <v>0</v>
      </c>
      <c r="Z198" s="436">
        <v>0</v>
      </c>
      <c r="AA198" s="121" t="s">
        <v>1367</v>
      </c>
      <c r="AB198" s="123"/>
      <c r="AC198" s="123"/>
    </row>
    <row r="199" spans="1:29" ht="15" customHeight="1">
      <c r="A199" s="121" t="s">
        <v>1363</v>
      </c>
      <c r="B199" s="122" t="s">
        <v>1587</v>
      </c>
      <c r="C199" s="121" t="s">
        <v>1592</v>
      </c>
      <c r="D199" s="123" t="s">
        <v>1589</v>
      </c>
      <c r="E199" s="123" t="s">
        <v>849</v>
      </c>
      <c r="F199" s="123" t="s">
        <v>854</v>
      </c>
      <c r="G199" s="348" t="s">
        <v>0</v>
      </c>
      <c r="H199" s="124">
        <v>0</v>
      </c>
      <c r="I199" s="124">
        <v>0</v>
      </c>
      <c r="J199" s="124">
        <v>0</v>
      </c>
      <c r="K199" s="124">
        <v>0</v>
      </c>
      <c r="L199" s="124"/>
      <c r="M199" s="124"/>
      <c r="N199" s="124"/>
      <c r="O199" s="124"/>
      <c r="P199" s="124"/>
      <c r="Q199" s="124"/>
      <c r="R199" s="124"/>
      <c r="S199" s="124"/>
      <c r="T199" s="124"/>
      <c r="U199" s="124"/>
      <c r="V199" s="124"/>
      <c r="W199" s="124"/>
      <c r="X199" s="436">
        <v>0</v>
      </c>
      <c r="Y199" s="436">
        <v>0</v>
      </c>
      <c r="Z199" s="436">
        <v>0</v>
      </c>
      <c r="AA199" s="121" t="s">
        <v>1367</v>
      </c>
      <c r="AB199" s="123"/>
      <c r="AC199" s="123"/>
    </row>
    <row r="200" spans="1:29" ht="15" customHeight="1">
      <c r="A200" s="121" t="s">
        <v>1363</v>
      </c>
      <c r="B200" s="122" t="s">
        <v>1587</v>
      </c>
      <c r="C200" s="121" t="s">
        <v>1593</v>
      </c>
      <c r="D200" s="123" t="s">
        <v>1589</v>
      </c>
      <c r="E200" s="123" t="s">
        <v>849</v>
      </c>
      <c r="F200" s="123" t="s">
        <v>852</v>
      </c>
      <c r="G200" s="348" t="s">
        <v>0</v>
      </c>
      <c r="H200" s="124">
        <v>0</v>
      </c>
      <c r="I200" s="124">
        <v>0</v>
      </c>
      <c r="J200" s="124">
        <v>0</v>
      </c>
      <c r="K200" s="124">
        <v>0</v>
      </c>
      <c r="L200" s="124"/>
      <c r="M200" s="124"/>
      <c r="N200" s="124"/>
      <c r="O200" s="124"/>
      <c r="P200" s="124"/>
      <c r="Q200" s="124"/>
      <c r="R200" s="124"/>
      <c r="S200" s="124"/>
      <c r="T200" s="124"/>
      <c r="U200" s="124"/>
      <c r="V200" s="124"/>
      <c r="W200" s="124"/>
      <c r="X200" s="436">
        <v>0</v>
      </c>
      <c r="Y200" s="436">
        <v>0</v>
      </c>
      <c r="Z200" s="436">
        <v>0</v>
      </c>
      <c r="AA200" s="121" t="s">
        <v>1367</v>
      </c>
      <c r="AB200" s="123"/>
      <c r="AC200" s="123"/>
    </row>
    <row r="201" spans="1:29" ht="15" customHeight="1">
      <c r="A201" s="121" t="s">
        <v>1363</v>
      </c>
      <c r="B201" s="122" t="s">
        <v>1587</v>
      </c>
      <c r="C201" s="121" t="s">
        <v>1594</v>
      </c>
      <c r="D201" s="123" t="s">
        <v>1589</v>
      </c>
      <c r="E201" s="123" t="s">
        <v>849</v>
      </c>
      <c r="F201" s="123" t="s">
        <v>853</v>
      </c>
      <c r="G201" s="348" t="s">
        <v>0</v>
      </c>
      <c r="H201" s="124">
        <v>0</v>
      </c>
      <c r="I201" s="124">
        <v>0</v>
      </c>
      <c r="J201" s="124">
        <v>0</v>
      </c>
      <c r="K201" s="124">
        <v>0</v>
      </c>
      <c r="L201" s="124"/>
      <c r="M201" s="124"/>
      <c r="N201" s="124"/>
      <c r="O201" s="124"/>
      <c r="P201" s="124"/>
      <c r="Q201" s="124"/>
      <c r="R201" s="124"/>
      <c r="S201" s="124"/>
      <c r="T201" s="124"/>
      <c r="U201" s="124"/>
      <c r="V201" s="124"/>
      <c r="W201" s="124"/>
      <c r="X201" s="436">
        <v>0</v>
      </c>
      <c r="Y201" s="436">
        <v>0</v>
      </c>
      <c r="Z201" s="436">
        <v>0</v>
      </c>
      <c r="AA201" s="121" t="s">
        <v>1367</v>
      </c>
      <c r="AB201" s="123"/>
      <c r="AC201" s="123"/>
    </row>
    <row r="202" spans="1:29" ht="15" customHeight="1">
      <c r="A202" s="121" t="s">
        <v>1363</v>
      </c>
      <c r="B202" s="122" t="s">
        <v>1595</v>
      </c>
      <c r="C202" s="121" t="s">
        <v>1596</v>
      </c>
      <c r="D202" s="123" t="s">
        <v>1597</v>
      </c>
      <c r="E202" s="123" t="s">
        <v>880</v>
      </c>
      <c r="F202" s="123" t="s">
        <v>854</v>
      </c>
      <c r="G202" s="348" t="s">
        <v>0</v>
      </c>
      <c r="H202" s="124">
        <v>4</v>
      </c>
      <c r="I202" s="124">
        <v>1</v>
      </c>
      <c r="J202" s="124">
        <v>2</v>
      </c>
      <c r="K202" s="124">
        <v>4</v>
      </c>
      <c r="L202" s="124"/>
      <c r="M202" s="124"/>
      <c r="N202" s="124"/>
      <c r="O202" s="124"/>
      <c r="P202" s="124"/>
      <c r="Q202" s="124"/>
      <c r="R202" s="124"/>
      <c r="S202" s="124"/>
      <c r="T202" s="124"/>
      <c r="U202" s="124"/>
      <c r="V202" s="124"/>
      <c r="W202" s="124"/>
      <c r="X202" s="436">
        <v>12.87851</v>
      </c>
      <c r="Y202" s="436">
        <v>12.87851</v>
      </c>
      <c r="Z202" s="436">
        <v>12.87851</v>
      </c>
      <c r="AA202" s="121" t="s">
        <v>1367</v>
      </c>
      <c r="AB202" s="123"/>
      <c r="AC202" s="123"/>
    </row>
    <row r="203" spans="1:29" ht="15" customHeight="1">
      <c r="A203" s="121" t="s">
        <v>1363</v>
      </c>
      <c r="B203" s="122" t="s">
        <v>1595</v>
      </c>
      <c r="C203" s="121" t="s">
        <v>1598</v>
      </c>
      <c r="D203" s="123" t="s">
        <v>1597</v>
      </c>
      <c r="E203" s="123" t="s">
        <v>880</v>
      </c>
      <c r="F203" s="123" t="s">
        <v>852</v>
      </c>
      <c r="G203" s="348" t="s">
        <v>0</v>
      </c>
      <c r="H203" s="124">
        <v>0</v>
      </c>
      <c r="I203" s="124">
        <v>0</v>
      </c>
      <c r="J203" s="124">
        <v>0</v>
      </c>
      <c r="K203" s="124">
        <v>0</v>
      </c>
      <c r="L203" s="124"/>
      <c r="M203" s="124"/>
      <c r="N203" s="124"/>
      <c r="O203" s="124"/>
      <c r="P203" s="124"/>
      <c r="Q203" s="124"/>
      <c r="R203" s="124"/>
      <c r="S203" s="124"/>
      <c r="T203" s="124"/>
      <c r="U203" s="124"/>
      <c r="V203" s="124"/>
      <c r="W203" s="124"/>
      <c r="X203" s="436">
        <v>0</v>
      </c>
      <c r="Y203" s="436">
        <v>0</v>
      </c>
      <c r="Z203" s="436">
        <v>0</v>
      </c>
      <c r="AA203" s="121" t="s">
        <v>1367</v>
      </c>
      <c r="AB203" s="123"/>
      <c r="AC203" s="123"/>
    </row>
    <row r="204" spans="1:29" ht="15" customHeight="1">
      <c r="A204" s="121" t="s">
        <v>1363</v>
      </c>
      <c r="B204" s="122" t="s">
        <v>1595</v>
      </c>
      <c r="C204" s="121" t="s">
        <v>1599</v>
      </c>
      <c r="D204" s="123" t="s">
        <v>1597</v>
      </c>
      <c r="E204" s="123" t="s">
        <v>880</v>
      </c>
      <c r="F204" s="123" t="s">
        <v>853</v>
      </c>
      <c r="G204" s="348" t="s">
        <v>0</v>
      </c>
      <c r="H204" s="124">
        <v>0</v>
      </c>
      <c r="I204" s="124">
        <v>0</v>
      </c>
      <c r="J204" s="124">
        <v>0</v>
      </c>
      <c r="K204" s="124">
        <v>0</v>
      </c>
      <c r="L204" s="124"/>
      <c r="M204" s="124"/>
      <c r="N204" s="124"/>
      <c r="O204" s="124"/>
      <c r="P204" s="124"/>
      <c r="Q204" s="124"/>
      <c r="R204" s="124"/>
      <c r="S204" s="124"/>
      <c r="T204" s="124"/>
      <c r="U204" s="124"/>
      <c r="V204" s="124"/>
      <c r="W204" s="124"/>
      <c r="X204" s="436">
        <v>1.6799999999999999E-4</v>
      </c>
      <c r="Y204" s="436">
        <v>1.6799999999999999E-4</v>
      </c>
      <c r="Z204" s="436">
        <v>1.6799999999999999E-4</v>
      </c>
      <c r="AA204" s="121" t="s">
        <v>1367</v>
      </c>
      <c r="AB204" s="123"/>
      <c r="AC204" s="123"/>
    </row>
    <row r="205" spans="1:29" ht="15" customHeight="1">
      <c r="A205" s="121" t="s">
        <v>1363</v>
      </c>
      <c r="B205" s="122" t="s">
        <v>1595</v>
      </c>
      <c r="C205" s="121" t="s">
        <v>1600</v>
      </c>
      <c r="D205" s="123" t="s">
        <v>1597</v>
      </c>
      <c r="E205" s="123" t="s">
        <v>849</v>
      </c>
      <c r="F205" s="123" t="s">
        <v>854</v>
      </c>
      <c r="G205" s="348" t="s">
        <v>0</v>
      </c>
      <c r="H205" s="124">
        <v>0</v>
      </c>
      <c r="I205" s="124">
        <v>0</v>
      </c>
      <c r="J205" s="124">
        <v>0</v>
      </c>
      <c r="K205" s="124">
        <v>0</v>
      </c>
      <c r="L205" s="124"/>
      <c r="M205" s="124"/>
      <c r="N205" s="124"/>
      <c r="O205" s="124"/>
      <c r="P205" s="124"/>
      <c r="Q205" s="124"/>
      <c r="R205" s="124"/>
      <c r="S205" s="124"/>
      <c r="T205" s="124"/>
      <c r="U205" s="124"/>
      <c r="V205" s="124"/>
      <c r="W205" s="124"/>
      <c r="X205" s="436">
        <v>0</v>
      </c>
      <c r="Y205" s="436">
        <v>0</v>
      </c>
      <c r="Z205" s="436">
        <v>0</v>
      </c>
      <c r="AA205" s="121" t="s">
        <v>1367</v>
      </c>
      <c r="AB205" s="123"/>
      <c r="AC205" s="123"/>
    </row>
    <row r="206" spans="1:29" ht="15" customHeight="1">
      <c r="A206" s="121" t="s">
        <v>1363</v>
      </c>
      <c r="B206" s="122" t="s">
        <v>1595</v>
      </c>
      <c r="C206" s="121" t="s">
        <v>1601</v>
      </c>
      <c r="D206" s="123" t="s">
        <v>1597</v>
      </c>
      <c r="E206" s="123" t="s">
        <v>849</v>
      </c>
      <c r="F206" s="123" t="s">
        <v>852</v>
      </c>
      <c r="G206" s="348" t="s">
        <v>0</v>
      </c>
      <c r="H206" s="124">
        <v>0</v>
      </c>
      <c r="I206" s="124">
        <v>0</v>
      </c>
      <c r="J206" s="124">
        <v>0</v>
      </c>
      <c r="K206" s="124">
        <v>0</v>
      </c>
      <c r="L206" s="124"/>
      <c r="M206" s="124"/>
      <c r="N206" s="124"/>
      <c r="O206" s="124"/>
      <c r="P206" s="124"/>
      <c r="Q206" s="124"/>
      <c r="R206" s="124"/>
      <c r="S206" s="124"/>
      <c r="T206" s="124"/>
      <c r="U206" s="124"/>
      <c r="V206" s="124"/>
      <c r="W206" s="124"/>
      <c r="X206" s="436">
        <v>9.2899999999999995E-5</v>
      </c>
      <c r="Y206" s="436">
        <v>9.2899999999999995E-5</v>
      </c>
      <c r="Z206" s="436">
        <v>9.2899999999999995E-5</v>
      </c>
      <c r="AA206" s="121" t="s">
        <v>1367</v>
      </c>
      <c r="AB206" s="123"/>
      <c r="AC206" s="123"/>
    </row>
    <row r="207" spans="1:29" ht="15" customHeight="1">
      <c r="A207" s="121" t="s">
        <v>1363</v>
      </c>
      <c r="B207" s="122" t="s">
        <v>1595</v>
      </c>
      <c r="C207" s="121" t="s">
        <v>1602</v>
      </c>
      <c r="D207" s="123" t="s">
        <v>1597</v>
      </c>
      <c r="E207" s="123" t="s">
        <v>849</v>
      </c>
      <c r="F207" s="123" t="s">
        <v>853</v>
      </c>
      <c r="G207" s="348" t="s">
        <v>0</v>
      </c>
      <c r="H207" s="124">
        <v>0</v>
      </c>
      <c r="I207" s="124">
        <v>0</v>
      </c>
      <c r="J207" s="124">
        <v>0</v>
      </c>
      <c r="K207" s="124">
        <v>0</v>
      </c>
      <c r="L207" s="124"/>
      <c r="M207" s="124"/>
      <c r="N207" s="124"/>
      <c r="O207" s="124"/>
      <c r="P207" s="124"/>
      <c r="Q207" s="124"/>
      <c r="R207" s="124"/>
      <c r="S207" s="124"/>
      <c r="T207" s="124"/>
      <c r="U207" s="124"/>
      <c r="V207" s="124"/>
      <c r="W207" s="124"/>
      <c r="X207" s="436">
        <v>0</v>
      </c>
      <c r="Y207" s="436">
        <v>0</v>
      </c>
      <c r="Z207" s="436">
        <v>0</v>
      </c>
      <c r="AA207" s="121" t="s">
        <v>1367</v>
      </c>
      <c r="AB207" s="123"/>
      <c r="AC207" s="123"/>
    </row>
    <row r="208" spans="1:29" ht="15" customHeight="1">
      <c r="A208" s="121" t="s">
        <v>1363</v>
      </c>
      <c r="B208" s="122" t="s">
        <v>1603</v>
      </c>
      <c r="C208" s="121" t="s">
        <v>1604</v>
      </c>
      <c r="D208" s="123" t="s">
        <v>1605</v>
      </c>
      <c r="E208" s="123" t="s">
        <v>880</v>
      </c>
      <c r="F208" s="123" t="s">
        <v>854</v>
      </c>
      <c r="G208" s="348" t="s">
        <v>0</v>
      </c>
      <c r="H208" s="124">
        <v>0</v>
      </c>
      <c r="I208" s="124">
        <v>16</v>
      </c>
      <c r="J208" s="124">
        <v>3</v>
      </c>
      <c r="K208" s="124">
        <v>4</v>
      </c>
      <c r="L208" s="124"/>
      <c r="M208" s="124"/>
      <c r="N208" s="124"/>
      <c r="O208" s="124"/>
      <c r="P208" s="124"/>
      <c r="Q208" s="124"/>
      <c r="R208" s="124"/>
      <c r="S208" s="124"/>
      <c r="T208" s="124"/>
      <c r="U208" s="124"/>
      <c r="V208" s="124"/>
      <c r="W208" s="124"/>
      <c r="X208" s="436">
        <v>0</v>
      </c>
      <c r="Y208" s="436">
        <v>0</v>
      </c>
      <c r="Z208" s="436">
        <v>0</v>
      </c>
      <c r="AA208" s="121" t="s">
        <v>1367</v>
      </c>
      <c r="AB208" s="123"/>
      <c r="AC208" s="123"/>
    </row>
    <row r="209" spans="1:29" ht="15" customHeight="1">
      <c r="A209" s="121" t="s">
        <v>1363</v>
      </c>
      <c r="B209" s="122" t="s">
        <v>1603</v>
      </c>
      <c r="C209" s="121" t="s">
        <v>1606</v>
      </c>
      <c r="D209" s="123" t="s">
        <v>1605</v>
      </c>
      <c r="E209" s="123" t="s">
        <v>880</v>
      </c>
      <c r="F209" s="123" t="s">
        <v>852</v>
      </c>
      <c r="G209" s="348" t="s">
        <v>0</v>
      </c>
      <c r="H209" s="124">
        <v>0</v>
      </c>
      <c r="I209" s="124">
        <v>0</v>
      </c>
      <c r="J209" s="124">
        <v>0</v>
      </c>
      <c r="K209" s="124">
        <v>1</v>
      </c>
      <c r="L209" s="124"/>
      <c r="M209" s="124"/>
      <c r="N209" s="124"/>
      <c r="O209" s="124"/>
      <c r="P209" s="124"/>
      <c r="Q209" s="124"/>
      <c r="R209" s="124"/>
      <c r="S209" s="124"/>
      <c r="T209" s="124"/>
      <c r="U209" s="124"/>
      <c r="V209" s="124"/>
      <c r="W209" s="124"/>
      <c r="X209" s="436">
        <v>0</v>
      </c>
      <c r="Y209" s="436">
        <v>0</v>
      </c>
      <c r="Z209" s="436">
        <v>0</v>
      </c>
      <c r="AA209" s="121" t="s">
        <v>1367</v>
      </c>
      <c r="AB209" s="123"/>
      <c r="AC209" s="123"/>
    </row>
    <row r="210" spans="1:29" ht="15" customHeight="1">
      <c r="A210" s="121" t="s">
        <v>1363</v>
      </c>
      <c r="B210" s="122" t="s">
        <v>1603</v>
      </c>
      <c r="C210" s="121" t="s">
        <v>1607</v>
      </c>
      <c r="D210" s="123" t="s">
        <v>1605</v>
      </c>
      <c r="E210" s="123" t="s">
        <v>880</v>
      </c>
      <c r="F210" s="123" t="s">
        <v>853</v>
      </c>
      <c r="G210" s="348" t="s">
        <v>0</v>
      </c>
      <c r="H210" s="124">
        <v>0</v>
      </c>
      <c r="I210" s="124">
        <v>3</v>
      </c>
      <c r="J210" s="124">
        <v>0</v>
      </c>
      <c r="K210" s="124">
        <v>0</v>
      </c>
      <c r="L210" s="124"/>
      <c r="M210" s="124"/>
      <c r="N210" s="124"/>
      <c r="O210" s="124"/>
      <c r="P210" s="124"/>
      <c r="Q210" s="124"/>
      <c r="R210" s="124"/>
      <c r="S210" s="124"/>
      <c r="T210" s="124"/>
      <c r="U210" s="124"/>
      <c r="V210" s="124"/>
      <c r="W210" s="124"/>
      <c r="X210" s="436">
        <v>0</v>
      </c>
      <c r="Y210" s="436">
        <v>0</v>
      </c>
      <c r="Z210" s="436">
        <v>0</v>
      </c>
      <c r="AA210" s="121" t="s">
        <v>1367</v>
      </c>
      <c r="AB210" s="123"/>
      <c r="AC210" s="123"/>
    </row>
    <row r="211" spans="1:29" ht="15" customHeight="1">
      <c r="A211" s="121" t="s">
        <v>1363</v>
      </c>
      <c r="B211" s="122" t="s">
        <v>1603</v>
      </c>
      <c r="C211" s="121" t="s">
        <v>1608</v>
      </c>
      <c r="D211" s="123" t="s">
        <v>1605</v>
      </c>
      <c r="E211" s="123" t="s">
        <v>849</v>
      </c>
      <c r="F211" s="123" t="s">
        <v>854</v>
      </c>
      <c r="G211" s="348" t="s">
        <v>0</v>
      </c>
      <c r="H211" s="124">
        <v>0</v>
      </c>
      <c r="I211" s="124">
        <v>0</v>
      </c>
      <c r="J211" s="124">
        <v>0</v>
      </c>
      <c r="K211" s="124">
        <v>0</v>
      </c>
      <c r="L211" s="124"/>
      <c r="M211" s="124"/>
      <c r="N211" s="124"/>
      <c r="O211" s="124"/>
      <c r="P211" s="124"/>
      <c r="Q211" s="124"/>
      <c r="R211" s="124"/>
      <c r="S211" s="124"/>
      <c r="T211" s="124"/>
      <c r="U211" s="124"/>
      <c r="V211" s="124"/>
      <c r="W211" s="124"/>
      <c r="X211" s="436">
        <v>0</v>
      </c>
      <c r="Y211" s="436">
        <v>0</v>
      </c>
      <c r="Z211" s="436">
        <v>0</v>
      </c>
      <c r="AA211" s="121" t="s">
        <v>1367</v>
      </c>
      <c r="AB211" s="123"/>
      <c r="AC211" s="123"/>
    </row>
    <row r="212" spans="1:29" ht="15" customHeight="1">
      <c r="A212" s="121" t="s">
        <v>1363</v>
      </c>
      <c r="B212" s="122" t="s">
        <v>1603</v>
      </c>
      <c r="C212" s="121" t="s">
        <v>1609</v>
      </c>
      <c r="D212" s="123" t="s">
        <v>1605</v>
      </c>
      <c r="E212" s="123" t="s">
        <v>849</v>
      </c>
      <c r="F212" s="123" t="s">
        <v>852</v>
      </c>
      <c r="G212" s="348" t="s">
        <v>0</v>
      </c>
      <c r="H212" s="124">
        <v>0</v>
      </c>
      <c r="I212" s="124">
        <v>0</v>
      </c>
      <c r="J212" s="124">
        <v>0</v>
      </c>
      <c r="K212" s="124">
        <v>0</v>
      </c>
      <c r="L212" s="124"/>
      <c r="M212" s="124"/>
      <c r="N212" s="124"/>
      <c r="O212" s="124"/>
      <c r="P212" s="124"/>
      <c r="Q212" s="124"/>
      <c r="R212" s="124"/>
      <c r="S212" s="124"/>
      <c r="T212" s="124"/>
      <c r="U212" s="124"/>
      <c r="V212" s="124"/>
      <c r="W212" s="124"/>
      <c r="X212" s="436">
        <v>0</v>
      </c>
      <c r="Y212" s="436">
        <v>0</v>
      </c>
      <c r="Z212" s="436">
        <v>0</v>
      </c>
      <c r="AA212" s="121" t="s">
        <v>1367</v>
      </c>
      <c r="AB212" s="123"/>
      <c r="AC212" s="123"/>
    </row>
    <row r="213" spans="1:29" ht="15" customHeight="1">
      <c r="A213" s="121" t="s">
        <v>1363</v>
      </c>
      <c r="B213" s="122" t="s">
        <v>1603</v>
      </c>
      <c r="C213" s="121" t="s">
        <v>1610</v>
      </c>
      <c r="D213" s="123" t="s">
        <v>1605</v>
      </c>
      <c r="E213" s="123" t="s">
        <v>849</v>
      </c>
      <c r="F213" s="123" t="s">
        <v>853</v>
      </c>
      <c r="G213" s="348" t="s">
        <v>0</v>
      </c>
      <c r="H213" s="124">
        <v>0</v>
      </c>
      <c r="I213" s="124">
        <v>0</v>
      </c>
      <c r="J213" s="124">
        <v>0</v>
      </c>
      <c r="K213" s="124">
        <v>0</v>
      </c>
      <c r="L213" s="124"/>
      <c r="M213" s="124"/>
      <c r="N213" s="124"/>
      <c r="O213" s="124"/>
      <c r="P213" s="124"/>
      <c r="Q213" s="124"/>
      <c r="R213" s="124"/>
      <c r="S213" s="124"/>
      <c r="T213" s="124"/>
      <c r="U213" s="124"/>
      <c r="V213" s="124"/>
      <c r="W213" s="124"/>
      <c r="X213" s="436">
        <v>0</v>
      </c>
      <c r="Y213" s="436">
        <v>0</v>
      </c>
      <c r="Z213" s="436">
        <v>0</v>
      </c>
      <c r="AA213" s="121" t="s">
        <v>1367</v>
      </c>
      <c r="AB213" s="123"/>
      <c r="AC213" s="123"/>
    </row>
    <row r="214" spans="1:29" ht="15" customHeight="1">
      <c r="A214" s="121" t="s">
        <v>1363</v>
      </c>
      <c r="B214" s="122" t="s">
        <v>1611</v>
      </c>
      <c r="C214" s="121" t="s">
        <v>1612</v>
      </c>
      <c r="D214" s="123" t="s">
        <v>1417</v>
      </c>
      <c r="E214" s="123" t="s">
        <v>880</v>
      </c>
      <c r="F214" s="123" t="s">
        <v>854</v>
      </c>
      <c r="G214" s="348" t="s">
        <v>0</v>
      </c>
      <c r="H214" s="124">
        <v>15</v>
      </c>
      <c r="I214" s="124">
        <v>32</v>
      </c>
      <c r="J214" s="124">
        <v>43</v>
      </c>
      <c r="K214" s="124">
        <v>44</v>
      </c>
      <c r="L214" s="124"/>
      <c r="M214" s="124"/>
      <c r="N214" s="124"/>
      <c r="O214" s="124"/>
      <c r="P214" s="124"/>
      <c r="Q214" s="124"/>
      <c r="R214" s="124"/>
      <c r="S214" s="124"/>
      <c r="T214" s="124"/>
      <c r="U214" s="124"/>
      <c r="V214" s="124"/>
      <c r="W214" s="124"/>
      <c r="X214" s="436">
        <v>0</v>
      </c>
      <c r="Y214" s="436">
        <v>0</v>
      </c>
      <c r="Z214" s="436">
        <v>0</v>
      </c>
      <c r="AA214" s="121" t="s">
        <v>1367</v>
      </c>
      <c r="AB214" s="123"/>
      <c r="AC214" s="123"/>
    </row>
    <row r="215" spans="1:29" ht="15" customHeight="1">
      <c r="A215" s="121" t="s">
        <v>1363</v>
      </c>
      <c r="B215" s="122" t="s">
        <v>1611</v>
      </c>
      <c r="C215" s="121" t="s">
        <v>1613</v>
      </c>
      <c r="D215" s="123" t="s">
        <v>1417</v>
      </c>
      <c r="E215" s="123" t="s">
        <v>880</v>
      </c>
      <c r="F215" s="123" t="s">
        <v>852</v>
      </c>
      <c r="G215" s="348" t="s">
        <v>0</v>
      </c>
      <c r="H215" s="124">
        <v>1</v>
      </c>
      <c r="I215" s="124">
        <v>2</v>
      </c>
      <c r="J215" s="124">
        <v>3</v>
      </c>
      <c r="K215" s="124">
        <v>3</v>
      </c>
      <c r="L215" s="124"/>
      <c r="M215" s="124"/>
      <c r="N215" s="124"/>
      <c r="O215" s="124"/>
      <c r="P215" s="124"/>
      <c r="Q215" s="124"/>
      <c r="R215" s="124"/>
      <c r="S215" s="124"/>
      <c r="T215" s="124"/>
      <c r="U215" s="124"/>
      <c r="V215" s="124"/>
      <c r="W215" s="124"/>
      <c r="X215" s="436">
        <v>0</v>
      </c>
      <c r="Y215" s="436">
        <v>0</v>
      </c>
      <c r="Z215" s="436">
        <v>0</v>
      </c>
      <c r="AA215" s="121" t="s">
        <v>1367</v>
      </c>
      <c r="AB215" s="123"/>
      <c r="AC215" s="123"/>
    </row>
    <row r="216" spans="1:29" ht="15" customHeight="1">
      <c r="A216" s="121" t="s">
        <v>1363</v>
      </c>
      <c r="B216" s="122" t="s">
        <v>1611</v>
      </c>
      <c r="C216" s="121" t="s">
        <v>1614</v>
      </c>
      <c r="D216" s="123" t="s">
        <v>1417</v>
      </c>
      <c r="E216" s="123" t="s">
        <v>880</v>
      </c>
      <c r="F216" s="123" t="s">
        <v>853</v>
      </c>
      <c r="G216" s="348" t="s">
        <v>0</v>
      </c>
      <c r="H216" s="124">
        <v>1</v>
      </c>
      <c r="I216" s="124">
        <v>2</v>
      </c>
      <c r="J216" s="124">
        <v>2</v>
      </c>
      <c r="K216" s="124">
        <v>4</v>
      </c>
      <c r="L216" s="124"/>
      <c r="M216" s="124"/>
      <c r="N216" s="124"/>
      <c r="O216" s="124"/>
      <c r="P216" s="124"/>
      <c r="Q216" s="124"/>
      <c r="R216" s="124"/>
      <c r="S216" s="124"/>
      <c r="T216" s="124"/>
      <c r="U216" s="124"/>
      <c r="V216" s="124"/>
      <c r="W216" s="124"/>
      <c r="X216" s="436">
        <v>0</v>
      </c>
      <c r="Y216" s="436">
        <v>0</v>
      </c>
      <c r="Z216" s="436">
        <v>0</v>
      </c>
      <c r="AA216" s="121" t="s">
        <v>1367</v>
      </c>
      <c r="AB216" s="123"/>
      <c r="AC216" s="123"/>
    </row>
    <row r="217" spans="1:29" ht="15" customHeight="1">
      <c r="A217" s="121" t="s">
        <v>1363</v>
      </c>
      <c r="B217" s="122" t="s">
        <v>1611</v>
      </c>
      <c r="C217" s="121" t="s">
        <v>1615</v>
      </c>
      <c r="D217" s="123" t="s">
        <v>1417</v>
      </c>
      <c r="E217" s="123" t="s">
        <v>849</v>
      </c>
      <c r="F217" s="123" t="s">
        <v>854</v>
      </c>
      <c r="G217" s="348" t="s">
        <v>0</v>
      </c>
      <c r="H217" s="124">
        <v>0</v>
      </c>
      <c r="I217" s="124">
        <v>1</v>
      </c>
      <c r="J217" s="124">
        <v>0</v>
      </c>
      <c r="K217" s="124">
        <v>0</v>
      </c>
      <c r="L217" s="124"/>
      <c r="M217" s="124"/>
      <c r="N217" s="124"/>
      <c r="O217" s="124"/>
      <c r="P217" s="124"/>
      <c r="Q217" s="124"/>
      <c r="R217" s="124"/>
      <c r="S217" s="124"/>
      <c r="T217" s="124"/>
      <c r="U217" s="124"/>
      <c r="V217" s="124"/>
      <c r="W217" s="124"/>
      <c r="X217" s="436">
        <v>0</v>
      </c>
      <c r="Y217" s="436">
        <v>0</v>
      </c>
      <c r="Z217" s="436">
        <v>0</v>
      </c>
      <c r="AA217" s="121" t="s">
        <v>1367</v>
      </c>
      <c r="AB217" s="123"/>
      <c r="AC217" s="123"/>
    </row>
    <row r="218" spans="1:29" ht="15" customHeight="1">
      <c r="A218" s="121" t="s">
        <v>1363</v>
      </c>
      <c r="B218" s="122" t="s">
        <v>1611</v>
      </c>
      <c r="C218" s="121" t="s">
        <v>1616</v>
      </c>
      <c r="D218" s="123" t="s">
        <v>1417</v>
      </c>
      <c r="E218" s="123" t="s">
        <v>849</v>
      </c>
      <c r="F218" s="123" t="s">
        <v>852</v>
      </c>
      <c r="G218" s="348" t="s">
        <v>0</v>
      </c>
      <c r="H218" s="124">
        <v>0</v>
      </c>
      <c r="I218" s="124">
        <v>0</v>
      </c>
      <c r="J218" s="124">
        <v>0</v>
      </c>
      <c r="K218" s="124">
        <v>0</v>
      </c>
      <c r="L218" s="124"/>
      <c r="M218" s="124"/>
      <c r="N218" s="124"/>
      <c r="O218" s="124"/>
      <c r="P218" s="124"/>
      <c r="Q218" s="124"/>
      <c r="R218" s="124"/>
      <c r="S218" s="124"/>
      <c r="T218" s="124"/>
      <c r="U218" s="124"/>
      <c r="V218" s="124"/>
      <c r="W218" s="124"/>
      <c r="X218" s="436">
        <v>0</v>
      </c>
      <c r="Y218" s="436">
        <v>0</v>
      </c>
      <c r="Z218" s="436">
        <v>0</v>
      </c>
      <c r="AA218" s="121" t="s">
        <v>1367</v>
      </c>
      <c r="AB218" s="123"/>
      <c r="AC218" s="123"/>
    </row>
    <row r="219" spans="1:29" ht="15" customHeight="1">
      <c r="A219" s="121" t="s">
        <v>1363</v>
      </c>
      <c r="B219" s="122" t="s">
        <v>1611</v>
      </c>
      <c r="C219" s="121" t="s">
        <v>1617</v>
      </c>
      <c r="D219" s="123" t="s">
        <v>1417</v>
      </c>
      <c r="E219" s="123" t="s">
        <v>849</v>
      </c>
      <c r="F219" s="123" t="s">
        <v>853</v>
      </c>
      <c r="G219" s="348" t="s">
        <v>0</v>
      </c>
      <c r="H219" s="124">
        <v>0</v>
      </c>
      <c r="I219" s="124">
        <v>0</v>
      </c>
      <c r="J219" s="124">
        <v>0</v>
      </c>
      <c r="K219" s="124">
        <v>0</v>
      </c>
      <c r="L219" s="124"/>
      <c r="M219" s="124"/>
      <c r="N219" s="124"/>
      <c r="O219" s="124"/>
      <c r="P219" s="124"/>
      <c r="Q219" s="124"/>
      <c r="R219" s="124"/>
      <c r="S219" s="124"/>
      <c r="T219" s="124"/>
      <c r="U219" s="124"/>
      <c r="V219" s="124"/>
      <c r="W219" s="124"/>
      <c r="X219" s="436">
        <v>0</v>
      </c>
      <c r="Y219" s="436">
        <v>0</v>
      </c>
      <c r="Z219" s="436">
        <v>0</v>
      </c>
      <c r="AA219" s="121" t="s">
        <v>1367</v>
      </c>
      <c r="AB219" s="123"/>
      <c r="AC219" s="123"/>
    </row>
    <row r="220" spans="1:29" ht="15" customHeight="1">
      <c r="A220" s="121" t="s">
        <v>1363</v>
      </c>
      <c r="B220" s="122" t="s">
        <v>1618</v>
      </c>
      <c r="C220" s="121" t="s">
        <v>1619</v>
      </c>
      <c r="D220" s="123" t="s">
        <v>1620</v>
      </c>
      <c r="E220" s="123" t="s">
        <v>880</v>
      </c>
      <c r="F220" s="123" t="s">
        <v>854</v>
      </c>
      <c r="G220" s="348" t="s">
        <v>1</v>
      </c>
      <c r="H220" s="124">
        <v>35</v>
      </c>
      <c r="I220" s="124">
        <v>43</v>
      </c>
      <c r="J220" s="124">
        <v>39</v>
      </c>
      <c r="K220" s="124">
        <v>38</v>
      </c>
      <c r="L220" s="124"/>
      <c r="M220" s="124"/>
      <c r="N220" s="124"/>
      <c r="O220" s="124"/>
      <c r="P220" s="124"/>
      <c r="Q220" s="124"/>
      <c r="R220" s="124"/>
      <c r="S220" s="124"/>
      <c r="T220" s="124"/>
      <c r="U220" s="124"/>
      <c r="V220" s="124"/>
      <c r="W220" s="124"/>
      <c r="X220" s="436">
        <v>145.47540000000001</v>
      </c>
      <c r="Y220" s="436">
        <v>145.19309999999999</v>
      </c>
      <c r="Z220" s="436">
        <v>145.16220000000001</v>
      </c>
      <c r="AA220" s="121" t="s">
        <v>1367</v>
      </c>
      <c r="AB220" s="123"/>
      <c r="AC220" s="123"/>
    </row>
    <row r="221" spans="1:29" ht="15" customHeight="1">
      <c r="A221" s="121" t="s">
        <v>1363</v>
      </c>
      <c r="B221" s="122" t="s">
        <v>1618</v>
      </c>
      <c r="C221" s="121" t="s">
        <v>1621</v>
      </c>
      <c r="D221" s="123" t="s">
        <v>1620</v>
      </c>
      <c r="E221" s="123" t="s">
        <v>880</v>
      </c>
      <c r="F221" s="123" t="s">
        <v>852</v>
      </c>
      <c r="G221" s="348" t="s">
        <v>1</v>
      </c>
      <c r="H221" s="124">
        <v>2</v>
      </c>
      <c r="I221" s="124">
        <v>4</v>
      </c>
      <c r="J221" s="124">
        <v>2</v>
      </c>
      <c r="K221" s="124">
        <v>5</v>
      </c>
      <c r="L221" s="124"/>
      <c r="M221" s="124"/>
      <c r="N221" s="124"/>
      <c r="O221" s="124"/>
      <c r="P221" s="124"/>
      <c r="Q221" s="124"/>
      <c r="R221" s="124"/>
      <c r="S221" s="124"/>
      <c r="T221" s="124"/>
      <c r="U221" s="124"/>
      <c r="V221" s="124"/>
      <c r="W221" s="124"/>
      <c r="X221" s="436">
        <v>22.713650000000001</v>
      </c>
      <c r="Y221" s="436">
        <v>22.66957</v>
      </c>
      <c r="Z221" s="436">
        <v>22.664750000000002</v>
      </c>
      <c r="AA221" s="121" t="s">
        <v>1367</v>
      </c>
      <c r="AB221" s="123"/>
      <c r="AC221" s="123"/>
    </row>
    <row r="222" spans="1:29" ht="15" customHeight="1">
      <c r="A222" s="121" t="s">
        <v>1363</v>
      </c>
      <c r="B222" s="122" t="s">
        <v>1618</v>
      </c>
      <c r="C222" s="121" t="s">
        <v>1622</v>
      </c>
      <c r="D222" s="123" t="s">
        <v>1620</v>
      </c>
      <c r="E222" s="123" t="s">
        <v>880</v>
      </c>
      <c r="F222" s="123" t="s">
        <v>853</v>
      </c>
      <c r="G222" s="348" t="s">
        <v>1</v>
      </c>
      <c r="H222" s="124">
        <v>9</v>
      </c>
      <c r="I222" s="124">
        <v>1</v>
      </c>
      <c r="J222" s="124">
        <v>3</v>
      </c>
      <c r="K222" s="124">
        <v>6</v>
      </c>
      <c r="L222" s="124"/>
      <c r="M222" s="124"/>
      <c r="N222" s="124"/>
      <c r="O222" s="124"/>
      <c r="P222" s="124"/>
      <c r="Q222" s="124"/>
      <c r="R222" s="124"/>
      <c r="S222" s="124"/>
      <c r="T222" s="124"/>
      <c r="U222" s="124"/>
      <c r="V222" s="124"/>
      <c r="W222" s="124"/>
      <c r="X222" s="436">
        <v>35.08023</v>
      </c>
      <c r="Y222" s="436">
        <v>35.012160000000002</v>
      </c>
      <c r="Z222" s="436">
        <v>35.004710000000003</v>
      </c>
      <c r="AA222" s="121" t="s">
        <v>1367</v>
      </c>
      <c r="AB222" s="123"/>
      <c r="AC222" s="123"/>
    </row>
    <row r="223" spans="1:29" ht="15" customHeight="1">
      <c r="A223" s="121" t="s">
        <v>1363</v>
      </c>
      <c r="B223" s="122" t="s">
        <v>1618</v>
      </c>
      <c r="C223" s="121" t="s">
        <v>1623</v>
      </c>
      <c r="D223" s="123" t="s">
        <v>1620</v>
      </c>
      <c r="E223" s="123" t="s">
        <v>849</v>
      </c>
      <c r="F223" s="123" t="s">
        <v>854</v>
      </c>
      <c r="G223" s="348" t="s">
        <v>1</v>
      </c>
      <c r="H223" s="124">
        <v>0</v>
      </c>
      <c r="I223" s="124">
        <v>0</v>
      </c>
      <c r="J223" s="124">
        <v>0</v>
      </c>
      <c r="K223" s="124">
        <v>0</v>
      </c>
      <c r="L223" s="124"/>
      <c r="M223" s="124"/>
      <c r="N223" s="124"/>
      <c r="O223" s="124"/>
      <c r="P223" s="124"/>
      <c r="Q223" s="124"/>
      <c r="R223" s="124"/>
      <c r="S223" s="124"/>
      <c r="T223" s="124"/>
      <c r="U223" s="124"/>
      <c r="V223" s="124"/>
      <c r="W223" s="124"/>
      <c r="X223" s="436">
        <v>0.110193</v>
      </c>
      <c r="Y223" s="436">
        <v>0.110193</v>
      </c>
      <c r="Z223" s="436">
        <v>0.110193</v>
      </c>
      <c r="AA223" s="121" t="s">
        <v>1367</v>
      </c>
      <c r="AB223" s="123"/>
      <c r="AC223" s="123"/>
    </row>
    <row r="224" spans="1:29" ht="15" customHeight="1">
      <c r="A224" s="121" t="s">
        <v>1363</v>
      </c>
      <c r="B224" s="122" t="s">
        <v>1618</v>
      </c>
      <c r="C224" s="121" t="s">
        <v>1624</v>
      </c>
      <c r="D224" s="123" t="s">
        <v>1620</v>
      </c>
      <c r="E224" s="123" t="s">
        <v>849</v>
      </c>
      <c r="F224" s="123" t="s">
        <v>852</v>
      </c>
      <c r="G224" s="348" t="s">
        <v>1</v>
      </c>
      <c r="H224" s="124">
        <v>0</v>
      </c>
      <c r="I224" s="124">
        <v>0</v>
      </c>
      <c r="J224" s="124">
        <v>0</v>
      </c>
      <c r="K224" s="124">
        <v>0</v>
      </c>
      <c r="L224" s="124"/>
      <c r="M224" s="124"/>
      <c r="N224" s="124"/>
      <c r="O224" s="124"/>
      <c r="P224" s="124"/>
      <c r="Q224" s="124"/>
      <c r="R224" s="124"/>
      <c r="S224" s="124"/>
      <c r="T224" s="124"/>
      <c r="U224" s="124"/>
      <c r="V224" s="124"/>
      <c r="W224" s="124"/>
      <c r="X224" s="436">
        <v>0</v>
      </c>
      <c r="Y224" s="436">
        <v>0</v>
      </c>
      <c r="Z224" s="436">
        <v>0</v>
      </c>
      <c r="AA224" s="121" t="s">
        <v>1367</v>
      </c>
      <c r="AB224" s="123"/>
      <c r="AC224" s="123"/>
    </row>
    <row r="225" spans="1:29" ht="15" customHeight="1">
      <c r="A225" s="121" t="s">
        <v>1363</v>
      </c>
      <c r="B225" s="122" t="s">
        <v>1618</v>
      </c>
      <c r="C225" s="121" t="s">
        <v>1625</v>
      </c>
      <c r="D225" s="123" t="s">
        <v>1620</v>
      </c>
      <c r="E225" s="123" t="s">
        <v>849</v>
      </c>
      <c r="F225" s="123" t="s">
        <v>853</v>
      </c>
      <c r="G225" s="348" t="s">
        <v>1</v>
      </c>
      <c r="H225" s="124">
        <v>0</v>
      </c>
      <c r="I225" s="124">
        <v>0</v>
      </c>
      <c r="J225" s="124">
        <v>0</v>
      </c>
      <c r="K225" s="124">
        <v>0</v>
      </c>
      <c r="L225" s="124"/>
      <c r="M225" s="124"/>
      <c r="N225" s="124"/>
      <c r="O225" s="124"/>
      <c r="P225" s="124"/>
      <c r="Q225" s="124"/>
      <c r="R225" s="124"/>
      <c r="S225" s="124"/>
      <c r="T225" s="124"/>
      <c r="U225" s="124"/>
      <c r="V225" s="124"/>
      <c r="W225" s="124"/>
      <c r="X225" s="436">
        <v>5.4035E-2</v>
      </c>
      <c r="Y225" s="436">
        <v>5.4035E-2</v>
      </c>
      <c r="Z225" s="436">
        <v>5.4035E-2</v>
      </c>
      <c r="AA225" s="121" t="s">
        <v>1367</v>
      </c>
      <c r="AB225" s="123"/>
      <c r="AC225" s="123"/>
    </row>
    <row r="226" spans="1:29" ht="15" customHeight="1">
      <c r="A226" s="121" t="s">
        <v>1626</v>
      </c>
      <c r="B226" s="122" t="s">
        <v>1627</v>
      </c>
      <c r="C226" s="121" t="s">
        <v>1628</v>
      </c>
      <c r="D226" s="123" t="s">
        <v>1629</v>
      </c>
      <c r="E226" s="123" t="s">
        <v>880</v>
      </c>
      <c r="F226" s="123" t="s">
        <v>854</v>
      </c>
      <c r="G226" s="348" t="s">
        <v>0</v>
      </c>
      <c r="H226" s="124">
        <v>15</v>
      </c>
      <c r="I226" s="124">
        <v>18</v>
      </c>
      <c r="J226" s="124">
        <v>14</v>
      </c>
      <c r="K226" s="124">
        <v>10</v>
      </c>
      <c r="L226" s="124"/>
      <c r="M226" s="124"/>
      <c r="N226" s="124"/>
      <c r="O226" s="124"/>
      <c r="P226" s="124"/>
      <c r="Q226" s="124"/>
      <c r="R226" s="124"/>
      <c r="S226" s="124"/>
      <c r="T226" s="124"/>
      <c r="U226" s="124"/>
      <c r="V226" s="124"/>
      <c r="W226" s="124"/>
      <c r="X226" s="436">
        <v>0</v>
      </c>
      <c r="Y226" s="436">
        <v>0</v>
      </c>
      <c r="Z226" s="436">
        <v>0</v>
      </c>
      <c r="AA226" s="121" t="s">
        <v>1367</v>
      </c>
      <c r="AB226" s="123"/>
      <c r="AC226" s="123"/>
    </row>
    <row r="227" spans="1:29" ht="15" customHeight="1">
      <c r="A227" s="121" t="s">
        <v>1626</v>
      </c>
      <c r="B227" s="122" t="s">
        <v>1627</v>
      </c>
      <c r="C227" s="121" t="s">
        <v>1630</v>
      </c>
      <c r="D227" s="123" t="s">
        <v>1629</v>
      </c>
      <c r="E227" s="123" t="s">
        <v>880</v>
      </c>
      <c r="F227" s="123" t="s">
        <v>852</v>
      </c>
      <c r="G227" s="348" t="s">
        <v>0</v>
      </c>
      <c r="H227" s="124">
        <v>2</v>
      </c>
      <c r="I227" s="124">
        <v>2</v>
      </c>
      <c r="J227" s="124">
        <v>1</v>
      </c>
      <c r="K227" s="124">
        <v>2</v>
      </c>
      <c r="L227" s="124"/>
      <c r="M227" s="124"/>
      <c r="N227" s="124"/>
      <c r="O227" s="124"/>
      <c r="P227" s="124"/>
      <c r="Q227" s="124"/>
      <c r="R227" s="124"/>
      <c r="S227" s="124"/>
      <c r="T227" s="124"/>
      <c r="U227" s="124"/>
      <c r="V227" s="124"/>
      <c r="W227" s="124"/>
      <c r="X227" s="436">
        <v>0</v>
      </c>
      <c r="Y227" s="436">
        <v>0</v>
      </c>
      <c r="Z227" s="436">
        <v>0</v>
      </c>
      <c r="AA227" s="121" t="s">
        <v>1367</v>
      </c>
      <c r="AB227" s="123"/>
      <c r="AC227" s="123"/>
    </row>
    <row r="228" spans="1:29" ht="15" customHeight="1">
      <c r="A228" s="121" t="s">
        <v>1626</v>
      </c>
      <c r="B228" s="122" t="s">
        <v>1627</v>
      </c>
      <c r="C228" s="121" t="s">
        <v>1631</v>
      </c>
      <c r="D228" s="123" t="s">
        <v>1629</v>
      </c>
      <c r="E228" s="123" t="s">
        <v>880</v>
      </c>
      <c r="F228" s="123" t="s">
        <v>853</v>
      </c>
      <c r="G228" s="348" t="s">
        <v>0</v>
      </c>
      <c r="H228" s="124">
        <v>1</v>
      </c>
      <c r="I228" s="124">
        <v>1</v>
      </c>
      <c r="J228" s="124">
        <v>1</v>
      </c>
      <c r="K228" s="124">
        <v>2</v>
      </c>
      <c r="L228" s="124"/>
      <c r="M228" s="124"/>
      <c r="N228" s="124"/>
      <c r="O228" s="124"/>
      <c r="P228" s="124"/>
      <c r="Q228" s="124"/>
      <c r="R228" s="124"/>
      <c r="S228" s="124"/>
      <c r="T228" s="124"/>
      <c r="U228" s="124"/>
      <c r="V228" s="124"/>
      <c r="W228" s="124"/>
      <c r="X228" s="436">
        <v>0</v>
      </c>
      <c r="Y228" s="436">
        <v>0</v>
      </c>
      <c r="Z228" s="436">
        <v>0</v>
      </c>
      <c r="AA228" s="121" t="s">
        <v>1367</v>
      </c>
      <c r="AB228" s="123"/>
      <c r="AC228" s="123"/>
    </row>
    <row r="229" spans="1:29" ht="15" customHeight="1">
      <c r="A229" s="121" t="s">
        <v>1626</v>
      </c>
      <c r="B229" s="122" t="s">
        <v>1627</v>
      </c>
      <c r="C229" s="121" t="s">
        <v>1632</v>
      </c>
      <c r="D229" s="123" t="s">
        <v>1629</v>
      </c>
      <c r="E229" s="123" t="s">
        <v>849</v>
      </c>
      <c r="F229" s="123" t="s">
        <v>854</v>
      </c>
      <c r="G229" s="348" t="s">
        <v>0</v>
      </c>
      <c r="H229" s="124">
        <v>0</v>
      </c>
      <c r="I229" s="124">
        <v>0</v>
      </c>
      <c r="J229" s="124">
        <v>0</v>
      </c>
      <c r="K229" s="124">
        <v>0</v>
      </c>
      <c r="L229" s="124"/>
      <c r="M229" s="124"/>
      <c r="N229" s="124"/>
      <c r="O229" s="124"/>
      <c r="P229" s="124"/>
      <c r="Q229" s="124"/>
      <c r="R229" s="124"/>
      <c r="S229" s="124"/>
      <c r="T229" s="124"/>
      <c r="U229" s="124"/>
      <c r="V229" s="124"/>
      <c r="W229" s="124"/>
      <c r="X229" s="436">
        <v>0</v>
      </c>
      <c r="Y229" s="436">
        <v>0</v>
      </c>
      <c r="Z229" s="436">
        <v>0</v>
      </c>
      <c r="AA229" s="121" t="s">
        <v>1367</v>
      </c>
      <c r="AB229" s="123"/>
      <c r="AC229" s="123"/>
    </row>
    <row r="230" spans="1:29" ht="15" customHeight="1">
      <c r="A230" s="121" t="s">
        <v>1626</v>
      </c>
      <c r="B230" s="122" t="s">
        <v>1627</v>
      </c>
      <c r="C230" s="121" t="s">
        <v>1633</v>
      </c>
      <c r="D230" s="123" t="s">
        <v>1629</v>
      </c>
      <c r="E230" s="123" t="s">
        <v>849</v>
      </c>
      <c r="F230" s="123" t="s">
        <v>852</v>
      </c>
      <c r="G230" s="348" t="s">
        <v>0</v>
      </c>
      <c r="H230" s="124">
        <v>0</v>
      </c>
      <c r="I230" s="124">
        <v>0</v>
      </c>
      <c r="J230" s="124">
        <v>0</v>
      </c>
      <c r="K230" s="124">
        <v>0</v>
      </c>
      <c r="L230" s="124"/>
      <c r="M230" s="124"/>
      <c r="N230" s="124"/>
      <c r="O230" s="124"/>
      <c r="P230" s="124"/>
      <c r="Q230" s="124"/>
      <c r="R230" s="124"/>
      <c r="S230" s="124"/>
      <c r="T230" s="124"/>
      <c r="U230" s="124"/>
      <c r="V230" s="124"/>
      <c r="W230" s="124"/>
      <c r="X230" s="436">
        <v>0</v>
      </c>
      <c r="Y230" s="436">
        <v>0</v>
      </c>
      <c r="Z230" s="436">
        <v>0</v>
      </c>
      <c r="AA230" s="121" t="s">
        <v>1367</v>
      </c>
      <c r="AB230" s="123"/>
      <c r="AC230" s="123"/>
    </row>
    <row r="231" spans="1:29" ht="15" customHeight="1">
      <c r="A231" s="121" t="s">
        <v>1626</v>
      </c>
      <c r="B231" s="122" t="s">
        <v>1627</v>
      </c>
      <c r="C231" s="121" t="s">
        <v>1634</v>
      </c>
      <c r="D231" s="123" t="s">
        <v>1629</v>
      </c>
      <c r="E231" s="123" t="s">
        <v>849</v>
      </c>
      <c r="F231" s="123" t="s">
        <v>853</v>
      </c>
      <c r="G231" s="348" t="s">
        <v>0</v>
      </c>
      <c r="H231" s="124">
        <v>0</v>
      </c>
      <c r="I231" s="124">
        <v>0</v>
      </c>
      <c r="J231" s="124">
        <v>0</v>
      </c>
      <c r="K231" s="124">
        <v>0</v>
      </c>
      <c r="L231" s="124"/>
      <c r="M231" s="124"/>
      <c r="N231" s="124"/>
      <c r="O231" s="124"/>
      <c r="P231" s="124"/>
      <c r="Q231" s="124"/>
      <c r="R231" s="124"/>
      <c r="S231" s="124"/>
      <c r="T231" s="124"/>
      <c r="U231" s="124"/>
      <c r="V231" s="124"/>
      <c r="W231" s="124"/>
      <c r="X231" s="436">
        <v>0</v>
      </c>
      <c r="Y231" s="436">
        <v>0</v>
      </c>
      <c r="Z231" s="436">
        <v>0</v>
      </c>
      <c r="AA231" s="121" t="s">
        <v>1367</v>
      </c>
      <c r="AB231" s="123"/>
      <c r="AC231" s="123"/>
    </row>
    <row r="232" spans="1:29" ht="15" customHeight="1">
      <c r="A232" s="121" t="s">
        <v>1626</v>
      </c>
      <c r="B232" s="122" t="s">
        <v>1635</v>
      </c>
      <c r="C232" s="121" t="s">
        <v>1636</v>
      </c>
      <c r="D232" s="123" t="s">
        <v>1366</v>
      </c>
      <c r="E232" s="123" t="s">
        <v>880</v>
      </c>
      <c r="F232" s="123" t="s">
        <v>854</v>
      </c>
      <c r="G232" s="348" t="s">
        <v>1</v>
      </c>
      <c r="H232" s="124">
        <v>14</v>
      </c>
      <c r="I232" s="124">
        <v>28</v>
      </c>
      <c r="J232" s="124">
        <v>35</v>
      </c>
      <c r="K232" s="124">
        <v>21</v>
      </c>
      <c r="L232" s="124"/>
      <c r="M232" s="124"/>
      <c r="N232" s="124"/>
      <c r="O232" s="124"/>
      <c r="P232" s="124"/>
      <c r="Q232" s="124"/>
      <c r="R232" s="124"/>
      <c r="S232" s="124"/>
      <c r="T232" s="124"/>
      <c r="U232" s="124"/>
      <c r="V232" s="124"/>
      <c r="W232" s="124"/>
      <c r="X232" s="436">
        <v>0</v>
      </c>
      <c r="Y232" s="436">
        <v>0</v>
      </c>
      <c r="Z232" s="436">
        <v>0</v>
      </c>
      <c r="AA232" s="121" t="s">
        <v>1367</v>
      </c>
      <c r="AB232" s="123"/>
      <c r="AC232" s="123"/>
    </row>
    <row r="233" spans="1:29" ht="15" customHeight="1">
      <c r="A233" s="121" t="s">
        <v>1626</v>
      </c>
      <c r="B233" s="122" t="s">
        <v>1635</v>
      </c>
      <c r="C233" s="121" t="s">
        <v>1637</v>
      </c>
      <c r="D233" s="123" t="s">
        <v>1366</v>
      </c>
      <c r="E233" s="123" t="s">
        <v>880</v>
      </c>
      <c r="F233" s="123" t="s">
        <v>852</v>
      </c>
      <c r="G233" s="348" t="s">
        <v>1</v>
      </c>
      <c r="H233" s="124">
        <v>0</v>
      </c>
      <c r="I233" s="124">
        <v>2</v>
      </c>
      <c r="J233" s="124">
        <v>1</v>
      </c>
      <c r="K233" s="124">
        <v>0</v>
      </c>
      <c r="L233" s="124"/>
      <c r="M233" s="124"/>
      <c r="N233" s="124"/>
      <c r="O233" s="124"/>
      <c r="P233" s="124"/>
      <c r="Q233" s="124"/>
      <c r="R233" s="124"/>
      <c r="S233" s="124"/>
      <c r="T233" s="124"/>
      <c r="U233" s="124"/>
      <c r="V233" s="124"/>
      <c r="W233" s="124"/>
      <c r="X233" s="436">
        <v>0</v>
      </c>
      <c r="Y233" s="436">
        <v>0</v>
      </c>
      <c r="Z233" s="436">
        <v>0</v>
      </c>
      <c r="AA233" s="121" t="s">
        <v>1367</v>
      </c>
      <c r="AB233" s="123"/>
      <c r="AC233" s="123"/>
    </row>
    <row r="234" spans="1:29" ht="15" customHeight="1">
      <c r="A234" s="121" t="s">
        <v>1626</v>
      </c>
      <c r="B234" s="122" t="s">
        <v>1635</v>
      </c>
      <c r="C234" s="121" t="s">
        <v>1638</v>
      </c>
      <c r="D234" s="123" t="s">
        <v>1366</v>
      </c>
      <c r="E234" s="123" t="s">
        <v>880</v>
      </c>
      <c r="F234" s="123" t="s">
        <v>853</v>
      </c>
      <c r="G234" s="348" t="s">
        <v>1</v>
      </c>
      <c r="H234" s="124">
        <v>0</v>
      </c>
      <c r="I234" s="124">
        <v>1</v>
      </c>
      <c r="J234" s="124">
        <v>0</v>
      </c>
      <c r="K234" s="124">
        <v>0</v>
      </c>
      <c r="L234" s="124"/>
      <c r="M234" s="124"/>
      <c r="N234" s="124"/>
      <c r="O234" s="124"/>
      <c r="P234" s="124"/>
      <c r="Q234" s="124"/>
      <c r="R234" s="124"/>
      <c r="S234" s="124"/>
      <c r="T234" s="124"/>
      <c r="U234" s="124"/>
      <c r="V234" s="124"/>
      <c r="W234" s="124"/>
      <c r="X234" s="436">
        <v>0</v>
      </c>
      <c r="Y234" s="436">
        <v>0</v>
      </c>
      <c r="Z234" s="436">
        <v>0</v>
      </c>
      <c r="AA234" s="121" t="s">
        <v>1367</v>
      </c>
      <c r="AB234" s="123"/>
      <c r="AC234" s="123"/>
    </row>
    <row r="235" spans="1:29" ht="15" customHeight="1">
      <c r="A235" s="121" t="s">
        <v>1626</v>
      </c>
      <c r="B235" s="122" t="s">
        <v>1635</v>
      </c>
      <c r="C235" s="121" t="s">
        <v>1639</v>
      </c>
      <c r="D235" s="123" t="s">
        <v>1366</v>
      </c>
      <c r="E235" s="123" t="s">
        <v>849</v>
      </c>
      <c r="F235" s="123" t="s">
        <v>854</v>
      </c>
      <c r="G235" s="348" t="s">
        <v>1</v>
      </c>
      <c r="H235" s="124">
        <v>4</v>
      </c>
      <c r="I235" s="124">
        <v>2</v>
      </c>
      <c r="J235" s="124">
        <v>3</v>
      </c>
      <c r="K235" s="124">
        <v>1</v>
      </c>
      <c r="L235" s="124"/>
      <c r="M235" s="124"/>
      <c r="N235" s="124"/>
      <c r="O235" s="124"/>
      <c r="P235" s="124"/>
      <c r="Q235" s="124"/>
      <c r="R235" s="124"/>
      <c r="S235" s="124"/>
      <c r="T235" s="124"/>
      <c r="U235" s="124"/>
      <c r="V235" s="124"/>
      <c r="W235" s="124"/>
      <c r="X235" s="436">
        <v>0</v>
      </c>
      <c r="Y235" s="436">
        <v>0</v>
      </c>
      <c r="Z235" s="436">
        <v>0</v>
      </c>
      <c r="AA235" s="121" t="s">
        <v>1367</v>
      </c>
      <c r="AB235" s="123"/>
      <c r="AC235" s="123"/>
    </row>
    <row r="236" spans="1:29" ht="15" customHeight="1">
      <c r="A236" s="121" t="s">
        <v>1626</v>
      </c>
      <c r="B236" s="122" t="s">
        <v>1635</v>
      </c>
      <c r="C236" s="121" t="s">
        <v>1640</v>
      </c>
      <c r="D236" s="123" t="s">
        <v>1366</v>
      </c>
      <c r="E236" s="123" t="s">
        <v>849</v>
      </c>
      <c r="F236" s="123" t="s">
        <v>852</v>
      </c>
      <c r="G236" s="348" t="s">
        <v>1</v>
      </c>
      <c r="H236" s="124">
        <v>0</v>
      </c>
      <c r="I236" s="124">
        <v>0</v>
      </c>
      <c r="J236" s="124">
        <v>0</v>
      </c>
      <c r="K236" s="124">
        <v>0</v>
      </c>
      <c r="L236" s="124"/>
      <c r="M236" s="124"/>
      <c r="N236" s="124"/>
      <c r="O236" s="124"/>
      <c r="P236" s="124"/>
      <c r="Q236" s="124"/>
      <c r="R236" s="124"/>
      <c r="S236" s="124"/>
      <c r="T236" s="124"/>
      <c r="U236" s="124"/>
      <c r="V236" s="124"/>
      <c r="W236" s="124"/>
      <c r="X236" s="436">
        <v>0</v>
      </c>
      <c r="Y236" s="436">
        <v>0</v>
      </c>
      <c r="Z236" s="436">
        <v>0</v>
      </c>
      <c r="AA236" s="121" t="s">
        <v>1367</v>
      </c>
      <c r="AB236" s="123"/>
      <c r="AC236" s="123"/>
    </row>
    <row r="237" spans="1:29" ht="15" customHeight="1">
      <c r="A237" s="121" t="s">
        <v>1626</v>
      </c>
      <c r="B237" s="122" t="s">
        <v>1635</v>
      </c>
      <c r="C237" s="121" t="s">
        <v>1641</v>
      </c>
      <c r="D237" s="123" t="s">
        <v>1366</v>
      </c>
      <c r="E237" s="123" t="s">
        <v>849</v>
      </c>
      <c r="F237" s="123" t="s">
        <v>853</v>
      </c>
      <c r="G237" s="348" t="s">
        <v>1</v>
      </c>
      <c r="H237" s="124">
        <v>0</v>
      </c>
      <c r="I237" s="124">
        <v>0</v>
      </c>
      <c r="J237" s="124">
        <v>0</v>
      </c>
      <c r="K237" s="124">
        <v>0</v>
      </c>
      <c r="L237" s="124"/>
      <c r="M237" s="124"/>
      <c r="N237" s="124"/>
      <c r="O237" s="124"/>
      <c r="P237" s="124"/>
      <c r="Q237" s="124"/>
      <c r="R237" s="124"/>
      <c r="S237" s="124"/>
      <c r="T237" s="124"/>
      <c r="U237" s="124"/>
      <c r="V237" s="124"/>
      <c r="W237" s="124"/>
      <c r="X237" s="436">
        <v>0</v>
      </c>
      <c r="Y237" s="436">
        <v>0</v>
      </c>
      <c r="Z237" s="436">
        <v>0</v>
      </c>
      <c r="AA237" s="121" t="s">
        <v>1367</v>
      </c>
      <c r="AB237" s="123"/>
      <c r="AC237" s="123"/>
    </row>
    <row r="238" spans="1:29" ht="15" customHeight="1">
      <c r="A238" s="121" t="s">
        <v>1626</v>
      </c>
      <c r="B238" s="122" t="s">
        <v>1642</v>
      </c>
      <c r="C238" s="121" t="s">
        <v>1643</v>
      </c>
      <c r="D238" s="123" t="s">
        <v>1375</v>
      </c>
      <c r="E238" s="123" t="s">
        <v>880</v>
      </c>
      <c r="F238" s="123" t="s">
        <v>854</v>
      </c>
      <c r="G238" s="348" t="s">
        <v>0</v>
      </c>
      <c r="H238" s="124">
        <v>64</v>
      </c>
      <c r="I238" s="124">
        <v>166</v>
      </c>
      <c r="J238" s="124">
        <v>141</v>
      </c>
      <c r="K238" s="124">
        <v>94</v>
      </c>
      <c r="L238" s="124"/>
      <c r="M238" s="124"/>
      <c r="N238" s="124"/>
      <c r="O238" s="124"/>
      <c r="P238" s="124"/>
      <c r="Q238" s="124"/>
      <c r="R238" s="124"/>
      <c r="S238" s="124"/>
      <c r="T238" s="124"/>
      <c r="U238" s="124"/>
      <c r="V238" s="124"/>
      <c r="W238" s="124"/>
      <c r="X238" s="436">
        <v>503.67430000000002</v>
      </c>
      <c r="Y238" s="436">
        <v>500.2201</v>
      </c>
      <c r="Z238" s="436">
        <v>494.92320000000001</v>
      </c>
      <c r="AA238" s="121" t="s">
        <v>1367</v>
      </c>
      <c r="AB238" s="123"/>
      <c r="AC238" s="123"/>
    </row>
    <row r="239" spans="1:29" ht="15" customHeight="1">
      <c r="A239" s="121" t="s">
        <v>1626</v>
      </c>
      <c r="B239" s="122" t="s">
        <v>1642</v>
      </c>
      <c r="C239" s="121" t="s">
        <v>1644</v>
      </c>
      <c r="D239" s="123" t="s">
        <v>1375</v>
      </c>
      <c r="E239" s="123" t="s">
        <v>880</v>
      </c>
      <c r="F239" s="123" t="s">
        <v>852</v>
      </c>
      <c r="G239" s="348" t="s">
        <v>0</v>
      </c>
      <c r="H239" s="124">
        <v>2</v>
      </c>
      <c r="I239" s="124">
        <v>12</v>
      </c>
      <c r="J239" s="124">
        <v>12</v>
      </c>
      <c r="K239" s="124">
        <v>4</v>
      </c>
      <c r="L239" s="124"/>
      <c r="M239" s="124"/>
      <c r="N239" s="124"/>
      <c r="O239" s="124"/>
      <c r="P239" s="124"/>
      <c r="Q239" s="124"/>
      <c r="R239" s="124"/>
      <c r="S239" s="124"/>
      <c r="T239" s="124"/>
      <c r="U239" s="124"/>
      <c r="V239" s="124"/>
      <c r="W239" s="124"/>
      <c r="X239" s="436">
        <v>47.643509999999999</v>
      </c>
      <c r="Y239" s="436">
        <v>45.567970000000003</v>
      </c>
      <c r="Z239" s="436">
        <v>44.786529999999999</v>
      </c>
      <c r="AA239" s="121" t="s">
        <v>1367</v>
      </c>
      <c r="AB239" s="123"/>
      <c r="AC239" s="123"/>
    </row>
    <row r="240" spans="1:29" ht="15" customHeight="1">
      <c r="A240" s="121" t="s">
        <v>1626</v>
      </c>
      <c r="B240" s="122" t="s">
        <v>1642</v>
      </c>
      <c r="C240" s="121" t="s">
        <v>1645</v>
      </c>
      <c r="D240" s="123" t="s">
        <v>1375</v>
      </c>
      <c r="E240" s="123" t="s">
        <v>880</v>
      </c>
      <c r="F240" s="123" t="s">
        <v>853</v>
      </c>
      <c r="G240" s="348" t="s">
        <v>0</v>
      </c>
      <c r="H240" s="124">
        <v>12</v>
      </c>
      <c r="I240" s="124">
        <v>26</v>
      </c>
      <c r="J240" s="124">
        <v>14</v>
      </c>
      <c r="K240" s="124">
        <v>11</v>
      </c>
      <c r="L240" s="124"/>
      <c r="M240" s="124"/>
      <c r="N240" s="124"/>
      <c r="O240" s="124"/>
      <c r="P240" s="124"/>
      <c r="Q240" s="124"/>
      <c r="R240" s="124"/>
      <c r="S240" s="124"/>
      <c r="T240" s="124"/>
      <c r="U240" s="124"/>
      <c r="V240" s="124"/>
      <c r="W240" s="124"/>
      <c r="X240" s="436">
        <v>66.216629999999995</v>
      </c>
      <c r="Y240" s="436">
        <v>63.170749999999998</v>
      </c>
      <c r="Z240" s="436">
        <v>60.624510000000001</v>
      </c>
      <c r="AA240" s="121" t="s">
        <v>1367</v>
      </c>
      <c r="AB240" s="123"/>
      <c r="AC240" s="123"/>
    </row>
    <row r="241" spans="1:29" ht="15" customHeight="1">
      <c r="A241" s="121" t="s">
        <v>1626</v>
      </c>
      <c r="B241" s="122" t="s">
        <v>1642</v>
      </c>
      <c r="C241" s="121" t="s">
        <v>1646</v>
      </c>
      <c r="D241" s="123" t="s">
        <v>1375</v>
      </c>
      <c r="E241" s="123" t="s">
        <v>849</v>
      </c>
      <c r="F241" s="123" t="s">
        <v>854</v>
      </c>
      <c r="G241" s="348" t="s">
        <v>0</v>
      </c>
      <c r="H241" s="124">
        <v>7</v>
      </c>
      <c r="I241" s="124">
        <v>6</v>
      </c>
      <c r="J241" s="124">
        <v>4</v>
      </c>
      <c r="K241" s="124">
        <v>1</v>
      </c>
      <c r="L241" s="124"/>
      <c r="M241" s="124"/>
      <c r="N241" s="124"/>
      <c r="O241" s="124"/>
      <c r="P241" s="124"/>
      <c r="Q241" s="124"/>
      <c r="R241" s="124"/>
      <c r="S241" s="124"/>
      <c r="T241" s="124"/>
      <c r="U241" s="124"/>
      <c r="V241" s="124"/>
      <c r="W241" s="124"/>
      <c r="X241" s="436">
        <v>16.372720000000001</v>
      </c>
      <c r="Y241" s="436">
        <v>16.372720000000001</v>
      </c>
      <c r="Z241" s="436">
        <v>16.372720000000001</v>
      </c>
      <c r="AA241" s="121" t="s">
        <v>1367</v>
      </c>
      <c r="AB241" s="123"/>
      <c r="AC241" s="123"/>
    </row>
    <row r="242" spans="1:29" ht="15" customHeight="1">
      <c r="A242" s="121" t="s">
        <v>1626</v>
      </c>
      <c r="B242" s="122" t="s">
        <v>1642</v>
      </c>
      <c r="C242" s="121" t="s">
        <v>1647</v>
      </c>
      <c r="D242" s="123" t="s">
        <v>1375</v>
      </c>
      <c r="E242" s="123" t="s">
        <v>849</v>
      </c>
      <c r="F242" s="123" t="s">
        <v>852</v>
      </c>
      <c r="G242" s="348" t="s">
        <v>0</v>
      </c>
      <c r="H242" s="124">
        <v>0</v>
      </c>
      <c r="I242" s="124">
        <v>2</v>
      </c>
      <c r="J242" s="124">
        <v>1</v>
      </c>
      <c r="K242" s="124">
        <v>1</v>
      </c>
      <c r="L242" s="124"/>
      <c r="M242" s="124"/>
      <c r="N242" s="124"/>
      <c r="O242" s="124"/>
      <c r="P242" s="124"/>
      <c r="Q242" s="124"/>
      <c r="R242" s="124"/>
      <c r="S242" s="124"/>
      <c r="T242" s="124"/>
      <c r="U242" s="124"/>
      <c r="V242" s="124"/>
      <c r="W242" s="124"/>
      <c r="X242" s="436">
        <v>3.7970440000000001</v>
      </c>
      <c r="Y242" s="436">
        <v>3.6999949999999999</v>
      </c>
      <c r="Z242" s="436">
        <v>3.6058720000000002</v>
      </c>
      <c r="AA242" s="121" t="s">
        <v>1367</v>
      </c>
      <c r="AB242" s="123"/>
      <c r="AC242" s="123"/>
    </row>
    <row r="243" spans="1:29" ht="15" customHeight="1">
      <c r="A243" s="121" t="s">
        <v>1626</v>
      </c>
      <c r="B243" s="122" t="s">
        <v>1642</v>
      </c>
      <c r="C243" s="121" t="s">
        <v>1648</v>
      </c>
      <c r="D243" s="123" t="s">
        <v>1375</v>
      </c>
      <c r="E243" s="123" t="s">
        <v>849</v>
      </c>
      <c r="F243" s="123" t="s">
        <v>853</v>
      </c>
      <c r="G243" s="348" t="s">
        <v>0</v>
      </c>
      <c r="H243" s="124">
        <v>0</v>
      </c>
      <c r="I243" s="124">
        <v>3</v>
      </c>
      <c r="J243" s="124">
        <v>0</v>
      </c>
      <c r="K243" s="124">
        <v>1</v>
      </c>
      <c r="L243" s="124"/>
      <c r="M243" s="124"/>
      <c r="N243" s="124"/>
      <c r="O243" s="124"/>
      <c r="P243" s="124"/>
      <c r="Q243" s="124"/>
      <c r="R243" s="124"/>
      <c r="S243" s="124"/>
      <c r="T243" s="124"/>
      <c r="U243" s="124"/>
      <c r="V243" s="124"/>
      <c r="W243" s="124"/>
      <c r="X243" s="436">
        <v>5.0500850000000002</v>
      </c>
      <c r="Y243" s="436">
        <v>4.963552</v>
      </c>
      <c r="Z243" s="436">
        <v>4.8776130000000002</v>
      </c>
      <c r="AA243" s="121" t="s">
        <v>1367</v>
      </c>
      <c r="AB243" s="123"/>
      <c r="AC243" s="123"/>
    </row>
    <row r="244" spans="1:29" ht="15" customHeight="1">
      <c r="A244" s="121" t="s">
        <v>1626</v>
      </c>
      <c r="B244" s="122" t="s">
        <v>1642</v>
      </c>
      <c r="C244" s="121" t="s">
        <v>1649</v>
      </c>
      <c r="D244" s="123" t="s">
        <v>1382</v>
      </c>
      <c r="E244" s="123" t="s">
        <v>880</v>
      </c>
      <c r="F244" s="123" t="s">
        <v>854</v>
      </c>
      <c r="G244" s="348" t="s">
        <v>0</v>
      </c>
      <c r="H244" s="124">
        <v>209</v>
      </c>
      <c r="I244" s="124">
        <v>272</v>
      </c>
      <c r="J244" s="124">
        <v>171</v>
      </c>
      <c r="K244" s="124">
        <v>88</v>
      </c>
      <c r="L244" s="124"/>
      <c r="M244" s="124"/>
      <c r="N244" s="124"/>
      <c r="O244" s="124"/>
      <c r="P244" s="124"/>
      <c r="Q244" s="124"/>
      <c r="R244" s="124"/>
      <c r="S244" s="124"/>
      <c r="T244" s="124"/>
      <c r="U244" s="124"/>
      <c r="V244" s="124"/>
      <c r="W244" s="124"/>
      <c r="X244" s="436">
        <v>846.68539999999996</v>
      </c>
      <c r="Y244" s="436">
        <v>845.78480000000002</v>
      </c>
      <c r="Z244" s="436">
        <v>843.39769999999999</v>
      </c>
      <c r="AA244" s="121" t="s">
        <v>1367</v>
      </c>
      <c r="AB244" s="123"/>
      <c r="AC244" s="123"/>
    </row>
    <row r="245" spans="1:29" ht="15" customHeight="1">
      <c r="A245" s="121" t="s">
        <v>1626</v>
      </c>
      <c r="B245" s="122" t="s">
        <v>1642</v>
      </c>
      <c r="C245" s="121" t="s">
        <v>1650</v>
      </c>
      <c r="D245" s="123" t="s">
        <v>1382</v>
      </c>
      <c r="E245" s="123" t="s">
        <v>880</v>
      </c>
      <c r="F245" s="123" t="s">
        <v>852</v>
      </c>
      <c r="G245" s="348" t="s">
        <v>0</v>
      </c>
      <c r="H245" s="124">
        <v>2</v>
      </c>
      <c r="I245" s="124">
        <v>9</v>
      </c>
      <c r="J245" s="124">
        <v>4</v>
      </c>
      <c r="K245" s="124">
        <v>3</v>
      </c>
      <c r="L245" s="124"/>
      <c r="M245" s="124"/>
      <c r="N245" s="124"/>
      <c r="O245" s="124"/>
      <c r="P245" s="124"/>
      <c r="Q245" s="124"/>
      <c r="R245" s="124"/>
      <c r="S245" s="124"/>
      <c r="T245" s="124"/>
      <c r="U245" s="124"/>
      <c r="V245" s="124"/>
      <c r="W245" s="124"/>
      <c r="X245" s="436">
        <v>28.02271</v>
      </c>
      <c r="Y245" s="436">
        <v>27.81325</v>
      </c>
      <c r="Z245" s="436">
        <v>27.72203</v>
      </c>
      <c r="AA245" s="121" t="s">
        <v>1367</v>
      </c>
      <c r="AB245" s="123"/>
      <c r="AC245" s="123"/>
    </row>
    <row r="246" spans="1:29" ht="15" customHeight="1">
      <c r="A246" s="121" t="s">
        <v>1626</v>
      </c>
      <c r="B246" s="122" t="s">
        <v>1642</v>
      </c>
      <c r="C246" s="121" t="s">
        <v>1651</v>
      </c>
      <c r="D246" s="123" t="s">
        <v>1382</v>
      </c>
      <c r="E246" s="123" t="s">
        <v>880</v>
      </c>
      <c r="F246" s="123" t="s">
        <v>853</v>
      </c>
      <c r="G246" s="348" t="s">
        <v>0</v>
      </c>
      <c r="H246" s="124">
        <v>5</v>
      </c>
      <c r="I246" s="124">
        <v>7</v>
      </c>
      <c r="J246" s="124">
        <v>3</v>
      </c>
      <c r="K246" s="124">
        <v>4</v>
      </c>
      <c r="L246" s="124"/>
      <c r="M246" s="124"/>
      <c r="N246" s="124"/>
      <c r="O246" s="124"/>
      <c r="P246" s="124"/>
      <c r="Q246" s="124"/>
      <c r="R246" s="124"/>
      <c r="S246" s="124"/>
      <c r="T246" s="124"/>
      <c r="U246" s="124"/>
      <c r="V246" s="124"/>
      <c r="W246" s="124"/>
      <c r="X246" s="436">
        <v>25.146989999999999</v>
      </c>
      <c r="Y246" s="436">
        <v>24.550740000000001</v>
      </c>
      <c r="Z246" s="436">
        <v>24.81851</v>
      </c>
      <c r="AA246" s="121" t="s">
        <v>1367</v>
      </c>
      <c r="AB246" s="123"/>
      <c r="AC246" s="123"/>
    </row>
    <row r="247" spans="1:29" ht="15" customHeight="1">
      <c r="A247" s="121" t="s">
        <v>1626</v>
      </c>
      <c r="B247" s="122" t="s">
        <v>1642</v>
      </c>
      <c r="C247" s="121" t="s">
        <v>1652</v>
      </c>
      <c r="D247" s="123" t="s">
        <v>1382</v>
      </c>
      <c r="E247" s="123" t="s">
        <v>849</v>
      </c>
      <c r="F247" s="123" t="s">
        <v>854</v>
      </c>
      <c r="G247" s="348" t="s">
        <v>0</v>
      </c>
      <c r="H247" s="124">
        <v>2</v>
      </c>
      <c r="I247" s="124">
        <v>10</v>
      </c>
      <c r="J247" s="124">
        <v>3</v>
      </c>
      <c r="K247" s="124">
        <v>2</v>
      </c>
      <c r="L247" s="124"/>
      <c r="M247" s="124"/>
      <c r="N247" s="124"/>
      <c r="O247" s="124"/>
      <c r="P247" s="124"/>
      <c r="Q247" s="124"/>
      <c r="R247" s="124"/>
      <c r="S247" s="124"/>
      <c r="T247" s="124"/>
      <c r="U247" s="124"/>
      <c r="V247" s="124"/>
      <c r="W247" s="124"/>
      <c r="X247" s="436">
        <v>30.068290000000001</v>
      </c>
      <c r="Y247" s="436">
        <v>30.068290000000001</v>
      </c>
      <c r="Z247" s="436">
        <v>30.068290000000001</v>
      </c>
      <c r="AA247" s="121" t="s">
        <v>1367</v>
      </c>
      <c r="AB247" s="123"/>
      <c r="AC247" s="123"/>
    </row>
    <row r="248" spans="1:29" ht="15" customHeight="1">
      <c r="A248" s="121" t="s">
        <v>1626</v>
      </c>
      <c r="B248" s="122" t="s">
        <v>1642</v>
      </c>
      <c r="C248" s="121" t="s">
        <v>1653</v>
      </c>
      <c r="D248" s="123" t="s">
        <v>1382</v>
      </c>
      <c r="E248" s="123" t="s">
        <v>849</v>
      </c>
      <c r="F248" s="123" t="s">
        <v>852</v>
      </c>
      <c r="G248" s="348" t="s">
        <v>0</v>
      </c>
      <c r="H248" s="124">
        <v>0</v>
      </c>
      <c r="I248" s="124">
        <v>0</v>
      </c>
      <c r="J248" s="124">
        <v>0</v>
      </c>
      <c r="K248" s="124">
        <v>0</v>
      </c>
      <c r="L248" s="124"/>
      <c r="M248" s="124"/>
      <c r="N248" s="124"/>
      <c r="O248" s="124"/>
      <c r="P248" s="124"/>
      <c r="Q248" s="124"/>
      <c r="R248" s="124"/>
      <c r="S248" s="124"/>
      <c r="T248" s="124"/>
      <c r="U248" s="124"/>
      <c r="V248" s="124"/>
      <c r="W248" s="124"/>
      <c r="X248" s="436">
        <v>2.0966149999999999</v>
      </c>
      <c r="Y248" s="436">
        <v>2.0966149999999999</v>
      </c>
      <c r="Z248" s="436">
        <v>2.0966149999999999</v>
      </c>
      <c r="AA248" s="121" t="s">
        <v>1367</v>
      </c>
      <c r="AB248" s="123"/>
      <c r="AC248" s="123"/>
    </row>
    <row r="249" spans="1:29" ht="15" customHeight="1">
      <c r="A249" s="121" t="s">
        <v>1626</v>
      </c>
      <c r="B249" s="122" t="s">
        <v>1642</v>
      </c>
      <c r="C249" s="121" t="s">
        <v>1654</v>
      </c>
      <c r="D249" s="123" t="s">
        <v>1382</v>
      </c>
      <c r="E249" s="123" t="s">
        <v>849</v>
      </c>
      <c r="F249" s="123" t="s">
        <v>853</v>
      </c>
      <c r="G249" s="348" t="s">
        <v>0</v>
      </c>
      <c r="H249" s="124">
        <v>0</v>
      </c>
      <c r="I249" s="124">
        <v>0</v>
      </c>
      <c r="J249" s="124">
        <v>1</v>
      </c>
      <c r="K249" s="124">
        <v>0</v>
      </c>
      <c r="L249" s="124"/>
      <c r="M249" s="124"/>
      <c r="N249" s="124"/>
      <c r="O249" s="124"/>
      <c r="P249" s="124"/>
      <c r="Q249" s="124"/>
      <c r="R249" s="124"/>
      <c r="S249" s="124"/>
      <c r="T249" s="124"/>
      <c r="U249" s="124"/>
      <c r="V249" s="124"/>
      <c r="W249" s="124"/>
      <c r="X249" s="436">
        <v>1.4891430000000001</v>
      </c>
      <c r="Y249" s="436">
        <v>1.4891430000000001</v>
      </c>
      <c r="Z249" s="436">
        <v>1.4891430000000001</v>
      </c>
      <c r="AA249" s="121" t="s">
        <v>1367</v>
      </c>
      <c r="AB249" s="123"/>
      <c r="AC249" s="123"/>
    </row>
    <row r="250" spans="1:29" ht="15" customHeight="1">
      <c r="A250" s="121" t="s">
        <v>1626</v>
      </c>
      <c r="B250" s="122" t="s">
        <v>1642</v>
      </c>
      <c r="C250" s="121" t="s">
        <v>1655</v>
      </c>
      <c r="D250" s="123" t="s">
        <v>1389</v>
      </c>
      <c r="E250" s="123" t="s">
        <v>880</v>
      </c>
      <c r="F250" s="123" t="s">
        <v>854</v>
      </c>
      <c r="G250" s="348" t="s">
        <v>0</v>
      </c>
      <c r="H250" s="124">
        <v>117</v>
      </c>
      <c r="I250" s="124">
        <v>123</v>
      </c>
      <c r="J250" s="124">
        <v>122</v>
      </c>
      <c r="K250" s="124">
        <v>96</v>
      </c>
      <c r="L250" s="124"/>
      <c r="M250" s="124"/>
      <c r="N250" s="124"/>
      <c r="O250" s="124"/>
      <c r="P250" s="124"/>
      <c r="Q250" s="124"/>
      <c r="R250" s="124"/>
      <c r="S250" s="124"/>
      <c r="T250" s="124"/>
      <c r="U250" s="124"/>
      <c r="V250" s="124"/>
      <c r="W250" s="124"/>
      <c r="X250" s="436">
        <v>454.24560000000002</v>
      </c>
      <c r="Y250" s="436">
        <v>453.87389999999999</v>
      </c>
      <c r="Z250" s="436">
        <v>453.20609999999999</v>
      </c>
      <c r="AA250" s="121" t="s">
        <v>1367</v>
      </c>
      <c r="AB250" s="123"/>
      <c r="AC250" s="123"/>
    </row>
    <row r="251" spans="1:29" ht="15" customHeight="1">
      <c r="A251" s="121" t="s">
        <v>1626</v>
      </c>
      <c r="B251" s="122" t="s">
        <v>1642</v>
      </c>
      <c r="C251" s="121" t="s">
        <v>1656</v>
      </c>
      <c r="D251" s="123" t="s">
        <v>1389</v>
      </c>
      <c r="E251" s="123" t="s">
        <v>880</v>
      </c>
      <c r="F251" s="123" t="s">
        <v>852</v>
      </c>
      <c r="G251" s="348" t="s">
        <v>0</v>
      </c>
      <c r="H251" s="124">
        <v>3</v>
      </c>
      <c r="I251" s="124">
        <v>10</v>
      </c>
      <c r="J251" s="124">
        <v>13</v>
      </c>
      <c r="K251" s="124">
        <v>5</v>
      </c>
      <c r="L251" s="124"/>
      <c r="M251" s="124"/>
      <c r="N251" s="124"/>
      <c r="O251" s="124"/>
      <c r="P251" s="124"/>
      <c r="Q251" s="124"/>
      <c r="R251" s="124"/>
      <c r="S251" s="124"/>
      <c r="T251" s="124"/>
      <c r="U251" s="124"/>
      <c r="V251" s="124"/>
      <c r="W251" s="124"/>
      <c r="X251" s="436">
        <v>29.932580000000002</v>
      </c>
      <c r="Y251" s="436">
        <v>29.895230000000002</v>
      </c>
      <c r="Z251" s="436">
        <v>30.024989999999999</v>
      </c>
      <c r="AA251" s="121" t="s">
        <v>1367</v>
      </c>
      <c r="AB251" s="123"/>
      <c r="AC251" s="123"/>
    </row>
    <row r="252" spans="1:29" ht="15" customHeight="1">
      <c r="A252" s="121" t="s">
        <v>1626</v>
      </c>
      <c r="B252" s="122" t="s">
        <v>1642</v>
      </c>
      <c r="C252" s="121" t="s">
        <v>1657</v>
      </c>
      <c r="D252" s="123" t="s">
        <v>1389</v>
      </c>
      <c r="E252" s="123" t="s">
        <v>880</v>
      </c>
      <c r="F252" s="123" t="s">
        <v>853</v>
      </c>
      <c r="G252" s="348" t="s">
        <v>0</v>
      </c>
      <c r="H252" s="124">
        <v>20</v>
      </c>
      <c r="I252" s="124">
        <v>13</v>
      </c>
      <c r="J252" s="124">
        <v>18</v>
      </c>
      <c r="K252" s="124">
        <v>8</v>
      </c>
      <c r="L252" s="124"/>
      <c r="M252" s="124"/>
      <c r="N252" s="124"/>
      <c r="O252" s="124"/>
      <c r="P252" s="124"/>
      <c r="Q252" s="124"/>
      <c r="R252" s="124"/>
      <c r="S252" s="124"/>
      <c r="T252" s="124"/>
      <c r="U252" s="124"/>
      <c r="V252" s="124"/>
      <c r="W252" s="124"/>
      <c r="X252" s="436">
        <v>57.61204</v>
      </c>
      <c r="Y252" s="436">
        <v>58.272100000000002</v>
      </c>
      <c r="Z252" s="436">
        <v>58.583100000000002</v>
      </c>
      <c r="AA252" s="121" t="s">
        <v>1367</v>
      </c>
      <c r="AB252" s="123"/>
      <c r="AC252" s="123"/>
    </row>
    <row r="253" spans="1:29" ht="15" customHeight="1">
      <c r="A253" s="121" t="s">
        <v>1626</v>
      </c>
      <c r="B253" s="122" t="s">
        <v>1642</v>
      </c>
      <c r="C253" s="121" t="s">
        <v>1658</v>
      </c>
      <c r="D253" s="123" t="s">
        <v>1389</v>
      </c>
      <c r="E253" s="123" t="s">
        <v>849</v>
      </c>
      <c r="F253" s="123" t="s">
        <v>854</v>
      </c>
      <c r="G253" s="348" t="s">
        <v>0</v>
      </c>
      <c r="H253" s="124">
        <v>9</v>
      </c>
      <c r="I253" s="124">
        <v>3</v>
      </c>
      <c r="J253" s="124">
        <v>7</v>
      </c>
      <c r="K253" s="124">
        <v>2</v>
      </c>
      <c r="L253" s="124"/>
      <c r="M253" s="124"/>
      <c r="N253" s="124"/>
      <c r="O253" s="124"/>
      <c r="P253" s="124"/>
      <c r="Q253" s="124"/>
      <c r="R253" s="124"/>
      <c r="S253" s="124"/>
      <c r="T253" s="124"/>
      <c r="U253" s="124"/>
      <c r="V253" s="124"/>
      <c r="W253" s="124"/>
      <c r="X253" s="436">
        <v>20.756499999999999</v>
      </c>
      <c r="Y253" s="436">
        <v>20.53257</v>
      </c>
      <c r="Z253" s="436">
        <v>20.526890000000002</v>
      </c>
      <c r="AA253" s="121" t="s">
        <v>1367</v>
      </c>
      <c r="AB253" s="123"/>
      <c r="AC253" s="123"/>
    </row>
    <row r="254" spans="1:29" ht="15" customHeight="1">
      <c r="A254" s="121" t="s">
        <v>1626</v>
      </c>
      <c r="B254" s="122" t="s">
        <v>1642</v>
      </c>
      <c r="C254" s="121" t="s">
        <v>1659</v>
      </c>
      <c r="D254" s="123" t="s">
        <v>1389</v>
      </c>
      <c r="E254" s="123" t="s">
        <v>849</v>
      </c>
      <c r="F254" s="123" t="s">
        <v>852</v>
      </c>
      <c r="G254" s="348" t="s">
        <v>0</v>
      </c>
      <c r="H254" s="124">
        <v>0</v>
      </c>
      <c r="I254" s="124">
        <v>0</v>
      </c>
      <c r="J254" s="124">
        <v>0</v>
      </c>
      <c r="K254" s="124">
        <v>0</v>
      </c>
      <c r="L254" s="124"/>
      <c r="M254" s="124"/>
      <c r="N254" s="124"/>
      <c r="O254" s="124"/>
      <c r="P254" s="124"/>
      <c r="Q254" s="124"/>
      <c r="R254" s="124"/>
      <c r="S254" s="124"/>
      <c r="T254" s="124"/>
      <c r="U254" s="124"/>
      <c r="V254" s="124"/>
      <c r="W254" s="124"/>
      <c r="X254" s="436">
        <v>0</v>
      </c>
      <c r="Y254" s="436">
        <v>0</v>
      </c>
      <c r="Z254" s="436">
        <v>0</v>
      </c>
      <c r="AA254" s="121" t="s">
        <v>1367</v>
      </c>
      <c r="AB254" s="123"/>
      <c r="AC254" s="123"/>
    </row>
    <row r="255" spans="1:29" ht="15" customHeight="1">
      <c r="A255" s="121" t="s">
        <v>1626</v>
      </c>
      <c r="B255" s="122" t="s">
        <v>1642</v>
      </c>
      <c r="C255" s="121" t="s">
        <v>1660</v>
      </c>
      <c r="D255" s="123" t="s">
        <v>1389</v>
      </c>
      <c r="E255" s="123" t="s">
        <v>849</v>
      </c>
      <c r="F255" s="123" t="s">
        <v>853</v>
      </c>
      <c r="G255" s="348" t="s">
        <v>0</v>
      </c>
      <c r="H255" s="124">
        <v>0</v>
      </c>
      <c r="I255" s="124">
        <v>0</v>
      </c>
      <c r="J255" s="124">
        <v>1</v>
      </c>
      <c r="K255" s="124">
        <v>1</v>
      </c>
      <c r="L255" s="124"/>
      <c r="M255" s="124"/>
      <c r="N255" s="124"/>
      <c r="O255" s="124"/>
      <c r="P255" s="124"/>
      <c r="Q255" s="124"/>
      <c r="R255" s="124"/>
      <c r="S255" s="124"/>
      <c r="T255" s="124"/>
      <c r="U255" s="124"/>
      <c r="V255" s="124"/>
      <c r="W255" s="124"/>
      <c r="X255" s="436">
        <v>1.745161</v>
      </c>
      <c r="Y255" s="436">
        <v>1.744561</v>
      </c>
      <c r="Z255" s="436">
        <v>1.744424</v>
      </c>
      <c r="AA255" s="121" t="s">
        <v>1367</v>
      </c>
      <c r="AB255" s="123"/>
      <c r="AC255" s="123"/>
    </row>
    <row r="256" spans="1:29" ht="15" customHeight="1">
      <c r="A256" s="121" t="s">
        <v>1626</v>
      </c>
      <c r="B256" s="122" t="s">
        <v>1642</v>
      </c>
      <c r="C256" s="121" t="s">
        <v>1661</v>
      </c>
      <c r="D256" s="123" t="s">
        <v>1662</v>
      </c>
      <c r="E256" s="123" t="s">
        <v>880</v>
      </c>
      <c r="F256" s="123" t="s">
        <v>854</v>
      </c>
      <c r="G256" s="348" t="s">
        <v>1</v>
      </c>
      <c r="H256" s="124">
        <v>0</v>
      </c>
      <c r="I256" s="124">
        <v>0</v>
      </c>
      <c r="J256" s="124">
        <v>0</v>
      </c>
      <c r="K256" s="124">
        <v>0</v>
      </c>
      <c r="L256" s="124"/>
      <c r="M256" s="124"/>
      <c r="N256" s="124"/>
      <c r="O256" s="124"/>
      <c r="P256" s="124"/>
      <c r="Q256" s="124"/>
      <c r="R256" s="124"/>
      <c r="S256" s="124"/>
      <c r="T256" s="124"/>
      <c r="U256" s="124"/>
      <c r="V256" s="124"/>
      <c r="W256" s="124"/>
      <c r="X256" s="436">
        <v>0</v>
      </c>
      <c r="Y256" s="436">
        <v>0</v>
      </c>
      <c r="Z256" s="436">
        <v>0</v>
      </c>
      <c r="AA256" s="121" t="s">
        <v>1367</v>
      </c>
      <c r="AB256" s="123"/>
      <c r="AC256" s="123"/>
    </row>
    <row r="257" spans="1:29" ht="15" customHeight="1">
      <c r="A257" s="121" t="s">
        <v>1626</v>
      </c>
      <c r="B257" s="122" t="s">
        <v>1642</v>
      </c>
      <c r="C257" s="121" t="s">
        <v>1663</v>
      </c>
      <c r="D257" s="123" t="s">
        <v>1662</v>
      </c>
      <c r="E257" s="123" t="s">
        <v>880</v>
      </c>
      <c r="F257" s="123" t="s">
        <v>852</v>
      </c>
      <c r="G257" s="348" t="s">
        <v>1</v>
      </c>
      <c r="H257" s="124">
        <v>0</v>
      </c>
      <c r="I257" s="124">
        <v>0</v>
      </c>
      <c r="J257" s="124">
        <v>0</v>
      </c>
      <c r="K257" s="124">
        <v>0</v>
      </c>
      <c r="L257" s="124"/>
      <c r="M257" s="124"/>
      <c r="N257" s="124"/>
      <c r="O257" s="124"/>
      <c r="P257" s="124"/>
      <c r="Q257" s="124"/>
      <c r="R257" s="124"/>
      <c r="S257" s="124"/>
      <c r="T257" s="124"/>
      <c r="U257" s="124"/>
      <c r="V257" s="124"/>
      <c r="W257" s="124"/>
      <c r="X257" s="436">
        <v>0</v>
      </c>
      <c r="Y257" s="436">
        <v>0</v>
      </c>
      <c r="Z257" s="436">
        <v>0</v>
      </c>
      <c r="AA257" s="121" t="s">
        <v>1367</v>
      </c>
      <c r="AB257" s="123"/>
      <c r="AC257" s="123"/>
    </row>
    <row r="258" spans="1:29" ht="15" customHeight="1">
      <c r="A258" s="121" t="s">
        <v>1626</v>
      </c>
      <c r="B258" s="122" t="s">
        <v>1642</v>
      </c>
      <c r="C258" s="121" t="s">
        <v>1664</v>
      </c>
      <c r="D258" s="123" t="s">
        <v>1662</v>
      </c>
      <c r="E258" s="123" t="s">
        <v>880</v>
      </c>
      <c r="F258" s="123" t="s">
        <v>853</v>
      </c>
      <c r="G258" s="348" t="s">
        <v>1</v>
      </c>
      <c r="H258" s="124">
        <v>0</v>
      </c>
      <c r="I258" s="124">
        <v>0</v>
      </c>
      <c r="J258" s="124">
        <v>0</v>
      </c>
      <c r="K258" s="124">
        <v>0</v>
      </c>
      <c r="L258" s="124"/>
      <c r="M258" s="124"/>
      <c r="N258" s="124"/>
      <c r="O258" s="124"/>
      <c r="P258" s="124"/>
      <c r="Q258" s="124"/>
      <c r="R258" s="124"/>
      <c r="S258" s="124"/>
      <c r="T258" s="124"/>
      <c r="U258" s="124"/>
      <c r="V258" s="124"/>
      <c r="W258" s="124"/>
      <c r="X258" s="436">
        <v>0</v>
      </c>
      <c r="Y258" s="436">
        <v>0</v>
      </c>
      <c r="Z258" s="436">
        <v>0</v>
      </c>
      <c r="AA258" s="121" t="s">
        <v>1367</v>
      </c>
      <c r="AB258" s="123"/>
      <c r="AC258" s="123"/>
    </row>
    <row r="259" spans="1:29" ht="15" customHeight="1">
      <c r="A259" s="121" t="s">
        <v>1626</v>
      </c>
      <c r="B259" s="122" t="s">
        <v>1642</v>
      </c>
      <c r="C259" s="121" t="s">
        <v>1665</v>
      </c>
      <c r="D259" s="123" t="s">
        <v>1662</v>
      </c>
      <c r="E259" s="123" t="s">
        <v>849</v>
      </c>
      <c r="F259" s="123" t="s">
        <v>854</v>
      </c>
      <c r="G259" s="348" t="s">
        <v>1</v>
      </c>
      <c r="H259" s="124">
        <v>0</v>
      </c>
      <c r="I259" s="124">
        <v>0</v>
      </c>
      <c r="J259" s="124">
        <v>0</v>
      </c>
      <c r="K259" s="124">
        <v>0</v>
      </c>
      <c r="L259" s="124"/>
      <c r="M259" s="124"/>
      <c r="N259" s="124"/>
      <c r="O259" s="124"/>
      <c r="P259" s="124"/>
      <c r="Q259" s="124"/>
      <c r="R259" s="124"/>
      <c r="S259" s="124"/>
      <c r="T259" s="124"/>
      <c r="U259" s="124"/>
      <c r="V259" s="124"/>
      <c r="W259" s="124"/>
      <c r="X259" s="436">
        <v>0</v>
      </c>
      <c r="Y259" s="436">
        <v>0</v>
      </c>
      <c r="Z259" s="436">
        <v>0</v>
      </c>
      <c r="AA259" s="121" t="s">
        <v>1367</v>
      </c>
      <c r="AB259" s="123"/>
      <c r="AC259" s="123"/>
    </row>
    <row r="260" spans="1:29" ht="15" customHeight="1">
      <c r="A260" s="121" t="s">
        <v>1626</v>
      </c>
      <c r="B260" s="122" t="s">
        <v>1642</v>
      </c>
      <c r="C260" s="121" t="s">
        <v>1666</v>
      </c>
      <c r="D260" s="123" t="s">
        <v>1662</v>
      </c>
      <c r="E260" s="123" t="s">
        <v>849</v>
      </c>
      <c r="F260" s="123" t="s">
        <v>852</v>
      </c>
      <c r="G260" s="348" t="s">
        <v>1</v>
      </c>
      <c r="H260" s="124">
        <v>0</v>
      </c>
      <c r="I260" s="124">
        <v>0</v>
      </c>
      <c r="J260" s="124">
        <v>0</v>
      </c>
      <c r="K260" s="124">
        <v>0</v>
      </c>
      <c r="L260" s="124"/>
      <c r="M260" s="124"/>
      <c r="N260" s="124"/>
      <c r="O260" s="124"/>
      <c r="P260" s="124"/>
      <c r="Q260" s="124"/>
      <c r="R260" s="124"/>
      <c r="S260" s="124"/>
      <c r="T260" s="124"/>
      <c r="U260" s="124"/>
      <c r="V260" s="124"/>
      <c r="W260" s="124"/>
      <c r="X260" s="436">
        <v>0</v>
      </c>
      <c r="Y260" s="436">
        <v>0</v>
      </c>
      <c r="Z260" s="436">
        <v>0</v>
      </c>
      <c r="AA260" s="121" t="s">
        <v>1367</v>
      </c>
      <c r="AB260" s="123"/>
      <c r="AC260" s="123"/>
    </row>
    <row r="261" spans="1:29" ht="15" customHeight="1">
      <c r="A261" s="121" t="s">
        <v>1626</v>
      </c>
      <c r="B261" s="122" t="s">
        <v>1642</v>
      </c>
      <c r="C261" s="121" t="s">
        <v>1667</v>
      </c>
      <c r="D261" s="123" t="s">
        <v>1662</v>
      </c>
      <c r="E261" s="123" t="s">
        <v>849</v>
      </c>
      <c r="F261" s="123" t="s">
        <v>853</v>
      </c>
      <c r="G261" s="348" t="s">
        <v>1</v>
      </c>
      <c r="H261" s="124">
        <v>0</v>
      </c>
      <c r="I261" s="124">
        <v>0</v>
      </c>
      <c r="J261" s="124">
        <v>0</v>
      </c>
      <c r="K261" s="124">
        <v>0</v>
      </c>
      <c r="L261" s="124"/>
      <c r="M261" s="124"/>
      <c r="N261" s="124"/>
      <c r="O261" s="124"/>
      <c r="P261" s="124"/>
      <c r="Q261" s="124"/>
      <c r="R261" s="124"/>
      <c r="S261" s="124"/>
      <c r="T261" s="124"/>
      <c r="U261" s="124"/>
      <c r="V261" s="124"/>
      <c r="W261" s="124"/>
      <c r="X261" s="436">
        <v>0</v>
      </c>
      <c r="Y261" s="436">
        <v>0</v>
      </c>
      <c r="Z261" s="436">
        <v>0</v>
      </c>
      <c r="AA261" s="121" t="s">
        <v>1367</v>
      </c>
      <c r="AB261" s="123"/>
      <c r="AC261" s="123"/>
    </row>
    <row r="262" spans="1:29" ht="15" customHeight="1">
      <c r="A262" s="121" t="s">
        <v>1626</v>
      </c>
      <c r="B262" s="122" t="s">
        <v>1642</v>
      </c>
      <c r="C262" s="121" t="s">
        <v>1668</v>
      </c>
      <c r="D262" s="123" t="s">
        <v>1403</v>
      </c>
      <c r="E262" s="123" t="s">
        <v>880</v>
      </c>
      <c r="F262" s="123" t="s">
        <v>854</v>
      </c>
      <c r="G262" s="348" t="s">
        <v>1</v>
      </c>
      <c r="H262" s="124">
        <v>7</v>
      </c>
      <c r="I262" s="124">
        <v>11</v>
      </c>
      <c r="J262" s="124">
        <v>6</v>
      </c>
      <c r="K262" s="124">
        <v>6</v>
      </c>
      <c r="L262" s="124"/>
      <c r="M262" s="124"/>
      <c r="N262" s="124"/>
      <c r="O262" s="124"/>
      <c r="P262" s="124"/>
      <c r="Q262" s="124"/>
      <c r="R262" s="124"/>
      <c r="S262" s="124"/>
      <c r="T262" s="124"/>
      <c r="U262" s="124"/>
      <c r="V262" s="124"/>
      <c r="W262" s="124"/>
      <c r="X262" s="436">
        <v>0</v>
      </c>
      <c r="Y262" s="436">
        <v>0</v>
      </c>
      <c r="Z262" s="436">
        <v>0</v>
      </c>
      <c r="AA262" s="121" t="s">
        <v>1367</v>
      </c>
      <c r="AB262" s="123"/>
      <c r="AC262" s="123"/>
    </row>
    <row r="263" spans="1:29" ht="15" customHeight="1">
      <c r="A263" s="121" t="s">
        <v>1626</v>
      </c>
      <c r="B263" s="122" t="s">
        <v>1642</v>
      </c>
      <c r="C263" s="121" t="s">
        <v>1669</v>
      </c>
      <c r="D263" s="123" t="s">
        <v>1403</v>
      </c>
      <c r="E263" s="123" t="s">
        <v>880</v>
      </c>
      <c r="F263" s="123" t="s">
        <v>852</v>
      </c>
      <c r="G263" s="348" t="s">
        <v>1</v>
      </c>
      <c r="H263" s="124">
        <v>0</v>
      </c>
      <c r="I263" s="124">
        <v>2</v>
      </c>
      <c r="J263" s="124">
        <v>2</v>
      </c>
      <c r="K263" s="124">
        <v>1</v>
      </c>
      <c r="L263" s="124"/>
      <c r="M263" s="124"/>
      <c r="N263" s="124"/>
      <c r="O263" s="124"/>
      <c r="P263" s="124"/>
      <c r="Q263" s="124"/>
      <c r="R263" s="124"/>
      <c r="S263" s="124"/>
      <c r="T263" s="124"/>
      <c r="U263" s="124"/>
      <c r="V263" s="124"/>
      <c r="W263" s="124"/>
      <c r="X263" s="436">
        <v>0</v>
      </c>
      <c r="Y263" s="436">
        <v>0</v>
      </c>
      <c r="Z263" s="436">
        <v>0</v>
      </c>
      <c r="AA263" s="121" t="s">
        <v>1367</v>
      </c>
      <c r="AB263" s="123"/>
      <c r="AC263" s="123"/>
    </row>
    <row r="264" spans="1:29" ht="15" customHeight="1">
      <c r="A264" s="121" t="s">
        <v>1626</v>
      </c>
      <c r="B264" s="122" t="s">
        <v>1642</v>
      </c>
      <c r="C264" s="121" t="s">
        <v>1670</v>
      </c>
      <c r="D264" s="123" t="s">
        <v>1403</v>
      </c>
      <c r="E264" s="123" t="s">
        <v>880</v>
      </c>
      <c r="F264" s="123" t="s">
        <v>853</v>
      </c>
      <c r="G264" s="348" t="s">
        <v>1</v>
      </c>
      <c r="H264" s="124">
        <v>2</v>
      </c>
      <c r="I264" s="124">
        <v>0</v>
      </c>
      <c r="J264" s="124">
        <v>3</v>
      </c>
      <c r="K264" s="124">
        <v>2</v>
      </c>
      <c r="L264" s="124"/>
      <c r="M264" s="124"/>
      <c r="N264" s="124"/>
      <c r="O264" s="124"/>
      <c r="P264" s="124"/>
      <c r="Q264" s="124"/>
      <c r="R264" s="124"/>
      <c r="S264" s="124"/>
      <c r="T264" s="124"/>
      <c r="U264" s="124"/>
      <c r="V264" s="124"/>
      <c r="W264" s="124"/>
      <c r="X264" s="436">
        <v>0</v>
      </c>
      <c r="Y264" s="436">
        <v>0</v>
      </c>
      <c r="Z264" s="436">
        <v>0</v>
      </c>
      <c r="AA264" s="121" t="s">
        <v>1367</v>
      </c>
      <c r="AB264" s="123"/>
      <c r="AC264" s="123"/>
    </row>
    <row r="265" spans="1:29" ht="15" customHeight="1">
      <c r="A265" s="121" t="s">
        <v>1626</v>
      </c>
      <c r="B265" s="122" t="s">
        <v>1642</v>
      </c>
      <c r="C265" s="121" t="s">
        <v>1671</v>
      </c>
      <c r="D265" s="123" t="s">
        <v>1403</v>
      </c>
      <c r="E265" s="123" t="s">
        <v>849</v>
      </c>
      <c r="F265" s="123" t="s">
        <v>854</v>
      </c>
      <c r="G265" s="348" t="s">
        <v>1</v>
      </c>
      <c r="H265" s="124">
        <v>0</v>
      </c>
      <c r="I265" s="124">
        <v>0</v>
      </c>
      <c r="J265" s="124">
        <v>1</v>
      </c>
      <c r="K265" s="124">
        <v>0</v>
      </c>
      <c r="L265" s="124"/>
      <c r="M265" s="124"/>
      <c r="N265" s="124"/>
      <c r="O265" s="124"/>
      <c r="P265" s="124"/>
      <c r="Q265" s="124"/>
      <c r="R265" s="124"/>
      <c r="S265" s="124"/>
      <c r="T265" s="124"/>
      <c r="U265" s="124"/>
      <c r="V265" s="124"/>
      <c r="W265" s="124"/>
      <c r="X265" s="436">
        <v>0</v>
      </c>
      <c r="Y265" s="436">
        <v>0</v>
      </c>
      <c r="Z265" s="436">
        <v>0</v>
      </c>
      <c r="AA265" s="121" t="s">
        <v>1367</v>
      </c>
      <c r="AB265" s="123"/>
      <c r="AC265" s="123"/>
    </row>
    <row r="266" spans="1:29" ht="15" customHeight="1">
      <c r="A266" s="121" t="s">
        <v>1626</v>
      </c>
      <c r="B266" s="122" t="s">
        <v>1642</v>
      </c>
      <c r="C266" s="121" t="s">
        <v>1672</v>
      </c>
      <c r="D266" s="123" t="s">
        <v>1403</v>
      </c>
      <c r="E266" s="123" t="s">
        <v>849</v>
      </c>
      <c r="F266" s="123" t="s">
        <v>852</v>
      </c>
      <c r="G266" s="348" t="s">
        <v>1</v>
      </c>
      <c r="H266" s="124">
        <v>0</v>
      </c>
      <c r="I266" s="124">
        <v>0</v>
      </c>
      <c r="J266" s="124">
        <v>0</v>
      </c>
      <c r="K266" s="124">
        <v>0</v>
      </c>
      <c r="L266" s="124"/>
      <c r="M266" s="124"/>
      <c r="N266" s="124"/>
      <c r="O266" s="124"/>
      <c r="P266" s="124"/>
      <c r="Q266" s="124"/>
      <c r="R266" s="124"/>
      <c r="S266" s="124"/>
      <c r="T266" s="124"/>
      <c r="U266" s="124"/>
      <c r="V266" s="124"/>
      <c r="W266" s="124"/>
      <c r="X266" s="436">
        <v>0</v>
      </c>
      <c r="Y266" s="436">
        <v>0</v>
      </c>
      <c r="Z266" s="436">
        <v>0</v>
      </c>
      <c r="AA266" s="121" t="s">
        <v>1367</v>
      </c>
      <c r="AB266" s="123"/>
      <c r="AC266" s="123"/>
    </row>
    <row r="267" spans="1:29" ht="15" customHeight="1">
      <c r="A267" s="121" t="s">
        <v>1626</v>
      </c>
      <c r="B267" s="122" t="s">
        <v>1642</v>
      </c>
      <c r="C267" s="121" t="s">
        <v>1673</v>
      </c>
      <c r="D267" s="123" t="s">
        <v>1403</v>
      </c>
      <c r="E267" s="123" t="s">
        <v>849</v>
      </c>
      <c r="F267" s="123" t="s">
        <v>853</v>
      </c>
      <c r="G267" s="348" t="s">
        <v>1</v>
      </c>
      <c r="H267" s="124">
        <v>0</v>
      </c>
      <c r="I267" s="124">
        <v>0</v>
      </c>
      <c r="J267" s="124">
        <v>0</v>
      </c>
      <c r="K267" s="124">
        <v>0</v>
      </c>
      <c r="L267" s="124"/>
      <c r="M267" s="124"/>
      <c r="N267" s="124"/>
      <c r="O267" s="124"/>
      <c r="P267" s="124"/>
      <c r="Q267" s="124"/>
      <c r="R267" s="124"/>
      <c r="S267" s="124"/>
      <c r="T267" s="124"/>
      <c r="U267" s="124"/>
      <c r="V267" s="124"/>
      <c r="W267" s="124"/>
      <c r="X267" s="436">
        <v>0</v>
      </c>
      <c r="Y267" s="436">
        <v>0</v>
      </c>
      <c r="Z267" s="436">
        <v>0</v>
      </c>
      <c r="AA267" s="121" t="s">
        <v>1367</v>
      </c>
      <c r="AB267" s="123"/>
      <c r="AC267" s="123"/>
    </row>
    <row r="268" spans="1:29" ht="15" customHeight="1">
      <c r="A268" s="121" t="s">
        <v>1626</v>
      </c>
      <c r="B268" s="122" t="s">
        <v>1642</v>
      </c>
      <c r="C268" s="121" t="s">
        <v>1674</v>
      </c>
      <c r="D268" s="123" t="s">
        <v>1573</v>
      </c>
      <c r="E268" s="123" t="s">
        <v>880</v>
      </c>
      <c r="F268" s="123" t="s">
        <v>854</v>
      </c>
      <c r="G268" s="348" t="s">
        <v>0</v>
      </c>
      <c r="H268" s="124">
        <v>21</v>
      </c>
      <c r="I268" s="124">
        <v>31</v>
      </c>
      <c r="J268" s="124">
        <v>22</v>
      </c>
      <c r="K268" s="124">
        <v>14</v>
      </c>
      <c r="L268" s="124"/>
      <c r="M268" s="124"/>
      <c r="N268" s="124"/>
      <c r="O268" s="124"/>
      <c r="P268" s="124"/>
      <c r="Q268" s="124"/>
      <c r="R268" s="124"/>
      <c r="S268" s="124"/>
      <c r="T268" s="124"/>
      <c r="U268" s="124"/>
      <c r="V268" s="124"/>
      <c r="W268" s="124"/>
      <c r="X268" s="436">
        <v>98.341260000000005</v>
      </c>
      <c r="Y268" s="436">
        <v>98.046210000000002</v>
      </c>
      <c r="Z268" s="436">
        <v>97.726380000000006</v>
      </c>
      <c r="AA268" s="121" t="s">
        <v>1367</v>
      </c>
      <c r="AB268" s="123"/>
      <c r="AC268" s="123"/>
    </row>
    <row r="269" spans="1:29" ht="15" customHeight="1">
      <c r="A269" s="121" t="s">
        <v>1626</v>
      </c>
      <c r="B269" s="122" t="s">
        <v>1642</v>
      </c>
      <c r="C269" s="121" t="s">
        <v>1675</v>
      </c>
      <c r="D269" s="123" t="s">
        <v>1573</v>
      </c>
      <c r="E269" s="123" t="s">
        <v>880</v>
      </c>
      <c r="F269" s="123" t="s">
        <v>852</v>
      </c>
      <c r="G269" s="348" t="s">
        <v>0</v>
      </c>
      <c r="H269" s="124">
        <v>1</v>
      </c>
      <c r="I269" s="124">
        <v>1</v>
      </c>
      <c r="J269" s="124">
        <v>2</v>
      </c>
      <c r="K269" s="124">
        <v>2</v>
      </c>
      <c r="L269" s="124"/>
      <c r="M269" s="124"/>
      <c r="N269" s="124"/>
      <c r="O269" s="124"/>
      <c r="P269" s="124"/>
      <c r="Q269" s="124"/>
      <c r="R269" s="124"/>
      <c r="S269" s="124"/>
      <c r="T269" s="124"/>
      <c r="U269" s="124"/>
      <c r="V269" s="124"/>
      <c r="W269" s="124"/>
      <c r="X269" s="436">
        <v>8.3980119999999996</v>
      </c>
      <c r="Y269" s="436">
        <v>7.9068139999999998</v>
      </c>
      <c r="Z269" s="436">
        <v>7.4870760000000001</v>
      </c>
      <c r="AA269" s="121" t="s">
        <v>1367</v>
      </c>
      <c r="AB269" s="123"/>
      <c r="AC269" s="123"/>
    </row>
    <row r="270" spans="1:29" ht="15" customHeight="1">
      <c r="A270" s="121" t="s">
        <v>1626</v>
      </c>
      <c r="B270" s="122" t="s">
        <v>1642</v>
      </c>
      <c r="C270" s="121" t="s">
        <v>1676</v>
      </c>
      <c r="D270" s="123" t="s">
        <v>1573</v>
      </c>
      <c r="E270" s="123" t="s">
        <v>880</v>
      </c>
      <c r="F270" s="123" t="s">
        <v>853</v>
      </c>
      <c r="G270" s="348" t="s">
        <v>0</v>
      </c>
      <c r="H270" s="124">
        <v>3</v>
      </c>
      <c r="I270" s="124">
        <v>1</v>
      </c>
      <c r="J270" s="124">
        <v>3</v>
      </c>
      <c r="K270" s="124">
        <v>2</v>
      </c>
      <c r="L270" s="124"/>
      <c r="M270" s="124"/>
      <c r="N270" s="124"/>
      <c r="O270" s="124"/>
      <c r="P270" s="124"/>
      <c r="Q270" s="124"/>
      <c r="R270" s="124"/>
      <c r="S270" s="124"/>
      <c r="T270" s="124"/>
      <c r="U270" s="124"/>
      <c r="V270" s="124"/>
      <c r="W270" s="124"/>
      <c r="X270" s="436">
        <v>12.57122</v>
      </c>
      <c r="Y270" s="436">
        <v>11.650080000000001</v>
      </c>
      <c r="Z270" s="436">
        <v>10.930490000000001</v>
      </c>
      <c r="AA270" s="121" t="s">
        <v>1367</v>
      </c>
      <c r="AB270" s="123"/>
      <c r="AC270" s="123"/>
    </row>
    <row r="271" spans="1:29" ht="15" customHeight="1">
      <c r="A271" s="121" t="s">
        <v>1626</v>
      </c>
      <c r="B271" s="122" t="s">
        <v>1642</v>
      </c>
      <c r="C271" s="121" t="s">
        <v>1677</v>
      </c>
      <c r="D271" s="123" t="s">
        <v>1573</v>
      </c>
      <c r="E271" s="123" t="s">
        <v>849</v>
      </c>
      <c r="F271" s="123" t="s">
        <v>854</v>
      </c>
      <c r="G271" s="348" t="s">
        <v>0</v>
      </c>
      <c r="H271" s="124">
        <v>5</v>
      </c>
      <c r="I271" s="124">
        <v>0</v>
      </c>
      <c r="J271" s="124">
        <v>0</v>
      </c>
      <c r="K271" s="124">
        <v>1</v>
      </c>
      <c r="L271" s="124"/>
      <c r="M271" s="124"/>
      <c r="N271" s="124"/>
      <c r="O271" s="124"/>
      <c r="P271" s="124"/>
      <c r="Q271" s="124"/>
      <c r="R271" s="124"/>
      <c r="S271" s="124"/>
      <c r="T271" s="124"/>
      <c r="U271" s="124"/>
      <c r="V271" s="124"/>
      <c r="W271" s="124"/>
      <c r="X271" s="436">
        <v>5.9493799999999997</v>
      </c>
      <c r="Y271" s="436">
        <v>5.9034500000000003</v>
      </c>
      <c r="Z271" s="436">
        <v>5.9014499999999996</v>
      </c>
      <c r="AA271" s="121" t="s">
        <v>1367</v>
      </c>
      <c r="AB271" s="123"/>
      <c r="AC271" s="123"/>
    </row>
    <row r="272" spans="1:29" ht="15" customHeight="1">
      <c r="A272" s="121" t="s">
        <v>1626</v>
      </c>
      <c r="B272" s="122" t="s">
        <v>1642</v>
      </c>
      <c r="C272" s="121" t="s">
        <v>1678</v>
      </c>
      <c r="D272" s="123" t="s">
        <v>1573</v>
      </c>
      <c r="E272" s="123" t="s">
        <v>849</v>
      </c>
      <c r="F272" s="123" t="s">
        <v>852</v>
      </c>
      <c r="G272" s="348" t="s">
        <v>0</v>
      </c>
      <c r="H272" s="124">
        <v>0</v>
      </c>
      <c r="I272" s="124">
        <v>0</v>
      </c>
      <c r="J272" s="124">
        <v>0</v>
      </c>
      <c r="K272" s="124">
        <v>0</v>
      </c>
      <c r="L272" s="124"/>
      <c r="M272" s="124"/>
      <c r="N272" s="124"/>
      <c r="O272" s="124"/>
      <c r="P272" s="124"/>
      <c r="Q272" s="124"/>
      <c r="R272" s="124"/>
      <c r="S272" s="124"/>
      <c r="T272" s="124"/>
      <c r="U272" s="124"/>
      <c r="V272" s="124"/>
      <c r="W272" s="124"/>
      <c r="X272" s="436">
        <v>0</v>
      </c>
      <c r="Y272" s="436">
        <v>0</v>
      </c>
      <c r="Z272" s="436">
        <v>0</v>
      </c>
      <c r="AA272" s="121" t="s">
        <v>1367</v>
      </c>
      <c r="AB272" s="123"/>
      <c r="AC272" s="123"/>
    </row>
    <row r="273" spans="1:29" ht="15" customHeight="1">
      <c r="A273" s="121" t="s">
        <v>1626</v>
      </c>
      <c r="B273" s="122" t="s">
        <v>1642</v>
      </c>
      <c r="C273" s="121" t="s">
        <v>1679</v>
      </c>
      <c r="D273" s="123" t="s">
        <v>1573</v>
      </c>
      <c r="E273" s="123" t="s">
        <v>849</v>
      </c>
      <c r="F273" s="123" t="s">
        <v>853</v>
      </c>
      <c r="G273" s="348" t="s">
        <v>0</v>
      </c>
      <c r="H273" s="124">
        <v>0</v>
      </c>
      <c r="I273" s="124">
        <v>0</v>
      </c>
      <c r="J273" s="124">
        <v>0</v>
      </c>
      <c r="K273" s="124">
        <v>0</v>
      </c>
      <c r="L273" s="124"/>
      <c r="M273" s="124"/>
      <c r="N273" s="124"/>
      <c r="O273" s="124"/>
      <c r="P273" s="124"/>
      <c r="Q273" s="124"/>
      <c r="R273" s="124"/>
      <c r="S273" s="124"/>
      <c r="T273" s="124"/>
      <c r="U273" s="124"/>
      <c r="V273" s="124"/>
      <c r="W273" s="124"/>
      <c r="X273" s="436">
        <v>0</v>
      </c>
      <c r="Y273" s="436">
        <v>0</v>
      </c>
      <c r="Z273" s="436">
        <v>0</v>
      </c>
      <c r="AA273" s="121" t="s">
        <v>1367</v>
      </c>
      <c r="AB273" s="123"/>
      <c r="AC273" s="123"/>
    </row>
    <row r="274" spans="1:29" ht="15" customHeight="1">
      <c r="A274" s="121" t="s">
        <v>1626</v>
      </c>
      <c r="B274" s="122" t="s">
        <v>1642</v>
      </c>
      <c r="C274" s="121" t="s">
        <v>1680</v>
      </c>
      <c r="D274" s="123" t="s">
        <v>1417</v>
      </c>
      <c r="E274" s="123" t="s">
        <v>880</v>
      </c>
      <c r="F274" s="123" t="s">
        <v>854</v>
      </c>
      <c r="G274" s="348" t="s">
        <v>0</v>
      </c>
      <c r="H274" s="124">
        <v>0</v>
      </c>
      <c r="I274" s="124">
        <v>0</v>
      </c>
      <c r="J274" s="124">
        <v>0</v>
      </c>
      <c r="K274" s="124">
        <v>0</v>
      </c>
      <c r="L274" s="124"/>
      <c r="M274" s="124"/>
      <c r="N274" s="124"/>
      <c r="O274" s="124"/>
      <c r="P274" s="124"/>
      <c r="Q274" s="124"/>
      <c r="R274" s="124"/>
      <c r="S274" s="124"/>
      <c r="T274" s="124"/>
      <c r="U274" s="124"/>
      <c r="V274" s="124"/>
      <c r="W274" s="124"/>
      <c r="X274" s="436">
        <v>0</v>
      </c>
      <c r="Y274" s="436">
        <v>0</v>
      </c>
      <c r="Z274" s="436">
        <v>0</v>
      </c>
      <c r="AA274" s="121" t="s">
        <v>1367</v>
      </c>
      <c r="AB274" s="123"/>
      <c r="AC274" s="123"/>
    </row>
    <row r="275" spans="1:29" ht="15" customHeight="1">
      <c r="A275" s="121" t="s">
        <v>1626</v>
      </c>
      <c r="B275" s="122" t="s">
        <v>1642</v>
      </c>
      <c r="C275" s="121" t="s">
        <v>1681</v>
      </c>
      <c r="D275" s="123" t="s">
        <v>1417</v>
      </c>
      <c r="E275" s="123" t="s">
        <v>880</v>
      </c>
      <c r="F275" s="123" t="s">
        <v>852</v>
      </c>
      <c r="G275" s="348" t="s">
        <v>0</v>
      </c>
      <c r="H275" s="124">
        <v>0</v>
      </c>
      <c r="I275" s="124">
        <v>0</v>
      </c>
      <c r="J275" s="124">
        <v>0</v>
      </c>
      <c r="K275" s="124">
        <v>0</v>
      </c>
      <c r="L275" s="124"/>
      <c r="M275" s="124"/>
      <c r="N275" s="124"/>
      <c r="O275" s="124"/>
      <c r="P275" s="124"/>
      <c r="Q275" s="124"/>
      <c r="R275" s="124"/>
      <c r="S275" s="124"/>
      <c r="T275" s="124"/>
      <c r="U275" s="124"/>
      <c r="V275" s="124"/>
      <c r="W275" s="124"/>
      <c r="X275" s="436">
        <v>0</v>
      </c>
      <c r="Y275" s="436">
        <v>0</v>
      </c>
      <c r="Z275" s="436">
        <v>0</v>
      </c>
      <c r="AA275" s="121" t="s">
        <v>1367</v>
      </c>
      <c r="AB275" s="123"/>
      <c r="AC275" s="123"/>
    </row>
    <row r="276" spans="1:29" ht="15" customHeight="1">
      <c r="A276" s="121" t="s">
        <v>1626</v>
      </c>
      <c r="B276" s="122" t="s">
        <v>1642</v>
      </c>
      <c r="C276" s="121" t="s">
        <v>1682</v>
      </c>
      <c r="D276" s="123" t="s">
        <v>1417</v>
      </c>
      <c r="E276" s="123" t="s">
        <v>880</v>
      </c>
      <c r="F276" s="123" t="s">
        <v>853</v>
      </c>
      <c r="G276" s="348" t="s">
        <v>0</v>
      </c>
      <c r="H276" s="124">
        <v>0</v>
      </c>
      <c r="I276" s="124">
        <v>0</v>
      </c>
      <c r="J276" s="124">
        <v>0</v>
      </c>
      <c r="K276" s="124">
        <v>0</v>
      </c>
      <c r="L276" s="124"/>
      <c r="M276" s="124"/>
      <c r="N276" s="124"/>
      <c r="O276" s="124"/>
      <c r="P276" s="124"/>
      <c r="Q276" s="124"/>
      <c r="R276" s="124"/>
      <c r="S276" s="124"/>
      <c r="T276" s="124"/>
      <c r="U276" s="124"/>
      <c r="V276" s="124"/>
      <c r="W276" s="124"/>
      <c r="X276" s="436">
        <v>0</v>
      </c>
      <c r="Y276" s="436">
        <v>0</v>
      </c>
      <c r="Z276" s="436">
        <v>0</v>
      </c>
      <c r="AA276" s="121" t="s">
        <v>1367</v>
      </c>
      <c r="AB276" s="123"/>
      <c r="AC276" s="123"/>
    </row>
    <row r="277" spans="1:29" ht="15" customHeight="1">
      <c r="A277" s="121" t="s">
        <v>1626</v>
      </c>
      <c r="B277" s="122" t="s">
        <v>1642</v>
      </c>
      <c r="C277" s="121" t="s">
        <v>1683</v>
      </c>
      <c r="D277" s="123" t="s">
        <v>1417</v>
      </c>
      <c r="E277" s="123" t="s">
        <v>849</v>
      </c>
      <c r="F277" s="123" t="s">
        <v>854</v>
      </c>
      <c r="G277" s="348" t="s">
        <v>0</v>
      </c>
      <c r="H277" s="124">
        <v>0</v>
      </c>
      <c r="I277" s="124">
        <v>0</v>
      </c>
      <c r="J277" s="124">
        <v>0</v>
      </c>
      <c r="K277" s="124">
        <v>0</v>
      </c>
      <c r="L277" s="124"/>
      <c r="M277" s="124"/>
      <c r="N277" s="124"/>
      <c r="O277" s="124"/>
      <c r="P277" s="124"/>
      <c r="Q277" s="124"/>
      <c r="R277" s="124"/>
      <c r="S277" s="124"/>
      <c r="T277" s="124"/>
      <c r="U277" s="124"/>
      <c r="V277" s="124"/>
      <c r="W277" s="124"/>
      <c r="X277" s="436">
        <v>0</v>
      </c>
      <c r="Y277" s="436">
        <v>0</v>
      </c>
      <c r="Z277" s="436">
        <v>0</v>
      </c>
      <c r="AA277" s="121" t="s">
        <v>1367</v>
      </c>
      <c r="AB277" s="123"/>
      <c r="AC277" s="123"/>
    </row>
    <row r="278" spans="1:29" ht="15" customHeight="1">
      <c r="A278" s="121" t="s">
        <v>1626</v>
      </c>
      <c r="B278" s="122" t="s">
        <v>1642</v>
      </c>
      <c r="C278" s="121" t="s">
        <v>1684</v>
      </c>
      <c r="D278" s="123" t="s">
        <v>1417</v>
      </c>
      <c r="E278" s="123" t="s">
        <v>849</v>
      </c>
      <c r="F278" s="123" t="s">
        <v>852</v>
      </c>
      <c r="G278" s="348" t="s">
        <v>0</v>
      </c>
      <c r="H278" s="124">
        <v>0</v>
      </c>
      <c r="I278" s="124">
        <v>0</v>
      </c>
      <c r="J278" s="124">
        <v>0</v>
      </c>
      <c r="K278" s="124">
        <v>0</v>
      </c>
      <c r="L278" s="124"/>
      <c r="M278" s="124"/>
      <c r="N278" s="124"/>
      <c r="O278" s="124"/>
      <c r="P278" s="124"/>
      <c r="Q278" s="124"/>
      <c r="R278" s="124"/>
      <c r="S278" s="124"/>
      <c r="T278" s="124"/>
      <c r="U278" s="124"/>
      <c r="V278" s="124"/>
      <c r="W278" s="124"/>
      <c r="X278" s="436">
        <v>0</v>
      </c>
      <c r="Y278" s="436">
        <v>0</v>
      </c>
      <c r="Z278" s="436">
        <v>0</v>
      </c>
      <c r="AA278" s="121" t="s">
        <v>1367</v>
      </c>
      <c r="AB278" s="123"/>
      <c r="AC278" s="123"/>
    </row>
    <row r="279" spans="1:29" ht="15" customHeight="1">
      <c r="A279" s="121" t="s">
        <v>1626</v>
      </c>
      <c r="B279" s="122" t="s">
        <v>1642</v>
      </c>
      <c r="C279" s="121" t="s">
        <v>1685</v>
      </c>
      <c r="D279" s="123" t="s">
        <v>1417</v>
      </c>
      <c r="E279" s="123" t="s">
        <v>849</v>
      </c>
      <c r="F279" s="123" t="s">
        <v>853</v>
      </c>
      <c r="G279" s="348" t="s">
        <v>0</v>
      </c>
      <c r="H279" s="124">
        <v>0</v>
      </c>
      <c r="I279" s="124">
        <v>0</v>
      </c>
      <c r="J279" s="124">
        <v>0</v>
      </c>
      <c r="K279" s="124">
        <v>0</v>
      </c>
      <c r="L279" s="124"/>
      <c r="M279" s="124"/>
      <c r="N279" s="124"/>
      <c r="O279" s="124"/>
      <c r="P279" s="124"/>
      <c r="Q279" s="124"/>
      <c r="R279" s="124"/>
      <c r="S279" s="124"/>
      <c r="T279" s="124"/>
      <c r="U279" s="124"/>
      <c r="V279" s="124"/>
      <c r="W279" s="124"/>
      <c r="X279" s="436">
        <v>0</v>
      </c>
      <c r="Y279" s="436">
        <v>0</v>
      </c>
      <c r="Z279" s="436">
        <v>0</v>
      </c>
      <c r="AA279" s="121" t="s">
        <v>1367</v>
      </c>
      <c r="AB279" s="123"/>
      <c r="AC279" s="123"/>
    </row>
    <row r="280" spans="1:29" ht="15" customHeight="1">
      <c r="A280" s="121" t="s">
        <v>1626</v>
      </c>
      <c r="B280" s="122" t="s">
        <v>1686</v>
      </c>
      <c r="C280" s="121" t="s">
        <v>1687</v>
      </c>
      <c r="D280" s="123" t="s">
        <v>1425</v>
      </c>
      <c r="E280" s="123" t="s">
        <v>880</v>
      </c>
      <c r="F280" s="123" t="s">
        <v>854</v>
      </c>
      <c r="G280" s="348" t="s">
        <v>0</v>
      </c>
      <c r="H280" s="124">
        <v>72</v>
      </c>
      <c r="I280" s="124">
        <v>18</v>
      </c>
      <c r="J280" s="124">
        <v>32</v>
      </c>
      <c r="K280" s="124">
        <v>57</v>
      </c>
      <c r="L280" s="124"/>
      <c r="M280" s="124"/>
      <c r="N280" s="124"/>
      <c r="O280" s="124"/>
      <c r="P280" s="124"/>
      <c r="Q280" s="124"/>
      <c r="R280" s="124"/>
      <c r="S280" s="124"/>
      <c r="T280" s="124"/>
      <c r="U280" s="124"/>
      <c r="V280" s="124"/>
      <c r="W280" s="124"/>
      <c r="X280" s="436">
        <v>175.19370000000001</v>
      </c>
      <c r="Y280" s="436">
        <v>175.10169999999999</v>
      </c>
      <c r="Z280" s="436">
        <v>174.80699999999999</v>
      </c>
      <c r="AA280" s="121" t="s">
        <v>1367</v>
      </c>
      <c r="AB280" s="123"/>
      <c r="AC280" s="123"/>
    </row>
    <row r="281" spans="1:29" ht="15" customHeight="1">
      <c r="A281" s="121" t="s">
        <v>1626</v>
      </c>
      <c r="B281" s="122" t="s">
        <v>1686</v>
      </c>
      <c r="C281" s="121" t="s">
        <v>1688</v>
      </c>
      <c r="D281" s="123" t="s">
        <v>1425</v>
      </c>
      <c r="E281" s="123" t="s">
        <v>880</v>
      </c>
      <c r="F281" s="123" t="s">
        <v>852</v>
      </c>
      <c r="G281" s="348" t="s">
        <v>0</v>
      </c>
      <c r="H281" s="124">
        <v>8</v>
      </c>
      <c r="I281" s="124">
        <v>4</v>
      </c>
      <c r="J281" s="124">
        <v>3</v>
      </c>
      <c r="K281" s="124">
        <v>11</v>
      </c>
      <c r="L281" s="124"/>
      <c r="M281" s="124"/>
      <c r="N281" s="124"/>
      <c r="O281" s="124"/>
      <c r="P281" s="124"/>
      <c r="Q281" s="124"/>
      <c r="R281" s="124"/>
      <c r="S281" s="124"/>
      <c r="T281" s="124"/>
      <c r="U281" s="124"/>
      <c r="V281" s="124"/>
      <c r="W281" s="124"/>
      <c r="X281" s="436">
        <v>44.75311</v>
      </c>
      <c r="Y281" s="436">
        <v>42.544449999999998</v>
      </c>
      <c r="Z281" s="436">
        <v>41.309690000000003</v>
      </c>
      <c r="AA281" s="121" t="s">
        <v>1367</v>
      </c>
      <c r="AB281" s="123"/>
      <c r="AC281" s="123"/>
    </row>
    <row r="282" spans="1:29" ht="15" customHeight="1">
      <c r="A282" s="121" t="s">
        <v>1626</v>
      </c>
      <c r="B282" s="122" t="s">
        <v>1686</v>
      </c>
      <c r="C282" s="121" t="s">
        <v>1689</v>
      </c>
      <c r="D282" s="123" t="s">
        <v>1425</v>
      </c>
      <c r="E282" s="123" t="s">
        <v>880</v>
      </c>
      <c r="F282" s="123" t="s">
        <v>853</v>
      </c>
      <c r="G282" s="348" t="s">
        <v>0</v>
      </c>
      <c r="H282" s="124">
        <v>10</v>
      </c>
      <c r="I282" s="124">
        <v>6</v>
      </c>
      <c r="J282" s="124">
        <v>5</v>
      </c>
      <c r="K282" s="124">
        <v>14</v>
      </c>
      <c r="L282" s="124"/>
      <c r="M282" s="124"/>
      <c r="N282" s="124"/>
      <c r="O282" s="124"/>
      <c r="P282" s="124"/>
      <c r="Q282" s="124"/>
      <c r="R282" s="124"/>
      <c r="S282" s="124"/>
      <c r="T282" s="124"/>
      <c r="U282" s="124"/>
      <c r="V282" s="124"/>
      <c r="W282" s="124"/>
      <c r="X282" s="436">
        <v>77.163600000000002</v>
      </c>
      <c r="Y282" s="436">
        <v>72.599609999999998</v>
      </c>
      <c r="Z282" s="436">
        <v>70.633759999999995</v>
      </c>
      <c r="AA282" s="121" t="s">
        <v>1367</v>
      </c>
      <c r="AB282" s="123"/>
      <c r="AC282" s="123"/>
    </row>
    <row r="283" spans="1:29" ht="15" customHeight="1">
      <c r="A283" s="121" t="s">
        <v>1626</v>
      </c>
      <c r="B283" s="122" t="s">
        <v>1686</v>
      </c>
      <c r="C283" s="121" t="s">
        <v>1690</v>
      </c>
      <c r="D283" s="123" t="s">
        <v>1425</v>
      </c>
      <c r="E283" s="123" t="s">
        <v>849</v>
      </c>
      <c r="F283" s="123" t="s">
        <v>854</v>
      </c>
      <c r="G283" s="348" t="s">
        <v>0</v>
      </c>
      <c r="H283" s="124">
        <v>1</v>
      </c>
      <c r="I283" s="124">
        <v>0</v>
      </c>
      <c r="J283" s="124">
        <v>0</v>
      </c>
      <c r="K283" s="124">
        <v>0</v>
      </c>
      <c r="L283" s="124"/>
      <c r="M283" s="124"/>
      <c r="N283" s="124"/>
      <c r="O283" s="124"/>
      <c r="P283" s="124"/>
      <c r="Q283" s="124"/>
      <c r="R283" s="124"/>
      <c r="S283" s="124"/>
      <c r="T283" s="124"/>
      <c r="U283" s="124"/>
      <c r="V283" s="124"/>
      <c r="W283" s="124"/>
      <c r="X283" s="436">
        <v>0.244366</v>
      </c>
      <c r="Y283" s="436">
        <v>0.244366</v>
      </c>
      <c r="Z283" s="436">
        <v>0.244366</v>
      </c>
      <c r="AA283" s="121" t="s">
        <v>1367</v>
      </c>
      <c r="AB283" s="123"/>
      <c r="AC283" s="123"/>
    </row>
    <row r="284" spans="1:29" ht="15" customHeight="1">
      <c r="A284" s="121" t="s">
        <v>1626</v>
      </c>
      <c r="B284" s="122" t="s">
        <v>1686</v>
      </c>
      <c r="C284" s="121" t="s">
        <v>1691</v>
      </c>
      <c r="D284" s="123" t="s">
        <v>1425</v>
      </c>
      <c r="E284" s="123" t="s">
        <v>849</v>
      </c>
      <c r="F284" s="123" t="s">
        <v>852</v>
      </c>
      <c r="G284" s="348" t="s">
        <v>0</v>
      </c>
      <c r="H284" s="124">
        <v>0</v>
      </c>
      <c r="I284" s="124">
        <v>1</v>
      </c>
      <c r="J284" s="124">
        <v>0</v>
      </c>
      <c r="K284" s="124">
        <v>1</v>
      </c>
      <c r="L284" s="124"/>
      <c r="M284" s="124"/>
      <c r="N284" s="124"/>
      <c r="O284" s="124"/>
      <c r="P284" s="124"/>
      <c r="Q284" s="124"/>
      <c r="R284" s="124"/>
      <c r="S284" s="124"/>
      <c r="T284" s="124"/>
      <c r="U284" s="124"/>
      <c r="V284" s="124"/>
      <c r="W284" s="124"/>
      <c r="X284" s="436">
        <v>1.4299170000000001</v>
      </c>
      <c r="Y284" s="436">
        <v>1.4299170000000001</v>
      </c>
      <c r="Z284" s="436">
        <v>1.4299170000000001</v>
      </c>
      <c r="AA284" s="121" t="s">
        <v>1367</v>
      </c>
      <c r="AB284" s="123"/>
      <c r="AC284" s="123"/>
    </row>
    <row r="285" spans="1:29" ht="15" customHeight="1">
      <c r="A285" s="121" t="s">
        <v>1626</v>
      </c>
      <c r="B285" s="122" t="s">
        <v>1686</v>
      </c>
      <c r="C285" s="121" t="s">
        <v>1692</v>
      </c>
      <c r="D285" s="123" t="s">
        <v>1425</v>
      </c>
      <c r="E285" s="123" t="s">
        <v>849</v>
      </c>
      <c r="F285" s="123" t="s">
        <v>853</v>
      </c>
      <c r="G285" s="348" t="s">
        <v>0</v>
      </c>
      <c r="H285" s="124">
        <v>0</v>
      </c>
      <c r="I285" s="124">
        <v>0</v>
      </c>
      <c r="J285" s="124">
        <v>0</v>
      </c>
      <c r="K285" s="124">
        <v>0</v>
      </c>
      <c r="L285" s="124"/>
      <c r="M285" s="124"/>
      <c r="N285" s="124"/>
      <c r="O285" s="124"/>
      <c r="P285" s="124"/>
      <c r="Q285" s="124"/>
      <c r="R285" s="124"/>
      <c r="S285" s="124"/>
      <c r="T285" s="124"/>
      <c r="U285" s="124"/>
      <c r="V285" s="124"/>
      <c r="W285" s="124"/>
      <c r="X285" s="436">
        <v>1.6927859999999999</v>
      </c>
      <c r="Y285" s="436">
        <v>1.6816310000000001</v>
      </c>
      <c r="Z285" s="436">
        <v>1.667001</v>
      </c>
      <c r="AA285" s="121" t="s">
        <v>1367</v>
      </c>
      <c r="AB285" s="123"/>
      <c r="AC285" s="123"/>
    </row>
    <row r="286" spans="1:29" ht="15" customHeight="1">
      <c r="A286" s="121" t="s">
        <v>1626</v>
      </c>
      <c r="B286" s="122" t="s">
        <v>1693</v>
      </c>
      <c r="C286" s="121" t="s">
        <v>1694</v>
      </c>
      <c r="D286" s="123" t="s">
        <v>1434</v>
      </c>
      <c r="E286" s="123" t="s">
        <v>880</v>
      </c>
      <c r="F286" s="123" t="s">
        <v>854</v>
      </c>
      <c r="G286" s="348" t="s">
        <v>0</v>
      </c>
      <c r="H286" s="124">
        <v>2</v>
      </c>
      <c r="I286" s="124">
        <v>3</v>
      </c>
      <c r="J286" s="124">
        <v>2</v>
      </c>
      <c r="K286" s="124">
        <v>0</v>
      </c>
      <c r="L286" s="124"/>
      <c r="M286" s="124"/>
      <c r="N286" s="124"/>
      <c r="O286" s="124"/>
      <c r="P286" s="124"/>
      <c r="Q286" s="124"/>
      <c r="R286" s="124"/>
      <c r="S286" s="124"/>
      <c r="T286" s="124"/>
      <c r="U286" s="124"/>
      <c r="V286" s="124"/>
      <c r="W286" s="124"/>
      <c r="X286" s="436">
        <v>10.49963</v>
      </c>
      <c r="Y286" s="436">
        <v>10.49963</v>
      </c>
      <c r="Z286" s="436">
        <v>10.49963</v>
      </c>
      <c r="AA286" s="121" t="s">
        <v>1367</v>
      </c>
      <c r="AB286" s="123"/>
      <c r="AC286" s="123"/>
    </row>
    <row r="287" spans="1:29" ht="15" customHeight="1">
      <c r="A287" s="121" t="s">
        <v>1626</v>
      </c>
      <c r="B287" s="122" t="s">
        <v>1693</v>
      </c>
      <c r="C287" s="121" t="s">
        <v>1695</v>
      </c>
      <c r="D287" s="123" t="s">
        <v>1434</v>
      </c>
      <c r="E287" s="123" t="s">
        <v>880</v>
      </c>
      <c r="F287" s="123" t="s">
        <v>852</v>
      </c>
      <c r="G287" s="348" t="s">
        <v>0</v>
      </c>
      <c r="H287" s="124">
        <v>1</v>
      </c>
      <c r="I287" s="124">
        <v>0</v>
      </c>
      <c r="J287" s="124">
        <v>0</v>
      </c>
      <c r="K287" s="124">
        <v>0</v>
      </c>
      <c r="L287" s="124"/>
      <c r="M287" s="124"/>
      <c r="N287" s="124"/>
      <c r="O287" s="124"/>
      <c r="P287" s="124"/>
      <c r="Q287" s="124"/>
      <c r="R287" s="124"/>
      <c r="S287" s="124"/>
      <c r="T287" s="124"/>
      <c r="U287" s="124"/>
      <c r="V287" s="124"/>
      <c r="W287" s="124"/>
      <c r="X287" s="436">
        <v>0.74983</v>
      </c>
      <c r="Y287" s="436">
        <v>0.74983</v>
      </c>
      <c r="Z287" s="436">
        <v>0.74983</v>
      </c>
      <c r="AA287" s="121" t="s">
        <v>1367</v>
      </c>
      <c r="AB287" s="123"/>
      <c r="AC287" s="123"/>
    </row>
    <row r="288" spans="1:29" ht="15" customHeight="1">
      <c r="A288" s="121" t="s">
        <v>1626</v>
      </c>
      <c r="B288" s="122" t="s">
        <v>1693</v>
      </c>
      <c r="C288" s="121" t="s">
        <v>1696</v>
      </c>
      <c r="D288" s="123" t="s">
        <v>1434</v>
      </c>
      <c r="E288" s="123" t="s">
        <v>880</v>
      </c>
      <c r="F288" s="123" t="s">
        <v>853</v>
      </c>
      <c r="G288" s="348" t="s">
        <v>0</v>
      </c>
      <c r="H288" s="124">
        <v>0</v>
      </c>
      <c r="I288" s="124">
        <v>0</v>
      </c>
      <c r="J288" s="124">
        <v>1</v>
      </c>
      <c r="K288" s="124">
        <v>1</v>
      </c>
      <c r="L288" s="124"/>
      <c r="M288" s="124"/>
      <c r="N288" s="124"/>
      <c r="O288" s="124"/>
      <c r="P288" s="124"/>
      <c r="Q288" s="124"/>
      <c r="R288" s="124"/>
      <c r="S288" s="124"/>
      <c r="T288" s="124"/>
      <c r="U288" s="124"/>
      <c r="V288" s="124"/>
      <c r="W288" s="124"/>
      <c r="X288" s="436">
        <v>1.49979</v>
      </c>
      <c r="Y288" s="436">
        <v>1.49979</v>
      </c>
      <c r="Z288" s="436">
        <v>1.49979</v>
      </c>
      <c r="AA288" s="121" t="s">
        <v>1367</v>
      </c>
      <c r="AB288" s="123"/>
      <c r="AC288" s="123"/>
    </row>
    <row r="289" spans="1:29" ht="15" customHeight="1">
      <c r="A289" s="121" t="s">
        <v>1626</v>
      </c>
      <c r="B289" s="122" t="s">
        <v>1693</v>
      </c>
      <c r="C289" s="121" t="s">
        <v>1697</v>
      </c>
      <c r="D289" s="123" t="s">
        <v>1434</v>
      </c>
      <c r="E289" s="123" t="s">
        <v>849</v>
      </c>
      <c r="F289" s="123" t="s">
        <v>854</v>
      </c>
      <c r="G289" s="348" t="s">
        <v>0</v>
      </c>
      <c r="H289" s="124">
        <v>0</v>
      </c>
      <c r="I289" s="124">
        <v>0</v>
      </c>
      <c r="J289" s="124">
        <v>0</v>
      </c>
      <c r="K289" s="124">
        <v>0</v>
      </c>
      <c r="L289" s="124"/>
      <c r="M289" s="124"/>
      <c r="N289" s="124"/>
      <c r="O289" s="124"/>
      <c r="P289" s="124"/>
      <c r="Q289" s="124"/>
      <c r="R289" s="124"/>
      <c r="S289" s="124"/>
      <c r="T289" s="124"/>
      <c r="U289" s="124"/>
      <c r="V289" s="124"/>
      <c r="W289" s="124"/>
      <c r="X289" s="436">
        <v>0</v>
      </c>
      <c r="Y289" s="436">
        <v>0</v>
      </c>
      <c r="Z289" s="436">
        <v>0</v>
      </c>
      <c r="AA289" s="121" t="s">
        <v>1367</v>
      </c>
      <c r="AB289" s="123"/>
      <c r="AC289" s="123"/>
    </row>
    <row r="290" spans="1:29" ht="15" customHeight="1">
      <c r="A290" s="121" t="s">
        <v>1626</v>
      </c>
      <c r="B290" s="122" t="s">
        <v>1693</v>
      </c>
      <c r="C290" s="121" t="s">
        <v>1698</v>
      </c>
      <c r="D290" s="123" t="s">
        <v>1434</v>
      </c>
      <c r="E290" s="123" t="s">
        <v>849</v>
      </c>
      <c r="F290" s="123" t="s">
        <v>852</v>
      </c>
      <c r="G290" s="348" t="s">
        <v>0</v>
      </c>
      <c r="H290" s="124">
        <v>0</v>
      </c>
      <c r="I290" s="124">
        <v>0</v>
      </c>
      <c r="J290" s="124">
        <v>0</v>
      </c>
      <c r="K290" s="124">
        <v>0</v>
      </c>
      <c r="L290" s="124"/>
      <c r="M290" s="124"/>
      <c r="N290" s="124"/>
      <c r="O290" s="124"/>
      <c r="P290" s="124"/>
      <c r="Q290" s="124"/>
      <c r="R290" s="124"/>
      <c r="S290" s="124"/>
      <c r="T290" s="124"/>
      <c r="U290" s="124"/>
      <c r="V290" s="124"/>
      <c r="W290" s="124"/>
      <c r="X290" s="436">
        <v>0</v>
      </c>
      <c r="Y290" s="436">
        <v>0</v>
      </c>
      <c r="Z290" s="436">
        <v>0</v>
      </c>
      <c r="AA290" s="121" t="s">
        <v>1367</v>
      </c>
      <c r="AB290" s="123"/>
      <c r="AC290" s="123"/>
    </row>
    <row r="291" spans="1:29" ht="15" customHeight="1">
      <c r="A291" s="121" t="s">
        <v>1626</v>
      </c>
      <c r="B291" s="122" t="s">
        <v>1693</v>
      </c>
      <c r="C291" s="121" t="s">
        <v>1699</v>
      </c>
      <c r="D291" s="123" t="s">
        <v>1434</v>
      </c>
      <c r="E291" s="123" t="s">
        <v>849</v>
      </c>
      <c r="F291" s="123" t="s">
        <v>853</v>
      </c>
      <c r="G291" s="348" t="s">
        <v>0</v>
      </c>
      <c r="H291" s="124">
        <v>0</v>
      </c>
      <c r="I291" s="124">
        <v>0</v>
      </c>
      <c r="J291" s="124">
        <v>0</v>
      </c>
      <c r="K291" s="124">
        <v>0</v>
      </c>
      <c r="L291" s="124"/>
      <c r="M291" s="124"/>
      <c r="N291" s="124"/>
      <c r="O291" s="124"/>
      <c r="P291" s="124"/>
      <c r="Q291" s="124"/>
      <c r="R291" s="124"/>
      <c r="S291" s="124"/>
      <c r="T291" s="124"/>
      <c r="U291" s="124"/>
      <c r="V291" s="124"/>
      <c r="W291" s="124"/>
      <c r="X291" s="436">
        <v>0</v>
      </c>
      <c r="Y291" s="436">
        <v>0</v>
      </c>
      <c r="Z291" s="436">
        <v>0</v>
      </c>
      <c r="AA291" s="121" t="s">
        <v>1367</v>
      </c>
      <c r="AB291" s="123"/>
      <c r="AC291" s="123"/>
    </row>
    <row r="292" spans="1:29" ht="15" customHeight="1">
      <c r="A292" s="121" t="s">
        <v>1626</v>
      </c>
      <c r="B292" s="122" t="s">
        <v>1693</v>
      </c>
      <c r="C292" s="121" t="s">
        <v>1700</v>
      </c>
      <c r="D292" s="123" t="s">
        <v>1441</v>
      </c>
      <c r="E292" s="123" t="s">
        <v>880</v>
      </c>
      <c r="F292" s="123" t="s">
        <v>854</v>
      </c>
      <c r="G292" s="348" t="s">
        <v>0</v>
      </c>
      <c r="H292" s="124">
        <v>5</v>
      </c>
      <c r="I292" s="124">
        <v>10</v>
      </c>
      <c r="J292" s="124">
        <v>15</v>
      </c>
      <c r="K292" s="124">
        <v>8</v>
      </c>
      <c r="L292" s="124"/>
      <c r="M292" s="124"/>
      <c r="N292" s="124"/>
      <c r="O292" s="124"/>
      <c r="P292" s="124"/>
      <c r="Q292" s="124"/>
      <c r="R292" s="124"/>
      <c r="S292" s="124"/>
      <c r="T292" s="124"/>
      <c r="U292" s="124"/>
      <c r="V292" s="124"/>
      <c r="W292" s="124"/>
      <c r="X292" s="436">
        <v>32.775210000000001</v>
      </c>
      <c r="Y292" s="436">
        <v>32.773389999999999</v>
      </c>
      <c r="Z292" s="436">
        <v>32.769179999999999</v>
      </c>
      <c r="AA292" s="121" t="s">
        <v>1367</v>
      </c>
      <c r="AB292" s="123"/>
      <c r="AC292" s="123"/>
    </row>
    <row r="293" spans="1:29" ht="15" customHeight="1">
      <c r="A293" s="121" t="s">
        <v>1626</v>
      </c>
      <c r="B293" s="122" t="s">
        <v>1693</v>
      </c>
      <c r="C293" s="121" t="s">
        <v>1701</v>
      </c>
      <c r="D293" s="123" t="s">
        <v>1441</v>
      </c>
      <c r="E293" s="123" t="s">
        <v>880</v>
      </c>
      <c r="F293" s="123" t="s">
        <v>852</v>
      </c>
      <c r="G293" s="348" t="s">
        <v>0</v>
      </c>
      <c r="H293" s="124">
        <v>0</v>
      </c>
      <c r="I293" s="124">
        <v>0</v>
      </c>
      <c r="J293" s="124">
        <v>1</v>
      </c>
      <c r="K293" s="124">
        <v>0</v>
      </c>
      <c r="L293" s="124"/>
      <c r="M293" s="124"/>
      <c r="N293" s="124"/>
      <c r="O293" s="124"/>
      <c r="P293" s="124"/>
      <c r="Q293" s="124"/>
      <c r="R293" s="124"/>
      <c r="S293" s="124"/>
      <c r="T293" s="124"/>
      <c r="U293" s="124"/>
      <c r="V293" s="124"/>
      <c r="W293" s="124"/>
      <c r="X293" s="436">
        <v>1.3103910000000001</v>
      </c>
      <c r="Y293" s="436">
        <v>1.3103910000000001</v>
      </c>
      <c r="Z293" s="436">
        <v>1.3103910000000001</v>
      </c>
      <c r="AA293" s="121" t="s">
        <v>1367</v>
      </c>
      <c r="AB293" s="123"/>
      <c r="AC293" s="123"/>
    </row>
    <row r="294" spans="1:29" ht="15" customHeight="1">
      <c r="A294" s="121" t="s">
        <v>1626</v>
      </c>
      <c r="B294" s="122" t="s">
        <v>1693</v>
      </c>
      <c r="C294" s="121" t="s">
        <v>1702</v>
      </c>
      <c r="D294" s="123" t="s">
        <v>1441</v>
      </c>
      <c r="E294" s="123" t="s">
        <v>880</v>
      </c>
      <c r="F294" s="123" t="s">
        <v>853</v>
      </c>
      <c r="G294" s="348" t="s">
        <v>0</v>
      </c>
      <c r="H294" s="124">
        <v>2</v>
      </c>
      <c r="I294" s="124">
        <v>1</v>
      </c>
      <c r="J294" s="124">
        <v>3</v>
      </c>
      <c r="K294" s="124">
        <v>0</v>
      </c>
      <c r="L294" s="124"/>
      <c r="M294" s="124"/>
      <c r="N294" s="124"/>
      <c r="O294" s="124"/>
      <c r="P294" s="124"/>
      <c r="Q294" s="124"/>
      <c r="R294" s="124"/>
      <c r="S294" s="124"/>
      <c r="T294" s="124"/>
      <c r="U294" s="124"/>
      <c r="V294" s="124"/>
      <c r="W294" s="124"/>
      <c r="X294" s="436">
        <v>3.5661879999999999</v>
      </c>
      <c r="Y294" s="436">
        <v>3.3691979999999999</v>
      </c>
      <c r="Z294" s="436">
        <v>3.2127270000000001</v>
      </c>
      <c r="AA294" s="121" t="s">
        <v>1367</v>
      </c>
      <c r="AB294" s="123"/>
      <c r="AC294" s="123"/>
    </row>
    <row r="295" spans="1:29" ht="15" customHeight="1">
      <c r="A295" s="121" t="s">
        <v>1626</v>
      </c>
      <c r="B295" s="122" t="s">
        <v>1693</v>
      </c>
      <c r="C295" s="121" t="s">
        <v>1703</v>
      </c>
      <c r="D295" s="123" t="s">
        <v>1441</v>
      </c>
      <c r="E295" s="123" t="s">
        <v>849</v>
      </c>
      <c r="F295" s="123" t="s">
        <v>854</v>
      </c>
      <c r="G295" s="348" t="s">
        <v>0</v>
      </c>
      <c r="H295" s="124">
        <v>0</v>
      </c>
      <c r="I295" s="124">
        <v>0</v>
      </c>
      <c r="J295" s="124">
        <v>0</v>
      </c>
      <c r="K295" s="124">
        <v>0</v>
      </c>
      <c r="L295" s="124"/>
      <c r="M295" s="124"/>
      <c r="N295" s="124"/>
      <c r="O295" s="124"/>
      <c r="P295" s="124"/>
      <c r="Q295" s="124"/>
      <c r="R295" s="124"/>
      <c r="S295" s="124"/>
      <c r="T295" s="124"/>
      <c r="U295" s="124"/>
      <c r="V295" s="124"/>
      <c r="W295" s="124"/>
      <c r="X295" s="436">
        <v>3.6188509999999998</v>
      </c>
      <c r="Y295" s="436">
        <v>3.6188509999999998</v>
      </c>
      <c r="Z295" s="436">
        <v>3.6188509999999998</v>
      </c>
      <c r="AA295" s="121" t="s">
        <v>1367</v>
      </c>
      <c r="AB295" s="123"/>
      <c r="AC295" s="123"/>
    </row>
    <row r="296" spans="1:29" ht="15" customHeight="1">
      <c r="A296" s="121" t="s">
        <v>1626</v>
      </c>
      <c r="B296" s="122" t="s">
        <v>1693</v>
      </c>
      <c r="C296" s="121" t="s">
        <v>1704</v>
      </c>
      <c r="D296" s="123" t="s">
        <v>1441</v>
      </c>
      <c r="E296" s="123" t="s">
        <v>849</v>
      </c>
      <c r="F296" s="123" t="s">
        <v>852</v>
      </c>
      <c r="G296" s="348" t="s">
        <v>0</v>
      </c>
      <c r="H296" s="124">
        <v>0</v>
      </c>
      <c r="I296" s="124">
        <v>0</v>
      </c>
      <c r="J296" s="124">
        <v>0</v>
      </c>
      <c r="K296" s="124">
        <v>0</v>
      </c>
      <c r="L296" s="124"/>
      <c r="M296" s="124"/>
      <c r="N296" s="124"/>
      <c r="O296" s="124"/>
      <c r="P296" s="124"/>
      <c r="Q296" s="124"/>
      <c r="R296" s="124"/>
      <c r="S296" s="124"/>
      <c r="T296" s="124"/>
      <c r="U296" s="124"/>
      <c r="V296" s="124"/>
      <c r="W296" s="124"/>
      <c r="X296" s="436">
        <v>1.123653</v>
      </c>
      <c r="Y296" s="436">
        <v>1.123653</v>
      </c>
      <c r="Z296" s="436">
        <v>1.123653</v>
      </c>
      <c r="AA296" s="121" t="s">
        <v>1367</v>
      </c>
      <c r="AB296" s="123"/>
      <c r="AC296" s="123"/>
    </row>
    <row r="297" spans="1:29" ht="15" customHeight="1">
      <c r="A297" s="121" t="s">
        <v>1626</v>
      </c>
      <c r="B297" s="122" t="s">
        <v>1693</v>
      </c>
      <c r="C297" s="121" t="s">
        <v>1705</v>
      </c>
      <c r="D297" s="123" t="s">
        <v>1441</v>
      </c>
      <c r="E297" s="123" t="s">
        <v>849</v>
      </c>
      <c r="F297" s="123" t="s">
        <v>853</v>
      </c>
      <c r="G297" s="348" t="s">
        <v>0</v>
      </c>
      <c r="H297" s="124">
        <v>0</v>
      </c>
      <c r="I297" s="124">
        <v>0</v>
      </c>
      <c r="J297" s="124">
        <v>0</v>
      </c>
      <c r="K297" s="124">
        <v>0</v>
      </c>
      <c r="L297" s="124"/>
      <c r="M297" s="124"/>
      <c r="N297" s="124"/>
      <c r="O297" s="124"/>
      <c r="P297" s="124"/>
      <c r="Q297" s="124"/>
      <c r="R297" s="124"/>
      <c r="S297" s="124"/>
      <c r="T297" s="124"/>
      <c r="U297" s="124"/>
      <c r="V297" s="124"/>
      <c r="W297" s="124"/>
      <c r="X297" s="436">
        <v>0.74884200000000001</v>
      </c>
      <c r="Y297" s="436">
        <v>0.74884200000000001</v>
      </c>
      <c r="Z297" s="436">
        <v>0.74884200000000001</v>
      </c>
      <c r="AA297" s="121" t="s">
        <v>1367</v>
      </c>
      <c r="AB297" s="123"/>
      <c r="AC297" s="123"/>
    </row>
    <row r="298" spans="1:29" ht="15" customHeight="1">
      <c r="A298" s="121" t="s">
        <v>1626</v>
      </c>
      <c r="B298" s="122" t="s">
        <v>1693</v>
      </c>
      <c r="C298" s="121" t="s">
        <v>1706</v>
      </c>
      <c r="D298" s="123" t="s">
        <v>1448</v>
      </c>
      <c r="E298" s="123" t="s">
        <v>880</v>
      </c>
      <c r="F298" s="123" t="s">
        <v>854</v>
      </c>
      <c r="G298" s="348" t="s">
        <v>0</v>
      </c>
      <c r="H298" s="124">
        <v>194</v>
      </c>
      <c r="I298" s="124">
        <v>131</v>
      </c>
      <c r="J298" s="124">
        <v>174</v>
      </c>
      <c r="K298" s="124">
        <v>124</v>
      </c>
      <c r="L298" s="124"/>
      <c r="M298" s="124"/>
      <c r="N298" s="124"/>
      <c r="O298" s="124"/>
      <c r="P298" s="124"/>
      <c r="Q298" s="124"/>
      <c r="R298" s="124"/>
      <c r="S298" s="124"/>
      <c r="T298" s="124"/>
      <c r="U298" s="124"/>
      <c r="V298" s="124"/>
      <c r="W298" s="124"/>
      <c r="X298" s="436">
        <v>609.5489</v>
      </c>
      <c r="Y298" s="436">
        <v>607.96249999999998</v>
      </c>
      <c r="Z298" s="436">
        <v>605.82749999999999</v>
      </c>
      <c r="AA298" s="121" t="s">
        <v>1367</v>
      </c>
      <c r="AB298" s="123"/>
      <c r="AC298" s="123"/>
    </row>
    <row r="299" spans="1:29" ht="15" customHeight="1">
      <c r="A299" s="121" t="s">
        <v>1626</v>
      </c>
      <c r="B299" s="122" t="s">
        <v>1693</v>
      </c>
      <c r="C299" s="121" t="s">
        <v>1707</v>
      </c>
      <c r="D299" s="123" t="s">
        <v>1448</v>
      </c>
      <c r="E299" s="123" t="s">
        <v>880</v>
      </c>
      <c r="F299" s="123" t="s">
        <v>852</v>
      </c>
      <c r="G299" s="348" t="s">
        <v>0</v>
      </c>
      <c r="H299" s="124">
        <v>8</v>
      </c>
      <c r="I299" s="124">
        <v>12</v>
      </c>
      <c r="J299" s="124">
        <v>13</v>
      </c>
      <c r="K299" s="124">
        <v>6</v>
      </c>
      <c r="L299" s="124"/>
      <c r="M299" s="124"/>
      <c r="N299" s="124"/>
      <c r="O299" s="124"/>
      <c r="P299" s="124"/>
      <c r="Q299" s="124"/>
      <c r="R299" s="124"/>
      <c r="S299" s="124"/>
      <c r="T299" s="124"/>
      <c r="U299" s="124"/>
      <c r="V299" s="124"/>
      <c r="W299" s="124"/>
      <c r="X299" s="436">
        <v>63.070790000000002</v>
      </c>
      <c r="Y299" s="436">
        <v>59.907629999999997</v>
      </c>
      <c r="Z299" s="436">
        <v>58.071040000000004</v>
      </c>
      <c r="AA299" s="121" t="s">
        <v>1367</v>
      </c>
      <c r="AB299" s="123"/>
      <c r="AC299" s="123"/>
    </row>
    <row r="300" spans="1:29" ht="15" customHeight="1">
      <c r="A300" s="121" t="s">
        <v>1626</v>
      </c>
      <c r="B300" s="122" t="s">
        <v>1693</v>
      </c>
      <c r="C300" s="121" t="s">
        <v>1708</v>
      </c>
      <c r="D300" s="123" t="s">
        <v>1448</v>
      </c>
      <c r="E300" s="123" t="s">
        <v>880</v>
      </c>
      <c r="F300" s="123" t="s">
        <v>853</v>
      </c>
      <c r="G300" s="348" t="s">
        <v>0</v>
      </c>
      <c r="H300" s="124">
        <v>40</v>
      </c>
      <c r="I300" s="124">
        <v>14</v>
      </c>
      <c r="J300" s="124">
        <v>13</v>
      </c>
      <c r="K300" s="124">
        <v>23</v>
      </c>
      <c r="L300" s="124"/>
      <c r="M300" s="124"/>
      <c r="N300" s="124"/>
      <c r="O300" s="124"/>
      <c r="P300" s="124"/>
      <c r="Q300" s="124"/>
      <c r="R300" s="124"/>
      <c r="S300" s="124"/>
      <c r="T300" s="124"/>
      <c r="U300" s="124"/>
      <c r="V300" s="124"/>
      <c r="W300" s="124"/>
      <c r="X300" s="436">
        <v>100.27119999999999</v>
      </c>
      <c r="Y300" s="436">
        <v>95.465270000000004</v>
      </c>
      <c r="Z300" s="436">
        <v>92.804249999999996</v>
      </c>
      <c r="AA300" s="121" t="s">
        <v>1367</v>
      </c>
      <c r="AB300" s="123"/>
      <c r="AC300" s="123"/>
    </row>
    <row r="301" spans="1:29" ht="15" customHeight="1">
      <c r="A301" s="121" t="s">
        <v>1626</v>
      </c>
      <c r="B301" s="122" t="s">
        <v>1693</v>
      </c>
      <c r="C301" s="121" t="s">
        <v>1709</v>
      </c>
      <c r="D301" s="123" t="s">
        <v>1448</v>
      </c>
      <c r="E301" s="123" t="s">
        <v>849</v>
      </c>
      <c r="F301" s="123" t="s">
        <v>854</v>
      </c>
      <c r="G301" s="348" t="s">
        <v>0</v>
      </c>
      <c r="H301" s="124">
        <v>3</v>
      </c>
      <c r="I301" s="124">
        <v>8</v>
      </c>
      <c r="J301" s="124">
        <v>6</v>
      </c>
      <c r="K301" s="124">
        <v>7</v>
      </c>
      <c r="L301" s="124"/>
      <c r="M301" s="124"/>
      <c r="N301" s="124"/>
      <c r="O301" s="124"/>
      <c r="P301" s="124"/>
      <c r="Q301" s="124"/>
      <c r="R301" s="124"/>
      <c r="S301" s="124"/>
      <c r="T301" s="124"/>
      <c r="U301" s="124"/>
      <c r="V301" s="124"/>
      <c r="W301" s="124"/>
      <c r="X301" s="436">
        <v>0</v>
      </c>
      <c r="Y301" s="436">
        <v>0</v>
      </c>
      <c r="Z301" s="436">
        <v>0</v>
      </c>
      <c r="AA301" s="121" t="s">
        <v>1367</v>
      </c>
      <c r="AB301" s="123"/>
      <c r="AC301" s="123"/>
    </row>
    <row r="302" spans="1:29" ht="15" customHeight="1">
      <c r="A302" s="121" t="s">
        <v>1626</v>
      </c>
      <c r="B302" s="122" t="s">
        <v>1693</v>
      </c>
      <c r="C302" s="121" t="s">
        <v>1710</v>
      </c>
      <c r="D302" s="123" t="s">
        <v>1448</v>
      </c>
      <c r="E302" s="123" t="s">
        <v>849</v>
      </c>
      <c r="F302" s="123" t="s">
        <v>852</v>
      </c>
      <c r="G302" s="348" t="s">
        <v>0</v>
      </c>
      <c r="H302" s="124">
        <v>0</v>
      </c>
      <c r="I302" s="124">
        <v>1</v>
      </c>
      <c r="J302" s="124">
        <v>0</v>
      </c>
      <c r="K302" s="124">
        <v>0</v>
      </c>
      <c r="L302" s="124"/>
      <c r="M302" s="124"/>
      <c r="N302" s="124"/>
      <c r="O302" s="124"/>
      <c r="P302" s="124"/>
      <c r="Q302" s="124"/>
      <c r="R302" s="124"/>
      <c r="S302" s="124"/>
      <c r="T302" s="124"/>
      <c r="U302" s="124"/>
      <c r="V302" s="124"/>
      <c r="W302" s="124"/>
      <c r="X302" s="436">
        <v>0</v>
      </c>
      <c r="Y302" s="436">
        <v>0</v>
      </c>
      <c r="Z302" s="436">
        <v>0</v>
      </c>
      <c r="AA302" s="121" t="s">
        <v>1367</v>
      </c>
      <c r="AB302" s="123"/>
      <c r="AC302" s="123"/>
    </row>
    <row r="303" spans="1:29" ht="15" customHeight="1">
      <c r="A303" s="121" t="s">
        <v>1626</v>
      </c>
      <c r="B303" s="122" t="s">
        <v>1693</v>
      </c>
      <c r="C303" s="121" t="s">
        <v>1711</v>
      </c>
      <c r="D303" s="123" t="s">
        <v>1448</v>
      </c>
      <c r="E303" s="123" t="s">
        <v>849</v>
      </c>
      <c r="F303" s="123" t="s">
        <v>853</v>
      </c>
      <c r="G303" s="348" t="s">
        <v>0</v>
      </c>
      <c r="H303" s="124">
        <v>0</v>
      </c>
      <c r="I303" s="124">
        <v>0</v>
      </c>
      <c r="J303" s="124">
        <v>0</v>
      </c>
      <c r="K303" s="124">
        <v>0</v>
      </c>
      <c r="L303" s="124"/>
      <c r="M303" s="124"/>
      <c r="N303" s="124"/>
      <c r="O303" s="124"/>
      <c r="P303" s="124"/>
      <c r="Q303" s="124"/>
      <c r="R303" s="124"/>
      <c r="S303" s="124"/>
      <c r="T303" s="124"/>
      <c r="U303" s="124"/>
      <c r="V303" s="124"/>
      <c r="W303" s="124"/>
      <c r="X303" s="436">
        <v>0</v>
      </c>
      <c r="Y303" s="436">
        <v>0</v>
      </c>
      <c r="Z303" s="436">
        <v>0</v>
      </c>
      <c r="AA303" s="121" t="s">
        <v>1367</v>
      </c>
      <c r="AB303" s="123"/>
      <c r="AC303" s="123"/>
    </row>
    <row r="304" spans="1:29" ht="15" customHeight="1">
      <c r="A304" s="121" t="s">
        <v>1626</v>
      </c>
      <c r="B304" s="122" t="s">
        <v>1693</v>
      </c>
      <c r="C304" s="121" t="s">
        <v>1712</v>
      </c>
      <c r="D304" s="123" t="s">
        <v>1713</v>
      </c>
      <c r="E304" s="123" t="s">
        <v>880</v>
      </c>
      <c r="F304" s="123" t="s">
        <v>854</v>
      </c>
      <c r="G304" s="348" t="s">
        <v>0</v>
      </c>
      <c r="H304" s="124">
        <v>150</v>
      </c>
      <c r="I304" s="124">
        <v>153</v>
      </c>
      <c r="J304" s="124">
        <v>124</v>
      </c>
      <c r="K304" s="124">
        <v>137</v>
      </c>
      <c r="L304" s="124"/>
      <c r="M304" s="124"/>
      <c r="N304" s="124"/>
      <c r="O304" s="124"/>
      <c r="P304" s="124"/>
      <c r="Q304" s="124"/>
      <c r="R304" s="124"/>
      <c r="S304" s="124"/>
      <c r="T304" s="124"/>
      <c r="U304" s="124"/>
      <c r="V304" s="124"/>
      <c r="W304" s="124"/>
      <c r="X304" s="436">
        <v>479.84379999999999</v>
      </c>
      <c r="Y304" s="436">
        <v>478.6123</v>
      </c>
      <c r="Z304" s="436">
        <v>476.8374</v>
      </c>
      <c r="AA304" s="121" t="s">
        <v>1367</v>
      </c>
      <c r="AB304" s="123"/>
      <c r="AC304" s="123"/>
    </row>
    <row r="305" spans="1:29" ht="15" customHeight="1">
      <c r="A305" s="121" t="s">
        <v>1626</v>
      </c>
      <c r="B305" s="122" t="s">
        <v>1693</v>
      </c>
      <c r="C305" s="121" t="s">
        <v>1714</v>
      </c>
      <c r="D305" s="123" t="s">
        <v>1713</v>
      </c>
      <c r="E305" s="123" t="s">
        <v>880</v>
      </c>
      <c r="F305" s="123" t="s">
        <v>852</v>
      </c>
      <c r="G305" s="348" t="s">
        <v>0</v>
      </c>
      <c r="H305" s="124">
        <v>12</v>
      </c>
      <c r="I305" s="124">
        <v>16</v>
      </c>
      <c r="J305" s="124">
        <v>9</v>
      </c>
      <c r="K305" s="124">
        <v>16</v>
      </c>
      <c r="L305" s="124"/>
      <c r="M305" s="124"/>
      <c r="N305" s="124"/>
      <c r="O305" s="124"/>
      <c r="P305" s="124"/>
      <c r="Q305" s="124"/>
      <c r="R305" s="124"/>
      <c r="S305" s="124"/>
      <c r="T305" s="124"/>
      <c r="U305" s="124"/>
      <c r="V305" s="124"/>
      <c r="W305" s="124"/>
      <c r="X305" s="436">
        <v>47.242629999999998</v>
      </c>
      <c r="Y305" s="436">
        <v>46.440359999999998</v>
      </c>
      <c r="Z305" s="436">
        <v>46.403030000000001</v>
      </c>
      <c r="AA305" s="121" t="s">
        <v>1367</v>
      </c>
      <c r="AB305" s="123"/>
      <c r="AC305" s="123"/>
    </row>
    <row r="306" spans="1:29" ht="15" customHeight="1">
      <c r="A306" s="121" t="s">
        <v>1626</v>
      </c>
      <c r="B306" s="122" t="s">
        <v>1693</v>
      </c>
      <c r="C306" s="121" t="s">
        <v>1715</v>
      </c>
      <c r="D306" s="123" t="s">
        <v>1713</v>
      </c>
      <c r="E306" s="123" t="s">
        <v>880</v>
      </c>
      <c r="F306" s="123" t="s">
        <v>853</v>
      </c>
      <c r="G306" s="348" t="s">
        <v>0</v>
      </c>
      <c r="H306" s="124">
        <v>13</v>
      </c>
      <c r="I306" s="124">
        <v>18</v>
      </c>
      <c r="J306" s="124">
        <v>13</v>
      </c>
      <c r="K306" s="124">
        <v>24</v>
      </c>
      <c r="L306" s="124"/>
      <c r="M306" s="124"/>
      <c r="N306" s="124"/>
      <c r="O306" s="124"/>
      <c r="P306" s="124"/>
      <c r="Q306" s="124"/>
      <c r="R306" s="124"/>
      <c r="S306" s="124"/>
      <c r="T306" s="124"/>
      <c r="U306" s="124"/>
      <c r="V306" s="124"/>
      <c r="W306" s="124"/>
      <c r="X306" s="436">
        <v>53.254980000000003</v>
      </c>
      <c r="Y306" s="436">
        <v>52.10933</v>
      </c>
      <c r="Z306" s="436">
        <v>52.372010000000003</v>
      </c>
      <c r="AA306" s="121" t="s">
        <v>1367</v>
      </c>
      <c r="AB306" s="123"/>
      <c r="AC306" s="123"/>
    </row>
    <row r="307" spans="1:29" ht="15" customHeight="1">
      <c r="A307" s="121" t="s">
        <v>1626</v>
      </c>
      <c r="B307" s="122" t="s">
        <v>1693</v>
      </c>
      <c r="C307" s="121" t="s">
        <v>1716</v>
      </c>
      <c r="D307" s="123" t="s">
        <v>1713</v>
      </c>
      <c r="E307" s="123" t="s">
        <v>849</v>
      </c>
      <c r="F307" s="123" t="s">
        <v>854</v>
      </c>
      <c r="G307" s="348" t="s">
        <v>0</v>
      </c>
      <c r="H307" s="124">
        <v>2</v>
      </c>
      <c r="I307" s="124">
        <v>3</v>
      </c>
      <c r="J307" s="124">
        <v>0</v>
      </c>
      <c r="K307" s="124">
        <v>1</v>
      </c>
      <c r="L307" s="124"/>
      <c r="M307" s="124"/>
      <c r="N307" s="124"/>
      <c r="O307" s="124"/>
      <c r="P307" s="124"/>
      <c r="Q307" s="124"/>
      <c r="R307" s="124"/>
      <c r="S307" s="124"/>
      <c r="T307" s="124"/>
      <c r="U307" s="124"/>
      <c r="V307" s="124"/>
      <c r="W307" s="124"/>
      <c r="X307" s="436">
        <v>5.0308210000000004</v>
      </c>
      <c r="Y307" s="436">
        <v>5.0308210000000004</v>
      </c>
      <c r="Z307" s="436">
        <v>5.0308210000000004</v>
      </c>
      <c r="AA307" s="121" t="s">
        <v>1367</v>
      </c>
      <c r="AB307" s="123"/>
      <c r="AC307" s="123"/>
    </row>
    <row r="308" spans="1:29" ht="15" customHeight="1">
      <c r="A308" s="121" t="s">
        <v>1626</v>
      </c>
      <c r="B308" s="122" t="s">
        <v>1693</v>
      </c>
      <c r="C308" s="121" t="s">
        <v>1717</v>
      </c>
      <c r="D308" s="123" t="s">
        <v>1713</v>
      </c>
      <c r="E308" s="123" t="s">
        <v>849</v>
      </c>
      <c r="F308" s="123" t="s">
        <v>852</v>
      </c>
      <c r="G308" s="348" t="s">
        <v>0</v>
      </c>
      <c r="H308" s="124">
        <v>0</v>
      </c>
      <c r="I308" s="124">
        <v>0</v>
      </c>
      <c r="J308" s="124">
        <v>0</v>
      </c>
      <c r="K308" s="124">
        <v>0</v>
      </c>
      <c r="L308" s="124"/>
      <c r="M308" s="124"/>
      <c r="N308" s="124"/>
      <c r="O308" s="124"/>
      <c r="P308" s="124"/>
      <c r="Q308" s="124"/>
      <c r="R308" s="124"/>
      <c r="S308" s="124"/>
      <c r="T308" s="124"/>
      <c r="U308" s="124"/>
      <c r="V308" s="124"/>
      <c r="W308" s="124"/>
      <c r="X308" s="436">
        <v>5.4882E-2</v>
      </c>
      <c r="Y308" s="436">
        <v>5.4882E-2</v>
      </c>
      <c r="Z308" s="436">
        <v>5.4882E-2</v>
      </c>
      <c r="AA308" s="121" t="s">
        <v>1367</v>
      </c>
      <c r="AB308" s="123"/>
      <c r="AC308" s="123"/>
    </row>
    <row r="309" spans="1:29" ht="15" customHeight="1">
      <c r="A309" s="121" t="s">
        <v>1626</v>
      </c>
      <c r="B309" s="122" t="s">
        <v>1693</v>
      </c>
      <c r="C309" s="121" t="s">
        <v>1718</v>
      </c>
      <c r="D309" s="123" t="s">
        <v>1713</v>
      </c>
      <c r="E309" s="123" t="s">
        <v>849</v>
      </c>
      <c r="F309" s="123" t="s">
        <v>853</v>
      </c>
      <c r="G309" s="348" t="s">
        <v>0</v>
      </c>
      <c r="H309" s="124">
        <v>0</v>
      </c>
      <c r="I309" s="124">
        <v>0</v>
      </c>
      <c r="J309" s="124">
        <v>0</v>
      </c>
      <c r="K309" s="124">
        <v>0</v>
      </c>
      <c r="L309" s="124"/>
      <c r="M309" s="124"/>
      <c r="N309" s="124"/>
      <c r="O309" s="124"/>
      <c r="P309" s="124"/>
      <c r="Q309" s="124"/>
      <c r="R309" s="124"/>
      <c r="S309" s="124"/>
      <c r="T309" s="124"/>
      <c r="U309" s="124"/>
      <c r="V309" s="124"/>
      <c r="W309" s="124"/>
      <c r="X309" s="436">
        <v>0</v>
      </c>
      <c r="Y309" s="436">
        <v>0</v>
      </c>
      <c r="Z309" s="436">
        <v>0</v>
      </c>
      <c r="AA309" s="121" t="s">
        <v>1367</v>
      </c>
      <c r="AB309" s="123"/>
      <c r="AC309" s="123"/>
    </row>
    <row r="310" spans="1:29" ht="15" customHeight="1">
      <c r="A310" s="121" t="s">
        <v>1626</v>
      </c>
      <c r="B310" s="122" t="s">
        <v>1693</v>
      </c>
      <c r="C310" s="121" t="s">
        <v>1719</v>
      </c>
      <c r="D310" s="123" t="s">
        <v>1462</v>
      </c>
      <c r="E310" s="123" t="s">
        <v>880</v>
      </c>
      <c r="F310" s="123" t="s">
        <v>854</v>
      </c>
      <c r="G310" s="348" t="s">
        <v>0</v>
      </c>
      <c r="H310" s="124">
        <v>37</v>
      </c>
      <c r="I310" s="124">
        <v>25</v>
      </c>
      <c r="J310" s="124">
        <v>30</v>
      </c>
      <c r="K310" s="124">
        <v>32</v>
      </c>
      <c r="L310" s="124"/>
      <c r="M310" s="124"/>
      <c r="N310" s="124"/>
      <c r="O310" s="124"/>
      <c r="P310" s="124"/>
      <c r="Q310" s="124"/>
      <c r="R310" s="124"/>
      <c r="S310" s="124"/>
      <c r="T310" s="124"/>
      <c r="U310" s="124"/>
      <c r="V310" s="124"/>
      <c r="W310" s="124"/>
      <c r="X310" s="436">
        <v>191.04920000000001</v>
      </c>
      <c r="Y310" s="436">
        <v>190.26660000000001</v>
      </c>
      <c r="Z310" s="436">
        <v>189.95509999999999</v>
      </c>
      <c r="AA310" s="121" t="s">
        <v>1367</v>
      </c>
      <c r="AB310" s="123"/>
      <c r="AC310" s="123"/>
    </row>
    <row r="311" spans="1:29" ht="15" customHeight="1">
      <c r="A311" s="121" t="s">
        <v>1626</v>
      </c>
      <c r="B311" s="122" t="s">
        <v>1693</v>
      </c>
      <c r="C311" s="121" t="s">
        <v>1720</v>
      </c>
      <c r="D311" s="123" t="s">
        <v>1462</v>
      </c>
      <c r="E311" s="123" t="s">
        <v>880</v>
      </c>
      <c r="F311" s="123" t="s">
        <v>852</v>
      </c>
      <c r="G311" s="348" t="s">
        <v>0</v>
      </c>
      <c r="H311" s="124">
        <v>1</v>
      </c>
      <c r="I311" s="124">
        <v>4</v>
      </c>
      <c r="J311" s="124">
        <v>1</v>
      </c>
      <c r="K311" s="124">
        <v>2</v>
      </c>
      <c r="L311" s="124"/>
      <c r="M311" s="124"/>
      <c r="N311" s="124"/>
      <c r="O311" s="124"/>
      <c r="P311" s="124"/>
      <c r="Q311" s="124"/>
      <c r="R311" s="124"/>
      <c r="S311" s="124"/>
      <c r="T311" s="124"/>
      <c r="U311" s="124"/>
      <c r="V311" s="124"/>
      <c r="W311" s="124"/>
      <c r="X311" s="436">
        <v>3.155834</v>
      </c>
      <c r="Y311" s="436">
        <v>3.155834</v>
      </c>
      <c r="Z311" s="436">
        <v>3.155834</v>
      </c>
      <c r="AA311" s="121" t="s">
        <v>1367</v>
      </c>
      <c r="AB311" s="123"/>
      <c r="AC311" s="123"/>
    </row>
    <row r="312" spans="1:29" ht="15" customHeight="1">
      <c r="A312" s="121" t="s">
        <v>1626</v>
      </c>
      <c r="B312" s="122" t="s">
        <v>1693</v>
      </c>
      <c r="C312" s="121" t="s">
        <v>1721</v>
      </c>
      <c r="D312" s="123" t="s">
        <v>1462</v>
      </c>
      <c r="E312" s="123" t="s">
        <v>880</v>
      </c>
      <c r="F312" s="123" t="s">
        <v>853</v>
      </c>
      <c r="G312" s="348" t="s">
        <v>0</v>
      </c>
      <c r="H312" s="124">
        <v>0</v>
      </c>
      <c r="I312" s="124">
        <v>1</v>
      </c>
      <c r="J312" s="124">
        <v>2</v>
      </c>
      <c r="K312" s="124">
        <v>2</v>
      </c>
      <c r="L312" s="124"/>
      <c r="M312" s="124"/>
      <c r="N312" s="124"/>
      <c r="O312" s="124"/>
      <c r="P312" s="124"/>
      <c r="Q312" s="124"/>
      <c r="R312" s="124"/>
      <c r="S312" s="124"/>
      <c r="T312" s="124"/>
      <c r="U312" s="124"/>
      <c r="V312" s="124"/>
      <c r="W312" s="124"/>
      <c r="X312" s="436">
        <v>6.2556240000000001</v>
      </c>
      <c r="Y312" s="436">
        <v>5.6762810000000004</v>
      </c>
      <c r="Z312" s="436">
        <v>5.0475459999999996</v>
      </c>
      <c r="AA312" s="121" t="s">
        <v>1367</v>
      </c>
      <c r="AB312" s="123"/>
      <c r="AC312" s="123"/>
    </row>
    <row r="313" spans="1:29" ht="15" customHeight="1">
      <c r="A313" s="121" t="s">
        <v>1626</v>
      </c>
      <c r="B313" s="122" t="s">
        <v>1693</v>
      </c>
      <c r="C313" s="121" t="s">
        <v>1722</v>
      </c>
      <c r="D313" s="123" t="s">
        <v>1462</v>
      </c>
      <c r="E313" s="123" t="s">
        <v>849</v>
      </c>
      <c r="F313" s="123" t="s">
        <v>854</v>
      </c>
      <c r="G313" s="348" t="s">
        <v>0</v>
      </c>
      <c r="H313" s="124">
        <v>2</v>
      </c>
      <c r="I313" s="124">
        <v>1</v>
      </c>
      <c r="J313" s="124">
        <v>0</v>
      </c>
      <c r="K313" s="124">
        <v>0</v>
      </c>
      <c r="L313" s="124"/>
      <c r="M313" s="124"/>
      <c r="N313" s="124"/>
      <c r="O313" s="124"/>
      <c r="P313" s="124"/>
      <c r="Q313" s="124"/>
      <c r="R313" s="124"/>
      <c r="S313" s="124"/>
      <c r="T313" s="124"/>
      <c r="U313" s="124"/>
      <c r="V313" s="124"/>
      <c r="W313" s="124"/>
      <c r="X313" s="436">
        <v>5.6030439999999997</v>
      </c>
      <c r="Y313" s="436">
        <v>5.6030439999999997</v>
      </c>
      <c r="Z313" s="436">
        <v>5.6030439999999997</v>
      </c>
      <c r="AA313" s="121" t="s">
        <v>1367</v>
      </c>
      <c r="AB313" s="123"/>
      <c r="AC313" s="123"/>
    </row>
    <row r="314" spans="1:29" ht="15" customHeight="1">
      <c r="A314" s="121" t="s">
        <v>1626</v>
      </c>
      <c r="B314" s="122" t="s">
        <v>1693</v>
      </c>
      <c r="C314" s="121" t="s">
        <v>1723</v>
      </c>
      <c r="D314" s="123" t="s">
        <v>1462</v>
      </c>
      <c r="E314" s="123" t="s">
        <v>849</v>
      </c>
      <c r="F314" s="123" t="s">
        <v>852</v>
      </c>
      <c r="G314" s="348" t="s">
        <v>0</v>
      </c>
      <c r="H314" s="124">
        <v>0</v>
      </c>
      <c r="I314" s="124">
        <v>0</v>
      </c>
      <c r="J314" s="124">
        <v>0</v>
      </c>
      <c r="K314" s="124">
        <v>0</v>
      </c>
      <c r="L314" s="124"/>
      <c r="M314" s="124"/>
      <c r="N314" s="124"/>
      <c r="O314" s="124"/>
      <c r="P314" s="124"/>
      <c r="Q314" s="124"/>
      <c r="R314" s="124"/>
      <c r="S314" s="124"/>
      <c r="T314" s="124"/>
      <c r="U314" s="124"/>
      <c r="V314" s="124"/>
      <c r="W314" s="124"/>
      <c r="X314" s="436">
        <v>0.50593999999999995</v>
      </c>
      <c r="Y314" s="436">
        <v>0.50593999999999995</v>
      </c>
      <c r="Z314" s="436">
        <v>0.50593999999999995</v>
      </c>
      <c r="AA314" s="121" t="s">
        <v>1367</v>
      </c>
      <c r="AB314" s="123"/>
      <c r="AC314" s="123"/>
    </row>
    <row r="315" spans="1:29" ht="15" customHeight="1">
      <c r="A315" s="121" t="s">
        <v>1626</v>
      </c>
      <c r="B315" s="122" t="s">
        <v>1693</v>
      </c>
      <c r="C315" s="121" t="s">
        <v>1724</v>
      </c>
      <c r="D315" s="123" t="s">
        <v>1462</v>
      </c>
      <c r="E315" s="123" t="s">
        <v>849</v>
      </c>
      <c r="F315" s="123" t="s">
        <v>853</v>
      </c>
      <c r="G315" s="348" t="s">
        <v>0</v>
      </c>
      <c r="H315" s="124">
        <v>0</v>
      </c>
      <c r="I315" s="124">
        <v>0</v>
      </c>
      <c r="J315" s="124">
        <v>0</v>
      </c>
      <c r="K315" s="124">
        <v>0</v>
      </c>
      <c r="L315" s="124"/>
      <c r="M315" s="124"/>
      <c r="N315" s="124"/>
      <c r="O315" s="124"/>
      <c r="P315" s="124"/>
      <c r="Q315" s="124"/>
      <c r="R315" s="124"/>
      <c r="S315" s="124"/>
      <c r="T315" s="124"/>
      <c r="U315" s="124"/>
      <c r="V315" s="124"/>
      <c r="W315" s="124"/>
      <c r="X315" s="436">
        <v>5.94E-3</v>
      </c>
      <c r="Y315" s="436">
        <v>5.94E-3</v>
      </c>
      <c r="Z315" s="436">
        <v>5.94E-3</v>
      </c>
      <c r="AA315" s="121" t="s">
        <v>1367</v>
      </c>
      <c r="AB315" s="123"/>
      <c r="AC315" s="123"/>
    </row>
    <row r="316" spans="1:29" ht="15" customHeight="1">
      <c r="A316" s="121" t="s">
        <v>1626</v>
      </c>
      <c r="B316" s="122" t="s">
        <v>1693</v>
      </c>
      <c r="C316" s="121" t="s">
        <v>1725</v>
      </c>
      <c r="D316" s="123" t="s">
        <v>1469</v>
      </c>
      <c r="E316" s="123" t="s">
        <v>880</v>
      </c>
      <c r="F316" s="123" t="s">
        <v>854</v>
      </c>
      <c r="G316" s="348" t="s">
        <v>0</v>
      </c>
      <c r="H316" s="124">
        <v>128</v>
      </c>
      <c r="I316" s="124">
        <v>186</v>
      </c>
      <c r="J316" s="124">
        <v>232</v>
      </c>
      <c r="K316" s="124">
        <v>148</v>
      </c>
      <c r="L316" s="124"/>
      <c r="M316" s="124"/>
      <c r="N316" s="124"/>
      <c r="O316" s="124"/>
      <c r="P316" s="124"/>
      <c r="Q316" s="124"/>
      <c r="R316" s="124"/>
      <c r="S316" s="124"/>
      <c r="T316" s="124"/>
      <c r="U316" s="124"/>
      <c r="V316" s="124"/>
      <c r="W316" s="124"/>
      <c r="X316" s="436">
        <v>694.24239999999998</v>
      </c>
      <c r="Y316" s="436">
        <v>693.00390000000004</v>
      </c>
      <c r="Z316" s="436">
        <v>691.96220000000005</v>
      </c>
      <c r="AA316" s="121" t="s">
        <v>1367</v>
      </c>
      <c r="AB316" s="123"/>
      <c r="AC316" s="123"/>
    </row>
    <row r="317" spans="1:29" ht="15" customHeight="1">
      <c r="A317" s="121" t="s">
        <v>1626</v>
      </c>
      <c r="B317" s="122" t="s">
        <v>1693</v>
      </c>
      <c r="C317" s="121" t="s">
        <v>1726</v>
      </c>
      <c r="D317" s="123" t="s">
        <v>1469</v>
      </c>
      <c r="E317" s="123" t="s">
        <v>880</v>
      </c>
      <c r="F317" s="123" t="s">
        <v>852</v>
      </c>
      <c r="G317" s="348" t="s">
        <v>0</v>
      </c>
      <c r="H317" s="124">
        <v>18</v>
      </c>
      <c r="I317" s="124">
        <v>24</v>
      </c>
      <c r="J317" s="124">
        <v>47</v>
      </c>
      <c r="K317" s="124">
        <v>18</v>
      </c>
      <c r="L317" s="124"/>
      <c r="M317" s="124"/>
      <c r="N317" s="124"/>
      <c r="O317" s="124"/>
      <c r="P317" s="124"/>
      <c r="Q317" s="124"/>
      <c r="R317" s="124"/>
      <c r="S317" s="124"/>
      <c r="T317" s="124"/>
      <c r="U317" s="124"/>
      <c r="V317" s="124"/>
      <c r="W317" s="124"/>
      <c r="X317" s="436">
        <v>73.867679999999993</v>
      </c>
      <c r="Y317" s="436">
        <v>64.897819999999996</v>
      </c>
      <c r="Z317" s="436">
        <v>57.807290000000002</v>
      </c>
      <c r="AA317" s="121" t="s">
        <v>1367</v>
      </c>
      <c r="AB317" s="123"/>
      <c r="AC317" s="123"/>
    </row>
    <row r="318" spans="1:29" ht="15" customHeight="1">
      <c r="A318" s="121" t="s">
        <v>1626</v>
      </c>
      <c r="B318" s="122" t="s">
        <v>1693</v>
      </c>
      <c r="C318" s="121" t="s">
        <v>1727</v>
      </c>
      <c r="D318" s="123" t="s">
        <v>1469</v>
      </c>
      <c r="E318" s="123" t="s">
        <v>880</v>
      </c>
      <c r="F318" s="123" t="s">
        <v>853</v>
      </c>
      <c r="G318" s="348" t="s">
        <v>0</v>
      </c>
      <c r="H318" s="124">
        <v>25</v>
      </c>
      <c r="I318" s="124">
        <v>30</v>
      </c>
      <c r="J318" s="124">
        <v>48</v>
      </c>
      <c r="K318" s="124">
        <v>38</v>
      </c>
      <c r="L318" s="124"/>
      <c r="M318" s="124"/>
      <c r="N318" s="124"/>
      <c r="O318" s="124"/>
      <c r="P318" s="124"/>
      <c r="Q318" s="124"/>
      <c r="R318" s="124"/>
      <c r="S318" s="124"/>
      <c r="T318" s="124"/>
      <c r="U318" s="124"/>
      <c r="V318" s="124"/>
      <c r="W318" s="124"/>
      <c r="X318" s="436">
        <v>132.6352</v>
      </c>
      <c r="Y318" s="436">
        <v>119.381</v>
      </c>
      <c r="Z318" s="436">
        <v>110.0412</v>
      </c>
      <c r="AA318" s="121" t="s">
        <v>1367</v>
      </c>
      <c r="AB318" s="123"/>
      <c r="AC318" s="123"/>
    </row>
    <row r="319" spans="1:29" ht="15" customHeight="1">
      <c r="A319" s="121" t="s">
        <v>1626</v>
      </c>
      <c r="B319" s="122" t="s">
        <v>1693</v>
      </c>
      <c r="C319" s="121" t="s">
        <v>1728</v>
      </c>
      <c r="D319" s="123" t="s">
        <v>1469</v>
      </c>
      <c r="E319" s="123" t="s">
        <v>849</v>
      </c>
      <c r="F319" s="123" t="s">
        <v>854</v>
      </c>
      <c r="G319" s="348" t="s">
        <v>0</v>
      </c>
      <c r="H319" s="124">
        <v>0</v>
      </c>
      <c r="I319" s="124">
        <v>0</v>
      </c>
      <c r="J319" s="124">
        <v>0</v>
      </c>
      <c r="K319" s="124">
        <v>0</v>
      </c>
      <c r="L319" s="124"/>
      <c r="M319" s="124"/>
      <c r="N319" s="124"/>
      <c r="O319" s="124"/>
      <c r="P319" s="124"/>
      <c r="Q319" s="124"/>
      <c r="R319" s="124"/>
      <c r="S319" s="124"/>
      <c r="T319" s="124"/>
      <c r="U319" s="124"/>
      <c r="V319" s="124"/>
      <c r="W319" s="124"/>
      <c r="X319" s="436">
        <v>0</v>
      </c>
      <c r="Y319" s="436">
        <v>0</v>
      </c>
      <c r="Z319" s="436">
        <v>0</v>
      </c>
      <c r="AA319" s="121" t="s">
        <v>1367</v>
      </c>
      <c r="AB319" s="123"/>
      <c r="AC319" s="123"/>
    </row>
    <row r="320" spans="1:29" ht="15" customHeight="1">
      <c r="A320" s="121" t="s">
        <v>1626</v>
      </c>
      <c r="B320" s="122" t="s">
        <v>1693</v>
      </c>
      <c r="C320" s="121" t="s">
        <v>1729</v>
      </c>
      <c r="D320" s="123" t="s">
        <v>1469</v>
      </c>
      <c r="E320" s="123" t="s">
        <v>849</v>
      </c>
      <c r="F320" s="123" t="s">
        <v>852</v>
      </c>
      <c r="G320" s="348" t="s">
        <v>0</v>
      </c>
      <c r="H320" s="124">
        <v>0</v>
      </c>
      <c r="I320" s="124">
        <v>0</v>
      </c>
      <c r="J320" s="124">
        <v>0</v>
      </c>
      <c r="K320" s="124">
        <v>0</v>
      </c>
      <c r="L320" s="124"/>
      <c r="M320" s="124"/>
      <c r="N320" s="124"/>
      <c r="O320" s="124"/>
      <c r="P320" s="124"/>
      <c r="Q320" s="124"/>
      <c r="R320" s="124"/>
      <c r="S320" s="124"/>
      <c r="T320" s="124"/>
      <c r="U320" s="124"/>
      <c r="V320" s="124"/>
      <c r="W320" s="124"/>
      <c r="X320" s="436">
        <v>0</v>
      </c>
      <c r="Y320" s="436">
        <v>0</v>
      </c>
      <c r="Z320" s="436">
        <v>0</v>
      </c>
      <c r="AA320" s="121" t="s">
        <v>1367</v>
      </c>
      <c r="AB320" s="123"/>
      <c r="AC320" s="123"/>
    </row>
    <row r="321" spans="1:29" ht="15" customHeight="1">
      <c r="A321" s="121" t="s">
        <v>1626</v>
      </c>
      <c r="B321" s="122" t="s">
        <v>1693</v>
      </c>
      <c r="C321" s="121" t="s">
        <v>1730</v>
      </c>
      <c r="D321" s="123" t="s">
        <v>1469</v>
      </c>
      <c r="E321" s="123" t="s">
        <v>849</v>
      </c>
      <c r="F321" s="123" t="s">
        <v>853</v>
      </c>
      <c r="G321" s="348" t="s">
        <v>0</v>
      </c>
      <c r="H321" s="124">
        <v>0</v>
      </c>
      <c r="I321" s="124">
        <v>0</v>
      </c>
      <c r="J321" s="124">
        <v>0</v>
      </c>
      <c r="K321" s="124">
        <v>0</v>
      </c>
      <c r="L321" s="124"/>
      <c r="M321" s="124"/>
      <c r="N321" s="124"/>
      <c r="O321" s="124"/>
      <c r="P321" s="124"/>
      <c r="Q321" s="124"/>
      <c r="R321" s="124"/>
      <c r="S321" s="124"/>
      <c r="T321" s="124"/>
      <c r="U321" s="124"/>
      <c r="V321" s="124"/>
      <c r="W321" s="124"/>
      <c r="X321" s="436">
        <v>0</v>
      </c>
      <c r="Y321" s="436">
        <v>0</v>
      </c>
      <c r="Z321" s="436">
        <v>0</v>
      </c>
      <c r="AA321" s="121" t="s">
        <v>1367</v>
      </c>
      <c r="AB321" s="123"/>
      <c r="AC321" s="123"/>
    </row>
    <row r="322" spans="1:29" ht="15" customHeight="1">
      <c r="A322" s="121" t="s">
        <v>1626</v>
      </c>
      <c r="B322" s="122" t="s">
        <v>1693</v>
      </c>
      <c r="C322" s="121" t="s">
        <v>1731</v>
      </c>
      <c r="D322" s="123" t="s">
        <v>1476</v>
      </c>
      <c r="E322" s="123" t="s">
        <v>880</v>
      </c>
      <c r="F322" s="123" t="s">
        <v>854</v>
      </c>
      <c r="G322" s="348" t="s">
        <v>0</v>
      </c>
      <c r="H322" s="124">
        <v>0</v>
      </c>
      <c r="I322" s="124">
        <v>0</v>
      </c>
      <c r="J322" s="124">
        <v>0</v>
      </c>
      <c r="K322" s="124">
        <v>0</v>
      </c>
      <c r="L322" s="124"/>
      <c r="M322" s="124"/>
      <c r="N322" s="124"/>
      <c r="O322" s="124"/>
      <c r="P322" s="124"/>
      <c r="Q322" s="124"/>
      <c r="R322" s="124"/>
      <c r="S322" s="124"/>
      <c r="T322" s="124"/>
      <c r="U322" s="124"/>
      <c r="V322" s="124"/>
      <c r="W322" s="124"/>
      <c r="X322" s="436">
        <v>0</v>
      </c>
      <c r="Y322" s="436">
        <v>0</v>
      </c>
      <c r="Z322" s="436">
        <v>0</v>
      </c>
      <c r="AA322" s="121" t="s">
        <v>1367</v>
      </c>
      <c r="AB322" s="123"/>
      <c r="AC322" s="123"/>
    </row>
    <row r="323" spans="1:29" ht="15" customHeight="1">
      <c r="A323" s="121" t="s">
        <v>1626</v>
      </c>
      <c r="B323" s="122" t="s">
        <v>1693</v>
      </c>
      <c r="C323" s="121" t="s">
        <v>1732</v>
      </c>
      <c r="D323" s="123" t="s">
        <v>1476</v>
      </c>
      <c r="E323" s="123" t="s">
        <v>880</v>
      </c>
      <c r="F323" s="123" t="s">
        <v>852</v>
      </c>
      <c r="G323" s="348" t="s">
        <v>0</v>
      </c>
      <c r="H323" s="124">
        <v>0</v>
      </c>
      <c r="I323" s="124">
        <v>0</v>
      </c>
      <c r="J323" s="124">
        <v>0</v>
      </c>
      <c r="K323" s="124">
        <v>0</v>
      </c>
      <c r="L323" s="124"/>
      <c r="M323" s="124"/>
      <c r="N323" s="124"/>
      <c r="O323" s="124"/>
      <c r="P323" s="124"/>
      <c r="Q323" s="124"/>
      <c r="R323" s="124"/>
      <c r="S323" s="124"/>
      <c r="T323" s="124"/>
      <c r="U323" s="124"/>
      <c r="V323" s="124"/>
      <c r="W323" s="124"/>
      <c r="X323" s="436">
        <v>0</v>
      </c>
      <c r="Y323" s="436">
        <v>0</v>
      </c>
      <c r="Z323" s="436">
        <v>0</v>
      </c>
      <c r="AA323" s="121" t="s">
        <v>1367</v>
      </c>
      <c r="AB323" s="123"/>
      <c r="AC323" s="123"/>
    </row>
    <row r="324" spans="1:29" ht="15" customHeight="1">
      <c r="A324" s="121" t="s">
        <v>1626</v>
      </c>
      <c r="B324" s="122" t="s">
        <v>1693</v>
      </c>
      <c r="C324" s="121" t="s">
        <v>1733</v>
      </c>
      <c r="D324" s="123" t="s">
        <v>1476</v>
      </c>
      <c r="E324" s="123" t="s">
        <v>880</v>
      </c>
      <c r="F324" s="123" t="s">
        <v>853</v>
      </c>
      <c r="G324" s="348" t="s">
        <v>0</v>
      </c>
      <c r="H324" s="124">
        <v>0</v>
      </c>
      <c r="I324" s="124">
        <v>0</v>
      </c>
      <c r="J324" s="124">
        <v>0</v>
      </c>
      <c r="K324" s="124">
        <v>0</v>
      </c>
      <c r="L324" s="124"/>
      <c r="M324" s="124"/>
      <c r="N324" s="124"/>
      <c r="O324" s="124"/>
      <c r="P324" s="124"/>
      <c r="Q324" s="124"/>
      <c r="R324" s="124"/>
      <c r="S324" s="124"/>
      <c r="T324" s="124"/>
      <c r="U324" s="124"/>
      <c r="V324" s="124"/>
      <c r="W324" s="124"/>
      <c r="X324" s="436">
        <v>0</v>
      </c>
      <c r="Y324" s="436">
        <v>0</v>
      </c>
      <c r="Z324" s="436">
        <v>0</v>
      </c>
      <c r="AA324" s="121" t="s">
        <v>1367</v>
      </c>
      <c r="AB324" s="123"/>
      <c r="AC324" s="123"/>
    </row>
    <row r="325" spans="1:29" ht="15" customHeight="1">
      <c r="A325" s="121" t="s">
        <v>1626</v>
      </c>
      <c r="B325" s="122" t="s">
        <v>1693</v>
      </c>
      <c r="C325" s="121" t="s">
        <v>1734</v>
      </c>
      <c r="D325" s="123" t="s">
        <v>1476</v>
      </c>
      <c r="E325" s="123" t="s">
        <v>849</v>
      </c>
      <c r="F325" s="123" t="s">
        <v>854</v>
      </c>
      <c r="G325" s="348" t="s">
        <v>0</v>
      </c>
      <c r="H325" s="124">
        <v>0</v>
      </c>
      <c r="I325" s="124">
        <v>0</v>
      </c>
      <c r="J325" s="124">
        <v>0</v>
      </c>
      <c r="K325" s="124">
        <v>0</v>
      </c>
      <c r="L325" s="124"/>
      <c r="M325" s="124"/>
      <c r="N325" s="124"/>
      <c r="O325" s="124"/>
      <c r="P325" s="124"/>
      <c r="Q325" s="124"/>
      <c r="R325" s="124"/>
      <c r="S325" s="124"/>
      <c r="T325" s="124"/>
      <c r="U325" s="124"/>
      <c r="V325" s="124"/>
      <c r="W325" s="124"/>
      <c r="X325" s="436">
        <v>0</v>
      </c>
      <c r="Y325" s="436">
        <v>0</v>
      </c>
      <c r="Z325" s="436">
        <v>0</v>
      </c>
      <c r="AA325" s="121" t="s">
        <v>1367</v>
      </c>
      <c r="AB325" s="123"/>
      <c r="AC325" s="123"/>
    </row>
    <row r="326" spans="1:29" ht="15" customHeight="1">
      <c r="A326" s="121" t="s">
        <v>1626</v>
      </c>
      <c r="B326" s="122" t="s">
        <v>1693</v>
      </c>
      <c r="C326" s="121" t="s">
        <v>1735</v>
      </c>
      <c r="D326" s="123" t="s">
        <v>1476</v>
      </c>
      <c r="E326" s="123" t="s">
        <v>849</v>
      </c>
      <c r="F326" s="123" t="s">
        <v>852</v>
      </c>
      <c r="G326" s="348" t="s">
        <v>0</v>
      </c>
      <c r="H326" s="124">
        <v>0</v>
      </c>
      <c r="I326" s="124">
        <v>0</v>
      </c>
      <c r="J326" s="124">
        <v>0</v>
      </c>
      <c r="K326" s="124">
        <v>0</v>
      </c>
      <c r="L326" s="124"/>
      <c r="M326" s="124"/>
      <c r="N326" s="124"/>
      <c r="O326" s="124"/>
      <c r="P326" s="124"/>
      <c r="Q326" s="124"/>
      <c r="R326" s="124"/>
      <c r="S326" s="124"/>
      <c r="T326" s="124"/>
      <c r="U326" s="124"/>
      <c r="V326" s="124"/>
      <c r="W326" s="124"/>
      <c r="X326" s="436">
        <v>0</v>
      </c>
      <c r="Y326" s="436">
        <v>0</v>
      </c>
      <c r="Z326" s="436">
        <v>0</v>
      </c>
      <c r="AA326" s="121" t="s">
        <v>1367</v>
      </c>
      <c r="AB326" s="123"/>
      <c r="AC326" s="123"/>
    </row>
    <row r="327" spans="1:29" ht="15" customHeight="1">
      <c r="A327" s="121" t="s">
        <v>1626</v>
      </c>
      <c r="B327" s="122" t="s">
        <v>1693</v>
      </c>
      <c r="C327" s="121" t="s">
        <v>1736</v>
      </c>
      <c r="D327" s="123" t="s">
        <v>1476</v>
      </c>
      <c r="E327" s="123" t="s">
        <v>849</v>
      </c>
      <c r="F327" s="123" t="s">
        <v>853</v>
      </c>
      <c r="G327" s="348" t="s">
        <v>0</v>
      </c>
      <c r="H327" s="124">
        <v>0</v>
      </c>
      <c r="I327" s="124">
        <v>0</v>
      </c>
      <c r="J327" s="124">
        <v>0</v>
      </c>
      <c r="K327" s="124">
        <v>0</v>
      </c>
      <c r="L327" s="124"/>
      <c r="M327" s="124"/>
      <c r="N327" s="124"/>
      <c r="O327" s="124"/>
      <c r="P327" s="124"/>
      <c r="Q327" s="124"/>
      <c r="R327" s="124"/>
      <c r="S327" s="124"/>
      <c r="T327" s="124"/>
      <c r="U327" s="124"/>
      <c r="V327" s="124"/>
      <c r="W327" s="124"/>
      <c r="X327" s="436">
        <v>0</v>
      </c>
      <c r="Y327" s="436">
        <v>0</v>
      </c>
      <c r="Z327" s="436">
        <v>0</v>
      </c>
      <c r="AA327" s="121" t="s">
        <v>1367</v>
      </c>
      <c r="AB327" s="123"/>
      <c r="AC327" s="123"/>
    </row>
    <row r="328" spans="1:29" ht="15" customHeight="1">
      <c r="A328" s="121" t="s">
        <v>1626</v>
      </c>
      <c r="B328" s="122" t="s">
        <v>1693</v>
      </c>
      <c r="C328" s="121" t="s">
        <v>1737</v>
      </c>
      <c r="D328" s="123" t="s">
        <v>1483</v>
      </c>
      <c r="E328" s="123" t="s">
        <v>880</v>
      </c>
      <c r="F328" s="123" t="s">
        <v>854</v>
      </c>
      <c r="G328" s="348" t="s">
        <v>1</v>
      </c>
      <c r="H328" s="124">
        <v>13</v>
      </c>
      <c r="I328" s="124">
        <v>10</v>
      </c>
      <c r="J328" s="124">
        <v>21</v>
      </c>
      <c r="K328" s="124">
        <v>28</v>
      </c>
      <c r="L328" s="124"/>
      <c r="M328" s="124"/>
      <c r="N328" s="124"/>
      <c r="O328" s="124"/>
      <c r="P328" s="124"/>
      <c r="Q328" s="124"/>
      <c r="R328" s="124"/>
      <c r="S328" s="124"/>
      <c r="T328" s="124"/>
      <c r="U328" s="124"/>
      <c r="V328" s="124"/>
      <c r="W328" s="124"/>
      <c r="X328" s="436">
        <v>70.760469999999998</v>
      </c>
      <c r="Y328" s="436">
        <v>70.642840000000007</v>
      </c>
      <c r="Z328" s="436">
        <v>70.39555</v>
      </c>
      <c r="AA328" s="121" t="s">
        <v>1367</v>
      </c>
      <c r="AB328" s="123"/>
      <c r="AC328" s="123"/>
    </row>
    <row r="329" spans="1:29" ht="15" customHeight="1">
      <c r="A329" s="121" t="s">
        <v>1626</v>
      </c>
      <c r="B329" s="122" t="s">
        <v>1693</v>
      </c>
      <c r="C329" s="121" t="s">
        <v>1738</v>
      </c>
      <c r="D329" s="123" t="s">
        <v>1483</v>
      </c>
      <c r="E329" s="123" t="s">
        <v>880</v>
      </c>
      <c r="F329" s="123" t="s">
        <v>852</v>
      </c>
      <c r="G329" s="348" t="s">
        <v>1</v>
      </c>
      <c r="H329" s="124">
        <v>4</v>
      </c>
      <c r="I329" s="124">
        <v>1</v>
      </c>
      <c r="J329" s="124">
        <v>1</v>
      </c>
      <c r="K329" s="124">
        <v>2</v>
      </c>
      <c r="L329" s="124"/>
      <c r="M329" s="124"/>
      <c r="N329" s="124"/>
      <c r="O329" s="124"/>
      <c r="P329" s="124"/>
      <c r="Q329" s="124"/>
      <c r="R329" s="124"/>
      <c r="S329" s="124"/>
      <c r="T329" s="124"/>
      <c r="U329" s="124"/>
      <c r="V329" s="124"/>
      <c r="W329" s="124"/>
      <c r="X329" s="436">
        <v>9.6099700000000006</v>
      </c>
      <c r="Y329" s="436">
        <v>8.9257310000000007</v>
      </c>
      <c r="Z329" s="436">
        <v>8.6172299999999993</v>
      </c>
      <c r="AA329" s="121" t="s">
        <v>1367</v>
      </c>
      <c r="AB329" s="123"/>
      <c r="AC329" s="123"/>
    </row>
    <row r="330" spans="1:29" ht="15" customHeight="1">
      <c r="A330" s="121" t="s">
        <v>1626</v>
      </c>
      <c r="B330" s="122" t="s">
        <v>1693</v>
      </c>
      <c r="C330" s="121" t="s">
        <v>1739</v>
      </c>
      <c r="D330" s="123" t="s">
        <v>1483</v>
      </c>
      <c r="E330" s="123" t="s">
        <v>880</v>
      </c>
      <c r="F330" s="123" t="s">
        <v>853</v>
      </c>
      <c r="G330" s="348" t="s">
        <v>1</v>
      </c>
      <c r="H330" s="124">
        <v>2</v>
      </c>
      <c r="I330" s="124">
        <v>0</v>
      </c>
      <c r="J330" s="124">
        <v>4</v>
      </c>
      <c r="K330" s="124">
        <v>9</v>
      </c>
      <c r="L330" s="124"/>
      <c r="M330" s="124"/>
      <c r="N330" s="124"/>
      <c r="O330" s="124"/>
      <c r="P330" s="124"/>
      <c r="Q330" s="124"/>
      <c r="R330" s="124"/>
      <c r="S330" s="124"/>
      <c r="T330" s="124"/>
      <c r="U330" s="124"/>
      <c r="V330" s="124"/>
      <c r="W330" s="124"/>
      <c r="X330" s="436">
        <v>12.187720000000001</v>
      </c>
      <c r="Y330" s="436">
        <v>11.20312</v>
      </c>
      <c r="Z330" s="436">
        <v>10.705220000000001</v>
      </c>
      <c r="AA330" s="121" t="s">
        <v>1367</v>
      </c>
      <c r="AB330" s="123"/>
      <c r="AC330" s="123"/>
    </row>
    <row r="331" spans="1:29" ht="15" customHeight="1">
      <c r="A331" s="121" t="s">
        <v>1626</v>
      </c>
      <c r="B331" s="122" t="s">
        <v>1693</v>
      </c>
      <c r="C331" s="121" t="s">
        <v>1740</v>
      </c>
      <c r="D331" s="123" t="s">
        <v>1483</v>
      </c>
      <c r="E331" s="123" t="s">
        <v>849</v>
      </c>
      <c r="F331" s="123" t="s">
        <v>854</v>
      </c>
      <c r="G331" s="348" t="s">
        <v>1</v>
      </c>
      <c r="H331" s="124">
        <v>1</v>
      </c>
      <c r="I331" s="124">
        <v>1</v>
      </c>
      <c r="J331" s="124">
        <v>0</v>
      </c>
      <c r="K331" s="124">
        <v>1</v>
      </c>
      <c r="L331" s="124"/>
      <c r="M331" s="124"/>
      <c r="N331" s="124"/>
      <c r="O331" s="124"/>
      <c r="P331" s="124"/>
      <c r="Q331" s="124"/>
      <c r="R331" s="124"/>
      <c r="S331" s="124"/>
      <c r="T331" s="124"/>
      <c r="U331" s="124"/>
      <c r="V331" s="124"/>
      <c r="W331" s="124"/>
      <c r="X331" s="436">
        <v>0</v>
      </c>
      <c r="Y331" s="436">
        <v>0</v>
      </c>
      <c r="Z331" s="436">
        <v>0</v>
      </c>
      <c r="AA331" s="121" t="s">
        <v>1367</v>
      </c>
      <c r="AB331" s="123"/>
      <c r="AC331" s="123"/>
    </row>
    <row r="332" spans="1:29" ht="15" customHeight="1">
      <c r="A332" s="121" t="s">
        <v>1626</v>
      </c>
      <c r="B332" s="122" t="s">
        <v>1693</v>
      </c>
      <c r="C332" s="121" t="s">
        <v>1741</v>
      </c>
      <c r="D332" s="123" t="s">
        <v>1483</v>
      </c>
      <c r="E332" s="123" t="s">
        <v>849</v>
      </c>
      <c r="F332" s="123" t="s">
        <v>852</v>
      </c>
      <c r="G332" s="348" t="s">
        <v>1</v>
      </c>
      <c r="H332" s="124">
        <v>1</v>
      </c>
      <c r="I332" s="124">
        <v>1</v>
      </c>
      <c r="J332" s="124">
        <v>0</v>
      </c>
      <c r="K332" s="124">
        <v>0</v>
      </c>
      <c r="L332" s="124"/>
      <c r="M332" s="124"/>
      <c r="N332" s="124"/>
      <c r="O332" s="124"/>
      <c r="P332" s="124"/>
      <c r="Q332" s="124"/>
      <c r="R332" s="124"/>
      <c r="S332" s="124"/>
      <c r="T332" s="124"/>
      <c r="U332" s="124"/>
      <c r="V332" s="124"/>
      <c r="W332" s="124"/>
      <c r="X332" s="436">
        <v>0</v>
      </c>
      <c r="Y332" s="436">
        <v>0</v>
      </c>
      <c r="Z332" s="436">
        <v>0</v>
      </c>
      <c r="AA332" s="121" t="s">
        <v>1367</v>
      </c>
      <c r="AB332" s="123"/>
      <c r="AC332" s="123"/>
    </row>
    <row r="333" spans="1:29" ht="15" customHeight="1">
      <c r="A333" s="121" t="s">
        <v>1626</v>
      </c>
      <c r="B333" s="122" t="s">
        <v>1693</v>
      </c>
      <c r="C333" s="121" t="s">
        <v>1742</v>
      </c>
      <c r="D333" s="123" t="s">
        <v>1483</v>
      </c>
      <c r="E333" s="123" t="s">
        <v>849</v>
      </c>
      <c r="F333" s="123" t="s">
        <v>853</v>
      </c>
      <c r="G333" s="348" t="s">
        <v>1</v>
      </c>
      <c r="H333" s="124">
        <v>0</v>
      </c>
      <c r="I333" s="124">
        <v>1</v>
      </c>
      <c r="J333" s="124">
        <v>0</v>
      </c>
      <c r="K333" s="124">
        <v>0</v>
      </c>
      <c r="L333" s="124"/>
      <c r="M333" s="124"/>
      <c r="N333" s="124"/>
      <c r="O333" s="124"/>
      <c r="P333" s="124"/>
      <c r="Q333" s="124"/>
      <c r="R333" s="124"/>
      <c r="S333" s="124"/>
      <c r="T333" s="124"/>
      <c r="U333" s="124"/>
      <c r="V333" s="124"/>
      <c r="W333" s="124"/>
      <c r="X333" s="436">
        <v>0</v>
      </c>
      <c r="Y333" s="436">
        <v>0</v>
      </c>
      <c r="Z333" s="436">
        <v>0</v>
      </c>
      <c r="AA333" s="121" t="s">
        <v>1367</v>
      </c>
      <c r="AB333" s="123"/>
      <c r="AC333" s="123"/>
    </row>
    <row r="334" spans="1:29" ht="15" customHeight="1">
      <c r="A334" s="121" t="s">
        <v>1626</v>
      </c>
      <c r="B334" s="122" t="s">
        <v>1693</v>
      </c>
      <c r="C334" s="121" t="s">
        <v>1743</v>
      </c>
      <c r="D334" s="123" t="s">
        <v>1744</v>
      </c>
      <c r="E334" s="123" t="s">
        <v>880</v>
      </c>
      <c r="F334" s="123" t="s">
        <v>854</v>
      </c>
      <c r="G334" s="348" t="s">
        <v>0</v>
      </c>
      <c r="H334" s="124">
        <v>6</v>
      </c>
      <c r="I334" s="124">
        <v>13</v>
      </c>
      <c r="J334" s="124">
        <v>10</v>
      </c>
      <c r="K334" s="124">
        <v>6</v>
      </c>
      <c r="L334" s="124"/>
      <c r="M334" s="124"/>
      <c r="N334" s="124"/>
      <c r="O334" s="124"/>
      <c r="P334" s="124"/>
      <c r="Q334" s="124"/>
      <c r="R334" s="124"/>
      <c r="S334" s="124"/>
      <c r="T334" s="124"/>
      <c r="U334" s="124"/>
      <c r="V334" s="124"/>
      <c r="W334" s="124"/>
      <c r="X334" s="436">
        <v>0</v>
      </c>
      <c r="Y334" s="436">
        <v>0</v>
      </c>
      <c r="Z334" s="436">
        <v>0</v>
      </c>
      <c r="AA334" s="121" t="s">
        <v>1367</v>
      </c>
      <c r="AB334" s="123"/>
      <c r="AC334" s="123"/>
    </row>
    <row r="335" spans="1:29" ht="15" customHeight="1">
      <c r="A335" s="121" t="s">
        <v>1626</v>
      </c>
      <c r="B335" s="122" t="s">
        <v>1693</v>
      </c>
      <c r="C335" s="121" t="s">
        <v>1745</v>
      </c>
      <c r="D335" s="123" t="s">
        <v>1744</v>
      </c>
      <c r="E335" s="123" t="s">
        <v>880</v>
      </c>
      <c r="F335" s="123" t="s">
        <v>852</v>
      </c>
      <c r="G335" s="348" t="s">
        <v>0</v>
      </c>
      <c r="H335" s="124">
        <v>1</v>
      </c>
      <c r="I335" s="124">
        <v>4</v>
      </c>
      <c r="J335" s="124">
        <v>1</v>
      </c>
      <c r="K335" s="124">
        <v>1</v>
      </c>
      <c r="L335" s="124"/>
      <c r="M335" s="124"/>
      <c r="N335" s="124"/>
      <c r="O335" s="124"/>
      <c r="P335" s="124"/>
      <c r="Q335" s="124"/>
      <c r="R335" s="124"/>
      <c r="S335" s="124"/>
      <c r="T335" s="124"/>
      <c r="U335" s="124"/>
      <c r="V335" s="124"/>
      <c r="W335" s="124"/>
      <c r="X335" s="436">
        <v>0</v>
      </c>
      <c r="Y335" s="436">
        <v>0</v>
      </c>
      <c r="Z335" s="436">
        <v>0</v>
      </c>
      <c r="AA335" s="121" t="s">
        <v>1367</v>
      </c>
      <c r="AB335" s="123"/>
      <c r="AC335" s="123"/>
    </row>
    <row r="336" spans="1:29" ht="15" customHeight="1">
      <c r="A336" s="121" t="s">
        <v>1626</v>
      </c>
      <c r="B336" s="122" t="s">
        <v>1693</v>
      </c>
      <c r="C336" s="121" t="s">
        <v>1746</v>
      </c>
      <c r="D336" s="123" t="s">
        <v>1744</v>
      </c>
      <c r="E336" s="123" t="s">
        <v>880</v>
      </c>
      <c r="F336" s="123" t="s">
        <v>853</v>
      </c>
      <c r="G336" s="348" t="s">
        <v>0</v>
      </c>
      <c r="H336" s="124">
        <v>2</v>
      </c>
      <c r="I336" s="124">
        <v>2</v>
      </c>
      <c r="J336" s="124">
        <v>0</v>
      </c>
      <c r="K336" s="124">
        <v>3</v>
      </c>
      <c r="L336" s="124"/>
      <c r="M336" s="124"/>
      <c r="N336" s="124"/>
      <c r="O336" s="124"/>
      <c r="P336" s="124"/>
      <c r="Q336" s="124"/>
      <c r="R336" s="124"/>
      <c r="S336" s="124"/>
      <c r="T336" s="124"/>
      <c r="U336" s="124"/>
      <c r="V336" s="124"/>
      <c r="W336" s="124"/>
      <c r="X336" s="436">
        <v>0</v>
      </c>
      <c r="Y336" s="436">
        <v>0</v>
      </c>
      <c r="Z336" s="436">
        <v>0</v>
      </c>
      <c r="AA336" s="121" t="s">
        <v>1367</v>
      </c>
      <c r="AB336" s="123"/>
      <c r="AC336" s="123"/>
    </row>
    <row r="337" spans="1:29" ht="15" customHeight="1">
      <c r="A337" s="121" t="s">
        <v>1626</v>
      </c>
      <c r="B337" s="122" t="s">
        <v>1693</v>
      </c>
      <c r="C337" s="121" t="s">
        <v>1747</v>
      </c>
      <c r="D337" s="123" t="s">
        <v>1744</v>
      </c>
      <c r="E337" s="123" t="s">
        <v>849</v>
      </c>
      <c r="F337" s="123" t="s">
        <v>854</v>
      </c>
      <c r="G337" s="348" t="s">
        <v>0</v>
      </c>
      <c r="H337" s="124">
        <v>0</v>
      </c>
      <c r="I337" s="124">
        <v>1</v>
      </c>
      <c r="J337" s="124">
        <v>0</v>
      </c>
      <c r="K337" s="124">
        <v>0</v>
      </c>
      <c r="L337" s="124"/>
      <c r="M337" s="124"/>
      <c r="N337" s="124"/>
      <c r="O337" s="124"/>
      <c r="P337" s="124"/>
      <c r="Q337" s="124"/>
      <c r="R337" s="124"/>
      <c r="S337" s="124"/>
      <c r="T337" s="124"/>
      <c r="U337" s="124"/>
      <c r="V337" s="124"/>
      <c r="W337" s="124"/>
      <c r="X337" s="436">
        <v>0</v>
      </c>
      <c r="Y337" s="436">
        <v>0</v>
      </c>
      <c r="Z337" s="436">
        <v>0</v>
      </c>
      <c r="AA337" s="121" t="s">
        <v>1367</v>
      </c>
      <c r="AB337" s="123"/>
      <c r="AC337" s="123"/>
    </row>
    <row r="338" spans="1:29" ht="15" customHeight="1">
      <c r="A338" s="121" t="s">
        <v>1626</v>
      </c>
      <c r="B338" s="122" t="s">
        <v>1693</v>
      </c>
      <c r="C338" s="121" t="s">
        <v>1748</v>
      </c>
      <c r="D338" s="123" t="s">
        <v>1744</v>
      </c>
      <c r="E338" s="123" t="s">
        <v>849</v>
      </c>
      <c r="F338" s="123" t="s">
        <v>852</v>
      </c>
      <c r="G338" s="348" t="s">
        <v>0</v>
      </c>
      <c r="H338" s="124">
        <v>0</v>
      </c>
      <c r="I338" s="124">
        <v>0</v>
      </c>
      <c r="J338" s="124">
        <v>0</v>
      </c>
      <c r="K338" s="124">
        <v>0</v>
      </c>
      <c r="L338" s="124"/>
      <c r="M338" s="124"/>
      <c r="N338" s="124"/>
      <c r="O338" s="124"/>
      <c r="P338" s="124"/>
      <c r="Q338" s="124"/>
      <c r="R338" s="124"/>
      <c r="S338" s="124"/>
      <c r="T338" s="124"/>
      <c r="U338" s="124"/>
      <c r="V338" s="124"/>
      <c r="W338" s="124"/>
      <c r="X338" s="436">
        <v>0</v>
      </c>
      <c r="Y338" s="436">
        <v>0</v>
      </c>
      <c r="Z338" s="436">
        <v>0</v>
      </c>
      <c r="AA338" s="121" t="s">
        <v>1367</v>
      </c>
      <c r="AB338" s="123"/>
      <c r="AC338" s="123"/>
    </row>
    <row r="339" spans="1:29" ht="15" customHeight="1">
      <c r="A339" s="121" t="s">
        <v>1626</v>
      </c>
      <c r="B339" s="122" t="s">
        <v>1693</v>
      </c>
      <c r="C339" s="121" t="s">
        <v>1749</v>
      </c>
      <c r="D339" s="123" t="s">
        <v>1744</v>
      </c>
      <c r="E339" s="123" t="s">
        <v>849</v>
      </c>
      <c r="F339" s="123" t="s">
        <v>853</v>
      </c>
      <c r="G339" s="348" t="s">
        <v>0</v>
      </c>
      <c r="H339" s="124">
        <v>0</v>
      </c>
      <c r="I339" s="124">
        <v>0</v>
      </c>
      <c r="J339" s="124">
        <v>0</v>
      </c>
      <c r="K339" s="124">
        <v>1</v>
      </c>
      <c r="L339" s="124"/>
      <c r="M339" s="124"/>
      <c r="N339" s="124"/>
      <c r="O339" s="124"/>
      <c r="P339" s="124"/>
      <c r="Q339" s="124"/>
      <c r="R339" s="124"/>
      <c r="S339" s="124"/>
      <c r="T339" s="124"/>
      <c r="U339" s="124"/>
      <c r="V339" s="124"/>
      <c r="W339" s="124"/>
      <c r="X339" s="436">
        <v>0</v>
      </c>
      <c r="Y339" s="436">
        <v>0</v>
      </c>
      <c r="Z339" s="436">
        <v>0</v>
      </c>
      <c r="AA339" s="121" t="s">
        <v>1367</v>
      </c>
      <c r="AB339" s="123"/>
      <c r="AC339" s="123"/>
    </row>
    <row r="340" spans="1:29" ht="15" customHeight="1">
      <c r="A340" s="121" t="s">
        <v>1626</v>
      </c>
      <c r="B340" s="122" t="s">
        <v>1693</v>
      </c>
      <c r="C340" s="121" t="s">
        <v>1750</v>
      </c>
      <c r="D340" s="123" t="s">
        <v>1497</v>
      </c>
      <c r="E340" s="123" t="s">
        <v>880</v>
      </c>
      <c r="F340" s="123" t="s">
        <v>854</v>
      </c>
      <c r="G340" s="348" t="s">
        <v>0</v>
      </c>
      <c r="H340" s="124">
        <v>20</v>
      </c>
      <c r="I340" s="124">
        <v>14</v>
      </c>
      <c r="J340" s="124">
        <v>46</v>
      </c>
      <c r="K340" s="124">
        <v>10</v>
      </c>
      <c r="L340" s="124"/>
      <c r="M340" s="124"/>
      <c r="N340" s="124"/>
      <c r="O340" s="124"/>
      <c r="P340" s="124"/>
      <c r="Q340" s="124"/>
      <c r="R340" s="124"/>
      <c r="S340" s="124"/>
      <c r="T340" s="124"/>
      <c r="U340" s="124"/>
      <c r="V340" s="124"/>
      <c r="W340" s="124"/>
      <c r="X340" s="436">
        <v>91.049670000000006</v>
      </c>
      <c r="Y340" s="436">
        <v>90.880930000000006</v>
      </c>
      <c r="Z340" s="436">
        <v>90.653670000000005</v>
      </c>
      <c r="AA340" s="121" t="s">
        <v>1367</v>
      </c>
      <c r="AB340" s="123"/>
      <c r="AC340" s="123"/>
    </row>
    <row r="341" spans="1:29" ht="15" customHeight="1">
      <c r="A341" s="121" t="s">
        <v>1626</v>
      </c>
      <c r="B341" s="122" t="s">
        <v>1693</v>
      </c>
      <c r="C341" s="121" t="s">
        <v>1751</v>
      </c>
      <c r="D341" s="123" t="s">
        <v>1497</v>
      </c>
      <c r="E341" s="123" t="s">
        <v>880</v>
      </c>
      <c r="F341" s="123" t="s">
        <v>852</v>
      </c>
      <c r="G341" s="348" t="s">
        <v>0</v>
      </c>
      <c r="H341" s="124">
        <v>1</v>
      </c>
      <c r="I341" s="124">
        <v>8</v>
      </c>
      <c r="J341" s="124">
        <v>3</v>
      </c>
      <c r="K341" s="124">
        <v>3</v>
      </c>
      <c r="L341" s="124"/>
      <c r="M341" s="124"/>
      <c r="N341" s="124"/>
      <c r="O341" s="124"/>
      <c r="P341" s="124"/>
      <c r="Q341" s="124"/>
      <c r="R341" s="124"/>
      <c r="S341" s="124"/>
      <c r="T341" s="124"/>
      <c r="U341" s="124"/>
      <c r="V341" s="124"/>
      <c r="W341" s="124"/>
      <c r="X341" s="436">
        <v>18.931850000000001</v>
      </c>
      <c r="Y341" s="436">
        <v>18.285019999999999</v>
      </c>
      <c r="Z341" s="436">
        <v>17.88691</v>
      </c>
      <c r="AA341" s="121" t="s">
        <v>1367</v>
      </c>
      <c r="AB341" s="123"/>
      <c r="AC341" s="123"/>
    </row>
    <row r="342" spans="1:29" ht="15" customHeight="1">
      <c r="A342" s="121" t="s">
        <v>1626</v>
      </c>
      <c r="B342" s="122" t="s">
        <v>1693</v>
      </c>
      <c r="C342" s="121" t="s">
        <v>1752</v>
      </c>
      <c r="D342" s="123" t="s">
        <v>1497</v>
      </c>
      <c r="E342" s="123" t="s">
        <v>880</v>
      </c>
      <c r="F342" s="123" t="s">
        <v>853</v>
      </c>
      <c r="G342" s="348" t="s">
        <v>0</v>
      </c>
      <c r="H342" s="124">
        <v>8</v>
      </c>
      <c r="I342" s="124">
        <v>2</v>
      </c>
      <c r="J342" s="124">
        <v>4</v>
      </c>
      <c r="K342" s="124">
        <v>1</v>
      </c>
      <c r="L342" s="124"/>
      <c r="M342" s="124"/>
      <c r="N342" s="124"/>
      <c r="O342" s="124"/>
      <c r="P342" s="124"/>
      <c r="Q342" s="124"/>
      <c r="R342" s="124"/>
      <c r="S342" s="124"/>
      <c r="T342" s="124"/>
      <c r="U342" s="124"/>
      <c r="V342" s="124"/>
      <c r="W342" s="124"/>
      <c r="X342" s="436">
        <v>7.8276560000000002</v>
      </c>
      <c r="Y342" s="436">
        <v>7.4667149999999998</v>
      </c>
      <c r="Z342" s="436">
        <v>7.1640540000000001</v>
      </c>
      <c r="AA342" s="121" t="s">
        <v>1367</v>
      </c>
      <c r="AB342" s="123"/>
      <c r="AC342" s="123"/>
    </row>
    <row r="343" spans="1:29" ht="15" customHeight="1">
      <c r="A343" s="121" t="s">
        <v>1626</v>
      </c>
      <c r="B343" s="122" t="s">
        <v>1693</v>
      </c>
      <c r="C343" s="121" t="s">
        <v>1753</v>
      </c>
      <c r="D343" s="123" t="s">
        <v>1497</v>
      </c>
      <c r="E343" s="123" t="s">
        <v>849</v>
      </c>
      <c r="F343" s="123" t="s">
        <v>854</v>
      </c>
      <c r="G343" s="348" t="s">
        <v>0</v>
      </c>
      <c r="H343" s="124">
        <v>1</v>
      </c>
      <c r="I343" s="124">
        <v>7</v>
      </c>
      <c r="J343" s="124">
        <v>0</v>
      </c>
      <c r="K343" s="124">
        <v>0</v>
      </c>
      <c r="L343" s="124"/>
      <c r="M343" s="124"/>
      <c r="N343" s="124"/>
      <c r="O343" s="124"/>
      <c r="P343" s="124"/>
      <c r="Q343" s="124"/>
      <c r="R343" s="124"/>
      <c r="S343" s="124"/>
      <c r="T343" s="124"/>
      <c r="U343" s="124"/>
      <c r="V343" s="124"/>
      <c r="W343" s="124"/>
      <c r="X343" s="436">
        <v>0</v>
      </c>
      <c r="Y343" s="436">
        <v>0</v>
      </c>
      <c r="Z343" s="436">
        <v>0</v>
      </c>
      <c r="AA343" s="121" t="s">
        <v>1367</v>
      </c>
      <c r="AB343" s="123"/>
      <c r="AC343" s="123"/>
    </row>
    <row r="344" spans="1:29" ht="15" customHeight="1">
      <c r="A344" s="121" t="s">
        <v>1626</v>
      </c>
      <c r="B344" s="122" t="s">
        <v>1693</v>
      </c>
      <c r="C344" s="121" t="s">
        <v>1754</v>
      </c>
      <c r="D344" s="123" t="s">
        <v>1497</v>
      </c>
      <c r="E344" s="123" t="s">
        <v>849</v>
      </c>
      <c r="F344" s="123" t="s">
        <v>852</v>
      </c>
      <c r="G344" s="348" t="s">
        <v>0</v>
      </c>
      <c r="H344" s="124">
        <v>0</v>
      </c>
      <c r="I344" s="124">
        <v>2</v>
      </c>
      <c r="J344" s="124">
        <v>0</v>
      </c>
      <c r="K344" s="124">
        <v>0</v>
      </c>
      <c r="L344" s="124"/>
      <c r="M344" s="124"/>
      <c r="N344" s="124"/>
      <c r="O344" s="124"/>
      <c r="P344" s="124"/>
      <c r="Q344" s="124"/>
      <c r="R344" s="124"/>
      <c r="S344" s="124"/>
      <c r="T344" s="124"/>
      <c r="U344" s="124"/>
      <c r="V344" s="124"/>
      <c r="W344" s="124"/>
      <c r="X344" s="436">
        <v>0</v>
      </c>
      <c r="Y344" s="436">
        <v>0</v>
      </c>
      <c r="Z344" s="436">
        <v>0</v>
      </c>
      <c r="AA344" s="121" t="s">
        <v>1367</v>
      </c>
      <c r="AB344" s="123"/>
      <c r="AC344" s="123"/>
    </row>
    <row r="345" spans="1:29" ht="15" customHeight="1">
      <c r="A345" s="121" t="s">
        <v>1626</v>
      </c>
      <c r="B345" s="122" t="s">
        <v>1693</v>
      </c>
      <c r="C345" s="121" t="s">
        <v>1755</v>
      </c>
      <c r="D345" s="123" t="s">
        <v>1497</v>
      </c>
      <c r="E345" s="123" t="s">
        <v>849</v>
      </c>
      <c r="F345" s="123" t="s">
        <v>853</v>
      </c>
      <c r="G345" s="348" t="s">
        <v>0</v>
      </c>
      <c r="H345" s="124">
        <v>0</v>
      </c>
      <c r="I345" s="124">
        <v>0</v>
      </c>
      <c r="J345" s="124">
        <v>0</v>
      </c>
      <c r="K345" s="124">
        <v>0</v>
      </c>
      <c r="L345" s="124"/>
      <c r="M345" s="124"/>
      <c r="N345" s="124"/>
      <c r="O345" s="124"/>
      <c r="P345" s="124"/>
      <c r="Q345" s="124"/>
      <c r="R345" s="124"/>
      <c r="S345" s="124"/>
      <c r="T345" s="124"/>
      <c r="U345" s="124"/>
      <c r="V345" s="124"/>
      <c r="W345" s="124"/>
      <c r="X345" s="436">
        <v>0</v>
      </c>
      <c r="Y345" s="436">
        <v>0</v>
      </c>
      <c r="Z345" s="436">
        <v>0</v>
      </c>
      <c r="AA345" s="121" t="s">
        <v>1367</v>
      </c>
      <c r="AB345" s="123"/>
      <c r="AC345" s="123"/>
    </row>
    <row r="346" spans="1:29" ht="15" customHeight="1">
      <c r="A346" s="121" t="s">
        <v>1626</v>
      </c>
      <c r="B346" s="122" t="s">
        <v>1693</v>
      </c>
      <c r="C346" s="121" t="s">
        <v>1756</v>
      </c>
      <c r="D346" s="123" t="s">
        <v>1504</v>
      </c>
      <c r="E346" s="123" t="s">
        <v>880</v>
      </c>
      <c r="F346" s="123" t="s">
        <v>854</v>
      </c>
      <c r="G346" s="348" t="s">
        <v>0</v>
      </c>
      <c r="H346" s="124">
        <v>0</v>
      </c>
      <c r="I346" s="124">
        <v>0</v>
      </c>
      <c r="J346" s="124">
        <v>0</v>
      </c>
      <c r="K346" s="124">
        <v>0</v>
      </c>
      <c r="L346" s="124"/>
      <c r="M346" s="124"/>
      <c r="N346" s="124"/>
      <c r="O346" s="124"/>
      <c r="P346" s="124"/>
      <c r="Q346" s="124"/>
      <c r="R346" s="124"/>
      <c r="S346" s="124"/>
      <c r="T346" s="124"/>
      <c r="U346" s="124"/>
      <c r="V346" s="124"/>
      <c r="W346" s="124"/>
      <c r="X346" s="436">
        <v>0</v>
      </c>
      <c r="Y346" s="436">
        <v>0</v>
      </c>
      <c r="Z346" s="436">
        <v>0</v>
      </c>
      <c r="AA346" s="121" t="s">
        <v>1367</v>
      </c>
      <c r="AB346" s="123"/>
      <c r="AC346" s="123"/>
    </row>
    <row r="347" spans="1:29" ht="15" customHeight="1">
      <c r="A347" s="121" t="s">
        <v>1626</v>
      </c>
      <c r="B347" s="122" t="s">
        <v>1693</v>
      </c>
      <c r="C347" s="121" t="s">
        <v>1757</v>
      </c>
      <c r="D347" s="123" t="s">
        <v>1504</v>
      </c>
      <c r="E347" s="123" t="s">
        <v>880</v>
      </c>
      <c r="F347" s="123" t="s">
        <v>852</v>
      </c>
      <c r="G347" s="348" t="s">
        <v>0</v>
      </c>
      <c r="H347" s="124">
        <v>0</v>
      </c>
      <c r="I347" s="124">
        <v>0</v>
      </c>
      <c r="J347" s="124">
        <v>0</v>
      </c>
      <c r="K347" s="124">
        <v>0</v>
      </c>
      <c r="L347" s="124"/>
      <c r="M347" s="124"/>
      <c r="N347" s="124"/>
      <c r="O347" s="124"/>
      <c r="P347" s="124"/>
      <c r="Q347" s="124"/>
      <c r="R347" s="124"/>
      <c r="S347" s="124"/>
      <c r="T347" s="124"/>
      <c r="U347" s="124"/>
      <c r="V347" s="124"/>
      <c r="W347" s="124"/>
      <c r="X347" s="436">
        <v>0</v>
      </c>
      <c r="Y347" s="436">
        <v>0</v>
      </c>
      <c r="Z347" s="436">
        <v>0</v>
      </c>
      <c r="AA347" s="121" t="s">
        <v>1367</v>
      </c>
      <c r="AB347" s="123"/>
      <c r="AC347" s="123"/>
    </row>
    <row r="348" spans="1:29" ht="15" customHeight="1">
      <c r="A348" s="121" t="s">
        <v>1626</v>
      </c>
      <c r="B348" s="122" t="s">
        <v>1693</v>
      </c>
      <c r="C348" s="121" t="s">
        <v>1758</v>
      </c>
      <c r="D348" s="123" t="s">
        <v>1504</v>
      </c>
      <c r="E348" s="123" t="s">
        <v>880</v>
      </c>
      <c r="F348" s="123" t="s">
        <v>853</v>
      </c>
      <c r="G348" s="348" t="s">
        <v>0</v>
      </c>
      <c r="H348" s="124">
        <v>0</v>
      </c>
      <c r="I348" s="124">
        <v>0</v>
      </c>
      <c r="J348" s="124">
        <v>0</v>
      </c>
      <c r="K348" s="124">
        <v>0</v>
      </c>
      <c r="L348" s="124"/>
      <c r="M348" s="124"/>
      <c r="N348" s="124"/>
      <c r="O348" s="124"/>
      <c r="P348" s="124"/>
      <c r="Q348" s="124"/>
      <c r="R348" s="124"/>
      <c r="S348" s="124"/>
      <c r="T348" s="124"/>
      <c r="U348" s="124"/>
      <c r="V348" s="124"/>
      <c r="W348" s="124"/>
      <c r="X348" s="436">
        <v>0</v>
      </c>
      <c r="Y348" s="436">
        <v>0</v>
      </c>
      <c r="Z348" s="436">
        <v>0</v>
      </c>
      <c r="AA348" s="121" t="s">
        <v>1367</v>
      </c>
      <c r="AB348" s="123"/>
      <c r="AC348" s="123"/>
    </row>
    <row r="349" spans="1:29" ht="15" customHeight="1">
      <c r="A349" s="121" t="s">
        <v>1626</v>
      </c>
      <c r="B349" s="122" t="s">
        <v>1693</v>
      </c>
      <c r="C349" s="121" t="s">
        <v>1759</v>
      </c>
      <c r="D349" s="123" t="s">
        <v>1504</v>
      </c>
      <c r="E349" s="123" t="s">
        <v>849</v>
      </c>
      <c r="F349" s="123" t="s">
        <v>854</v>
      </c>
      <c r="G349" s="348" t="s">
        <v>0</v>
      </c>
      <c r="H349" s="124">
        <v>0</v>
      </c>
      <c r="I349" s="124">
        <v>0</v>
      </c>
      <c r="J349" s="124">
        <v>0</v>
      </c>
      <c r="K349" s="124">
        <v>0</v>
      </c>
      <c r="L349" s="124"/>
      <c r="M349" s="124"/>
      <c r="N349" s="124"/>
      <c r="O349" s="124"/>
      <c r="P349" s="124"/>
      <c r="Q349" s="124"/>
      <c r="R349" s="124"/>
      <c r="S349" s="124"/>
      <c r="T349" s="124"/>
      <c r="U349" s="124"/>
      <c r="V349" s="124"/>
      <c r="W349" s="124"/>
      <c r="X349" s="436">
        <v>0</v>
      </c>
      <c r="Y349" s="436">
        <v>0</v>
      </c>
      <c r="Z349" s="436">
        <v>0</v>
      </c>
      <c r="AA349" s="121" t="s">
        <v>1367</v>
      </c>
      <c r="AB349" s="123"/>
      <c r="AC349" s="123"/>
    </row>
    <row r="350" spans="1:29" ht="15" customHeight="1">
      <c r="A350" s="121" t="s">
        <v>1626</v>
      </c>
      <c r="B350" s="122" t="s">
        <v>1693</v>
      </c>
      <c r="C350" s="121" t="s">
        <v>1760</v>
      </c>
      <c r="D350" s="123" t="s">
        <v>1504</v>
      </c>
      <c r="E350" s="123" t="s">
        <v>849</v>
      </c>
      <c r="F350" s="123" t="s">
        <v>852</v>
      </c>
      <c r="G350" s="348" t="s">
        <v>0</v>
      </c>
      <c r="H350" s="124">
        <v>0</v>
      </c>
      <c r="I350" s="124">
        <v>0</v>
      </c>
      <c r="J350" s="124">
        <v>0</v>
      </c>
      <c r="K350" s="124">
        <v>0</v>
      </c>
      <c r="L350" s="124"/>
      <c r="M350" s="124"/>
      <c r="N350" s="124"/>
      <c r="O350" s="124"/>
      <c r="P350" s="124"/>
      <c r="Q350" s="124"/>
      <c r="R350" s="124"/>
      <c r="S350" s="124"/>
      <c r="T350" s="124"/>
      <c r="U350" s="124"/>
      <c r="V350" s="124"/>
      <c r="W350" s="124"/>
      <c r="X350" s="436">
        <v>0</v>
      </c>
      <c r="Y350" s="436">
        <v>0</v>
      </c>
      <c r="Z350" s="436">
        <v>0</v>
      </c>
      <c r="AA350" s="121" t="s">
        <v>1367</v>
      </c>
      <c r="AB350" s="123"/>
      <c r="AC350" s="123"/>
    </row>
    <row r="351" spans="1:29" ht="15" customHeight="1">
      <c r="A351" s="121" t="s">
        <v>1626</v>
      </c>
      <c r="B351" s="122" t="s">
        <v>1693</v>
      </c>
      <c r="C351" s="121" t="s">
        <v>1761</v>
      </c>
      <c r="D351" s="123" t="s">
        <v>1504</v>
      </c>
      <c r="E351" s="123" t="s">
        <v>849</v>
      </c>
      <c r="F351" s="123" t="s">
        <v>853</v>
      </c>
      <c r="G351" s="348" t="s">
        <v>0</v>
      </c>
      <c r="H351" s="124">
        <v>0</v>
      </c>
      <c r="I351" s="124">
        <v>0</v>
      </c>
      <c r="J351" s="124">
        <v>0</v>
      </c>
      <c r="K351" s="124">
        <v>0</v>
      </c>
      <c r="L351" s="124"/>
      <c r="M351" s="124"/>
      <c r="N351" s="124"/>
      <c r="O351" s="124"/>
      <c r="P351" s="124"/>
      <c r="Q351" s="124"/>
      <c r="R351" s="124"/>
      <c r="S351" s="124"/>
      <c r="T351" s="124"/>
      <c r="U351" s="124"/>
      <c r="V351" s="124"/>
      <c r="W351" s="124"/>
      <c r="X351" s="436">
        <v>0</v>
      </c>
      <c r="Y351" s="436">
        <v>0</v>
      </c>
      <c r="Z351" s="436">
        <v>0</v>
      </c>
      <c r="AA351" s="121" t="s">
        <v>1367</v>
      </c>
      <c r="AB351" s="123"/>
      <c r="AC351" s="123"/>
    </row>
    <row r="352" spans="1:29" ht="15" customHeight="1">
      <c r="A352" s="121" t="s">
        <v>1626</v>
      </c>
      <c r="B352" s="122" t="s">
        <v>1693</v>
      </c>
      <c r="C352" s="121" t="s">
        <v>1762</v>
      </c>
      <c r="D352" s="123" t="s">
        <v>1511</v>
      </c>
      <c r="E352" s="123" t="s">
        <v>880</v>
      </c>
      <c r="F352" s="123" t="s">
        <v>854</v>
      </c>
      <c r="G352" s="348" t="s">
        <v>0</v>
      </c>
      <c r="H352" s="124">
        <v>0</v>
      </c>
      <c r="I352" s="124">
        <v>0</v>
      </c>
      <c r="J352" s="124">
        <v>0</v>
      </c>
      <c r="K352" s="124">
        <v>0</v>
      </c>
      <c r="L352" s="124"/>
      <c r="M352" s="124"/>
      <c r="N352" s="124"/>
      <c r="O352" s="124"/>
      <c r="P352" s="124"/>
      <c r="Q352" s="124"/>
      <c r="R352" s="124"/>
      <c r="S352" s="124"/>
      <c r="T352" s="124"/>
      <c r="U352" s="124"/>
      <c r="V352" s="124"/>
      <c r="W352" s="124"/>
      <c r="X352" s="436">
        <v>0</v>
      </c>
      <c r="Y352" s="436">
        <v>0</v>
      </c>
      <c r="Z352" s="436">
        <v>0</v>
      </c>
      <c r="AA352" s="121" t="s">
        <v>1367</v>
      </c>
      <c r="AB352" s="123"/>
      <c r="AC352" s="123"/>
    </row>
    <row r="353" spans="1:29" ht="15" customHeight="1">
      <c r="A353" s="121" t="s">
        <v>1626</v>
      </c>
      <c r="B353" s="122" t="s">
        <v>1693</v>
      </c>
      <c r="C353" s="121" t="s">
        <v>1763</v>
      </c>
      <c r="D353" s="123" t="s">
        <v>1511</v>
      </c>
      <c r="E353" s="123" t="s">
        <v>880</v>
      </c>
      <c r="F353" s="123" t="s">
        <v>852</v>
      </c>
      <c r="G353" s="348" t="s">
        <v>0</v>
      </c>
      <c r="H353" s="124">
        <v>0</v>
      </c>
      <c r="I353" s="124">
        <v>0</v>
      </c>
      <c r="J353" s="124">
        <v>0</v>
      </c>
      <c r="K353" s="124">
        <v>0</v>
      </c>
      <c r="L353" s="124"/>
      <c r="M353" s="124"/>
      <c r="N353" s="124"/>
      <c r="O353" s="124"/>
      <c r="P353" s="124"/>
      <c r="Q353" s="124"/>
      <c r="R353" s="124"/>
      <c r="S353" s="124"/>
      <c r="T353" s="124"/>
      <c r="U353" s="124"/>
      <c r="V353" s="124"/>
      <c r="W353" s="124"/>
      <c r="X353" s="436">
        <v>0</v>
      </c>
      <c r="Y353" s="436">
        <v>0</v>
      </c>
      <c r="Z353" s="436">
        <v>0</v>
      </c>
      <c r="AA353" s="121" t="s">
        <v>1367</v>
      </c>
      <c r="AB353" s="123"/>
      <c r="AC353" s="123"/>
    </row>
    <row r="354" spans="1:29" ht="15" customHeight="1">
      <c r="A354" s="121" t="s">
        <v>1626</v>
      </c>
      <c r="B354" s="122" t="s">
        <v>1693</v>
      </c>
      <c r="C354" s="121" t="s">
        <v>1764</v>
      </c>
      <c r="D354" s="123" t="s">
        <v>1511</v>
      </c>
      <c r="E354" s="123" t="s">
        <v>880</v>
      </c>
      <c r="F354" s="123" t="s">
        <v>853</v>
      </c>
      <c r="G354" s="348" t="s">
        <v>0</v>
      </c>
      <c r="H354" s="124">
        <v>0</v>
      </c>
      <c r="I354" s="124">
        <v>0</v>
      </c>
      <c r="J354" s="124">
        <v>0</v>
      </c>
      <c r="K354" s="124">
        <v>0</v>
      </c>
      <c r="L354" s="124"/>
      <c r="M354" s="124"/>
      <c r="N354" s="124"/>
      <c r="O354" s="124"/>
      <c r="P354" s="124"/>
      <c r="Q354" s="124"/>
      <c r="R354" s="124"/>
      <c r="S354" s="124"/>
      <c r="T354" s="124"/>
      <c r="U354" s="124"/>
      <c r="V354" s="124"/>
      <c r="W354" s="124"/>
      <c r="X354" s="436">
        <v>0</v>
      </c>
      <c r="Y354" s="436">
        <v>0</v>
      </c>
      <c r="Z354" s="436">
        <v>0</v>
      </c>
      <c r="AA354" s="121" t="s">
        <v>1367</v>
      </c>
      <c r="AB354" s="123"/>
      <c r="AC354" s="123"/>
    </row>
    <row r="355" spans="1:29" ht="15" customHeight="1">
      <c r="A355" s="121" t="s">
        <v>1626</v>
      </c>
      <c r="B355" s="122" t="s">
        <v>1693</v>
      </c>
      <c r="C355" s="121" t="s">
        <v>1765</v>
      </c>
      <c r="D355" s="123" t="s">
        <v>1511</v>
      </c>
      <c r="E355" s="123" t="s">
        <v>849</v>
      </c>
      <c r="F355" s="123" t="s">
        <v>854</v>
      </c>
      <c r="G355" s="348" t="s">
        <v>0</v>
      </c>
      <c r="H355" s="124">
        <v>0</v>
      </c>
      <c r="I355" s="124">
        <v>0</v>
      </c>
      <c r="J355" s="124">
        <v>0</v>
      </c>
      <c r="K355" s="124">
        <v>0</v>
      </c>
      <c r="L355" s="124"/>
      <c r="M355" s="124"/>
      <c r="N355" s="124"/>
      <c r="O355" s="124"/>
      <c r="P355" s="124"/>
      <c r="Q355" s="124"/>
      <c r="R355" s="124"/>
      <c r="S355" s="124"/>
      <c r="T355" s="124"/>
      <c r="U355" s="124"/>
      <c r="V355" s="124"/>
      <c r="W355" s="124"/>
      <c r="X355" s="436">
        <v>0</v>
      </c>
      <c r="Y355" s="436">
        <v>0</v>
      </c>
      <c r="Z355" s="436">
        <v>0</v>
      </c>
      <c r="AA355" s="121" t="s">
        <v>1367</v>
      </c>
      <c r="AB355" s="123"/>
      <c r="AC355" s="123"/>
    </row>
    <row r="356" spans="1:29" ht="15" customHeight="1">
      <c r="A356" s="121" t="s">
        <v>1626</v>
      </c>
      <c r="B356" s="122" t="s">
        <v>1693</v>
      </c>
      <c r="C356" s="121" t="s">
        <v>1766</v>
      </c>
      <c r="D356" s="123" t="s">
        <v>1511</v>
      </c>
      <c r="E356" s="123" t="s">
        <v>849</v>
      </c>
      <c r="F356" s="123" t="s">
        <v>852</v>
      </c>
      <c r="G356" s="348" t="s">
        <v>0</v>
      </c>
      <c r="H356" s="124">
        <v>0</v>
      </c>
      <c r="I356" s="124">
        <v>0</v>
      </c>
      <c r="J356" s="124">
        <v>0</v>
      </c>
      <c r="K356" s="124">
        <v>0</v>
      </c>
      <c r="L356" s="124"/>
      <c r="M356" s="124"/>
      <c r="N356" s="124"/>
      <c r="O356" s="124"/>
      <c r="P356" s="124"/>
      <c r="Q356" s="124"/>
      <c r="R356" s="124"/>
      <c r="S356" s="124"/>
      <c r="T356" s="124"/>
      <c r="U356" s="124"/>
      <c r="V356" s="124"/>
      <c r="W356" s="124"/>
      <c r="X356" s="436">
        <v>0</v>
      </c>
      <c r="Y356" s="436">
        <v>0</v>
      </c>
      <c r="Z356" s="436">
        <v>0</v>
      </c>
      <c r="AA356" s="121" t="s">
        <v>1367</v>
      </c>
      <c r="AB356" s="123"/>
      <c r="AC356" s="123"/>
    </row>
    <row r="357" spans="1:29" ht="15" customHeight="1">
      <c r="A357" s="121" t="s">
        <v>1626</v>
      </c>
      <c r="B357" s="122" t="s">
        <v>1693</v>
      </c>
      <c r="C357" s="121" t="s">
        <v>1767</v>
      </c>
      <c r="D357" s="123" t="s">
        <v>1511</v>
      </c>
      <c r="E357" s="123" t="s">
        <v>849</v>
      </c>
      <c r="F357" s="123" t="s">
        <v>853</v>
      </c>
      <c r="G357" s="348" t="s">
        <v>0</v>
      </c>
      <c r="H357" s="124">
        <v>0</v>
      </c>
      <c r="I357" s="124">
        <v>0</v>
      </c>
      <c r="J357" s="124">
        <v>0</v>
      </c>
      <c r="K357" s="124">
        <v>0</v>
      </c>
      <c r="L357" s="124"/>
      <c r="M357" s="124"/>
      <c r="N357" s="124"/>
      <c r="O357" s="124"/>
      <c r="P357" s="124"/>
      <c r="Q357" s="124"/>
      <c r="R357" s="124"/>
      <c r="S357" s="124"/>
      <c r="T357" s="124"/>
      <c r="U357" s="124"/>
      <c r="V357" s="124"/>
      <c r="W357" s="124"/>
      <c r="X357" s="436">
        <v>0</v>
      </c>
      <c r="Y357" s="436">
        <v>0</v>
      </c>
      <c r="Z357" s="436">
        <v>0</v>
      </c>
      <c r="AA357" s="121" t="s">
        <v>1367</v>
      </c>
      <c r="AB357" s="123"/>
      <c r="AC357" s="123"/>
    </row>
    <row r="358" spans="1:29" ht="15" customHeight="1">
      <c r="A358" s="121" t="s">
        <v>1626</v>
      </c>
      <c r="B358" s="122" t="s">
        <v>1693</v>
      </c>
      <c r="C358" s="121" t="s">
        <v>1768</v>
      </c>
      <c r="D358" s="123" t="s">
        <v>1518</v>
      </c>
      <c r="E358" s="123" t="s">
        <v>880</v>
      </c>
      <c r="F358" s="123" t="s">
        <v>854</v>
      </c>
      <c r="G358" s="348" t="s">
        <v>0</v>
      </c>
      <c r="H358" s="124">
        <v>0</v>
      </c>
      <c r="I358" s="124">
        <v>0</v>
      </c>
      <c r="J358" s="124">
        <v>0</v>
      </c>
      <c r="K358" s="124">
        <v>0</v>
      </c>
      <c r="L358" s="124"/>
      <c r="M358" s="124"/>
      <c r="N358" s="124"/>
      <c r="O358" s="124"/>
      <c r="P358" s="124"/>
      <c r="Q358" s="124"/>
      <c r="R358" s="124"/>
      <c r="S358" s="124"/>
      <c r="T358" s="124"/>
      <c r="U358" s="124"/>
      <c r="V358" s="124"/>
      <c r="W358" s="124"/>
      <c r="X358" s="436">
        <v>0</v>
      </c>
      <c r="Y358" s="436">
        <v>0</v>
      </c>
      <c r="Z358" s="436">
        <v>0</v>
      </c>
      <c r="AA358" s="121" t="s">
        <v>1367</v>
      </c>
      <c r="AB358" s="123"/>
      <c r="AC358" s="123"/>
    </row>
    <row r="359" spans="1:29" ht="15" customHeight="1">
      <c r="A359" s="121" t="s">
        <v>1626</v>
      </c>
      <c r="B359" s="122" t="s">
        <v>1693</v>
      </c>
      <c r="C359" s="121" t="s">
        <v>1769</v>
      </c>
      <c r="D359" s="123" t="s">
        <v>1518</v>
      </c>
      <c r="E359" s="123" t="s">
        <v>880</v>
      </c>
      <c r="F359" s="123" t="s">
        <v>852</v>
      </c>
      <c r="G359" s="348" t="s">
        <v>0</v>
      </c>
      <c r="H359" s="124">
        <v>0</v>
      </c>
      <c r="I359" s="124">
        <v>0</v>
      </c>
      <c r="J359" s="124">
        <v>0</v>
      </c>
      <c r="K359" s="124">
        <v>0</v>
      </c>
      <c r="L359" s="124"/>
      <c r="M359" s="124"/>
      <c r="N359" s="124"/>
      <c r="O359" s="124"/>
      <c r="P359" s="124"/>
      <c r="Q359" s="124"/>
      <c r="R359" s="124"/>
      <c r="S359" s="124"/>
      <c r="T359" s="124"/>
      <c r="U359" s="124"/>
      <c r="V359" s="124"/>
      <c r="W359" s="124"/>
      <c r="X359" s="436">
        <v>0</v>
      </c>
      <c r="Y359" s="436">
        <v>0</v>
      </c>
      <c r="Z359" s="436">
        <v>0</v>
      </c>
      <c r="AA359" s="121" t="s">
        <v>1367</v>
      </c>
      <c r="AB359" s="123"/>
      <c r="AC359" s="123"/>
    </row>
    <row r="360" spans="1:29" ht="15" customHeight="1">
      <c r="A360" s="121" t="s">
        <v>1626</v>
      </c>
      <c r="B360" s="122" t="s">
        <v>1693</v>
      </c>
      <c r="C360" s="121" t="s">
        <v>1770</v>
      </c>
      <c r="D360" s="123" t="s">
        <v>1518</v>
      </c>
      <c r="E360" s="123" t="s">
        <v>880</v>
      </c>
      <c r="F360" s="123" t="s">
        <v>853</v>
      </c>
      <c r="G360" s="348" t="s">
        <v>0</v>
      </c>
      <c r="H360" s="124">
        <v>0</v>
      </c>
      <c r="I360" s="124">
        <v>0</v>
      </c>
      <c r="J360" s="124">
        <v>0</v>
      </c>
      <c r="K360" s="124">
        <v>0</v>
      </c>
      <c r="L360" s="124"/>
      <c r="M360" s="124"/>
      <c r="N360" s="124"/>
      <c r="O360" s="124"/>
      <c r="P360" s="124"/>
      <c r="Q360" s="124"/>
      <c r="R360" s="124"/>
      <c r="S360" s="124"/>
      <c r="T360" s="124"/>
      <c r="U360" s="124"/>
      <c r="V360" s="124"/>
      <c r="W360" s="124"/>
      <c r="X360" s="436">
        <v>0</v>
      </c>
      <c r="Y360" s="436">
        <v>0</v>
      </c>
      <c r="Z360" s="436">
        <v>0</v>
      </c>
      <c r="AA360" s="121" t="s">
        <v>1367</v>
      </c>
      <c r="AB360" s="123"/>
      <c r="AC360" s="123"/>
    </row>
    <row r="361" spans="1:29" ht="15" customHeight="1">
      <c r="A361" s="121" t="s">
        <v>1626</v>
      </c>
      <c r="B361" s="122" t="s">
        <v>1693</v>
      </c>
      <c r="C361" s="121" t="s">
        <v>1771</v>
      </c>
      <c r="D361" s="123" t="s">
        <v>1518</v>
      </c>
      <c r="E361" s="123" t="s">
        <v>849</v>
      </c>
      <c r="F361" s="123" t="s">
        <v>854</v>
      </c>
      <c r="G361" s="348" t="s">
        <v>0</v>
      </c>
      <c r="H361" s="124">
        <v>0</v>
      </c>
      <c r="I361" s="124">
        <v>0</v>
      </c>
      <c r="J361" s="124">
        <v>0</v>
      </c>
      <c r="K361" s="124">
        <v>0</v>
      </c>
      <c r="L361" s="124"/>
      <c r="M361" s="124"/>
      <c r="N361" s="124"/>
      <c r="O361" s="124"/>
      <c r="P361" s="124"/>
      <c r="Q361" s="124"/>
      <c r="R361" s="124"/>
      <c r="S361" s="124"/>
      <c r="T361" s="124"/>
      <c r="U361" s="124"/>
      <c r="V361" s="124"/>
      <c r="W361" s="124"/>
      <c r="X361" s="436">
        <v>0</v>
      </c>
      <c r="Y361" s="436">
        <v>0</v>
      </c>
      <c r="Z361" s="436">
        <v>0</v>
      </c>
      <c r="AA361" s="121" t="s">
        <v>1367</v>
      </c>
      <c r="AB361" s="123"/>
      <c r="AC361" s="123"/>
    </row>
    <row r="362" spans="1:29" ht="15" customHeight="1">
      <c r="A362" s="121" t="s">
        <v>1626</v>
      </c>
      <c r="B362" s="122" t="s">
        <v>1693</v>
      </c>
      <c r="C362" s="121" t="s">
        <v>1772</v>
      </c>
      <c r="D362" s="123" t="s">
        <v>1518</v>
      </c>
      <c r="E362" s="123" t="s">
        <v>849</v>
      </c>
      <c r="F362" s="123" t="s">
        <v>852</v>
      </c>
      <c r="G362" s="348" t="s">
        <v>0</v>
      </c>
      <c r="H362" s="124">
        <v>0</v>
      </c>
      <c r="I362" s="124">
        <v>0</v>
      </c>
      <c r="J362" s="124">
        <v>0</v>
      </c>
      <c r="K362" s="124">
        <v>0</v>
      </c>
      <c r="L362" s="124"/>
      <c r="M362" s="124"/>
      <c r="N362" s="124"/>
      <c r="O362" s="124"/>
      <c r="P362" s="124"/>
      <c r="Q362" s="124"/>
      <c r="R362" s="124"/>
      <c r="S362" s="124"/>
      <c r="T362" s="124"/>
      <c r="U362" s="124"/>
      <c r="V362" s="124"/>
      <c r="W362" s="124"/>
      <c r="X362" s="436">
        <v>0</v>
      </c>
      <c r="Y362" s="436">
        <v>0</v>
      </c>
      <c r="Z362" s="436">
        <v>0</v>
      </c>
      <c r="AA362" s="121" t="s">
        <v>1367</v>
      </c>
      <c r="AB362" s="123"/>
      <c r="AC362" s="123"/>
    </row>
    <row r="363" spans="1:29" ht="15" customHeight="1">
      <c r="A363" s="121" t="s">
        <v>1626</v>
      </c>
      <c r="B363" s="122" t="s">
        <v>1693</v>
      </c>
      <c r="C363" s="121" t="s">
        <v>1773</v>
      </c>
      <c r="D363" s="123" t="s">
        <v>1518</v>
      </c>
      <c r="E363" s="123" t="s">
        <v>849</v>
      </c>
      <c r="F363" s="123" t="s">
        <v>853</v>
      </c>
      <c r="G363" s="348" t="s">
        <v>0</v>
      </c>
      <c r="H363" s="124">
        <v>0</v>
      </c>
      <c r="I363" s="124">
        <v>0</v>
      </c>
      <c r="J363" s="124">
        <v>0</v>
      </c>
      <c r="K363" s="124">
        <v>0</v>
      </c>
      <c r="L363" s="124"/>
      <c r="M363" s="124"/>
      <c r="N363" s="124"/>
      <c r="O363" s="124"/>
      <c r="P363" s="124"/>
      <c r="Q363" s="124"/>
      <c r="R363" s="124"/>
      <c r="S363" s="124"/>
      <c r="T363" s="124"/>
      <c r="U363" s="124"/>
      <c r="V363" s="124"/>
      <c r="W363" s="124"/>
      <c r="X363" s="436">
        <v>0</v>
      </c>
      <c r="Y363" s="436">
        <v>0</v>
      </c>
      <c r="Z363" s="436">
        <v>0</v>
      </c>
      <c r="AA363" s="121" t="s">
        <v>1367</v>
      </c>
      <c r="AB363" s="123"/>
      <c r="AC363" s="123"/>
    </row>
    <row r="364" spans="1:29" ht="15" customHeight="1">
      <c r="A364" s="121" t="s">
        <v>1626</v>
      </c>
      <c r="B364" s="122" t="s">
        <v>1693</v>
      </c>
      <c r="C364" s="121" t="s">
        <v>1774</v>
      </c>
      <c r="D364" s="123" t="s">
        <v>1525</v>
      </c>
      <c r="E364" s="123" t="s">
        <v>880</v>
      </c>
      <c r="F364" s="123" t="s">
        <v>854</v>
      </c>
      <c r="G364" s="348" t="s">
        <v>0</v>
      </c>
      <c r="H364" s="124">
        <v>0</v>
      </c>
      <c r="I364" s="124">
        <v>0</v>
      </c>
      <c r="J364" s="124">
        <v>0</v>
      </c>
      <c r="K364" s="124">
        <v>0</v>
      </c>
      <c r="L364" s="124"/>
      <c r="M364" s="124"/>
      <c r="N364" s="124"/>
      <c r="O364" s="124"/>
      <c r="P364" s="124"/>
      <c r="Q364" s="124"/>
      <c r="R364" s="124"/>
      <c r="S364" s="124"/>
      <c r="T364" s="124"/>
      <c r="U364" s="124"/>
      <c r="V364" s="124"/>
      <c r="W364" s="124"/>
      <c r="X364" s="436">
        <v>0</v>
      </c>
      <c r="Y364" s="436">
        <v>0</v>
      </c>
      <c r="Z364" s="436">
        <v>0</v>
      </c>
      <c r="AA364" s="121" t="s">
        <v>1367</v>
      </c>
      <c r="AB364" s="123"/>
      <c r="AC364" s="123"/>
    </row>
    <row r="365" spans="1:29" ht="15" customHeight="1">
      <c r="A365" s="121" t="s">
        <v>1626</v>
      </c>
      <c r="B365" s="122" t="s">
        <v>1693</v>
      </c>
      <c r="C365" s="121" t="s">
        <v>1775</v>
      </c>
      <c r="D365" s="123" t="s">
        <v>1525</v>
      </c>
      <c r="E365" s="123" t="s">
        <v>880</v>
      </c>
      <c r="F365" s="123" t="s">
        <v>852</v>
      </c>
      <c r="G365" s="348" t="s">
        <v>0</v>
      </c>
      <c r="H365" s="124">
        <v>0</v>
      </c>
      <c r="I365" s="124">
        <v>0</v>
      </c>
      <c r="J365" s="124">
        <v>0</v>
      </c>
      <c r="K365" s="124">
        <v>0</v>
      </c>
      <c r="L365" s="124"/>
      <c r="M365" s="124"/>
      <c r="N365" s="124"/>
      <c r="O365" s="124"/>
      <c r="P365" s="124"/>
      <c r="Q365" s="124"/>
      <c r="R365" s="124"/>
      <c r="S365" s="124"/>
      <c r="T365" s="124"/>
      <c r="U365" s="124"/>
      <c r="V365" s="124"/>
      <c r="W365" s="124"/>
      <c r="X365" s="436">
        <v>0</v>
      </c>
      <c r="Y365" s="436">
        <v>0</v>
      </c>
      <c r="Z365" s="436">
        <v>0</v>
      </c>
      <c r="AA365" s="121" t="s">
        <v>1367</v>
      </c>
      <c r="AB365" s="123"/>
      <c r="AC365" s="123"/>
    </row>
    <row r="366" spans="1:29" ht="15" customHeight="1">
      <c r="A366" s="121" t="s">
        <v>1626</v>
      </c>
      <c r="B366" s="122" t="s">
        <v>1693</v>
      </c>
      <c r="C366" s="121" t="s">
        <v>1776</v>
      </c>
      <c r="D366" s="123" t="s">
        <v>1525</v>
      </c>
      <c r="E366" s="123" t="s">
        <v>880</v>
      </c>
      <c r="F366" s="123" t="s">
        <v>853</v>
      </c>
      <c r="G366" s="348" t="s">
        <v>0</v>
      </c>
      <c r="H366" s="124">
        <v>0</v>
      </c>
      <c r="I366" s="124">
        <v>0</v>
      </c>
      <c r="J366" s="124">
        <v>0</v>
      </c>
      <c r="K366" s="124">
        <v>0</v>
      </c>
      <c r="L366" s="124"/>
      <c r="M366" s="124"/>
      <c r="N366" s="124"/>
      <c r="O366" s="124"/>
      <c r="P366" s="124"/>
      <c r="Q366" s="124"/>
      <c r="R366" s="124"/>
      <c r="S366" s="124"/>
      <c r="T366" s="124"/>
      <c r="U366" s="124"/>
      <c r="V366" s="124"/>
      <c r="W366" s="124"/>
      <c r="X366" s="436">
        <v>0</v>
      </c>
      <c r="Y366" s="436">
        <v>0</v>
      </c>
      <c r="Z366" s="436">
        <v>0</v>
      </c>
      <c r="AA366" s="121" t="s">
        <v>1367</v>
      </c>
      <c r="AB366" s="123"/>
      <c r="AC366" s="123"/>
    </row>
    <row r="367" spans="1:29" ht="15" customHeight="1">
      <c r="A367" s="121" t="s">
        <v>1626</v>
      </c>
      <c r="B367" s="122" t="s">
        <v>1693</v>
      </c>
      <c r="C367" s="121" t="s">
        <v>1777</v>
      </c>
      <c r="D367" s="123" t="s">
        <v>1525</v>
      </c>
      <c r="E367" s="123" t="s">
        <v>849</v>
      </c>
      <c r="F367" s="123" t="s">
        <v>854</v>
      </c>
      <c r="G367" s="348" t="s">
        <v>0</v>
      </c>
      <c r="H367" s="124">
        <v>0</v>
      </c>
      <c r="I367" s="124">
        <v>0</v>
      </c>
      <c r="J367" s="124">
        <v>0</v>
      </c>
      <c r="K367" s="124">
        <v>0</v>
      </c>
      <c r="L367" s="124"/>
      <c r="M367" s="124"/>
      <c r="N367" s="124"/>
      <c r="O367" s="124"/>
      <c r="P367" s="124"/>
      <c r="Q367" s="124"/>
      <c r="R367" s="124"/>
      <c r="S367" s="124"/>
      <c r="T367" s="124"/>
      <c r="U367" s="124"/>
      <c r="V367" s="124"/>
      <c r="W367" s="124"/>
      <c r="X367" s="436">
        <v>0</v>
      </c>
      <c r="Y367" s="436">
        <v>0</v>
      </c>
      <c r="Z367" s="436">
        <v>0</v>
      </c>
      <c r="AA367" s="121" t="s">
        <v>1367</v>
      </c>
      <c r="AB367" s="123"/>
      <c r="AC367" s="123"/>
    </row>
    <row r="368" spans="1:29" ht="15" customHeight="1">
      <c r="A368" s="121" t="s">
        <v>1626</v>
      </c>
      <c r="B368" s="122" t="s">
        <v>1693</v>
      </c>
      <c r="C368" s="121" t="s">
        <v>1778</v>
      </c>
      <c r="D368" s="123" t="s">
        <v>1525</v>
      </c>
      <c r="E368" s="123" t="s">
        <v>849</v>
      </c>
      <c r="F368" s="123" t="s">
        <v>852</v>
      </c>
      <c r="G368" s="348" t="s">
        <v>0</v>
      </c>
      <c r="H368" s="124">
        <v>0</v>
      </c>
      <c r="I368" s="124">
        <v>0</v>
      </c>
      <c r="J368" s="124">
        <v>0</v>
      </c>
      <c r="K368" s="124">
        <v>0</v>
      </c>
      <c r="L368" s="124"/>
      <c r="M368" s="124"/>
      <c r="N368" s="124"/>
      <c r="O368" s="124"/>
      <c r="P368" s="124"/>
      <c r="Q368" s="124"/>
      <c r="R368" s="124"/>
      <c r="S368" s="124"/>
      <c r="T368" s="124"/>
      <c r="U368" s="124"/>
      <c r="V368" s="124"/>
      <c r="W368" s="124"/>
      <c r="X368" s="436">
        <v>0</v>
      </c>
      <c r="Y368" s="436">
        <v>0</v>
      </c>
      <c r="Z368" s="436">
        <v>0</v>
      </c>
      <c r="AA368" s="121" t="s">
        <v>1367</v>
      </c>
      <c r="AB368" s="123"/>
      <c r="AC368" s="123"/>
    </row>
    <row r="369" spans="1:29" ht="15" customHeight="1">
      <c r="A369" s="121" t="s">
        <v>1626</v>
      </c>
      <c r="B369" s="122" t="s">
        <v>1693</v>
      </c>
      <c r="C369" s="121" t="s">
        <v>1779</v>
      </c>
      <c r="D369" s="123" t="s">
        <v>1525</v>
      </c>
      <c r="E369" s="123" t="s">
        <v>849</v>
      </c>
      <c r="F369" s="123" t="s">
        <v>853</v>
      </c>
      <c r="G369" s="348" t="s">
        <v>0</v>
      </c>
      <c r="H369" s="124">
        <v>0</v>
      </c>
      <c r="I369" s="124">
        <v>0</v>
      </c>
      <c r="J369" s="124">
        <v>0</v>
      </c>
      <c r="K369" s="124">
        <v>0</v>
      </c>
      <c r="L369" s="124"/>
      <c r="M369" s="124"/>
      <c r="N369" s="124"/>
      <c r="O369" s="124"/>
      <c r="P369" s="124"/>
      <c r="Q369" s="124"/>
      <c r="R369" s="124"/>
      <c r="S369" s="124"/>
      <c r="T369" s="124"/>
      <c r="U369" s="124"/>
      <c r="V369" s="124"/>
      <c r="W369" s="124"/>
      <c r="X369" s="436">
        <v>0</v>
      </c>
      <c r="Y369" s="436">
        <v>0</v>
      </c>
      <c r="Z369" s="436">
        <v>0</v>
      </c>
      <c r="AA369" s="121" t="s">
        <v>1367</v>
      </c>
      <c r="AB369" s="123"/>
      <c r="AC369" s="123"/>
    </row>
    <row r="370" spans="1:29" ht="15" customHeight="1">
      <c r="A370" s="121" t="s">
        <v>1626</v>
      </c>
      <c r="B370" s="122" t="s">
        <v>1693</v>
      </c>
      <c r="C370" s="121" t="s">
        <v>1780</v>
      </c>
      <c r="D370" s="123" t="s">
        <v>1532</v>
      </c>
      <c r="E370" s="123" t="s">
        <v>880</v>
      </c>
      <c r="F370" s="123" t="s">
        <v>854</v>
      </c>
      <c r="G370" s="348" t="s">
        <v>0</v>
      </c>
      <c r="H370" s="124">
        <v>9</v>
      </c>
      <c r="I370" s="124">
        <v>16</v>
      </c>
      <c r="J370" s="124">
        <v>31</v>
      </c>
      <c r="K370" s="124">
        <v>17</v>
      </c>
      <c r="L370" s="124"/>
      <c r="M370" s="124"/>
      <c r="N370" s="124"/>
      <c r="O370" s="124"/>
      <c r="P370" s="124"/>
      <c r="Q370" s="124"/>
      <c r="R370" s="124"/>
      <c r="S370" s="124"/>
      <c r="T370" s="124"/>
      <c r="U370" s="124"/>
      <c r="V370" s="124"/>
      <c r="W370" s="124"/>
      <c r="X370" s="436">
        <v>73.472399999999993</v>
      </c>
      <c r="Y370" s="436">
        <v>73.438580000000002</v>
      </c>
      <c r="Z370" s="436">
        <v>73.372200000000007</v>
      </c>
      <c r="AA370" s="121" t="s">
        <v>1367</v>
      </c>
      <c r="AB370" s="123"/>
      <c r="AC370" s="123"/>
    </row>
    <row r="371" spans="1:29" ht="15" customHeight="1">
      <c r="A371" s="121" t="s">
        <v>1626</v>
      </c>
      <c r="B371" s="122" t="s">
        <v>1693</v>
      </c>
      <c r="C371" s="121" t="s">
        <v>1781</v>
      </c>
      <c r="D371" s="123" t="s">
        <v>1532</v>
      </c>
      <c r="E371" s="123" t="s">
        <v>880</v>
      </c>
      <c r="F371" s="123" t="s">
        <v>852</v>
      </c>
      <c r="G371" s="348" t="s">
        <v>0</v>
      </c>
      <c r="H371" s="124">
        <v>1</v>
      </c>
      <c r="I371" s="124">
        <v>2</v>
      </c>
      <c r="J371" s="124">
        <v>4</v>
      </c>
      <c r="K371" s="124">
        <v>1</v>
      </c>
      <c r="L371" s="124"/>
      <c r="M371" s="124"/>
      <c r="N371" s="124"/>
      <c r="O371" s="124"/>
      <c r="P371" s="124"/>
      <c r="Q371" s="124"/>
      <c r="R371" s="124"/>
      <c r="S371" s="124"/>
      <c r="T371" s="124"/>
      <c r="U371" s="124"/>
      <c r="V371" s="124"/>
      <c r="W371" s="124"/>
      <c r="X371" s="436">
        <v>5.3845739999999997</v>
      </c>
      <c r="Y371" s="436">
        <v>5.3845739999999997</v>
      </c>
      <c r="Z371" s="436">
        <v>5.3845739999999997</v>
      </c>
      <c r="AA371" s="121" t="s">
        <v>1367</v>
      </c>
      <c r="AB371" s="123"/>
      <c r="AC371" s="123"/>
    </row>
    <row r="372" spans="1:29" ht="15" customHeight="1">
      <c r="A372" s="121" t="s">
        <v>1626</v>
      </c>
      <c r="B372" s="122" t="s">
        <v>1693</v>
      </c>
      <c r="C372" s="121" t="s">
        <v>1782</v>
      </c>
      <c r="D372" s="123" t="s">
        <v>1532</v>
      </c>
      <c r="E372" s="123" t="s">
        <v>880</v>
      </c>
      <c r="F372" s="123" t="s">
        <v>853</v>
      </c>
      <c r="G372" s="348" t="s">
        <v>0</v>
      </c>
      <c r="H372" s="124">
        <v>0</v>
      </c>
      <c r="I372" s="124">
        <v>2</v>
      </c>
      <c r="J372" s="124">
        <v>5</v>
      </c>
      <c r="K372" s="124">
        <v>1</v>
      </c>
      <c r="L372" s="124"/>
      <c r="M372" s="124"/>
      <c r="N372" s="124"/>
      <c r="O372" s="124"/>
      <c r="P372" s="124"/>
      <c r="Q372" s="124"/>
      <c r="R372" s="124"/>
      <c r="S372" s="124"/>
      <c r="T372" s="124"/>
      <c r="U372" s="124"/>
      <c r="V372" s="124"/>
      <c r="W372" s="124"/>
      <c r="X372" s="436">
        <v>9.1563320000000008</v>
      </c>
      <c r="Y372" s="436">
        <v>8.6439850000000007</v>
      </c>
      <c r="Z372" s="436">
        <v>7.8293720000000002</v>
      </c>
      <c r="AA372" s="121" t="s">
        <v>1367</v>
      </c>
      <c r="AB372" s="123"/>
      <c r="AC372" s="123"/>
    </row>
    <row r="373" spans="1:29" ht="15" customHeight="1">
      <c r="A373" s="121" t="s">
        <v>1626</v>
      </c>
      <c r="B373" s="122" t="s">
        <v>1693</v>
      </c>
      <c r="C373" s="121" t="s">
        <v>1783</v>
      </c>
      <c r="D373" s="123" t="s">
        <v>1532</v>
      </c>
      <c r="E373" s="123" t="s">
        <v>849</v>
      </c>
      <c r="F373" s="123" t="s">
        <v>854</v>
      </c>
      <c r="G373" s="348" t="s">
        <v>0</v>
      </c>
      <c r="H373" s="124">
        <v>0</v>
      </c>
      <c r="I373" s="124">
        <v>0</v>
      </c>
      <c r="J373" s="124">
        <v>1</v>
      </c>
      <c r="K373" s="124">
        <v>0</v>
      </c>
      <c r="L373" s="124"/>
      <c r="M373" s="124"/>
      <c r="N373" s="124"/>
      <c r="O373" s="124"/>
      <c r="P373" s="124"/>
      <c r="Q373" s="124"/>
      <c r="R373" s="124"/>
      <c r="S373" s="124"/>
      <c r="T373" s="124"/>
      <c r="U373" s="124"/>
      <c r="V373" s="124"/>
      <c r="W373" s="124"/>
      <c r="X373" s="436">
        <v>0</v>
      </c>
      <c r="Y373" s="436">
        <v>0</v>
      </c>
      <c r="Z373" s="436">
        <v>0</v>
      </c>
      <c r="AA373" s="121" t="s">
        <v>1367</v>
      </c>
      <c r="AB373" s="123"/>
      <c r="AC373" s="123"/>
    </row>
    <row r="374" spans="1:29" ht="15" customHeight="1">
      <c r="A374" s="121" t="s">
        <v>1626</v>
      </c>
      <c r="B374" s="122" t="s">
        <v>1693</v>
      </c>
      <c r="C374" s="121" t="s">
        <v>1784</v>
      </c>
      <c r="D374" s="123" t="s">
        <v>1532</v>
      </c>
      <c r="E374" s="123" t="s">
        <v>849</v>
      </c>
      <c r="F374" s="123" t="s">
        <v>852</v>
      </c>
      <c r="G374" s="348" t="s">
        <v>0</v>
      </c>
      <c r="H374" s="124">
        <v>0</v>
      </c>
      <c r="I374" s="124">
        <v>0</v>
      </c>
      <c r="J374" s="124">
        <v>0</v>
      </c>
      <c r="K374" s="124">
        <v>0</v>
      </c>
      <c r="L374" s="124"/>
      <c r="M374" s="124"/>
      <c r="N374" s="124"/>
      <c r="O374" s="124"/>
      <c r="P374" s="124"/>
      <c r="Q374" s="124"/>
      <c r="R374" s="124"/>
      <c r="S374" s="124"/>
      <c r="T374" s="124"/>
      <c r="U374" s="124"/>
      <c r="V374" s="124"/>
      <c r="W374" s="124"/>
      <c r="X374" s="436">
        <v>0</v>
      </c>
      <c r="Y374" s="436">
        <v>0</v>
      </c>
      <c r="Z374" s="436">
        <v>0</v>
      </c>
      <c r="AA374" s="121" t="s">
        <v>1367</v>
      </c>
      <c r="AB374" s="123"/>
      <c r="AC374" s="123"/>
    </row>
    <row r="375" spans="1:29" ht="15" customHeight="1">
      <c r="A375" s="121" t="s">
        <v>1626</v>
      </c>
      <c r="B375" s="122" t="s">
        <v>1693</v>
      </c>
      <c r="C375" s="121" t="s">
        <v>1785</v>
      </c>
      <c r="D375" s="123" t="s">
        <v>1532</v>
      </c>
      <c r="E375" s="123" t="s">
        <v>849</v>
      </c>
      <c r="F375" s="123" t="s">
        <v>853</v>
      </c>
      <c r="G375" s="348" t="s">
        <v>0</v>
      </c>
      <c r="H375" s="124">
        <v>0</v>
      </c>
      <c r="I375" s="124">
        <v>0</v>
      </c>
      <c r="J375" s="124">
        <v>0</v>
      </c>
      <c r="K375" s="124">
        <v>0</v>
      </c>
      <c r="L375" s="124"/>
      <c r="M375" s="124"/>
      <c r="N375" s="124"/>
      <c r="O375" s="124"/>
      <c r="P375" s="124"/>
      <c r="Q375" s="124"/>
      <c r="R375" s="124"/>
      <c r="S375" s="124"/>
      <c r="T375" s="124"/>
      <c r="U375" s="124"/>
      <c r="V375" s="124"/>
      <c r="W375" s="124"/>
      <c r="X375" s="436">
        <v>0</v>
      </c>
      <c r="Y375" s="436">
        <v>0</v>
      </c>
      <c r="Z375" s="436">
        <v>0</v>
      </c>
      <c r="AA375" s="121" t="s">
        <v>1367</v>
      </c>
      <c r="AB375" s="123"/>
      <c r="AC375" s="123"/>
    </row>
    <row r="376" spans="1:29" ht="15" customHeight="1">
      <c r="A376" s="121" t="s">
        <v>1626</v>
      </c>
      <c r="B376" s="122" t="s">
        <v>1693</v>
      </c>
      <c r="C376" s="121" t="s">
        <v>1786</v>
      </c>
      <c r="D376" s="123" t="s">
        <v>1539</v>
      </c>
      <c r="E376" s="123" t="s">
        <v>880</v>
      </c>
      <c r="F376" s="123" t="s">
        <v>854</v>
      </c>
      <c r="G376" s="348" t="s">
        <v>0</v>
      </c>
      <c r="H376" s="124">
        <v>0</v>
      </c>
      <c r="I376" s="124">
        <v>0</v>
      </c>
      <c r="J376" s="124">
        <v>0</v>
      </c>
      <c r="K376" s="124">
        <v>0</v>
      </c>
      <c r="L376" s="124"/>
      <c r="M376" s="124"/>
      <c r="N376" s="124"/>
      <c r="O376" s="124"/>
      <c r="P376" s="124"/>
      <c r="Q376" s="124"/>
      <c r="R376" s="124"/>
      <c r="S376" s="124"/>
      <c r="T376" s="124"/>
      <c r="U376" s="124"/>
      <c r="V376" s="124"/>
      <c r="W376" s="124"/>
      <c r="X376" s="436">
        <v>0</v>
      </c>
      <c r="Y376" s="436">
        <v>0</v>
      </c>
      <c r="Z376" s="436">
        <v>0</v>
      </c>
      <c r="AA376" s="121" t="s">
        <v>1367</v>
      </c>
      <c r="AB376" s="123"/>
      <c r="AC376" s="123"/>
    </row>
    <row r="377" spans="1:29" ht="15" customHeight="1">
      <c r="A377" s="121" t="s">
        <v>1626</v>
      </c>
      <c r="B377" s="122" t="s">
        <v>1693</v>
      </c>
      <c r="C377" s="121" t="s">
        <v>1787</v>
      </c>
      <c r="D377" s="123" t="s">
        <v>1539</v>
      </c>
      <c r="E377" s="123" t="s">
        <v>880</v>
      </c>
      <c r="F377" s="123" t="s">
        <v>852</v>
      </c>
      <c r="G377" s="348" t="s">
        <v>0</v>
      </c>
      <c r="H377" s="124">
        <v>0</v>
      </c>
      <c r="I377" s="124">
        <v>0</v>
      </c>
      <c r="J377" s="124">
        <v>0</v>
      </c>
      <c r="K377" s="124">
        <v>0</v>
      </c>
      <c r="L377" s="124"/>
      <c r="M377" s="124"/>
      <c r="N377" s="124"/>
      <c r="O377" s="124"/>
      <c r="P377" s="124"/>
      <c r="Q377" s="124"/>
      <c r="R377" s="124"/>
      <c r="S377" s="124"/>
      <c r="T377" s="124"/>
      <c r="U377" s="124"/>
      <c r="V377" s="124"/>
      <c r="W377" s="124"/>
      <c r="X377" s="436">
        <v>0</v>
      </c>
      <c r="Y377" s="436">
        <v>0</v>
      </c>
      <c r="Z377" s="436">
        <v>0</v>
      </c>
      <c r="AA377" s="121" t="s">
        <v>1367</v>
      </c>
      <c r="AB377" s="123"/>
      <c r="AC377" s="123"/>
    </row>
    <row r="378" spans="1:29" ht="15" customHeight="1">
      <c r="A378" s="121" t="s">
        <v>1626</v>
      </c>
      <c r="B378" s="122" t="s">
        <v>1693</v>
      </c>
      <c r="C378" s="121" t="s">
        <v>1788</v>
      </c>
      <c r="D378" s="123" t="s">
        <v>1539</v>
      </c>
      <c r="E378" s="123" t="s">
        <v>880</v>
      </c>
      <c r="F378" s="123" t="s">
        <v>853</v>
      </c>
      <c r="G378" s="348" t="s">
        <v>0</v>
      </c>
      <c r="H378" s="124">
        <v>0</v>
      </c>
      <c r="I378" s="124">
        <v>0</v>
      </c>
      <c r="J378" s="124">
        <v>0</v>
      </c>
      <c r="K378" s="124">
        <v>0</v>
      </c>
      <c r="L378" s="124"/>
      <c r="M378" s="124"/>
      <c r="N378" s="124"/>
      <c r="O378" s="124"/>
      <c r="P378" s="124"/>
      <c r="Q378" s="124"/>
      <c r="R378" s="124"/>
      <c r="S378" s="124"/>
      <c r="T378" s="124"/>
      <c r="U378" s="124"/>
      <c r="V378" s="124"/>
      <c r="W378" s="124"/>
      <c r="X378" s="436">
        <v>0</v>
      </c>
      <c r="Y378" s="436">
        <v>0</v>
      </c>
      <c r="Z378" s="436">
        <v>0</v>
      </c>
      <c r="AA378" s="121" t="s">
        <v>1367</v>
      </c>
      <c r="AB378" s="123"/>
      <c r="AC378" s="123"/>
    </row>
    <row r="379" spans="1:29" ht="15" customHeight="1">
      <c r="A379" s="121" t="s">
        <v>1626</v>
      </c>
      <c r="B379" s="122" t="s">
        <v>1693</v>
      </c>
      <c r="C379" s="121" t="s">
        <v>1789</v>
      </c>
      <c r="D379" s="123" t="s">
        <v>1539</v>
      </c>
      <c r="E379" s="123" t="s">
        <v>849</v>
      </c>
      <c r="F379" s="123" t="s">
        <v>854</v>
      </c>
      <c r="G379" s="348" t="s">
        <v>0</v>
      </c>
      <c r="H379" s="124">
        <v>0</v>
      </c>
      <c r="I379" s="124">
        <v>0</v>
      </c>
      <c r="J379" s="124">
        <v>0</v>
      </c>
      <c r="K379" s="124">
        <v>0</v>
      </c>
      <c r="L379" s="124"/>
      <c r="M379" s="124"/>
      <c r="N379" s="124"/>
      <c r="O379" s="124"/>
      <c r="P379" s="124"/>
      <c r="Q379" s="124"/>
      <c r="R379" s="124"/>
      <c r="S379" s="124"/>
      <c r="T379" s="124"/>
      <c r="U379" s="124"/>
      <c r="V379" s="124"/>
      <c r="W379" s="124"/>
      <c r="X379" s="436">
        <v>0</v>
      </c>
      <c r="Y379" s="436">
        <v>0</v>
      </c>
      <c r="Z379" s="436">
        <v>0</v>
      </c>
      <c r="AA379" s="121" t="s">
        <v>1367</v>
      </c>
      <c r="AB379" s="123"/>
      <c r="AC379" s="123"/>
    </row>
    <row r="380" spans="1:29" ht="15" customHeight="1">
      <c r="A380" s="121" t="s">
        <v>1626</v>
      </c>
      <c r="B380" s="122" t="s">
        <v>1693</v>
      </c>
      <c r="C380" s="121" t="s">
        <v>1790</v>
      </c>
      <c r="D380" s="123" t="s">
        <v>1539</v>
      </c>
      <c r="E380" s="123" t="s">
        <v>849</v>
      </c>
      <c r="F380" s="123" t="s">
        <v>852</v>
      </c>
      <c r="G380" s="348" t="s">
        <v>0</v>
      </c>
      <c r="H380" s="124">
        <v>0</v>
      </c>
      <c r="I380" s="124">
        <v>0</v>
      </c>
      <c r="J380" s="124">
        <v>0</v>
      </c>
      <c r="K380" s="124">
        <v>0</v>
      </c>
      <c r="L380" s="124"/>
      <c r="M380" s="124"/>
      <c r="N380" s="124"/>
      <c r="O380" s="124"/>
      <c r="P380" s="124"/>
      <c r="Q380" s="124"/>
      <c r="R380" s="124"/>
      <c r="S380" s="124"/>
      <c r="T380" s="124"/>
      <c r="U380" s="124"/>
      <c r="V380" s="124"/>
      <c r="W380" s="124"/>
      <c r="X380" s="436">
        <v>0</v>
      </c>
      <c r="Y380" s="436">
        <v>0</v>
      </c>
      <c r="Z380" s="436">
        <v>0</v>
      </c>
      <c r="AA380" s="121" t="s">
        <v>1367</v>
      </c>
      <c r="AB380" s="123"/>
      <c r="AC380" s="123"/>
    </row>
    <row r="381" spans="1:29" ht="15" customHeight="1">
      <c r="A381" s="121" t="s">
        <v>1626</v>
      </c>
      <c r="B381" s="122" t="s">
        <v>1693</v>
      </c>
      <c r="C381" s="121" t="s">
        <v>1791</v>
      </c>
      <c r="D381" s="123" t="s">
        <v>1539</v>
      </c>
      <c r="E381" s="123" t="s">
        <v>849</v>
      </c>
      <c r="F381" s="123" t="s">
        <v>853</v>
      </c>
      <c r="G381" s="348" t="s">
        <v>0</v>
      </c>
      <c r="H381" s="124">
        <v>0</v>
      </c>
      <c r="I381" s="124">
        <v>0</v>
      </c>
      <c r="J381" s="124">
        <v>0</v>
      </c>
      <c r="K381" s="124">
        <v>0</v>
      </c>
      <c r="L381" s="124"/>
      <c r="M381" s="124"/>
      <c r="N381" s="124"/>
      <c r="O381" s="124"/>
      <c r="P381" s="124"/>
      <c r="Q381" s="124"/>
      <c r="R381" s="124"/>
      <c r="S381" s="124"/>
      <c r="T381" s="124"/>
      <c r="U381" s="124"/>
      <c r="V381" s="124"/>
      <c r="W381" s="124"/>
      <c r="X381" s="436">
        <v>0</v>
      </c>
      <c r="Y381" s="436">
        <v>0</v>
      </c>
      <c r="Z381" s="436">
        <v>0</v>
      </c>
      <c r="AA381" s="121" t="s">
        <v>1367</v>
      </c>
      <c r="AB381" s="123"/>
      <c r="AC381" s="123"/>
    </row>
    <row r="382" spans="1:29" ht="15" customHeight="1">
      <c r="A382" s="121" t="s">
        <v>1626</v>
      </c>
      <c r="B382" s="122" t="s">
        <v>1693</v>
      </c>
      <c r="C382" s="121" t="s">
        <v>1792</v>
      </c>
      <c r="D382" s="123" t="s">
        <v>1546</v>
      </c>
      <c r="E382" s="123" t="s">
        <v>880</v>
      </c>
      <c r="F382" s="123" t="s">
        <v>854</v>
      </c>
      <c r="G382" s="348" t="s">
        <v>0</v>
      </c>
      <c r="H382" s="124">
        <v>0</v>
      </c>
      <c r="I382" s="124">
        <v>0</v>
      </c>
      <c r="J382" s="124">
        <v>0</v>
      </c>
      <c r="K382" s="124">
        <v>0</v>
      </c>
      <c r="L382" s="124"/>
      <c r="M382" s="124"/>
      <c r="N382" s="124"/>
      <c r="O382" s="124"/>
      <c r="P382" s="124"/>
      <c r="Q382" s="124"/>
      <c r="R382" s="124"/>
      <c r="S382" s="124"/>
      <c r="T382" s="124"/>
      <c r="U382" s="124"/>
      <c r="V382" s="124"/>
      <c r="W382" s="124"/>
      <c r="X382" s="436">
        <v>0</v>
      </c>
      <c r="Y382" s="436">
        <v>0</v>
      </c>
      <c r="Z382" s="436">
        <v>0</v>
      </c>
      <c r="AA382" s="121" t="s">
        <v>1367</v>
      </c>
      <c r="AB382" s="123"/>
      <c r="AC382" s="123"/>
    </row>
    <row r="383" spans="1:29" ht="15" customHeight="1">
      <c r="A383" s="121" t="s">
        <v>1626</v>
      </c>
      <c r="B383" s="122" t="s">
        <v>1693</v>
      </c>
      <c r="C383" s="121" t="s">
        <v>1793</v>
      </c>
      <c r="D383" s="123" t="s">
        <v>1546</v>
      </c>
      <c r="E383" s="123" t="s">
        <v>880</v>
      </c>
      <c r="F383" s="123" t="s">
        <v>852</v>
      </c>
      <c r="G383" s="348" t="s">
        <v>0</v>
      </c>
      <c r="H383" s="124">
        <v>0</v>
      </c>
      <c r="I383" s="124">
        <v>0</v>
      </c>
      <c r="J383" s="124">
        <v>0</v>
      </c>
      <c r="K383" s="124">
        <v>0</v>
      </c>
      <c r="L383" s="124"/>
      <c r="M383" s="124"/>
      <c r="N383" s="124"/>
      <c r="O383" s="124"/>
      <c r="P383" s="124"/>
      <c r="Q383" s="124"/>
      <c r="R383" s="124"/>
      <c r="S383" s="124"/>
      <c r="T383" s="124"/>
      <c r="U383" s="124"/>
      <c r="V383" s="124"/>
      <c r="W383" s="124"/>
      <c r="X383" s="436">
        <v>0</v>
      </c>
      <c r="Y383" s="436">
        <v>0</v>
      </c>
      <c r="Z383" s="436">
        <v>0</v>
      </c>
      <c r="AA383" s="121" t="s">
        <v>1367</v>
      </c>
      <c r="AB383" s="123"/>
      <c r="AC383" s="123"/>
    </row>
    <row r="384" spans="1:29" ht="15" customHeight="1">
      <c r="A384" s="121" t="s">
        <v>1626</v>
      </c>
      <c r="B384" s="122" t="s">
        <v>1693</v>
      </c>
      <c r="C384" s="121" t="s">
        <v>1794</v>
      </c>
      <c r="D384" s="123" t="s">
        <v>1546</v>
      </c>
      <c r="E384" s="123" t="s">
        <v>880</v>
      </c>
      <c r="F384" s="123" t="s">
        <v>853</v>
      </c>
      <c r="G384" s="348" t="s">
        <v>0</v>
      </c>
      <c r="H384" s="124">
        <v>0</v>
      </c>
      <c r="I384" s="124">
        <v>0</v>
      </c>
      <c r="J384" s="124">
        <v>0</v>
      </c>
      <c r="K384" s="124">
        <v>0</v>
      </c>
      <c r="L384" s="124"/>
      <c r="M384" s="124"/>
      <c r="N384" s="124"/>
      <c r="O384" s="124"/>
      <c r="P384" s="124"/>
      <c r="Q384" s="124"/>
      <c r="R384" s="124"/>
      <c r="S384" s="124"/>
      <c r="T384" s="124"/>
      <c r="U384" s="124"/>
      <c r="V384" s="124"/>
      <c r="W384" s="124"/>
      <c r="X384" s="436">
        <v>0</v>
      </c>
      <c r="Y384" s="436">
        <v>0</v>
      </c>
      <c r="Z384" s="436">
        <v>0</v>
      </c>
      <c r="AA384" s="121" t="s">
        <v>1367</v>
      </c>
      <c r="AB384" s="123"/>
      <c r="AC384" s="123"/>
    </row>
    <row r="385" spans="1:29" ht="15" customHeight="1">
      <c r="A385" s="121" t="s">
        <v>1626</v>
      </c>
      <c r="B385" s="122" t="s">
        <v>1693</v>
      </c>
      <c r="C385" s="121" t="s">
        <v>1795</v>
      </c>
      <c r="D385" s="123" t="s">
        <v>1546</v>
      </c>
      <c r="E385" s="123" t="s">
        <v>849</v>
      </c>
      <c r="F385" s="123" t="s">
        <v>854</v>
      </c>
      <c r="G385" s="348" t="s">
        <v>0</v>
      </c>
      <c r="H385" s="124">
        <v>0</v>
      </c>
      <c r="I385" s="124">
        <v>0</v>
      </c>
      <c r="J385" s="124">
        <v>0</v>
      </c>
      <c r="K385" s="124">
        <v>0</v>
      </c>
      <c r="L385" s="124"/>
      <c r="M385" s="124"/>
      <c r="N385" s="124"/>
      <c r="O385" s="124"/>
      <c r="P385" s="124"/>
      <c r="Q385" s="124"/>
      <c r="R385" s="124"/>
      <c r="S385" s="124"/>
      <c r="T385" s="124"/>
      <c r="U385" s="124"/>
      <c r="V385" s="124"/>
      <c r="W385" s="124"/>
      <c r="X385" s="436">
        <v>0</v>
      </c>
      <c r="Y385" s="436">
        <v>0</v>
      </c>
      <c r="Z385" s="436">
        <v>0</v>
      </c>
      <c r="AA385" s="121" t="s">
        <v>1367</v>
      </c>
      <c r="AB385" s="123"/>
      <c r="AC385" s="123"/>
    </row>
    <row r="386" spans="1:29" ht="15" customHeight="1">
      <c r="A386" s="121" t="s">
        <v>1626</v>
      </c>
      <c r="B386" s="122" t="s">
        <v>1693</v>
      </c>
      <c r="C386" s="121" t="s">
        <v>1796</v>
      </c>
      <c r="D386" s="123" t="s">
        <v>1546</v>
      </c>
      <c r="E386" s="123" t="s">
        <v>849</v>
      </c>
      <c r="F386" s="123" t="s">
        <v>852</v>
      </c>
      <c r="G386" s="348" t="s">
        <v>0</v>
      </c>
      <c r="H386" s="124">
        <v>0</v>
      </c>
      <c r="I386" s="124">
        <v>0</v>
      </c>
      <c r="J386" s="124">
        <v>0</v>
      </c>
      <c r="K386" s="124">
        <v>0</v>
      </c>
      <c r="L386" s="124"/>
      <c r="M386" s="124"/>
      <c r="N386" s="124"/>
      <c r="O386" s="124"/>
      <c r="P386" s="124"/>
      <c r="Q386" s="124"/>
      <c r="R386" s="124"/>
      <c r="S386" s="124"/>
      <c r="T386" s="124"/>
      <c r="U386" s="124"/>
      <c r="V386" s="124"/>
      <c r="W386" s="124"/>
      <c r="X386" s="436">
        <v>0</v>
      </c>
      <c r="Y386" s="436">
        <v>0</v>
      </c>
      <c r="Z386" s="436">
        <v>0</v>
      </c>
      <c r="AA386" s="121" t="s">
        <v>1367</v>
      </c>
      <c r="AB386" s="123"/>
      <c r="AC386" s="123"/>
    </row>
    <row r="387" spans="1:29" ht="15" customHeight="1">
      <c r="A387" s="121" t="s">
        <v>1626</v>
      </c>
      <c r="B387" s="122" t="s">
        <v>1693</v>
      </c>
      <c r="C387" s="121" t="s">
        <v>1797</v>
      </c>
      <c r="D387" s="123" t="s">
        <v>1546</v>
      </c>
      <c r="E387" s="123" t="s">
        <v>849</v>
      </c>
      <c r="F387" s="123" t="s">
        <v>853</v>
      </c>
      <c r="G387" s="348" t="s">
        <v>0</v>
      </c>
      <c r="H387" s="124">
        <v>0</v>
      </c>
      <c r="I387" s="124">
        <v>0</v>
      </c>
      <c r="J387" s="124">
        <v>0</v>
      </c>
      <c r="K387" s="124">
        <v>0</v>
      </c>
      <c r="L387" s="124"/>
      <c r="M387" s="124"/>
      <c r="N387" s="124"/>
      <c r="O387" s="124"/>
      <c r="P387" s="124"/>
      <c r="Q387" s="124"/>
      <c r="R387" s="124"/>
      <c r="S387" s="124"/>
      <c r="T387" s="124"/>
      <c r="U387" s="124"/>
      <c r="V387" s="124"/>
      <c r="W387" s="124"/>
      <c r="X387" s="436">
        <v>0</v>
      </c>
      <c r="Y387" s="436">
        <v>0</v>
      </c>
      <c r="Z387" s="436">
        <v>0</v>
      </c>
      <c r="AA387" s="121" t="s">
        <v>1367</v>
      </c>
      <c r="AB387" s="123"/>
      <c r="AC387" s="123"/>
    </row>
    <row r="388" spans="1:29" ht="15" customHeight="1">
      <c r="A388" s="121" t="s">
        <v>1626</v>
      </c>
      <c r="B388" s="122" t="s">
        <v>1693</v>
      </c>
      <c r="C388" s="121" t="s">
        <v>1798</v>
      </c>
      <c r="D388" s="123" t="s">
        <v>1553</v>
      </c>
      <c r="E388" s="123" t="s">
        <v>880</v>
      </c>
      <c r="F388" s="123" t="s">
        <v>854</v>
      </c>
      <c r="G388" s="348" t="s">
        <v>0</v>
      </c>
      <c r="H388" s="124">
        <v>232</v>
      </c>
      <c r="I388" s="124">
        <v>424</v>
      </c>
      <c r="J388" s="124">
        <v>732</v>
      </c>
      <c r="K388" s="124">
        <v>225</v>
      </c>
      <c r="L388" s="124"/>
      <c r="M388" s="124"/>
      <c r="N388" s="124"/>
      <c r="O388" s="124"/>
      <c r="P388" s="124"/>
      <c r="Q388" s="124"/>
      <c r="R388" s="124"/>
      <c r="S388" s="124"/>
      <c r="T388" s="124"/>
      <c r="U388" s="124"/>
      <c r="V388" s="124"/>
      <c r="W388" s="124"/>
      <c r="X388" s="436">
        <v>1663.3969999999999</v>
      </c>
      <c r="Y388" s="436">
        <v>1656.3440000000001</v>
      </c>
      <c r="Z388" s="436">
        <v>1647.444</v>
      </c>
      <c r="AA388" s="121" t="s">
        <v>1367</v>
      </c>
      <c r="AB388" s="123"/>
      <c r="AC388" s="123"/>
    </row>
    <row r="389" spans="1:29" ht="15" customHeight="1">
      <c r="A389" s="121" t="s">
        <v>1626</v>
      </c>
      <c r="B389" s="122" t="s">
        <v>1693</v>
      </c>
      <c r="C389" s="121" t="s">
        <v>1799</v>
      </c>
      <c r="D389" s="123" t="s">
        <v>1553</v>
      </c>
      <c r="E389" s="123" t="s">
        <v>880</v>
      </c>
      <c r="F389" s="123" t="s">
        <v>852</v>
      </c>
      <c r="G389" s="348" t="s">
        <v>0</v>
      </c>
      <c r="H389" s="124">
        <v>41</v>
      </c>
      <c r="I389" s="124">
        <v>65</v>
      </c>
      <c r="J389" s="124">
        <v>65</v>
      </c>
      <c r="K389" s="124">
        <v>31</v>
      </c>
      <c r="L389" s="124"/>
      <c r="M389" s="124"/>
      <c r="N389" s="124"/>
      <c r="O389" s="124"/>
      <c r="P389" s="124"/>
      <c r="Q389" s="124"/>
      <c r="R389" s="124"/>
      <c r="S389" s="124"/>
      <c r="T389" s="124"/>
      <c r="U389" s="124"/>
      <c r="V389" s="124"/>
      <c r="W389" s="124"/>
      <c r="X389" s="436">
        <v>230.23070000000001</v>
      </c>
      <c r="Y389" s="436">
        <v>222.1104</v>
      </c>
      <c r="Z389" s="436">
        <v>216.2654</v>
      </c>
      <c r="AA389" s="121" t="s">
        <v>1367</v>
      </c>
      <c r="AB389" s="123"/>
      <c r="AC389" s="123"/>
    </row>
    <row r="390" spans="1:29" ht="15" customHeight="1">
      <c r="A390" s="121" t="s">
        <v>1626</v>
      </c>
      <c r="B390" s="122" t="s">
        <v>1693</v>
      </c>
      <c r="C390" s="121" t="s">
        <v>1800</v>
      </c>
      <c r="D390" s="123" t="s">
        <v>1553</v>
      </c>
      <c r="E390" s="123" t="s">
        <v>880</v>
      </c>
      <c r="F390" s="123" t="s">
        <v>853</v>
      </c>
      <c r="G390" s="348" t="s">
        <v>0</v>
      </c>
      <c r="H390" s="124">
        <v>39</v>
      </c>
      <c r="I390" s="124">
        <v>86</v>
      </c>
      <c r="J390" s="124">
        <v>109</v>
      </c>
      <c r="K390" s="124">
        <v>55</v>
      </c>
      <c r="L390" s="124"/>
      <c r="M390" s="124"/>
      <c r="N390" s="124"/>
      <c r="O390" s="124"/>
      <c r="P390" s="124"/>
      <c r="Q390" s="124"/>
      <c r="R390" s="124"/>
      <c r="S390" s="124"/>
      <c r="T390" s="124"/>
      <c r="U390" s="124"/>
      <c r="V390" s="124"/>
      <c r="W390" s="124"/>
      <c r="X390" s="436">
        <v>310.78539999999998</v>
      </c>
      <c r="Y390" s="436">
        <v>300.55020000000002</v>
      </c>
      <c r="Z390" s="436">
        <v>286.88549999999998</v>
      </c>
      <c r="AA390" s="121" t="s">
        <v>1367</v>
      </c>
      <c r="AB390" s="123"/>
      <c r="AC390" s="123"/>
    </row>
    <row r="391" spans="1:29" ht="15" customHeight="1">
      <c r="A391" s="121" t="s">
        <v>1626</v>
      </c>
      <c r="B391" s="122" t="s">
        <v>1693</v>
      </c>
      <c r="C391" s="121" t="s">
        <v>1801</v>
      </c>
      <c r="D391" s="123" t="s">
        <v>1553</v>
      </c>
      <c r="E391" s="123" t="s">
        <v>849</v>
      </c>
      <c r="F391" s="123" t="s">
        <v>854</v>
      </c>
      <c r="G391" s="348" t="s">
        <v>0</v>
      </c>
      <c r="H391" s="124">
        <v>0</v>
      </c>
      <c r="I391" s="124">
        <v>0</v>
      </c>
      <c r="J391" s="124">
        <v>0</v>
      </c>
      <c r="K391" s="124">
        <v>0</v>
      </c>
      <c r="L391" s="124"/>
      <c r="M391" s="124"/>
      <c r="N391" s="124"/>
      <c r="O391" s="124"/>
      <c r="P391" s="124"/>
      <c r="Q391" s="124"/>
      <c r="R391" s="124"/>
      <c r="S391" s="124"/>
      <c r="T391" s="124"/>
      <c r="U391" s="124"/>
      <c r="V391" s="124"/>
      <c r="W391" s="124"/>
      <c r="X391" s="436">
        <v>0</v>
      </c>
      <c r="Y391" s="436">
        <v>0</v>
      </c>
      <c r="Z391" s="436">
        <v>0</v>
      </c>
      <c r="AA391" s="121" t="s">
        <v>1367</v>
      </c>
      <c r="AB391" s="123"/>
      <c r="AC391" s="123"/>
    </row>
    <row r="392" spans="1:29" ht="15" customHeight="1">
      <c r="A392" s="121" t="s">
        <v>1626</v>
      </c>
      <c r="B392" s="122" t="s">
        <v>1693</v>
      </c>
      <c r="C392" s="121" t="s">
        <v>1802</v>
      </c>
      <c r="D392" s="123" t="s">
        <v>1553</v>
      </c>
      <c r="E392" s="123" t="s">
        <v>849</v>
      </c>
      <c r="F392" s="123" t="s">
        <v>852</v>
      </c>
      <c r="G392" s="348" t="s">
        <v>0</v>
      </c>
      <c r="H392" s="124">
        <v>0</v>
      </c>
      <c r="I392" s="124">
        <v>0</v>
      </c>
      <c r="J392" s="124">
        <v>0</v>
      </c>
      <c r="K392" s="124">
        <v>0</v>
      </c>
      <c r="L392" s="124"/>
      <c r="M392" s="124"/>
      <c r="N392" s="124"/>
      <c r="O392" s="124"/>
      <c r="P392" s="124"/>
      <c r="Q392" s="124"/>
      <c r="R392" s="124"/>
      <c r="S392" s="124"/>
      <c r="T392" s="124"/>
      <c r="U392" s="124"/>
      <c r="V392" s="124"/>
      <c r="W392" s="124"/>
      <c r="X392" s="436">
        <v>0</v>
      </c>
      <c r="Y392" s="436">
        <v>0</v>
      </c>
      <c r="Z392" s="436">
        <v>0</v>
      </c>
      <c r="AA392" s="121" t="s">
        <v>1367</v>
      </c>
      <c r="AB392" s="123"/>
      <c r="AC392" s="123"/>
    </row>
    <row r="393" spans="1:29" ht="15" customHeight="1">
      <c r="A393" s="121" t="s">
        <v>1626</v>
      </c>
      <c r="B393" s="122" t="s">
        <v>1693</v>
      </c>
      <c r="C393" s="121" t="s">
        <v>1803</v>
      </c>
      <c r="D393" s="123" t="s">
        <v>1553</v>
      </c>
      <c r="E393" s="123" t="s">
        <v>849</v>
      </c>
      <c r="F393" s="123" t="s">
        <v>853</v>
      </c>
      <c r="G393" s="348" t="s">
        <v>0</v>
      </c>
      <c r="H393" s="124">
        <v>0</v>
      </c>
      <c r="I393" s="124">
        <v>0</v>
      </c>
      <c r="J393" s="124">
        <v>0</v>
      </c>
      <c r="K393" s="124">
        <v>0</v>
      </c>
      <c r="L393" s="124"/>
      <c r="M393" s="124"/>
      <c r="N393" s="124"/>
      <c r="O393" s="124"/>
      <c r="P393" s="124"/>
      <c r="Q393" s="124"/>
      <c r="R393" s="124"/>
      <c r="S393" s="124"/>
      <c r="T393" s="124"/>
      <c r="U393" s="124"/>
      <c r="V393" s="124"/>
      <c r="W393" s="124"/>
      <c r="X393" s="436">
        <v>0</v>
      </c>
      <c r="Y393" s="436">
        <v>0</v>
      </c>
      <c r="Z393" s="436">
        <v>0</v>
      </c>
      <c r="AA393" s="121" t="s">
        <v>1367</v>
      </c>
      <c r="AB393" s="123"/>
      <c r="AC393" s="123"/>
    </row>
    <row r="394" spans="1:29" ht="15" customHeight="1">
      <c r="A394" s="121" t="s">
        <v>1626</v>
      </c>
      <c r="B394" s="122" t="s">
        <v>1693</v>
      </c>
      <c r="C394" s="121" t="s">
        <v>1804</v>
      </c>
      <c r="D394" s="123" t="s">
        <v>1560</v>
      </c>
      <c r="E394" s="123" t="s">
        <v>880</v>
      </c>
      <c r="F394" s="123" t="s">
        <v>854</v>
      </c>
      <c r="G394" s="348" t="s">
        <v>0</v>
      </c>
      <c r="H394" s="124">
        <v>0</v>
      </c>
      <c r="I394" s="124">
        <v>0</v>
      </c>
      <c r="J394" s="124">
        <v>3</v>
      </c>
      <c r="K394" s="124">
        <v>0</v>
      </c>
      <c r="L394" s="124"/>
      <c r="M394" s="124"/>
      <c r="N394" s="124"/>
      <c r="O394" s="124"/>
      <c r="P394" s="124"/>
      <c r="Q394" s="124"/>
      <c r="R394" s="124"/>
      <c r="S394" s="124"/>
      <c r="T394" s="124"/>
      <c r="U394" s="124"/>
      <c r="V394" s="124"/>
      <c r="W394" s="124"/>
      <c r="X394" s="436">
        <v>2.7141130000000002</v>
      </c>
      <c r="Y394" s="436">
        <v>2.7141130000000002</v>
      </c>
      <c r="Z394" s="436">
        <v>2.7141130000000002</v>
      </c>
      <c r="AA394" s="121" t="s">
        <v>1367</v>
      </c>
      <c r="AB394" s="123"/>
      <c r="AC394" s="123"/>
    </row>
    <row r="395" spans="1:29" ht="15" customHeight="1">
      <c r="A395" s="121" t="s">
        <v>1626</v>
      </c>
      <c r="B395" s="122" t="s">
        <v>1693</v>
      </c>
      <c r="C395" s="121" t="s">
        <v>1805</v>
      </c>
      <c r="D395" s="123" t="s">
        <v>1560</v>
      </c>
      <c r="E395" s="123" t="s">
        <v>880</v>
      </c>
      <c r="F395" s="123" t="s">
        <v>852</v>
      </c>
      <c r="G395" s="348" t="s">
        <v>0</v>
      </c>
      <c r="H395" s="124">
        <v>0</v>
      </c>
      <c r="I395" s="124">
        <v>0</v>
      </c>
      <c r="J395" s="124">
        <v>0</v>
      </c>
      <c r="K395" s="124">
        <v>0</v>
      </c>
      <c r="L395" s="124"/>
      <c r="M395" s="124"/>
      <c r="N395" s="124"/>
      <c r="O395" s="124"/>
      <c r="P395" s="124"/>
      <c r="Q395" s="124"/>
      <c r="R395" s="124"/>
      <c r="S395" s="124"/>
      <c r="T395" s="124"/>
      <c r="U395" s="124"/>
      <c r="V395" s="124"/>
      <c r="W395" s="124"/>
      <c r="X395" s="436">
        <v>8.5579000000000002E-2</v>
      </c>
      <c r="Y395" s="436">
        <v>8.5579000000000002E-2</v>
      </c>
      <c r="Z395" s="436">
        <v>8.5579000000000002E-2</v>
      </c>
      <c r="AA395" s="121" t="s">
        <v>1367</v>
      </c>
      <c r="AB395" s="123"/>
      <c r="AC395" s="123"/>
    </row>
    <row r="396" spans="1:29" ht="15" customHeight="1">
      <c r="A396" s="121" t="s">
        <v>1626</v>
      </c>
      <c r="B396" s="122" t="s">
        <v>1693</v>
      </c>
      <c r="C396" s="121" t="s">
        <v>1806</v>
      </c>
      <c r="D396" s="123" t="s">
        <v>1560</v>
      </c>
      <c r="E396" s="123" t="s">
        <v>880</v>
      </c>
      <c r="F396" s="123" t="s">
        <v>853</v>
      </c>
      <c r="G396" s="348" t="s">
        <v>0</v>
      </c>
      <c r="H396" s="124">
        <v>0</v>
      </c>
      <c r="I396" s="124">
        <v>0</v>
      </c>
      <c r="J396" s="124">
        <v>1</v>
      </c>
      <c r="K396" s="124">
        <v>0</v>
      </c>
      <c r="L396" s="124"/>
      <c r="M396" s="124"/>
      <c r="N396" s="124"/>
      <c r="O396" s="124"/>
      <c r="P396" s="124"/>
      <c r="Q396" s="124"/>
      <c r="R396" s="124"/>
      <c r="S396" s="124"/>
      <c r="T396" s="124"/>
      <c r="U396" s="124"/>
      <c r="V396" s="124"/>
      <c r="W396" s="124"/>
      <c r="X396" s="436">
        <v>8.5579000000000002E-2</v>
      </c>
      <c r="Y396" s="436">
        <v>8.5579000000000002E-2</v>
      </c>
      <c r="Z396" s="436">
        <v>8.5579000000000002E-2</v>
      </c>
      <c r="AA396" s="121" t="s">
        <v>1367</v>
      </c>
      <c r="AB396" s="123"/>
      <c r="AC396" s="123"/>
    </row>
    <row r="397" spans="1:29" ht="15" customHeight="1">
      <c r="A397" s="121" t="s">
        <v>1626</v>
      </c>
      <c r="B397" s="122" t="s">
        <v>1693</v>
      </c>
      <c r="C397" s="121" t="s">
        <v>1807</v>
      </c>
      <c r="D397" s="123" t="s">
        <v>1560</v>
      </c>
      <c r="E397" s="123" t="s">
        <v>849</v>
      </c>
      <c r="F397" s="123" t="s">
        <v>854</v>
      </c>
      <c r="G397" s="348" t="s">
        <v>0</v>
      </c>
      <c r="H397" s="124">
        <v>0</v>
      </c>
      <c r="I397" s="124">
        <v>0</v>
      </c>
      <c r="J397" s="124">
        <v>0</v>
      </c>
      <c r="K397" s="124">
        <v>0</v>
      </c>
      <c r="L397" s="124"/>
      <c r="M397" s="124"/>
      <c r="N397" s="124"/>
      <c r="O397" s="124"/>
      <c r="P397" s="124"/>
      <c r="Q397" s="124"/>
      <c r="R397" s="124"/>
      <c r="S397" s="124"/>
      <c r="T397" s="124"/>
      <c r="U397" s="124"/>
      <c r="V397" s="124"/>
      <c r="W397" s="124"/>
      <c r="X397" s="436">
        <v>0</v>
      </c>
      <c r="Y397" s="436">
        <v>0</v>
      </c>
      <c r="Z397" s="436">
        <v>0</v>
      </c>
      <c r="AA397" s="121" t="s">
        <v>1367</v>
      </c>
      <c r="AB397" s="123"/>
      <c r="AC397" s="123"/>
    </row>
    <row r="398" spans="1:29" ht="15" customHeight="1">
      <c r="A398" s="121" t="s">
        <v>1626</v>
      </c>
      <c r="B398" s="122" t="s">
        <v>1693</v>
      </c>
      <c r="C398" s="121" t="s">
        <v>1808</v>
      </c>
      <c r="D398" s="123" t="s">
        <v>1560</v>
      </c>
      <c r="E398" s="123" t="s">
        <v>849</v>
      </c>
      <c r="F398" s="123" t="s">
        <v>852</v>
      </c>
      <c r="G398" s="348" t="s">
        <v>0</v>
      </c>
      <c r="H398" s="124">
        <v>0</v>
      </c>
      <c r="I398" s="124">
        <v>0</v>
      </c>
      <c r="J398" s="124">
        <v>0</v>
      </c>
      <c r="K398" s="124">
        <v>0</v>
      </c>
      <c r="L398" s="124"/>
      <c r="M398" s="124"/>
      <c r="N398" s="124"/>
      <c r="O398" s="124"/>
      <c r="P398" s="124"/>
      <c r="Q398" s="124"/>
      <c r="R398" s="124"/>
      <c r="S398" s="124"/>
      <c r="T398" s="124"/>
      <c r="U398" s="124"/>
      <c r="V398" s="124"/>
      <c r="W398" s="124"/>
      <c r="X398" s="436">
        <v>0</v>
      </c>
      <c r="Y398" s="436">
        <v>0</v>
      </c>
      <c r="Z398" s="436">
        <v>0</v>
      </c>
      <c r="AA398" s="121" t="s">
        <v>1367</v>
      </c>
      <c r="AB398" s="123"/>
      <c r="AC398" s="123"/>
    </row>
    <row r="399" spans="1:29" ht="15" customHeight="1">
      <c r="A399" s="121" t="s">
        <v>1626</v>
      </c>
      <c r="B399" s="122" t="s">
        <v>1693</v>
      </c>
      <c r="C399" s="121" t="s">
        <v>1809</v>
      </c>
      <c r="D399" s="123" t="s">
        <v>1560</v>
      </c>
      <c r="E399" s="123" t="s">
        <v>849</v>
      </c>
      <c r="F399" s="123" t="s">
        <v>853</v>
      </c>
      <c r="G399" s="348" t="s">
        <v>0</v>
      </c>
      <c r="H399" s="124">
        <v>0</v>
      </c>
      <c r="I399" s="124">
        <v>0</v>
      </c>
      <c r="J399" s="124">
        <v>0</v>
      </c>
      <c r="K399" s="124">
        <v>0</v>
      </c>
      <c r="L399" s="124"/>
      <c r="M399" s="124"/>
      <c r="N399" s="124"/>
      <c r="O399" s="124"/>
      <c r="P399" s="124"/>
      <c r="Q399" s="124"/>
      <c r="R399" s="124"/>
      <c r="S399" s="124"/>
      <c r="T399" s="124"/>
      <c r="U399" s="124"/>
      <c r="V399" s="124"/>
      <c r="W399" s="124"/>
      <c r="X399" s="436">
        <v>0</v>
      </c>
      <c r="Y399" s="436">
        <v>0</v>
      </c>
      <c r="Z399" s="436">
        <v>0</v>
      </c>
      <c r="AA399" s="121" t="s">
        <v>1367</v>
      </c>
      <c r="AB399" s="123"/>
      <c r="AC399" s="123"/>
    </row>
    <row r="400" spans="1:29" ht="15" customHeight="1">
      <c r="A400" s="121" t="s">
        <v>1626</v>
      </c>
      <c r="B400" s="122" t="s">
        <v>1693</v>
      </c>
      <c r="C400" s="121" t="s">
        <v>1810</v>
      </c>
      <c r="D400" s="123" t="s">
        <v>1417</v>
      </c>
      <c r="E400" s="123" t="s">
        <v>880</v>
      </c>
      <c r="F400" s="123" t="s">
        <v>854</v>
      </c>
      <c r="G400" s="348" t="s">
        <v>0</v>
      </c>
      <c r="H400" s="124">
        <v>0</v>
      </c>
      <c r="I400" s="124">
        <v>0</v>
      </c>
      <c r="J400" s="124">
        <v>0</v>
      </c>
      <c r="K400" s="124">
        <v>0</v>
      </c>
      <c r="L400" s="124"/>
      <c r="M400" s="124"/>
      <c r="N400" s="124"/>
      <c r="O400" s="124"/>
      <c r="P400" s="124"/>
      <c r="Q400" s="124"/>
      <c r="R400" s="124"/>
      <c r="S400" s="124"/>
      <c r="T400" s="124"/>
      <c r="U400" s="124"/>
      <c r="V400" s="124"/>
      <c r="W400" s="124"/>
      <c r="X400" s="436">
        <v>0</v>
      </c>
      <c r="Y400" s="436">
        <v>0</v>
      </c>
      <c r="Z400" s="436">
        <v>0</v>
      </c>
      <c r="AA400" s="121" t="s">
        <v>1367</v>
      </c>
      <c r="AB400" s="123"/>
      <c r="AC400" s="123"/>
    </row>
    <row r="401" spans="1:29" ht="15" customHeight="1">
      <c r="A401" s="121" t="s">
        <v>1626</v>
      </c>
      <c r="B401" s="122" t="s">
        <v>1693</v>
      </c>
      <c r="C401" s="121" t="s">
        <v>1811</v>
      </c>
      <c r="D401" s="123" t="s">
        <v>1417</v>
      </c>
      <c r="E401" s="123" t="s">
        <v>880</v>
      </c>
      <c r="F401" s="123" t="s">
        <v>852</v>
      </c>
      <c r="G401" s="348" t="s">
        <v>0</v>
      </c>
      <c r="H401" s="124">
        <v>0</v>
      </c>
      <c r="I401" s="124">
        <v>0</v>
      </c>
      <c r="J401" s="124">
        <v>0</v>
      </c>
      <c r="K401" s="124">
        <v>0</v>
      </c>
      <c r="L401" s="124"/>
      <c r="M401" s="124"/>
      <c r="N401" s="124"/>
      <c r="O401" s="124"/>
      <c r="P401" s="124"/>
      <c r="Q401" s="124"/>
      <c r="R401" s="124"/>
      <c r="S401" s="124"/>
      <c r="T401" s="124"/>
      <c r="U401" s="124"/>
      <c r="V401" s="124"/>
      <c r="W401" s="124"/>
      <c r="X401" s="436">
        <v>0</v>
      </c>
      <c r="Y401" s="436">
        <v>0</v>
      </c>
      <c r="Z401" s="436">
        <v>0</v>
      </c>
      <c r="AA401" s="121" t="s">
        <v>1367</v>
      </c>
      <c r="AB401" s="123"/>
      <c r="AC401" s="123"/>
    </row>
    <row r="402" spans="1:29" ht="15" customHeight="1">
      <c r="A402" s="121" t="s">
        <v>1626</v>
      </c>
      <c r="B402" s="122" t="s">
        <v>1693</v>
      </c>
      <c r="C402" s="121" t="s">
        <v>1812</v>
      </c>
      <c r="D402" s="123" t="s">
        <v>1417</v>
      </c>
      <c r="E402" s="123" t="s">
        <v>880</v>
      </c>
      <c r="F402" s="123" t="s">
        <v>853</v>
      </c>
      <c r="G402" s="348" t="s">
        <v>0</v>
      </c>
      <c r="H402" s="124">
        <v>0</v>
      </c>
      <c r="I402" s="124">
        <v>0</v>
      </c>
      <c r="J402" s="124">
        <v>0</v>
      </c>
      <c r="K402" s="124">
        <v>0</v>
      </c>
      <c r="L402" s="124"/>
      <c r="M402" s="124"/>
      <c r="N402" s="124"/>
      <c r="O402" s="124"/>
      <c r="P402" s="124"/>
      <c r="Q402" s="124"/>
      <c r="R402" s="124"/>
      <c r="S402" s="124"/>
      <c r="T402" s="124"/>
      <c r="U402" s="124"/>
      <c r="V402" s="124"/>
      <c r="W402" s="124"/>
      <c r="X402" s="436">
        <v>0</v>
      </c>
      <c r="Y402" s="436">
        <v>0</v>
      </c>
      <c r="Z402" s="436">
        <v>0</v>
      </c>
      <c r="AA402" s="121" t="s">
        <v>1367</v>
      </c>
      <c r="AB402" s="123"/>
      <c r="AC402" s="123"/>
    </row>
    <row r="403" spans="1:29" ht="15" customHeight="1">
      <c r="A403" s="121" t="s">
        <v>1626</v>
      </c>
      <c r="B403" s="122" t="s">
        <v>1693</v>
      </c>
      <c r="C403" s="121" t="s">
        <v>1813</v>
      </c>
      <c r="D403" s="123" t="s">
        <v>1417</v>
      </c>
      <c r="E403" s="123" t="s">
        <v>849</v>
      </c>
      <c r="F403" s="123" t="s">
        <v>854</v>
      </c>
      <c r="G403" s="348" t="s">
        <v>0</v>
      </c>
      <c r="H403" s="124">
        <v>0</v>
      </c>
      <c r="I403" s="124">
        <v>0</v>
      </c>
      <c r="J403" s="124">
        <v>0</v>
      </c>
      <c r="K403" s="124">
        <v>0</v>
      </c>
      <c r="L403" s="124"/>
      <c r="M403" s="124"/>
      <c r="N403" s="124"/>
      <c r="O403" s="124"/>
      <c r="P403" s="124"/>
      <c r="Q403" s="124"/>
      <c r="R403" s="124"/>
      <c r="S403" s="124"/>
      <c r="T403" s="124"/>
      <c r="U403" s="124"/>
      <c r="V403" s="124"/>
      <c r="W403" s="124"/>
      <c r="X403" s="436">
        <v>0</v>
      </c>
      <c r="Y403" s="436">
        <v>0</v>
      </c>
      <c r="Z403" s="436">
        <v>0</v>
      </c>
      <c r="AA403" s="121" t="s">
        <v>1367</v>
      </c>
      <c r="AB403" s="123"/>
      <c r="AC403" s="123"/>
    </row>
    <row r="404" spans="1:29" ht="15" customHeight="1">
      <c r="A404" s="121" t="s">
        <v>1626</v>
      </c>
      <c r="B404" s="122" t="s">
        <v>1693</v>
      </c>
      <c r="C404" s="121" t="s">
        <v>1814</v>
      </c>
      <c r="D404" s="123" t="s">
        <v>1417</v>
      </c>
      <c r="E404" s="123" t="s">
        <v>849</v>
      </c>
      <c r="F404" s="123" t="s">
        <v>852</v>
      </c>
      <c r="G404" s="348" t="s">
        <v>0</v>
      </c>
      <c r="H404" s="124">
        <v>0</v>
      </c>
      <c r="I404" s="124">
        <v>0</v>
      </c>
      <c r="J404" s="124">
        <v>0</v>
      </c>
      <c r="K404" s="124">
        <v>0</v>
      </c>
      <c r="L404" s="124"/>
      <c r="M404" s="124"/>
      <c r="N404" s="124"/>
      <c r="O404" s="124"/>
      <c r="P404" s="124"/>
      <c r="Q404" s="124"/>
      <c r="R404" s="124"/>
      <c r="S404" s="124"/>
      <c r="T404" s="124"/>
      <c r="U404" s="124"/>
      <c r="V404" s="124"/>
      <c r="W404" s="124"/>
      <c r="X404" s="436">
        <v>0</v>
      </c>
      <c r="Y404" s="436">
        <v>0</v>
      </c>
      <c r="Z404" s="436">
        <v>0</v>
      </c>
      <c r="AA404" s="121" t="s">
        <v>1367</v>
      </c>
      <c r="AB404" s="123"/>
      <c r="AC404" s="123"/>
    </row>
    <row r="405" spans="1:29" ht="15" customHeight="1">
      <c r="A405" s="121" t="s">
        <v>1626</v>
      </c>
      <c r="B405" s="122" t="s">
        <v>1693</v>
      </c>
      <c r="C405" s="121" t="s">
        <v>1815</v>
      </c>
      <c r="D405" s="123" t="s">
        <v>1417</v>
      </c>
      <c r="E405" s="123" t="s">
        <v>849</v>
      </c>
      <c r="F405" s="123" t="s">
        <v>853</v>
      </c>
      <c r="G405" s="348" t="s">
        <v>0</v>
      </c>
      <c r="H405" s="124">
        <v>0</v>
      </c>
      <c r="I405" s="124">
        <v>0</v>
      </c>
      <c r="J405" s="124">
        <v>0</v>
      </c>
      <c r="K405" s="124">
        <v>0</v>
      </c>
      <c r="L405" s="124"/>
      <c r="M405" s="124"/>
      <c r="N405" s="124"/>
      <c r="O405" s="124"/>
      <c r="P405" s="124"/>
      <c r="Q405" s="124"/>
      <c r="R405" s="124"/>
      <c r="S405" s="124"/>
      <c r="T405" s="124"/>
      <c r="U405" s="124"/>
      <c r="V405" s="124"/>
      <c r="W405" s="124"/>
      <c r="X405" s="436">
        <v>0</v>
      </c>
      <c r="Y405" s="436">
        <v>0</v>
      </c>
      <c r="Z405" s="436">
        <v>0</v>
      </c>
      <c r="AA405" s="121" t="s">
        <v>1367</v>
      </c>
      <c r="AB405" s="123"/>
      <c r="AC405" s="123"/>
    </row>
    <row r="406" spans="1:29" ht="15" customHeight="1">
      <c r="A406" s="121" t="s">
        <v>1626</v>
      </c>
      <c r="B406" s="122" t="s">
        <v>1693</v>
      </c>
      <c r="C406" s="121" t="s">
        <v>1816</v>
      </c>
      <c r="D406" s="123" t="s">
        <v>1573</v>
      </c>
      <c r="E406" s="123" t="s">
        <v>880</v>
      </c>
      <c r="F406" s="123" t="s">
        <v>854</v>
      </c>
      <c r="G406" s="348" t="s">
        <v>0</v>
      </c>
      <c r="H406" s="124">
        <v>19</v>
      </c>
      <c r="I406" s="124">
        <v>26</v>
      </c>
      <c r="J406" s="124">
        <v>22</v>
      </c>
      <c r="K406" s="124">
        <v>25</v>
      </c>
      <c r="L406" s="124"/>
      <c r="M406" s="124"/>
      <c r="N406" s="124"/>
      <c r="O406" s="124"/>
      <c r="P406" s="124"/>
      <c r="Q406" s="124"/>
      <c r="R406" s="124"/>
      <c r="S406" s="124"/>
      <c r="T406" s="124"/>
      <c r="U406" s="124"/>
      <c r="V406" s="124"/>
      <c r="W406" s="124"/>
      <c r="X406" s="436">
        <v>94.25067</v>
      </c>
      <c r="Y406" s="436">
        <v>94.03219</v>
      </c>
      <c r="Z406" s="436">
        <v>93.756640000000004</v>
      </c>
      <c r="AA406" s="121" t="s">
        <v>1367</v>
      </c>
      <c r="AB406" s="123"/>
      <c r="AC406" s="123"/>
    </row>
    <row r="407" spans="1:29" ht="15" customHeight="1">
      <c r="A407" s="121" t="s">
        <v>1626</v>
      </c>
      <c r="B407" s="122" t="s">
        <v>1693</v>
      </c>
      <c r="C407" s="121" t="s">
        <v>1817</v>
      </c>
      <c r="D407" s="123" t="s">
        <v>1573</v>
      </c>
      <c r="E407" s="123" t="s">
        <v>880</v>
      </c>
      <c r="F407" s="123" t="s">
        <v>852</v>
      </c>
      <c r="G407" s="348" t="s">
        <v>0</v>
      </c>
      <c r="H407" s="124">
        <v>3</v>
      </c>
      <c r="I407" s="124">
        <v>3</v>
      </c>
      <c r="J407" s="124">
        <v>0</v>
      </c>
      <c r="K407" s="124">
        <v>5</v>
      </c>
      <c r="L407" s="124"/>
      <c r="M407" s="124"/>
      <c r="N407" s="124"/>
      <c r="O407" s="124"/>
      <c r="P407" s="124"/>
      <c r="Q407" s="124"/>
      <c r="R407" s="124"/>
      <c r="S407" s="124"/>
      <c r="T407" s="124"/>
      <c r="U407" s="124"/>
      <c r="V407" s="124"/>
      <c r="W407" s="124"/>
      <c r="X407" s="436">
        <v>7.3774430000000004</v>
      </c>
      <c r="Y407" s="436">
        <v>7.3461850000000002</v>
      </c>
      <c r="Z407" s="436">
        <v>7.341329</v>
      </c>
      <c r="AA407" s="121" t="s">
        <v>1367</v>
      </c>
      <c r="AB407" s="123"/>
      <c r="AC407" s="123"/>
    </row>
    <row r="408" spans="1:29" ht="15" customHeight="1">
      <c r="A408" s="121" t="s">
        <v>1626</v>
      </c>
      <c r="B408" s="122" t="s">
        <v>1693</v>
      </c>
      <c r="C408" s="121" t="s">
        <v>1818</v>
      </c>
      <c r="D408" s="123" t="s">
        <v>1573</v>
      </c>
      <c r="E408" s="123" t="s">
        <v>880</v>
      </c>
      <c r="F408" s="123" t="s">
        <v>853</v>
      </c>
      <c r="G408" s="348" t="s">
        <v>0</v>
      </c>
      <c r="H408" s="124">
        <v>2</v>
      </c>
      <c r="I408" s="124">
        <v>4</v>
      </c>
      <c r="J408" s="124">
        <v>4</v>
      </c>
      <c r="K408" s="124">
        <v>10</v>
      </c>
      <c r="L408" s="124"/>
      <c r="M408" s="124"/>
      <c r="N408" s="124"/>
      <c r="O408" s="124"/>
      <c r="P408" s="124"/>
      <c r="Q408" s="124"/>
      <c r="R408" s="124"/>
      <c r="S408" s="124"/>
      <c r="T408" s="124"/>
      <c r="U408" s="124"/>
      <c r="V408" s="124"/>
      <c r="W408" s="124"/>
      <c r="X408" s="436">
        <v>13.146850000000001</v>
      </c>
      <c r="Y408" s="436">
        <v>12.957979999999999</v>
      </c>
      <c r="Z408" s="436">
        <v>12.80809</v>
      </c>
      <c r="AA408" s="121" t="s">
        <v>1367</v>
      </c>
      <c r="AB408" s="123"/>
      <c r="AC408" s="123"/>
    </row>
    <row r="409" spans="1:29" ht="15" customHeight="1">
      <c r="A409" s="121" t="s">
        <v>1626</v>
      </c>
      <c r="B409" s="122" t="s">
        <v>1693</v>
      </c>
      <c r="C409" s="121" t="s">
        <v>1819</v>
      </c>
      <c r="D409" s="123" t="s">
        <v>1573</v>
      </c>
      <c r="E409" s="123" t="s">
        <v>849</v>
      </c>
      <c r="F409" s="123" t="s">
        <v>854</v>
      </c>
      <c r="G409" s="348" t="s">
        <v>0</v>
      </c>
      <c r="H409" s="124">
        <v>1</v>
      </c>
      <c r="I409" s="124">
        <v>4</v>
      </c>
      <c r="J409" s="124">
        <v>1</v>
      </c>
      <c r="K409" s="124">
        <v>1</v>
      </c>
      <c r="L409" s="124"/>
      <c r="M409" s="124"/>
      <c r="N409" s="124"/>
      <c r="O409" s="124"/>
      <c r="P409" s="124"/>
      <c r="Q409" s="124"/>
      <c r="R409" s="124"/>
      <c r="S409" s="124"/>
      <c r="T409" s="124"/>
      <c r="U409" s="124"/>
      <c r="V409" s="124"/>
      <c r="W409" s="124"/>
      <c r="X409" s="436">
        <v>0</v>
      </c>
      <c r="Y409" s="436">
        <v>0</v>
      </c>
      <c r="Z409" s="436">
        <v>0</v>
      </c>
      <c r="AA409" s="121" t="s">
        <v>1367</v>
      </c>
      <c r="AB409" s="123"/>
      <c r="AC409" s="123"/>
    </row>
    <row r="410" spans="1:29" ht="15" customHeight="1">
      <c r="A410" s="121" t="s">
        <v>1626</v>
      </c>
      <c r="B410" s="122" t="s">
        <v>1693</v>
      </c>
      <c r="C410" s="121" t="s">
        <v>1820</v>
      </c>
      <c r="D410" s="123" t="s">
        <v>1573</v>
      </c>
      <c r="E410" s="123" t="s">
        <v>849</v>
      </c>
      <c r="F410" s="123" t="s">
        <v>852</v>
      </c>
      <c r="G410" s="348" t="s">
        <v>0</v>
      </c>
      <c r="H410" s="124">
        <v>0</v>
      </c>
      <c r="I410" s="124">
        <v>0</v>
      </c>
      <c r="J410" s="124">
        <v>0</v>
      </c>
      <c r="K410" s="124">
        <v>1</v>
      </c>
      <c r="L410" s="124"/>
      <c r="M410" s="124"/>
      <c r="N410" s="124"/>
      <c r="O410" s="124"/>
      <c r="P410" s="124"/>
      <c r="Q410" s="124"/>
      <c r="R410" s="124"/>
      <c r="S410" s="124"/>
      <c r="T410" s="124"/>
      <c r="U410" s="124"/>
      <c r="V410" s="124"/>
      <c r="W410" s="124"/>
      <c r="X410" s="436">
        <v>0</v>
      </c>
      <c r="Y410" s="436">
        <v>0</v>
      </c>
      <c r="Z410" s="436">
        <v>0</v>
      </c>
      <c r="AA410" s="121" t="s">
        <v>1367</v>
      </c>
      <c r="AB410" s="123"/>
      <c r="AC410" s="123"/>
    </row>
    <row r="411" spans="1:29" ht="15" customHeight="1">
      <c r="A411" s="121" t="s">
        <v>1626</v>
      </c>
      <c r="B411" s="122" t="s">
        <v>1693</v>
      </c>
      <c r="C411" s="121" t="s">
        <v>1821</v>
      </c>
      <c r="D411" s="123" t="s">
        <v>1573</v>
      </c>
      <c r="E411" s="123" t="s">
        <v>849</v>
      </c>
      <c r="F411" s="123" t="s">
        <v>853</v>
      </c>
      <c r="G411" s="348" t="s">
        <v>0</v>
      </c>
      <c r="H411" s="124">
        <v>0</v>
      </c>
      <c r="I411" s="124">
        <v>0</v>
      </c>
      <c r="J411" s="124">
        <v>0</v>
      </c>
      <c r="K411" s="124">
        <v>0</v>
      </c>
      <c r="L411" s="124"/>
      <c r="M411" s="124"/>
      <c r="N411" s="124"/>
      <c r="O411" s="124"/>
      <c r="P411" s="124"/>
      <c r="Q411" s="124"/>
      <c r="R411" s="124"/>
      <c r="S411" s="124"/>
      <c r="T411" s="124"/>
      <c r="U411" s="124"/>
      <c r="V411" s="124"/>
      <c r="W411" s="124"/>
      <c r="X411" s="436">
        <v>0</v>
      </c>
      <c r="Y411" s="436">
        <v>0</v>
      </c>
      <c r="Z411" s="436">
        <v>0</v>
      </c>
      <c r="AA411" s="121" t="s">
        <v>1367</v>
      </c>
      <c r="AB411" s="123"/>
      <c r="AC411" s="123"/>
    </row>
    <row r="412" spans="1:29" ht="15" customHeight="1">
      <c r="A412" s="121" t="s">
        <v>1626</v>
      </c>
      <c r="B412" s="122" t="s">
        <v>1822</v>
      </c>
      <c r="C412" s="121" t="s">
        <v>1823</v>
      </c>
      <c r="D412" s="123" t="s">
        <v>1581</v>
      </c>
      <c r="E412" s="123" t="s">
        <v>880</v>
      </c>
      <c r="F412" s="123" t="s">
        <v>854</v>
      </c>
      <c r="G412" s="348" t="s">
        <v>0</v>
      </c>
      <c r="H412" s="124">
        <v>4</v>
      </c>
      <c r="I412" s="124">
        <v>3</v>
      </c>
      <c r="J412" s="124">
        <v>2</v>
      </c>
      <c r="K412" s="124">
        <v>3</v>
      </c>
      <c r="L412" s="124"/>
      <c r="M412" s="124"/>
      <c r="N412" s="124"/>
      <c r="O412" s="124"/>
      <c r="P412" s="124"/>
      <c r="Q412" s="124"/>
      <c r="R412" s="124"/>
      <c r="S412" s="124"/>
      <c r="T412" s="124"/>
      <c r="U412" s="124"/>
      <c r="V412" s="124"/>
      <c r="W412" s="124"/>
      <c r="X412" s="436">
        <v>27.34817</v>
      </c>
      <c r="Y412" s="436">
        <v>27.331689999999998</v>
      </c>
      <c r="Z412" s="436">
        <v>27.283560000000001</v>
      </c>
      <c r="AA412" s="121" t="s">
        <v>1367</v>
      </c>
      <c r="AB412" s="123"/>
      <c r="AC412" s="123"/>
    </row>
    <row r="413" spans="1:29" ht="15" customHeight="1">
      <c r="A413" s="121" t="s">
        <v>1626</v>
      </c>
      <c r="B413" s="122" t="s">
        <v>1822</v>
      </c>
      <c r="C413" s="121" t="s">
        <v>1824</v>
      </c>
      <c r="D413" s="123" t="s">
        <v>1581</v>
      </c>
      <c r="E413" s="123" t="s">
        <v>880</v>
      </c>
      <c r="F413" s="123" t="s">
        <v>852</v>
      </c>
      <c r="G413" s="348" t="s">
        <v>0</v>
      </c>
      <c r="H413" s="124">
        <v>1</v>
      </c>
      <c r="I413" s="124">
        <v>0</v>
      </c>
      <c r="J413" s="124">
        <v>0</v>
      </c>
      <c r="K413" s="124">
        <v>0</v>
      </c>
      <c r="L413" s="124"/>
      <c r="M413" s="124"/>
      <c r="N413" s="124"/>
      <c r="O413" s="124"/>
      <c r="P413" s="124"/>
      <c r="Q413" s="124"/>
      <c r="R413" s="124"/>
      <c r="S413" s="124"/>
      <c r="T413" s="124"/>
      <c r="U413" s="124"/>
      <c r="V413" s="124"/>
      <c r="W413" s="124"/>
      <c r="X413" s="436">
        <v>1.529204</v>
      </c>
      <c r="Y413" s="436">
        <v>1.59548</v>
      </c>
      <c r="Z413" s="436">
        <v>1.572309</v>
      </c>
      <c r="AA413" s="121" t="s">
        <v>1367</v>
      </c>
      <c r="AB413" s="123"/>
      <c r="AC413" s="123"/>
    </row>
    <row r="414" spans="1:29" ht="15" customHeight="1">
      <c r="A414" s="121" t="s">
        <v>1626</v>
      </c>
      <c r="B414" s="122" t="s">
        <v>1822</v>
      </c>
      <c r="C414" s="121" t="s">
        <v>1825</v>
      </c>
      <c r="D414" s="123" t="s">
        <v>1581</v>
      </c>
      <c r="E414" s="123" t="s">
        <v>880</v>
      </c>
      <c r="F414" s="123" t="s">
        <v>853</v>
      </c>
      <c r="G414" s="348" t="s">
        <v>0</v>
      </c>
      <c r="H414" s="124">
        <v>0</v>
      </c>
      <c r="I414" s="124">
        <v>0</v>
      </c>
      <c r="J414" s="124">
        <v>0</v>
      </c>
      <c r="K414" s="124">
        <v>0</v>
      </c>
      <c r="L414" s="124"/>
      <c r="M414" s="124"/>
      <c r="N414" s="124"/>
      <c r="O414" s="124"/>
      <c r="P414" s="124"/>
      <c r="Q414" s="124"/>
      <c r="R414" s="124"/>
      <c r="S414" s="124"/>
      <c r="T414" s="124"/>
      <c r="U414" s="124"/>
      <c r="V414" s="124"/>
      <c r="W414" s="124"/>
      <c r="X414" s="436">
        <v>1.7658E-2</v>
      </c>
      <c r="Y414" s="436">
        <v>1.7347000000000001E-2</v>
      </c>
      <c r="Z414" s="436">
        <v>1.7541000000000001E-2</v>
      </c>
      <c r="AA414" s="121" t="s">
        <v>1367</v>
      </c>
      <c r="AB414" s="123"/>
      <c r="AC414" s="123"/>
    </row>
    <row r="415" spans="1:29" ht="15" customHeight="1">
      <c r="A415" s="121" t="s">
        <v>1626</v>
      </c>
      <c r="B415" s="122" t="s">
        <v>1822</v>
      </c>
      <c r="C415" s="121" t="s">
        <v>1826</v>
      </c>
      <c r="D415" s="123" t="s">
        <v>1581</v>
      </c>
      <c r="E415" s="123" t="s">
        <v>849</v>
      </c>
      <c r="F415" s="123" t="s">
        <v>854</v>
      </c>
      <c r="G415" s="348" t="s">
        <v>0</v>
      </c>
      <c r="H415" s="124">
        <v>0</v>
      </c>
      <c r="I415" s="124">
        <v>0</v>
      </c>
      <c r="J415" s="124">
        <v>0</v>
      </c>
      <c r="K415" s="124">
        <v>0</v>
      </c>
      <c r="L415" s="124"/>
      <c r="M415" s="124"/>
      <c r="N415" s="124"/>
      <c r="O415" s="124"/>
      <c r="P415" s="124"/>
      <c r="Q415" s="124"/>
      <c r="R415" s="124"/>
      <c r="S415" s="124"/>
      <c r="T415" s="124"/>
      <c r="U415" s="124"/>
      <c r="V415" s="124"/>
      <c r="W415" s="124"/>
      <c r="X415" s="436">
        <v>0</v>
      </c>
      <c r="Y415" s="436">
        <v>0</v>
      </c>
      <c r="Z415" s="436">
        <v>0</v>
      </c>
      <c r="AA415" s="121" t="s">
        <v>1367</v>
      </c>
      <c r="AB415" s="123"/>
      <c r="AC415" s="123"/>
    </row>
    <row r="416" spans="1:29" ht="15" customHeight="1">
      <c r="A416" s="121" t="s">
        <v>1626</v>
      </c>
      <c r="B416" s="122" t="s">
        <v>1822</v>
      </c>
      <c r="C416" s="121" t="s">
        <v>1827</v>
      </c>
      <c r="D416" s="123" t="s">
        <v>1581</v>
      </c>
      <c r="E416" s="123" t="s">
        <v>849</v>
      </c>
      <c r="F416" s="123" t="s">
        <v>852</v>
      </c>
      <c r="G416" s="348" t="s">
        <v>0</v>
      </c>
      <c r="H416" s="124">
        <v>0</v>
      </c>
      <c r="I416" s="124">
        <v>0</v>
      </c>
      <c r="J416" s="124">
        <v>0</v>
      </c>
      <c r="K416" s="124">
        <v>0</v>
      </c>
      <c r="L416" s="124"/>
      <c r="M416" s="124"/>
      <c r="N416" s="124"/>
      <c r="O416" s="124"/>
      <c r="P416" s="124"/>
      <c r="Q416" s="124"/>
      <c r="R416" s="124"/>
      <c r="S416" s="124"/>
      <c r="T416" s="124"/>
      <c r="U416" s="124"/>
      <c r="V416" s="124"/>
      <c r="W416" s="124"/>
      <c r="X416" s="436">
        <v>0</v>
      </c>
      <c r="Y416" s="436">
        <v>0</v>
      </c>
      <c r="Z416" s="436">
        <v>0</v>
      </c>
      <c r="AA416" s="121" t="s">
        <v>1367</v>
      </c>
      <c r="AB416" s="123"/>
      <c r="AC416" s="123"/>
    </row>
    <row r="417" spans="1:29" ht="15" customHeight="1">
      <c r="A417" s="121" t="s">
        <v>1626</v>
      </c>
      <c r="B417" s="122" t="s">
        <v>1822</v>
      </c>
      <c r="C417" s="121" t="s">
        <v>1828</v>
      </c>
      <c r="D417" s="123" t="s">
        <v>1581</v>
      </c>
      <c r="E417" s="123" t="s">
        <v>849</v>
      </c>
      <c r="F417" s="123" t="s">
        <v>853</v>
      </c>
      <c r="G417" s="348" t="s">
        <v>0</v>
      </c>
      <c r="H417" s="124">
        <v>0</v>
      </c>
      <c r="I417" s="124">
        <v>0</v>
      </c>
      <c r="J417" s="124">
        <v>0</v>
      </c>
      <c r="K417" s="124">
        <v>0</v>
      </c>
      <c r="L417" s="124"/>
      <c r="M417" s="124"/>
      <c r="N417" s="124"/>
      <c r="O417" s="124"/>
      <c r="P417" s="124"/>
      <c r="Q417" s="124"/>
      <c r="R417" s="124"/>
      <c r="S417" s="124"/>
      <c r="T417" s="124"/>
      <c r="U417" s="124"/>
      <c r="V417" s="124"/>
      <c r="W417" s="124"/>
      <c r="X417" s="436">
        <v>0</v>
      </c>
      <c r="Y417" s="436">
        <v>0</v>
      </c>
      <c r="Z417" s="436">
        <v>0</v>
      </c>
      <c r="AA417" s="121" t="s">
        <v>1367</v>
      </c>
      <c r="AB417" s="123"/>
      <c r="AC417" s="123"/>
    </row>
    <row r="418" spans="1:29" ht="15" customHeight="1">
      <c r="A418" s="121" t="s">
        <v>1626</v>
      </c>
      <c r="B418" s="122" t="s">
        <v>1829</v>
      </c>
      <c r="C418" s="121" t="s">
        <v>1830</v>
      </c>
      <c r="D418" s="123" t="s">
        <v>1589</v>
      </c>
      <c r="E418" s="123" t="s">
        <v>880</v>
      </c>
      <c r="F418" s="123" t="s">
        <v>854</v>
      </c>
      <c r="G418" s="348" t="s">
        <v>0</v>
      </c>
      <c r="H418" s="124">
        <v>0</v>
      </c>
      <c r="I418" s="124">
        <v>0</v>
      </c>
      <c r="J418" s="124">
        <v>2</v>
      </c>
      <c r="K418" s="124">
        <v>0</v>
      </c>
      <c r="L418" s="124"/>
      <c r="M418" s="124"/>
      <c r="N418" s="124"/>
      <c r="O418" s="124"/>
      <c r="P418" s="124"/>
      <c r="Q418" s="124"/>
      <c r="R418" s="124"/>
      <c r="S418" s="124"/>
      <c r="T418" s="124"/>
      <c r="U418" s="124"/>
      <c r="V418" s="124"/>
      <c r="W418" s="124"/>
      <c r="X418" s="436">
        <v>9.1083829999999999</v>
      </c>
      <c r="Y418" s="436">
        <v>9.094868</v>
      </c>
      <c r="Z418" s="436">
        <v>9.0764820000000004</v>
      </c>
      <c r="AA418" s="121" t="s">
        <v>1367</v>
      </c>
      <c r="AB418" s="123"/>
      <c r="AC418" s="123"/>
    </row>
    <row r="419" spans="1:29" ht="15" customHeight="1">
      <c r="A419" s="121" t="s">
        <v>1626</v>
      </c>
      <c r="B419" s="122" t="s">
        <v>1829</v>
      </c>
      <c r="C419" s="121" t="s">
        <v>1831</v>
      </c>
      <c r="D419" s="123" t="s">
        <v>1589</v>
      </c>
      <c r="E419" s="123" t="s">
        <v>880</v>
      </c>
      <c r="F419" s="123" t="s">
        <v>852</v>
      </c>
      <c r="G419" s="348" t="s">
        <v>0</v>
      </c>
      <c r="H419" s="124">
        <v>0</v>
      </c>
      <c r="I419" s="124">
        <v>0</v>
      </c>
      <c r="J419" s="124">
        <v>0</v>
      </c>
      <c r="K419" s="124">
        <v>0</v>
      </c>
      <c r="L419" s="124"/>
      <c r="M419" s="124"/>
      <c r="N419" s="124"/>
      <c r="O419" s="124"/>
      <c r="P419" s="124"/>
      <c r="Q419" s="124"/>
      <c r="R419" s="124"/>
      <c r="S419" s="124"/>
      <c r="T419" s="124"/>
      <c r="U419" s="124"/>
      <c r="V419" s="124"/>
      <c r="W419" s="124"/>
      <c r="X419" s="436">
        <v>2.2772000000000001E-2</v>
      </c>
      <c r="Y419" s="436">
        <v>2.2669000000000002E-2</v>
      </c>
      <c r="Z419" s="436">
        <v>2.2603999999999999E-2</v>
      </c>
      <c r="AA419" s="121" t="s">
        <v>1367</v>
      </c>
      <c r="AB419" s="123"/>
      <c r="AC419" s="123"/>
    </row>
    <row r="420" spans="1:29" ht="15" customHeight="1">
      <c r="A420" s="121" t="s">
        <v>1626</v>
      </c>
      <c r="B420" s="122" t="s">
        <v>1829</v>
      </c>
      <c r="C420" s="121" t="s">
        <v>1832</v>
      </c>
      <c r="D420" s="123" t="s">
        <v>1589</v>
      </c>
      <c r="E420" s="123" t="s">
        <v>880</v>
      </c>
      <c r="F420" s="123" t="s">
        <v>853</v>
      </c>
      <c r="G420" s="348" t="s">
        <v>0</v>
      </c>
      <c r="H420" s="124">
        <v>0</v>
      </c>
      <c r="I420" s="124">
        <v>0</v>
      </c>
      <c r="J420" s="124">
        <v>0</v>
      </c>
      <c r="K420" s="124">
        <v>0</v>
      </c>
      <c r="L420" s="124"/>
      <c r="M420" s="124"/>
      <c r="N420" s="124"/>
      <c r="O420" s="124"/>
      <c r="P420" s="124"/>
      <c r="Q420" s="124"/>
      <c r="R420" s="124"/>
      <c r="S420" s="124"/>
      <c r="T420" s="124"/>
      <c r="U420" s="124"/>
      <c r="V420" s="124"/>
      <c r="W420" s="124"/>
      <c r="X420" s="436">
        <v>1.7861999999999999E-2</v>
      </c>
      <c r="Y420" s="436">
        <v>1.7861999999999999E-2</v>
      </c>
      <c r="Z420" s="436">
        <v>1.7861999999999999E-2</v>
      </c>
      <c r="AA420" s="121" t="s">
        <v>1367</v>
      </c>
      <c r="AB420" s="123"/>
      <c r="AC420" s="123"/>
    </row>
    <row r="421" spans="1:29" ht="15" customHeight="1">
      <c r="A421" s="121" t="s">
        <v>1626</v>
      </c>
      <c r="B421" s="122" t="s">
        <v>1829</v>
      </c>
      <c r="C421" s="121" t="s">
        <v>1833</v>
      </c>
      <c r="D421" s="123" t="s">
        <v>1589</v>
      </c>
      <c r="E421" s="123" t="s">
        <v>849</v>
      </c>
      <c r="F421" s="123" t="s">
        <v>854</v>
      </c>
      <c r="G421" s="348" t="s">
        <v>0</v>
      </c>
      <c r="H421" s="124">
        <v>3</v>
      </c>
      <c r="I421" s="124">
        <v>3</v>
      </c>
      <c r="J421" s="124">
        <v>4</v>
      </c>
      <c r="K421" s="124">
        <v>2</v>
      </c>
      <c r="L421" s="124"/>
      <c r="M421" s="124"/>
      <c r="N421" s="124"/>
      <c r="O421" s="124"/>
      <c r="P421" s="124"/>
      <c r="Q421" s="124"/>
      <c r="R421" s="124"/>
      <c r="S421" s="124"/>
      <c r="T421" s="124"/>
      <c r="U421" s="124"/>
      <c r="V421" s="124"/>
      <c r="W421" s="124"/>
      <c r="X421" s="436">
        <v>0</v>
      </c>
      <c r="Y421" s="436">
        <v>0</v>
      </c>
      <c r="Z421" s="436">
        <v>0</v>
      </c>
      <c r="AA421" s="121" t="s">
        <v>1367</v>
      </c>
      <c r="AB421" s="123"/>
      <c r="AC421" s="123"/>
    </row>
    <row r="422" spans="1:29" ht="15" customHeight="1">
      <c r="A422" s="121" t="s">
        <v>1626</v>
      </c>
      <c r="B422" s="122" t="s">
        <v>1829</v>
      </c>
      <c r="C422" s="121" t="s">
        <v>1834</v>
      </c>
      <c r="D422" s="123" t="s">
        <v>1589</v>
      </c>
      <c r="E422" s="123" t="s">
        <v>849</v>
      </c>
      <c r="F422" s="123" t="s">
        <v>852</v>
      </c>
      <c r="G422" s="348" t="s">
        <v>0</v>
      </c>
      <c r="H422" s="124">
        <v>0</v>
      </c>
      <c r="I422" s="124">
        <v>0</v>
      </c>
      <c r="J422" s="124">
        <v>1</v>
      </c>
      <c r="K422" s="124">
        <v>0</v>
      </c>
      <c r="L422" s="124"/>
      <c r="M422" s="124"/>
      <c r="N422" s="124"/>
      <c r="O422" s="124"/>
      <c r="P422" s="124"/>
      <c r="Q422" s="124"/>
      <c r="R422" s="124"/>
      <c r="S422" s="124"/>
      <c r="T422" s="124"/>
      <c r="U422" s="124"/>
      <c r="V422" s="124"/>
      <c r="W422" s="124"/>
      <c r="X422" s="436">
        <v>0</v>
      </c>
      <c r="Y422" s="436">
        <v>0</v>
      </c>
      <c r="Z422" s="436">
        <v>0</v>
      </c>
      <c r="AA422" s="121" t="s">
        <v>1367</v>
      </c>
      <c r="AB422" s="123"/>
      <c r="AC422" s="123"/>
    </row>
    <row r="423" spans="1:29" ht="15" customHeight="1">
      <c r="A423" s="121" t="s">
        <v>1626</v>
      </c>
      <c r="B423" s="122" t="s">
        <v>1829</v>
      </c>
      <c r="C423" s="121" t="s">
        <v>1835</v>
      </c>
      <c r="D423" s="123" t="s">
        <v>1589</v>
      </c>
      <c r="E423" s="123" t="s">
        <v>849</v>
      </c>
      <c r="F423" s="123" t="s">
        <v>853</v>
      </c>
      <c r="G423" s="348" t="s">
        <v>0</v>
      </c>
      <c r="H423" s="124">
        <v>0</v>
      </c>
      <c r="I423" s="124">
        <v>0</v>
      </c>
      <c r="J423" s="124">
        <v>0</v>
      </c>
      <c r="K423" s="124">
        <v>0</v>
      </c>
      <c r="L423" s="124"/>
      <c r="M423" s="124"/>
      <c r="N423" s="124"/>
      <c r="O423" s="124"/>
      <c r="P423" s="124"/>
      <c r="Q423" s="124"/>
      <c r="R423" s="124"/>
      <c r="S423" s="124"/>
      <c r="T423" s="124"/>
      <c r="U423" s="124"/>
      <c r="V423" s="124"/>
      <c r="W423" s="124"/>
      <c r="X423" s="436">
        <v>0</v>
      </c>
      <c r="Y423" s="436">
        <v>0</v>
      </c>
      <c r="Z423" s="436">
        <v>0</v>
      </c>
      <c r="AA423" s="121" t="s">
        <v>1367</v>
      </c>
      <c r="AB423" s="123"/>
      <c r="AC423" s="123"/>
    </row>
    <row r="424" spans="1:29" ht="15" customHeight="1">
      <c r="A424" s="121" t="s">
        <v>1626</v>
      </c>
      <c r="B424" s="122" t="s">
        <v>1836</v>
      </c>
      <c r="C424" s="121" t="s">
        <v>1837</v>
      </c>
      <c r="D424" s="123" t="s">
        <v>1597</v>
      </c>
      <c r="E424" s="123" t="s">
        <v>880</v>
      </c>
      <c r="F424" s="123" t="s">
        <v>854</v>
      </c>
      <c r="G424" s="348" t="s">
        <v>0</v>
      </c>
      <c r="H424" s="124">
        <v>3</v>
      </c>
      <c r="I424" s="124">
        <v>5</v>
      </c>
      <c r="J424" s="124">
        <v>1</v>
      </c>
      <c r="K424" s="124">
        <v>4</v>
      </c>
      <c r="L424" s="124"/>
      <c r="M424" s="124"/>
      <c r="N424" s="124"/>
      <c r="O424" s="124"/>
      <c r="P424" s="124"/>
      <c r="Q424" s="124"/>
      <c r="R424" s="124"/>
      <c r="S424" s="124"/>
      <c r="T424" s="124"/>
      <c r="U424" s="124"/>
      <c r="V424" s="124"/>
      <c r="W424" s="124"/>
      <c r="X424" s="436">
        <v>10.23171</v>
      </c>
      <c r="Y424" s="436">
        <v>10.22391</v>
      </c>
      <c r="Z424" s="436">
        <v>10.217460000000001</v>
      </c>
      <c r="AA424" s="121" t="s">
        <v>1367</v>
      </c>
      <c r="AB424" s="123"/>
      <c r="AC424" s="123"/>
    </row>
    <row r="425" spans="1:29" ht="15" customHeight="1">
      <c r="A425" s="121" t="s">
        <v>1626</v>
      </c>
      <c r="B425" s="122" t="s">
        <v>1836</v>
      </c>
      <c r="C425" s="121" t="s">
        <v>1838</v>
      </c>
      <c r="D425" s="123" t="s">
        <v>1597</v>
      </c>
      <c r="E425" s="123" t="s">
        <v>880</v>
      </c>
      <c r="F425" s="123" t="s">
        <v>852</v>
      </c>
      <c r="G425" s="348" t="s">
        <v>0</v>
      </c>
      <c r="H425" s="124">
        <v>0</v>
      </c>
      <c r="I425" s="124">
        <v>0</v>
      </c>
      <c r="J425" s="124">
        <v>0</v>
      </c>
      <c r="K425" s="124">
        <v>0</v>
      </c>
      <c r="L425" s="124"/>
      <c r="M425" s="124"/>
      <c r="N425" s="124"/>
      <c r="O425" s="124"/>
      <c r="P425" s="124"/>
      <c r="Q425" s="124"/>
      <c r="R425" s="124"/>
      <c r="S425" s="124"/>
      <c r="T425" s="124"/>
      <c r="U425" s="124"/>
      <c r="V425" s="124"/>
      <c r="W425" s="124"/>
      <c r="X425" s="436">
        <v>1.268051</v>
      </c>
      <c r="Y425" s="436">
        <v>1.2657989999999999</v>
      </c>
      <c r="Z425" s="436">
        <v>1.259396</v>
      </c>
      <c r="AA425" s="121" t="s">
        <v>1367</v>
      </c>
      <c r="AB425" s="123"/>
      <c r="AC425" s="123"/>
    </row>
    <row r="426" spans="1:29" ht="15" customHeight="1">
      <c r="A426" s="121" t="s">
        <v>1626</v>
      </c>
      <c r="B426" s="122" t="s">
        <v>1836</v>
      </c>
      <c r="C426" s="121" t="s">
        <v>1839</v>
      </c>
      <c r="D426" s="123" t="s">
        <v>1597</v>
      </c>
      <c r="E426" s="123" t="s">
        <v>880</v>
      </c>
      <c r="F426" s="123" t="s">
        <v>853</v>
      </c>
      <c r="G426" s="348" t="s">
        <v>0</v>
      </c>
      <c r="H426" s="124">
        <v>0</v>
      </c>
      <c r="I426" s="124">
        <v>0</v>
      </c>
      <c r="J426" s="124">
        <v>0</v>
      </c>
      <c r="K426" s="124">
        <v>0</v>
      </c>
      <c r="L426" s="124"/>
      <c r="M426" s="124"/>
      <c r="N426" s="124"/>
      <c r="O426" s="124"/>
      <c r="P426" s="124"/>
      <c r="Q426" s="124"/>
      <c r="R426" s="124"/>
      <c r="S426" s="124"/>
      <c r="T426" s="124"/>
      <c r="U426" s="124"/>
      <c r="V426" s="124"/>
      <c r="W426" s="124"/>
      <c r="X426" s="436">
        <v>7.4445999999999998E-2</v>
      </c>
      <c r="Y426" s="436">
        <v>7.4383000000000005E-2</v>
      </c>
      <c r="Z426" s="436">
        <v>7.4295E-2</v>
      </c>
      <c r="AA426" s="121" t="s">
        <v>1367</v>
      </c>
      <c r="AB426" s="123"/>
      <c r="AC426" s="123"/>
    </row>
    <row r="427" spans="1:29" ht="15" customHeight="1">
      <c r="A427" s="121" t="s">
        <v>1626</v>
      </c>
      <c r="B427" s="122" t="s">
        <v>1836</v>
      </c>
      <c r="C427" s="121" t="s">
        <v>1840</v>
      </c>
      <c r="D427" s="123" t="s">
        <v>1597</v>
      </c>
      <c r="E427" s="123" t="s">
        <v>849</v>
      </c>
      <c r="F427" s="123" t="s">
        <v>854</v>
      </c>
      <c r="G427" s="348" t="s">
        <v>0</v>
      </c>
      <c r="H427" s="124">
        <v>0</v>
      </c>
      <c r="I427" s="124">
        <v>0</v>
      </c>
      <c r="J427" s="124">
        <v>0</v>
      </c>
      <c r="K427" s="124">
        <v>0</v>
      </c>
      <c r="L427" s="124"/>
      <c r="M427" s="124"/>
      <c r="N427" s="124"/>
      <c r="O427" s="124"/>
      <c r="P427" s="124"/>
      <c r="Q427" s="124"/>
      <c r="R427" s="124"/>
      <c r="S427" s="124"/>
      <c r="T427" s="124"/>
      <c r="U427" s="124"/>
      <c r="V427" s="124"/>
      <c r="W427" s="124"/>
      <c r="X427" s="436">
        <v>8.61E-4</v>
      </c>
      <c r="Y427" s="436">
        <v>8.61E-4</v>
      </c>
      <c r="Z427" s="436">
        <v>8.61E-4</v>
      </c>
      <c r="AA427" s="121" t="s">
        <v>1367</v>
      </c>
      <c r="AB427" s="123"/>
      <c r="AC427" s="123"/>
    </row>
    <row r="428" spans="1:29" ht="15" customHeight="1">
      <c r="A428" s="121" t="s">
        <v>1626</v>
      </c>
      <c r="B428" s="122" t="s">
        <v>1836</v>
      </c>
      <c r="C428" s="121" t="s">
        <v>1841</v>
      </c>
      <c r="D428" s="123" t="s">
        <v>1597</v>
      </c>
      <c r="E428" s="123" t="s">
        <v>849</v>
      </c>
      <c r="F428" s="123" t="s">
        <v>852</v>
      </c>
      <c r="G428" s="348" t="s">
        <v>0</v>
      </c>
      <c r="H428" s="124">
        <v>0</v>
      </c>
      <c r="I428" s="124">
        <v>0</v>
      </c>
      <c r="J428" s="124">
        <v>0</v>
      </c>
      <c r="K428" s="124">
        <v>0</v>
      </c>
      <c r="L428" s="124"/>
      <c r="M428" s="124"/>
      <c r="N428" s="124"/>
      <c r="O428" s="124"/>
      <c r="P428" s="124"/>
      <c r="Q428" s="124"/>
      <c r="R428" s="124"/>
      <c r="S428" s="124"/>
      <c r="T428" s="124"/>
      <c r="U428" s="124"/>
      <c r="V428" s="124"/>
      <c r="W428" s="124"/>
      <c r="X428" s="436">
        <v>0</v>
      </c>
      <c r="Y428" s="436">
        <v>0</v>
      </c>
      <c r="Z428" s="436">
        <v>0</v>
      </c>
      <c r="AA428" s="121" t="s">
        <v>1367</v>
      </c>
      <c r="AB428" s="123"/>
      <c r="AC428" s="123"/>
    </row>
    <row r="429" spans="1:29" ht="15" customHeight="1">
      <c r="A429" s="121" t="s">
        <v>1626</v>
      </c>
      <c r="B429" s="122" t="s">
        <v>1836</v>
      </c>
      <c r="C429" s="121" t="s">
        <v>1842</v>
      </c>
      <c r="D429" s="123" t="s">
        <v>1597</v>
      </c>
      <c r="E429" s="123" t="s">
        <v>849</v>
      </c>
      <c r="F429" s="123" t="s">
        <v>853</v>
      </c>
      <c r="G429" s="348" t="s">
        <v>0</v>
      </c>
      <c r="H429" s="124">
        <v>0</v>
      </c>
      <c r="I429" s="124">
        <v>0</v>
      </c>
      <c r="J429" s="124">
        <v>0</v>
      </c>
      <c r="K429" s="124">
        <v>0</v>
      </c>
      <c r="L429" s="124"/>
      <c r="M429" s="124"/>
      <c r="N429" s="124"/>
      <c r="O429" s="124"/>
      <c r="P429" s="124"/>
      <c r="Q429" s="124"/>
      <c r="R429" s="124"/>
      <c r="S429" s="124"/>
      <c r="T429" s="124"/>
      <c r="U429" s="124"/>
      <c r="V429" s="124"/>
      <c r="W429" s="124"/>
      <c r="X429" s="436">
        <v>6.8700000000000003E-5</v>
      </c>
      <c r="Y429" s="436">
        <v>6.8700000000000003E-5</v>
      </c>
      <c r="Z429" s="436">
        <v>6.8700000000000003E-5</v>
      </c>
      <c r="AA429" s="121" t="s">
        <v>1367</v>
      </c>
      <c r="AB429" s="123"/>
      <c r="AC429" s="123"/>
    </row>
    <row r="430" spans="1:29" ht="15" customHeight="1">
      <c r="A430" s="121" t="s">
        <v>1626</v>
      </c>
      <c r="B430" s="122" t="s">
        <v>1843</v>
      </c>
      <c r="C430" s="121" t="s">
        <v>1844</v>
      </c>
      <c r="D430" s="123" t="s">
        <v>1605</v>
      </c>
      <c r="E430" s="123" t="s">
        <v>880</v>
      </c>
      <c r="F430" s="123" t="s">
        <v>854</v>
      </c>
      <c r="G430" s="348" t="s">
        <v>0</v>
      </c>
      <c r="H430" s="124">
        <v>5</v>
      </c>
      <c r="I430" s="124">
        <v>322</v>
      </c>
      <c r="J430" s="124">
        <v>28</v>
      </c>
      <c r="K430" s="124">
        <v>40</v>
      </c>
      <c r="L430" s="124"/>
      <c r="M430" s="124"/>
      <c r="N430" s="124"/>
      <c r="O430" s="124"/>
      <c r="P430" s="124"/>
      <c r="Q430" s="124"/>
      <c r="R430" s="124"/>
      <c r="S430" s="124"/>
      <c r="T430" s="124"/>
      <c r="U430" s="124"/>
      <c r="V430" s="124"/>
      <c r="W430" s="124"/>
      <c r="X430" s="436">
        <v>0</v>
      </c>
      <c r="Y430" s="436">
        <v>0</v>
      </c>
      <c r="Z430" s="436">
        <v>0</v>
      </c>
      <c r="AA430" s="121" t="s">
        <v>1367</v>
      </c>
      <c r="AB430" s="123"/>
      <c r="AC430" s="123"/>
    </row>
    <row r="431" spans="1:29" ht="15" customHeight="1">
      <c r="A431" s="121" t="s">
        <v>1626</v>
      </c>
      <c r="B431" s="122" t="s">
        <v>1843</v>
      </c>
      <c r="C431" s="121" t="s">
        <v>1845</v>
      </c>
      <c r="D431" s="123" t="s">
        <v>1605</v>
      </c>
      <c r="E431" s="123" t="s">
        <v>880</v>
      </c>
      <c r="F431" s="123" t="s">
        <v>852</v>
      </c>
      <c r="G431" s="348" t="s">
        <v>0</v>
      </c>
      <c r="H431" s="124">
        <v>0</v>
      </c>
      <c r="I431" s="124">
        <v>19</v>
      </c>
      <c r="J431" s="124">
        <v>3</v>
      </c>
      <c r="K431" s="124">
        <v>3</v>
      </c>
      <c r="L431" s="124"/>
      <c r="M431" s="124"/>
      <c r="N431" s="124"/>
      <c r="O431" s="124"/>
      <c r="P431" s="124"/>
      <c r="Q431" s="124"/>
      <c r="R431" s="124"/>
      <c r="S431" s="124"/>
      <c r="T431" s="124"/>
      <c r="U431" s="124"/>
      <c r="V431" s="124"/>
      <c r="W431" s="124"/>
      <c r="X431" s="436">
        <v>0</v>
      </c>
      <c r="Y431" s="436">
        <v>0</v>
      </c>
      <c r="Z431" s="436">
        <v>0</v>
      </c>
      <c r="AA431" s="121" t="s">
        <v>1367</v>
      </c>
      <c r="AB431" s="123"/>
      <c r="AC431" s="123"/>
    </row>
    <row r="432" spans="1:29" ht="15" customHeight="1">
      <c r="A432" s="121" t="s">
        <v>1626</v>
      </c>
      <c r="B432" s="122" t="s">
        <v>1843</v>
      </c>
      <c r="C432" s="121" t="s">
        <v>1846</v>
      </c>
      <c r="D432" s="123" t="s">
        <v>1605</v>
      </c>
      <c r="E432" s="123" t="s">
        <v>880</v>
      </c>
      <c r="F432" s="123" t="s">
        <v>853</v>
      </c>
      <c r="G432" s="348" t="s">
        <v>0</v>
      </c>
      <c r="H432" s="124">
        <v>2</v>
      </c>
      <c r="I432" s="124">
        <v>25</v>
      </c>
      <c r="J432" s="124">
        <v>0</v>
      </c>
      <c r="K432" s="124">
        <v>1</v>
      </c>
      <c r="L432" s="124"/>
      <c r="M432" s="124"/>
      <c r="N432" s="124"/>
      <c r="O432" s="124"/>
      <c r="P432" s="124"/>
      <c r="Q432" s="124"/>
      <c r="R432" s="124"/>
      <c r="S432" s="124"/>
      <c r="T432" s="124"/>
      <c r="U432" s="124"/>
      <c r="V432" s="124"/>
      <c r="W432" s="124"/>
      <c r="X432" s="436">
        <v>0</v>
      </c>
      <c r="Y432" s="436">
        <v>0</v>
      </c>
      <c r="Z432" s="436">
        <v>0</v>
      </c>
      <c r="AA432" s="121" t="s">
        <v>1367</v>
      </c>
      <c r="AB432" s="123"/>
      <c r="AC432" s="123"/>
    </row>
    <row r="433" spans="1:29" ht="15" customHeight="1">
      <c r="A433" s="121" t="s">
        <v>1626</v>
      </c>
      <c r="B433" s="122" t="s">
        <v>1843</v>
      </c>
      <c r="C433" s="121" t="s">
        <v>1847</v>
      </c>
      <c r="D433" s="123" t="s">
        <v>1605</v>
      </c>
      <c r="E433" s="123" t="s">
        <v>849</v>
      </c>
      <c r="F433" s="123" t="s">
        <v>854</v>
      </c>
      <c r="G433" s="348" t="s">
        <v>0</v>
      </c>
      <c r="H433" s="124">
        <v>3</v>
      </c>
      <c r="I433" s="124">
        <v>25</v>
      </c>
      <c r="J433" s="124">
        <v>2</v>
      </c>
      <c r="K433" s="124">
        <v>4</v>
      </c>
      <c r="L433" s="124"/>
      <c r="M433" s="124"/>
      <c r="N433" s="124"/>
      <c r="O433" s="124"/>
      <c r="P433" s="124"/>
      <c r="Q433" s="124"/>
      <c r="R433" s="124"/>
      <c r="S433" s="124"/>
      <c r="T433" s="124"/>
      <c r="U433" s="124"/>
      <c r="V433" s="124"/>
      <c r="W433" s="124"/>
      <c r="X433" s="436">
        <v>0</v>
      </c>
      <c r="Y433" s="436">
        <v>0</v>
      </c>
      <c r="Z433" s="436">
        <v>0</v>
      </c>
      <c r="AA433" s="121" t="s">
        <v>1367</v>
      </c>
      <c r="AB433" s="123"/>
      <c r="AC433" s="123"/>
    </row>
    <row r="434" spans="1:29" ht="15" customHeight="1">
      <c r="A434" s="121" t="s">
        <v>1626</v>
      </c>
      <c r="B434" s="122" t="s">
        <v>1843</v>
      </c>
      <c r="C434" s="121" t="s">
        <v>1848</v>
      </c>
      <c r="D434" s="123" t="s">
        <v>1605</v>
      </c>
      <c r="E434" s="123" t="s">
        <v>849</v>
      </c>
      <c r="F434" s="123" t="s">
        <v>852</v>
      </c>
      <c r="G434" s="348" t="s">
        <v>0</v>
      </c>
      <c r="H434" s="124">
        <v>0</v>
      </c>
      <c r="I434" s="124">
        <v>2</v>
      </c>
      <c r="J434" s="124">
        <v>0</v>
      </c>
      <c r="K434" s="124">
        <v>0</v>
      </c>
      <c r="L434" s="124"/>
      <c r="M434" s="124"/>
      <c r="N434" s="124"/>
      <c r="O434" s="124"/>
      <c r="P434" s="124"/>
      <c r="Q434" s="124"/>
      <c r="R434" s="124"/>
      <c r="S434" s="124"/>
      <c r="T434" s="124"/>
      <c r="U434" s="124"/>
      <c r="V434" s="124"/>
      <c r="W434" s="124"/>
      <c r="X434" s="436">
        <v>0</v>
      </c>
      <c r="Y434" s="436">
        <v>0</v>
      </c>
      <c r="Z434" s="436">
        <v>0</v>
      </c>
      <c r="AA434" s="121" t="s">
        <v>1367</v>
      </c>
      <c r="AB434" s="123"/>
      <c r="AC434" s="123"/>
    </row>
    <row r="435" spans="1:29" ht="15" customHeight="1">
      <c r="A435" s="121" t="s">
        <v>1626</v>
      </c>
      <c r="B435" s="122" t="s">
        <v>1843</v>
      </c>
      <c r="C435" s="121" t="s">
        <v>1849</v>
      </c>
      <c r="D435" s="123" t="s">
        <v>1605</v>
      </c>
      <c r="E435" s="123" t="s">
        <v>849</v>
      </c>
      <c r="F435" s="123" t="s">
        <v>853</v>
      </c>
      <c r="G435" s="348" t="s">
        <v>0</v>
      </c>
      <c r="H435" s="124">
        <v>0</v>
      </c>
      <c r="I435" s="124">
        <v>3</v>
      </c>
      <c r="J435" s="124">
        <v>0</v>
      </c>
      <c r="K435" s="124">
        <v>0</v>
      </c>
      <c r="L435" s="124"/>
      <c r="M435" s="124"/>
      <c r="N435" s="124"/>
      <c r="O435" s="124"/>
      <c r="P435" s="124"/>
      <c r="Q435" s="124"/>
      <c r="R435" s="124"/>
      <c r="S435" s="124"/>
      <c r="T435" s="124"/>
      <c r="U435" s="124"/>
      <c r="V435" s="124"/>
      <c r="W435" s="124"/>
      <c r="X435" s="436">
        <v>0</v>
      </c>
      <c r="Y435" s="436">
        <v>0</v>
      </c>
      <c r="Z435" s="436">
        <v>0</v>
      </c>
      <c r="AA435" s="121" t="s">
        <v>1367</v>
      </c>
      <c r="AB435" s="123"/>
      <c r="AC435" s="123"/>
    </row>
    <row r="436" spans="1:29" ht="15" customHeight="1">
      <c r="A436" s="121" t="s">
        <v>1626</v>
      </c>
      <c r="B436" s="122" t="s">
        <v>1850</v>
      </c>
      <c r="C436" s="121" t="s">
        <v>1851</v>
      </c>
      <c r="D436" s="123" t="s">
        <v>1852</v>
      </c>
      <c r="E436" s="123" t="s">
        <v>880</v>
      </c>
      <c r="F436" s="123" t="s">
        <v>854</v>
      </c>
      <c r="G436" s="348" t="s">
        <v>1</v>
      </c>
      <c r="H436" s="124">
        <v>1</v>
      </c>
      <c r="I436" s="124">
        <v>1</v>
      </c>
      <c r="J436" s="124">
        <v>0</v>
      </c>
      <c r="K436" s="124">
        <v>2</v>
      </c>
      <c r="L436" s="124"/>
      <c r="M436" s="124"/>
      <c r="N436" s="124"/>
      <c r="O436" s="124"/>
      <c r="P436" s="124"/>
      <c r="Q436" s="124"/>
      <c r="R436" s="124"/>
      <c r="S436" s="124"/>
      <c r="T436" s="124"/>
      <c r="U436" s="124"/>
      <c r="V436" s="124"/>
      <c r="W436" s="124"/>
      <c r="X436" s="436">
        <v>0</v>
      </c>
      <c r="Y436" s="436">
        <v>0</v>
      </c>
      <c r="Z436" s="436">
        <v>0</v>
      </c>
      <c r="AA436" s="121" t="s">
        <v>1367</v>
      </c>
      <c r="AB436" s="123"/>
      <c r="AC436" s="123"/>
    </row>
    <row r="437" spans="1:29" ht="15" customHeight="1">
      <c r="A437" s="121" t="s">
        <v>1626</v>
      </c>
      <c r="B437" s="122" t="s">
        <v>1850</v>
      </c>
      <c r="C437" s="121" t="s">
        <v>1853</v>
      </c>
      <c r="D437" s="123" t="s">
        <v>1852</v>
      </c>
      <c r="E437" s="123" t="s">
        <v>880</v>
      </c>
      <c r="F437" s="123" t="s">
        <v>852</v>
      </c>
      <c r="G437" s="348" t="s">
        <v>1</v>
      </c>
      <c r="H437" s="124">
        <v>0</v>
      </c>
      <c r="I437" s="124">
        <v>0</v>
      </c>
      <c r="J437" s="124">
        <v>1</v>
      </c>
      <c r="K437" s="124">
        <v>0</v>
      </c>
      <c r="L437" s="124"/>
      <c r="M437" s="124"/>
      <c r="N437" s="124"/>
      <c r="O437" s="124"/>
      <c r="P437" s="124"/>
      <c r="Q437" s="124"/>
      <c r="R437" s="124"/>
      <c r="S437" s="124"/>
      <c r="T437" s="124"/>
      <c r="U437" s="124"/>
      <c r="V437" s="124"/>
      <c r="W437" s="124"/>
      <c r="X437" s="436">
        <v>0</v>
      </c>
      <c r="Y437" s="436">
        <v>0</v>
      </c>
      <c r="Z437" s="436">
        <v>0</v>
      </c>
      <c r="AA437" s="121" t="s">
        <v>1367</v>
      </c>
      <c r="AB437" s="123"/>
      <c r="AC437" s="123"/>
    </row>
    <row r="438" spans="1:29" ht="15" customHeight="1">
      <c r="A438" s="121" t="s">
        <v>1626</v>
      </c>
      <c r="B438" s="122" t="s">
        <v>1850</v>
      </c>
      <c r="C438" s="121" t="s">
        <v>1854</v>
      </c>
      <c r="D438" s="123" t="s">
        <v>1852</v>
      </c>
      <c r="E438" s="123" t="s">
        <v>880</v>
      </c>
      <c r="F438" s="123" t="s">
        <v>853</v>
      </c>
      <c r="G438" s="348" t="s">
        <v>1</v>
      </c>
      <c r="H438" s="124">
        <v>1</v>
      </c>
      <c r="I438" s="124">
        <v>0</v>
      </c>
      <c r="J438" s="124">
        <v>1</v>
      </c>
      <c r="K438" s="124">
        <v>0</v>
      </c>
      <c r="L438" s="124"/>
      <c r="M438" s="124"/>
      <c r="N438" s="124"/>
      <c r="O438" s="124"/>
      <c r="P438" s="124"/>
      <c r="Q438" s="124"/>
      <c r="R438" s="124"/>
      <c r="S438" s="124"/>
      <c r="T438" s="124"/>
      <c r="U438" s="124"/>
      <c r="V438" s="124"/>
      <c r="W438" s="124"/>
      <c r="X438" s="436">
        <v>0</v>
      </c>
      <c r="Y438" s="436">
        <v>0</v>
      </c>
      <c r="Z438" s="436">
        <v>0</v>
      </c>
      <c r="AA438" s="121" t="s">
        <v>1367</v>
      </c>
      <c r="AB438" s="123"/>
      <c r="AC438" s="123"/>
    </row>
    <row r="439" spans="1:29" ht="15" customHeight="1">
      <c r="A439" s="121" t="s">
        <v>1626</v>
      </c>
      <c r="B439" s="122" t="s">
        <v>1850</v>
      </c>
      <c r="C439" s="121" t="s">
        <v>1855</v>
      </c>
      <c r="D439" s="123" t="s">
        <v>1852</v>
      </c>
      <c r="E439" s="123" t="s">
        <v>849</v>
      </c>
      <c r="F439" s="123" t="s">
        <v>854</v>
      </c>
      <c r="G439" s="348" t="s">
        <v>1</v>
      </c>
      <c r="H439" s="124">
        <v>0</v>
      </c>
      <c r="I439" s="124">
        <v>0</v>
      </c>
      <c r="J439" s="124">
        <v>2</v>
      </c>
      <c r="K439" s="124">
        <v>0</v>
      </c>
      <c r="L439" s="124"/>
      <c r="M439" s="124"/>
      <c r="N439" s="124"/>
      <c r="O439" s="124"/>
      <c r="P439" s="124"/>
      <c r="Q439" s="124"/>
      <c r="R439" s="124"/>
      <c r="S439" s="124"/>
      <c r="T439" s="124"/>
      <c r="U439" s="124"/>
      <c r="V439" s="124"/>
      <c r="W439" s="124"/>
      <c r="X439" s="436">
        <v>0</v>
      </c>
      <c r="Y439" s="436">
        <v>0</v>
      </c>
      <c r="Z439" s="436">
        <v>0</v>
      </c>
      <c r="AA439" s="121" t="s">
        <v>1367</v>
      </c>
      <c r="AB439" s="123"/>
      <c r="AC439" s="123"/>
    </row>
    <row r="440" spans="1:29" ht="15" customHeight="1">
      <c r="A440" s="121" t="s">
        <v>1626</v>
      </c>
      <c r="B440" s="122" t="s">
        <v>1850</v>
      </c>
      <c r="C440" s="121" t="s">
        <v>1856</v>
      </c>
      <c r="D440" s="123" t="s">
        <v>1852</v>
      </c>
      <c r="E440" s="123" t="s">
        <v>849</v>
      </c>
      <c r="F440" s="123" t="s">
        <v>852</v>
      </c>
      <c r="G440" s="348" t="s">
        <v>1</v>
      </c>
      <c r="H440" s="124">
        <v>0</v>
      </c>
      <c r="I440" s="124">
        <v>0</v>
      </c>
      <c r="J440" s="124">
        <v>0</v>
      </c>
      <c r="K440" s="124">
        <v>0</v>
      </c>
      <c r="L440" s="124"/>
      <c r="M440" s="124"/>
      <c r="N440" s="124"/>
      <c r="O440" s="124"/>
      <c r="P440" s="124"/>
      <c r="Q440" s="124"/>
      <c r="R440" s="124"/>
      <c r="S440" s="124"/>
      <c r="T440" s="124"/>
      <c r="U440" s="124"/>
      <c r="V440" s="124"/>
      <c r="W440" s="124"/>
      <c r="X440" s="436">
        <v>0</v>
      </c>
      <c r="Y440" s="436">
        <v>0</v>
      </c>
      <c r="Z440" s="436">
        <v>0</v>
      </c>
      <c r="AA440" s="121" t="s">
        <v>1367</v>
      </c>
      <c r="AB440" s="123"/>
      <c r="AC440" s="123"/>
    </row>
    <row r="441" spans="1:29" ht="15" customHeight="1">
      <c r="A441" s="121" t="s">
        <v>1626</v>
      </c>
      <c r="B441" s="122" t="s">
        <v>1850</v>
      </c>
      <c r="C441" s="121" t="s">
        <v>1857</v>
      </c>
      <c r="D441" s="123" t="s">
        <v>1852</v>
      </c>
      <c r="E441" s="123" t="s">
        <v>849</v>
      </c>
      <c r="F441" s="123" t="s">
        <v>853</v>
      </c>
      <c r="G441" s="348" t="s">
        <v>1</v>
      </c>
      <c r="H441" s="124">
        <v>0</v>
      </c>
      <c r="I441" s="124">
        <v>0</v>
      </c>
      <c r="J441" s="124">
        <v>0</v>
      </c>
      <c r="K441" s="124">
        <v>0</v>
      </c>
      <c r="L441" s="124"/>
      <c r="M441" s="124"/>
      <c r="N441" s="124"/>
      <c r="O441" s="124"/>
      <c r="P441" s="124"/>
      <c r="Q441" s="124"/>
      <c r="R441" s="124"/>
      <c r="S441" s="124"/>
      <c r="T441" s="124"/>
      <c r="U441" s="124"/>
      <c r="V441" s="124"/>
      <c r="W441" s="124"/>
      <c r="X441" s="436">
        <v>0</v>
      </c>
      <c r="Y441" s="436">
        <v>0</v>
      </c>
      <c r="Z441" s="436">
        <v>0</v>
      </c>
      <c r="AA441" s="121" t="s">
        <v>1367</v>
      </c>
      <c r="AB441" s="123"/>
      <c r="AC441" s="123"/>
    </row>
    <row r="442" spans="1:29" ht="15" customHeight="1">
      <c r="A442" s="121" t="s">
        <v>1626</v>
      </c>
      <c r="B442" s="122" t="s">
        <v>1858</v>
      </c>
      <c r="C442" s="121" t="s">
        <v>1859</v>
      </c>
      <c r="D442" s="123" t="s">
        <v>1860</v>
      </c>
      <c r="E442" s="123" t="s">
        <v>880</v>
      </c>
      <c r="F442" s="123" t="s">
        <v>854</v>
      </c>
      <c r="G442" s="348" t="s">
        <v>1</v>
      </c>
      <c r="H442" s="124">
        <v>0</v>
      </c>
      <c r="I442" s="124">
        <v>0</v>
      </c>
      <c r="J442" s="124">
        <v>0</v>
      </c>
      <c r="K442" s="124">
        <v>0</v>
      </c>
      <c r="L442" s="124"/>
      <c r="M442" s="124"/>
      <c r="N442" s="124"/>
      <c r="O442" s="124"/>
      <c r="P442" s="124"/>
      <c r="Q442" s="124"/>
      <c r="R442" s="124"/>
      <c r="S442" s="124"/>
      <c r="T442" s="124"/>
      <c r="U442" s="124"/>
      <c r="V442" s="124"/>
      <c r="W442" s="124"/>
      <c r="X442" s="436">
        <v>0</v>
      </c>
      <c r="Y442" s="436">
        <v>0</v>
      </c>
      <c r="Z442" s="436">
        <v>0</v>
      </c>
      <c r="AA442" s="121" t="s">
        <v>1367</v>
      </c>
      <c r="AB442" s="123"/>
      <c r="AC442" s="123"/>
    </row>
    <row r="443" spans="1:29" ht="15" customHeight="1">
      <c r="A443" s="121" t="s">
        <v>1626</v>
      </c>
      <c r="B443" s="122" t="s">
        <v>1858</v>
      </c>
      <c r="C443" s="121" t="s">
        <v>1861</v>
      </c>
      <c r="D443" s="123" t="s">
        <v>1860</v>
      </c>
      <c r="E443" s="123" t="s">
        <v>880</v>
      </c>
      <c r="F443" s="123" t="s">
        <v>852</v>
      </c>
      <c r="G443" s="348" t="s">
        <v>1</v>
      </c>
      <c r="H443" s="124">
        <v>0</v>
      </c>
      <c r="I443" s="124">
        <v>0</v>
      </c>
      <c r="J443" s="124">
        <v>0</v>
      </c>
      <c r="K443" s="124">
        <v>0</v>
      </c>
      <c r="L443" s="124"/>
      <c r="M443" s="124"/>
      <c r="N443" s="124"/>
      <c r="O443" s="124"/>
      <c r="P443" s="124"/>
      <c r="Q443" s="124"/>
      <c r="R443" s="124"/>
      <c r="S443" s="124"/>
      <c r="T443" s="124"/>
      <c r="U443" s="124"/>
      <c r="V443" s="124"/>
      <c r="W443" s="124"/>
      <c r="X443" s="436">
        <v>0</v>
      </c>
      <c r="Y443" s="436">
        <v>0</v>
      </c>
      <c r="Z443" s="436">
        <v>0</v>
      </c>
      <c r="AA443" s="121" t="s">
        <v>1367</v>
      </c>
      <c r="AB443" s="123"/>
      <c r="AC443" s="123"/>
    </row>
    <row r="444" spans="1:29" ht="15" customHeight="1">
      <c r="A444" s="121" t="s">
        <v>1626</v>
      </c>
      <c r="B444" s="122" t="s">
        <v>1858</v>
      </c>
      <c r="C444" s="121" t="s">
        <v>1862</v>
      </c>
      <c r="D444" s="123" t="s">
        <v>1860</v>
      </c>
      <c r="E444" s="123" t="s">
        <v>880</v>
      </c>
      <c r="F444" s="123" t="s">
        <v>853</v>
      </c>
      <c r="G444" s="348" t="s">
        <v>1</v>
      </c>
      <c r="H444" s="124">
        <v>0</v>
      </c>
      <c r="I444" s="124">
        <v>0</v>
      </c>
      <c r="J444" s="124">
        <v>0</v>
      </c>
      <c r="K444" s="124">
        <v>0</v>
      </c>
      <c r="L444" s="124"/>
      <c r="M444" s="124"/>
      <c r="N444" s="124"/>
      <c r="O444" s="124"/>
      <c r="P444" s="124"/>
      <c r="Q444" s="124"/>
      <c r="R444" s="124"/>
      <c r="S444" s="124"/>
      <c r="T444" s="124"/>
      <c r="U444" s="124"/>
      <c r="V444" s="124"/>
      <c r="W444" s="124"/>
      <c r="X444" s="436">
        <v>0</v>
      </c>
      <c r="Y444" s="436">
        <v>0</v>
      </c>
      <c r="Z444" s="436">
        <v>0</v>
      </c>
      <c r="AA444" s="121" t="s">
        <v>1367</v>
      </c>
      <c r="AB444" s="123"/>
      <c r="AC444" s="123"/>
    </row>
    <row r="445" spans="1:29" ht="15" customHeight="1">
      <c r="A445" s="121" t="s">
        <v>1626</v>
      </c>
      <c r="B445" s="122" t="s">
        <v>1858</v>
      </c>
      <c r="C445" s="121" t="s">
        <v>1863</v>
      </c>
      <c r="D445" s="123" t="s">
        <v>1860</v>
      </c>
      <c r="E445" s="123" t="s">
        <v>849</v>
      </c>
      <c r="F445" s="123" t="s">
        <v>854</v>
      </c>
      <c r="G445" s="348" t="s">
        <v>1</v>
      </c>
      <c r="H445" s="124">
        <v>0</v>
      </c>
      <c r="I445" s="124">
        <v>0</v>
      </c>
      <c r="J445" s="124">
        <v>0</v>
      </c>
      <c r="K445" s="124">
        <v>0</v>
      </c>
      <c r="L445" s="124"/>
      <c r="M445" s="124"/>
      <c r="N445" s="124"/>
      <c r="O445" s="124"/>
      <c r="P445" s="124"/>
      <c r="Q445" s="124"/>
      <c r="R445" s="124"/>
      <c r="S445" s="124"/>
      <c r="T445" s="124"/>
      <c r="U445" s="124"/>
      <c r="V445" s="124"/>
      <c r="W445" s="124"/>
      <c r="X445" s="436">
        <v>0</v>
      </c>
      <c r="Y445" s="436">
        <v>0</v>
      </c>
      <c r="Z445" s="436">
        <v>0</v>
      </c>
      <c r="AA445" s="121" t="s">
        <v>1367</v>
      </c>
      <c r="AB445" s="123"/>
      <c r="AC445" s="123"/>
    </row>
    <row r="446" spans="1:29" ht="15" customHeight="1">
      <c r="A446" s="121" t="s">
        <v>1626</v>
      </c>
      <c r="B446" s="122" t="s">
        <v>1858</v>
      </c>
      <c r="C446" s="121" t="s">
        <v>1864</v>
      </c>
      <c r="D446" s="123" t="s">
        <v>1860</v>
      </c>
      <c r="E446" s="123" t="s">
        <v>849</v>
      </c>
      <c r="F446" s="123" t="s">
        <v>852</v>
      </c>
      <c r="G446" s="348" t="s">
        <v>1</v>
      </c>
      <c r="H446" s="124">
        <v>0</v>
      </c>
      <c r="I446" s="124">
        <v>0</v>
      </c>
      <c r="J446" s="124">
        <v>0</v>
      </c>
      <c r="K446" s="124">
        <v>0</v>
      </c>
      <c r="L446" s="124"/>
      <c r="M446" s="124"/>
      <c r="N446" s="124"/>
      <c r="O446" s="124"/>
      <c r="P446" s="124"/>
      <c r="Q446" s="124"/>
      <c r="R446" s="124"/>
      <c r="S446" s="124"/>
      <c r="T446" s="124"/>
      <c r="U446" s="124"/>
      <c r="V446" s="124"/>
      <c r="W446" s="124"/>
      <c r="X446" s="436">
        <v>0</v>
      </c>
      <c r="Y446" s="436">
        <v>0</v>
      </c>
      <c r="Z446" s="436">
        <v>0</v>
      </c>
      <c r="AA446" s="121" t="s">
        <v>1367</v>
      </c>
      <c r="AB446" s="123"/>
      <c r="AC446" s="123"/>
    </row>
    <row r="447" spans="1:29" ht="15" customHeight="1">
      <c r="A447" s="121" t="s">
        <v>1626</v>
      </c>
      <c r="B447" s="122" t="s">
        <v>1858</v>
      </c>
      <c r="C447" s="121" t="s">
        <v>1865</v>
      </c>
      <c r="D447" s="123" t="s">
        <v>1860</v>
      </c>
      <c r="E447" s="123" t="s">
        <v>849</v>
      </c>
      <c r="F447" s="123" t="s">
        <v>853</v>
      </c>
      <c r="G447" s="348" t="s">
        <v>1</v>
      </c>
      <c r="H447" s="124">
        <v>0</v>
      </c>
      <c r="I447" s="124">
        <v>0</v>
      </c>
      <c r="J447" s="124">
        <v>0</v>
      </c>
      <c r="K447" s="124">
        <v>0</v>
      </c>
      <c r="L447" s="124"/>
      <c r="M447" s="124"/>
      <c r="N447" s="124"/>
      <c r="O447" s="124"/>
      <c r="P447" s="124"/>
      <c r="Q447" s="124"/>
      <c r="R447" s="124"/>
      <c r="S447" s="124"/>
      <c r="T447" s="124"/>
      <c r="U447" s="124"/>
      <c r="V447" s="124"/>
      <c r="W447" s="124"/>
      <c r="X447" s="436">
        <v>0</v>
      </c>
      <c r="Y447" s="436">
        <v>0</v>
      </c>
      <c r="Z447" s="436">
        <v>0</v>
      </c>
      <c r="AA447" s="121" t="s">
        <v>1367</v>
      </c>
      <c r="AB447" s="123"/>
      <c r="AC447" s="123"/>
    </row>
    <row r="448" spans="1:29" ht="15" customHeight="1">
      <c r="A448" s="121" t="s">
        <v>1626</v>
      </c>
      <c r="B448" s="122" t="s">
        <v>1866</v>
      </c>
      <c r="C448" s="121" t="s">
        <v>1867</v>
      </c>
      <c r="D448" s="123" t="s">
        <v>1868</v>
      </c>
      <c r="E448" s="123" t="s">
        <v>880</v>
      </c>
      <c r="F448" s="123" t="s">
        <v>854</v>
      </c>
      <c r="G448" s="348" t="s">
        <v>1</v>
      </c>
      <c r="H448" s="124">
        <v>1171</v>
      </c>
      <c r="I448" s="124">
        <v>1245</v>
      </c>
      <c r="J448" s="124">
        <v>1410</v>
      </c>
      <c r="K448" s="124">
        <v>1007</v>
      </c>
      <c r="L448" s="124"/>
      <c r="M448" s="124"/>
      <c r="N448" s="124"/>
      <c r="O448" s="124"/>
      <c r="P448" s="124"/>
      <c r="Q448" s="124"/>
      <c r="R448" s="124"/>
      <c r="S448" s="124"/>
      <c r="T448" s="124"/>
      <c r="U448" s="124"/>
      <c r="V448" s="124"/>
      <c r="W448" s="124"/>
      <c r="X448" s="436">
        <v>0</v>
      </c>
      <c r="Y448" s="436">
        <v>0</v>
      </c>
      <c r="Z448" s="436">
        <v>0</v>
      </c>
      <c r="AA448" s="121" t="s">
        <v>1367</v>
      </c>
      <c r="AB448" s="123"/>
      <c r="AC448" s="123"/>
    </row>
    <row r="449" spans="1:29" ht="15" customHeight="1">
      <c r="A449" s="121" t="s">
        <v>1626</v>
      </c>
      <c r="B449" s="122" t="s">
        <v>1866</v>
      </c>
      <c r="C449" s="121" t="s">
        <v>1869</v>
      </c>
      <c r="D449" s="123" t="s">
        <v>1868</v>
      </c>
      <c r="E449" s="123" t="s">
        <v>880</v>
      </c>
      <c r="F449" s="123" t="s">
        <v>852</v>
      </c>
      <c r="G449" s="348" t="s">
        <v>1</v>
      </c>
      <c r="H449" s="124">
        <v>258</v>
      </c>
      <c r="I449" s="124">
        <v>172</v>
      </c>
      <c r="J449" s="124">
        <v>167</v>
      </c>
      <c r="K449" s="124">
        <v>134</v>
      </c>
      <c r="L449" s="124"/>
      <c r="M449" s="124"/>
      <c r="N449" s="124"/>
      <c r="O449" s="124"/>
      <c r="P449" s="124"/>
      <c r="Q449" s="124"/>
      <c r="R449" s="124"/>
      <c r="S449" s="124"/>
      <c r="T449" s="124"/>
      <c r="U449" s="124"/>
      <c r="V449" s="124"/>
      <c r="W449" s="124"/>
      <c r="X449" s="436">
        <v>0</v>
      </c>
      <c r="Y449" s="436">
        <v>0</v>
      </c>
      <c r="Z449" s="436">
        <v>0</v>
      </c>
      <c r="AA449" s="121" t="s">
        <v>1367</v>
      </c>
      <c r="AB449" s="123"/>
      <c r="AC449" s="123"/>
    </row>
    <row r="450" spans="1:29" ht="15" customHeight="1">
      <c r="A450" s="121" t="s">
        <v>1626</v>
      </c>
      <c r="B450" s="122" t="s">
        <v>1866</v>
      </c>
      <c r="C450" s="121" t="s">
        <v>1870</v>
      </c>
      <c r="D450" s="123" t="s">
        <v>1868</v>
      </c>
      <c r="E450" s="123" t="s">
        <v>880</v>
      </c>
      <c r="F450" s="123" t="s">
        <v>853</v>
      </c>
      <c r="G450" s="348" t="s">
        <v>1</v>
      </c>
      <c r="H450" s="124">
        <v>275</v>
      </c>
      <c r="I450" s="124">
        <v>257</v>
      </c>
      <c r="J450" s="124">
        <v>313</v>
      </c>
      <c r="K450" s="124">
        <v>180</v>
      </c>
      <c r="L450" s="124"/>
      <c r="M450" s="124"/>
      <c r="N450" s="124"/>
      <c r="O450" s="124"/>
      <c r="P450" s="124"/>
      <c r="Q450" s="124"/>
      <c r="R450" s="124"/>
      <c r="S450" s="124"/>
      <c r="T450" s="124"/>
      <c r="U450" s="124"/>
      <c r="V450" s="124"/>
      <c r="W450" s="124"/>
      <c r="X450" s="436">
        <v>0</v>
      </c>
      <c r="Y450" s="436">
        <v>0</v>
      </c>
      <c r="Z450" s="436">
        <v>0</v>
      </c>
      <c r="AA450" s="121" t="s">
        <v>1367</v>
      </c>
      <c r="AB450" s="123"/>
      <c r="AC450" s="123"/>
    </row>
    <row r="451" spans="1:29" ht="15" customHeight="1">
      <c r="A451" s="121" t="s">
        <v>1626</v>
      </c>
      <c r="B451" s="122" t="s">
        <v>1866</v>
      </c>
      <c r="C451" s="121" t="s">
        <v>1871</v>
      </c>
      <c r="D451" s="123" t="s">
        <v>1868</v>
      </c>
      <c r="E451" s="123" t="s">
        <v>849</v>
      </c>
      <c r="F451" s="123" t="s">
        <v>854</v>
      </c>
      <c r="G451" s="348" t="s">
        <v>1</v>
      </c>
      <c r="H451" s="124">
        <v>41</v>
      </c>
      <c r="I451" s="124">
        <v>53</v>
      </c>
      <c r="J451" s="124">
        <v>24</v>
      </c>
      <c r="K451" s="124">
        <v>17</v>
      </c>
      <c r="L451" s="124"/>
      <c r="M451" s="124"/>
      <c r="N451" s="124"/>
      <c r="O451" s="124"/>
      <c r="P451" s="124"/>
      <c r="Q451" s="124"/>
      <c r="R451" s="124"/>
      <c r="S451" s="124"/>
      <c r="T451" s="124"/>
      <c r="U451" s="124"/>
      <c r="V451" s="124"/>
      <c r="W451" s="124"/>
      <c r="X451" s="436">
        <v>0</v>
      </c>
      <c r="Y451" s="436">
        <v>0</v>
      </c>
      <c r="Z451" s="436">
        <v>0</v>
      </c>
      <c r="AA451" s="121" t="s">
        <v>1367</v>
      </c>
      <c r="AB451" s="123"/>
      <c r="AC451" s="123"/>
    </row>
    <row r="452" spans="1:29" ht="15" customHeight="1">
      <c r="A452" s="121" t="s">
        <v>1626</v>
      </c>
      <c r="B452" s="122" t="s">
        <v>1866</v>
      </c>
      <c r="C452" s="121" t="s">
        <v>1872</v>
      </c>
      <c r="D452" s="123" t="s">
        <v>1868</v>
      </c>
      <c r="E452" s="123" t="s">
        <v>849</v>
      </c>
      <c r="F452" s="123" t="s">
        <v>852</v>
      </c>
      <c r="G452" s="348" t="s">
        <v>1</v>
      </c>
      <c r="H452" s="124">
        <v>1</v>
      </c>
      <c r="I452" s="124">
        <v>0</v>
      </c>
      <c r="J452" s="124">
        <v>0</v>
      </c>
      <c r="K452" s="124">
        <v>0</v>
      </c>
      <c r="L452" s="124"/>
      <c r="M452" s="124"/>
      <c r="N452" s="124"/>
      <c r="O452" s="124"/>
      <c r="P452" s="124"/>
      <c r="Q452" s="124"/>
      <c r="R452" s="124"/>
      <c r="S452" s="124"/>
      <c r="T452" s="124"/>
      <c r="U452" s="124"/>
      <c r="V452" s="124"/>
      <c r="W452" s="124"/>
      <c r="X452" s="436">
        <v>0</v>
      </c>
      <c r="Y452" s="436">
        <v>0</v>
      </c>
      <c r="Z452" s="436">
        <v>0</v>
      </c>
      <c r="AA452" s="121" t="s">
        <v>1367</v>
      </c>
      <c r="AB452" s="123"/>
      <c r="AC452" s="123"/>
    </row>
    <row r="453" spans="1:29" ht="15" customHeight="1">
      <c r="A453" s="121" t="s">
        <v>1626</v>
      </c>
      <c r="B453" s="122" t="s">
        <v>1866</v>
      </c>
      <c r="C453" s="121" t="s">
        <v>1873</v>
      </c>
      <c r="D453" s="123" t="s">
        <v>1868</v>
      </c>
      <c r="E453" s="123" t="s">
        <v>849</v>
      </c>
      <c r="F453" s="123" t="s">
        <v>853</v>
      </c>
      <c r="G453" s="348" t="s">
        <v>1</v>
      </c>
      <c r="H453" s="124">
        <v>0</v>
      </c>
      <c r="I453" s="124">
        <v>0</v>
      </c>
      <c r="J453" s="124">
        <v>0</v>
      </c>
      <c r="K453" s="124">
        <v>0</v>
      </c>
      <c r="L453" s="124"/>
      <c r="M453" s="124"/>
      <c r="N453" s="124"/>
      <c r="O453" s="124"/>
      <c r="P453" s="124"/>
      <c r="Q453" s="124"/>
      <c r="R453" s="124"/>
      <c r="S453" s="124"/>
      <c r="T453" s="124"/>
      <c r="U453" s="124"/>
      <c r="V453" s="124"/>
      <c r="W453" s="124"/>
      <c r="X453" s="436">
        <v>0</v>
      </c>
      <c r="Y453" s="436">
        <v>0</v>
      </c>
      <c r="Z453" s="436">
        <v>0</v>
      </c>
      <c r="AA453" s="121" t="s">
        <v>1367</v>
      </c>
      <c r="AB453" s="123"/>
      <c r="AC453" s="123"/>
    </row>
    <row r="454" spans="1:29" ht="15" customHeight="1">
      <c r="A454" s="121" t="s">
        <v>1626</v>
      </c>
      <c r="B454" s="122" t="s">
        <v>1874</v>
      </c>
      <c r="C454" s="121" t="s">
        <v>1875</v>
      </c>
      <c r="D454" s="123" t="s">
        <v>1417</v>
      </c>
      <c r="E454" s="123" t="s">
        <v>880</v>
      </c>
      <c r="F454" s="123" t="s">
        <v>854</v>
      </c>
      <c r="G454" s="348" t="s">
        <v>0</v>
      </c>
      <c r="H454" s="124">
        <v>385</v>
      </c>
      <c r="I454" s="124">
        <v>464</v>
      </c>
      <c r="J454" s="124">
        <v>383</v>
      </c>
      <c r="K454" s="124">
        <v>304</v>
      </c>
      <c r="L454" s="124"/>
      <c r="M454" s="124"/>
      <c r="N454" s="124"/>
      <c r="O454" s="124"/>
      <c r="P454" s="124"/>
      <c r="Q454" s="124"/>
      <c r="R454" s="124"/>
      <c r="S454" s="124"/>
      <c r="T454" s="124"/>
      <c r="U454" s="124"/>
      <c r="V454" s="124"/>
      <c r="W454" s="124"/>
      <c r="X454" s="436">
        <v>1537.316</v>
      </c>
      <c r="Y454" s="436">
        <v>1533.6959999999999</v>
      </c>
      <c r="Z454" s="436">
        <v>1530.453</v>
      </c>
      <c r="AA454" s="121" t="s">
        <v>1367</v>
      </c>
      <c r="AB454" s="123"/>
      <c r="AC454" s="123"/>
    </row>
    <row r="455" spans="1:29" ht="15" customHeight="1">
      <c r="A455" s="121" t="s">
        <v>1626</v>
      </c>
      <c r="B455" s="122" t="s">
        <v>1874</v>
      </c>
      <c r="C455" s="121" t="s">
        <v>1876</v>
      </c>
      <c r="D455" s="123" t="s">
        <v>1417</v>
      </c>
      <c r="E455" s="123" t="s">
        <v>880</v>
      </c>
      <c r="F455" s="123" t="s">
        <v>852</v>
      </c>
      <c r="G455" s="348" t="s">
        <v>0</v>
      </c>
      <c r="H455" s="124">
        <v>26</v>
      </c>
      <c r="I455" s="124">
        <v>55</v>
      </c>
      <c r="J455" s="124">
        <v>50</v>
      </c>
      <c r="K455" s="124">
        <v>45</v>
      </c>
      <c r="L455" s="124"/>
      <c r="M455" s="124"/>
      <c r="N455" s="124"/>
      <c r="O455" s="124"/>
      <c r="P455" s="124"/>
      <c r="Q455" s="124"/>
      <c r="R455" s="124"/>
      <c r="S455" s="124"/>
      <c r="T455" s="124"/>
      <c r="U455" s="124"/>
      <c r="V455" s="124"/>
      <c r="W455" s="124"/>
      <c r="X455" s="436">
        <v>215.744</v>
      </c>
      <c r="Y455" s="436">
        <v>212.13810000000001</v>
      </c>
      <c r="Z455" s="436">
        <v>209.46279999999999</v>
      </c>
      <c r="AA455" s="121" t="s">
        <v>1367</v>
      </c>
      <c r="AB455" s="123"/>
      <c r="AC455" s="123"/>
    </row>
    <row r="456" spans="1:29" ht="15" customHeight="1">
      <c r="A456" s="121" t="s">
        <v>1626</v>
      </c>
      <c r="B456" s="122" t="s">
        <v>1874</v>
      </c>
      <c r="C456" s="121" t="s">
        <v>1877</v>
      </c>
      <c r="D456" s="123" t="s">
        <v>1417</v>
      </c>
      <c r="E456" s="123" t="s">
        <v>880</v>
      </c>
      <c r="F456" s="123" t="s">
        <v>853</v>
      </c>
      <c r="G456" s="348" t="s">
        <v>0</v>
      </c>
      <c r="H456" s="124">
        <v>43</v>
      </c>
      <c r="I456" s="124">
        <v>48</v>
      </c>
      <c r="J456" s="124">
        <v>56</v>
      </c>
      <c r="K456" s="124">
        <v>57</v>
      </c>
      <c r="L456" s="124"/>
      <c r="M456" s="124"/>
      <c r="N456" s="124"/>
      <c r="O456" s="124"/>
      <c r="P456" s="124"/>
      <c r="Q456" s="124"/>
      <c r="R456" s="124"/>
      <c r="S456" s="124"/>
      <c r="T456" s="124"/>
      <c r="U456" s="124"/>
      <c r="V456" s="124"/>
      <c r="W456" s="124"/>
      <c r="X456" s="436">
        <v>270.2319</v>
      </c>
      <c r="Y456" s="436">
        <v>270.2319</v>
      </c>
      <c r="Z456" s="436">
        <v>270.2319</v>
      </c>
      <c r="AA456" s="121" t="s">
        <v>1367</v>
      </c>
      <c r="AB456" s="123"/>
      <c r="AC456" s="123"/>
    </row>
    <row r="457" spans="1:29" ht="15" customHeight="1">
      <c r="A457" s="121" t="s">
        <v>1626</v>
      </c>
      <c r="B457" s="122" t="s">
        <v>1874</v>
      </c>
      <c r="C457" s="121" t="s">
        <v>1878</v>
      </c>
      <c r="D457" s="123" t="s">
        <v>1417</v>
      </c>
      <c r="E457" s="123" t="s">
        <v>849</v>
      </c>
      <c r="F457" s="123" t="s">
        <v>854</v>
      </c>
      <c r="G457" s="348" t="s">
        <v>0</v>
      </c>
      <c r="H457" s="124">
        <v>37</v>
      </c>
      <c r="I457" s="124">
        <v>82</v>
      </c>
      <c r="J457" s="124">
        <v>39</v>
      </c>
      <c r="K457" s="124">
        <v>32</v>
      </c>
      <c r="L457" s="124"/>
      <c r="M457" s="124"/>
      <c r="N457" s="124"/>
      <c r="O457" s="124"/>
      <c r="P457" s="124"/>
      <c r="Q457" s="124"/>
      <c r="R457" s="124"/>
      <c r="S457" s="124"/>
      <c r="T457" s="124"/>
      <c r="U457" s="124"/>
      <c r="V457" s="124"/>
      <c r="W457" s="124"/>
      <c r="X457" s="436">
        <v>0</v>
      </c>
      <c r="Y457" s="436">
        <v>0</v>
      </c>
      <c r="Z457" s="436">
        <v>0</v>
      </c>
      <c r="AA457" s="121" t="s">
        <v>1367</v>
      </c>
      <c r="AB457" s="123"/>
      <c r="AC457" s="123"/>
    </row>
    <row r="458" spans="1:29" ht="15" customHeight="1">
      <c r="A458" s="121" t="s">
        <v>1626</v>
      </c>
      <c r="B458" s="122" t="s">
        <v>1874</v>
      </c>
      <c r="C458" s="121" t="s">
        <v>1879</v>
      </c>
      <c r="D458" s="123" t="s">
        <v>1417</v>
      </c>
      <c r="E458" s="123" t="s">
        <v>849</v>
      </c>
      <c r="F458" s="123" t="s">
        <v>852</v>
      </c>
      <c r="G458" s="348" t="s">
        <v>0</v>
      </c>
      <c r="H458" s="124">
        <v>0</v>
      </c>
      <c r="I458" s="124">
        <v>1</v>
      </c>
      <c r="J458" s="124">
        <v>0</v>
      </c>
      <c r="K458" s="124">
        <v>4</v>
      </c>
      <c r="L458" s="124"/>
      <c r="M458" s="124"/>
      <c r="N458" s="124"/>
      <c r="O458" s="124"/>
      <c r="P458" s="124"/>
      <c r="Q458" s="124"/>
      <c r="R458" s="124"/>
      <c r="S458" s="124"/>
      <c r="T458" s="124"/>
      <c r="U458" s="124"/>
      <c r="V458" s="124"/>
      <c r="W458" s="124"/>
      <c r="X458" s="436">
        <v>0</v>
      </c>
      <c r="Y458" s="436">
        <v>0</v>
      </c>
      <c r="Z458" s="436">
        <v>0</v>
      </c>
      <c r="AA458" s="121" t="s">
        <v>1367</v>
      </c>
      <c r="AB458" s="123"/>
      <c r="AC458" s="123"/>
    </row>
    <row r="459" spans="1:29" ht="15" customHeight="1">
      <c r="A459" s="121" t="s">
        <v>1626</v>
      </c>
      <c r="B459" s="122" t="s">
        <v>1874</v>
      </c>
      <c r="C459" s="121" t="s">
        <v>1880</v>
      </c>
      <c r="D459" s="123" t="s">
        <v>1417</v>
      </c>
      <c r="E459" s="123" t="s">
        <v>849</v>
      </c>
      <c r="F459" s="123" t="s">
        <v>853</v>
      </c>
      <c r="G459" s="348" t="s">
        <v>0</v>
      </c>
      <c r="H459" s="124">
        <v>0</v>
      </c>
      <c r="I459" s="124">
        <v>1</v>
      </c>
      <c r="J459" s="124">
        <v>2</v>
      </c>
      <c r="K459" s="124">
        <v>1</v>
      </c>
      <c r="L459" s="124"/>
      <c r="M459" s="124"/>
      <c r="N459" s="124"/>
      <c r="O459" s="124"/>
      <c r="P459" s="124"/>
      <c r="Q459" s="124"/>
      <c r="R459" s="124"/>
      <c r="S459" s="124"/>
      <c r="T459" s="124"/>
      <c r="U459" s="124"/>
      <c r="V459" s="124"/>
      <c r="W459" s="124"/>
      <c r="X459" s="436">
        <v>0</v>
      </c>
      <c r="Y459" s="436">
        <v>0</v>
      </c>
      <c r="Z459" s="436">
        <v>0</v>
      </c>
      <c r="AA459" s="121" t="s">
        <v>1367</v>
      </c>
      <c r="AB459" s="123"/>
      <c r="AC459" s="123"/>
    </row>
    <row r="460" spans="1:29" ht="15" customHeight="1">
      <c r="A460" s="121" t="s">
        <v>1626</v>
      </c>
      <c r="B460" s="122" t="s">
        <v>1881</v>
      </c>
      <c r="C460" s="121" t="s">
        <v>1882</v>
      </c>
      <c r="D460" s="123" t="s">
        <v>1620</v>
      </c>
      <c r="E460" s="123" t="s">
        <v>880</v>
      </c>
      <c r="F460" s="123" t="s">
        <v>854</v>
      </c>
      <c r="G460" s="348" t="s">
        <v>1</v>
      </c>
      <c r="H460" s="124">
        <v>311</v>
      </c>
      <c r="I460" s="124">
        <v>459</v>
      </c>
      <c r="J460" s="124">
        <v>680</v>
      </c>
      <c r="K460" s="124">
        <v>300</v>
      </c>
      <c r="L460" s="124"/>
      <c r="M460" s="124"/>
      <c r="N460" s="124"/>
      <c r="O460" s="124"/>
      <c r="P460" s="124"/>
      <c r="Q460" s="124"/>
      <c r="R460" s="124"/>
      <c r="S460" s="124"/>
      <c r="T460" s="124"/>
      <c r="U460" s="124"/>
      <c r="V460" s="124"/>
      <c r="W460" s="124"/>
      <c r="X460" s="436">
        <v>0</v>
      </c>
      <c r="Y460" s="436">
        <v>0</v>
      </c>
      <c r="Z460" s="436">
        <v>0</v>
      </c>
      <c r="AA460" s="121" t="s">
        <v>1367</v>
      </c>
      <c r="AB460" s="123"/>
      <c r="AC460" s="123"/>
    </row>
    <row r="461" spans="1:29" ht="15" customHeight="1">
      <c r="A461" s="121" t="s">
        <v>1626</v>
      </c>
      <c r="B461" s="122" t="s">
        <v>1881</v>
      </c>
      <c r="C461" s="121" t="s">
        <v>1883</v>
      </c>
      <c r="D461" s="123" t="s">
        <v>1620</v>
      </c>
      <c r="E461" s="123" t="s">
        <v>880</v>
      </c>
      <c r="F461" s="123" t="s">
        <v>852</v>
      </c>
      <c r="G461" s="348" t="s">
        <v>1</v>
      </c>
      <c r="H461" s="124">
        <v>31</v>
      </c>
      <c r="I461" s="124">
        <v>34</v>
      </c>
      <c r="J461" s="124">
        <v>64</v>
      </c>
      <c r="K461" s="124">
        <v>37</v>
      </c>
      <c r="L461" s="124"/>
      <c r="M461" s="124"/>
      <c r="N461" s="124"/>
      <c r="O461" s="124"/>
      <c r="P461" s="124"/>
      <c r="Q461" s="124"/>
      <c r="R461" s="124"/>
      <c r="S461" s="124"/>
      <c r="T461" s="124"/>
      <c r="U461" s="124"/>
      <c r="V461" s="124"/>
      <c r="W461" s="124"/>
      <c r="X461" s="436">
        <v>0</v>
      </c>
      <c r="Y461" s="436">
        <v>0</v>
      </c>
      <c r="Z461" s="436">
        <v>0</v>
      </c>
      <c r="AA461" s="121" t="s">
        <v>1367</v>
      </c>
      <c r="AB461" s="123"/>
      <c r="AC461" s="123"/>
    </row>
    <row r="462" spans="1:29" ht="15" customHeight="1">
      <c r="A462" s="121" t="s">
        <v>1626</v>
      </c>
      <c r="B462" s="122" t="s">
        <v>1881</v>
      </c>
      <c r="C462" s="121" t="s">
        <v>1884</v>
      </c>
      <c r="D462" s="123" t="s">
        <v>1620</v>
      </c>
      <c r="E462" s="123" t="s">
        <v>880</v>
      </c>
      <c r="F462" s="123" t="s">
        <v>853</v>
      </c>
      <c r="G462" s="348" t="s">
        <v>1</v>
      </c>
      <c r="H462" s="124">
        <v>52</v>
      </c>
      <c r="I462" s="124">
        <v>69</v>
      </c>
      <c r="J462" s="124">
        <v>117</v>
      </c>
      <c r="K462" s="124">
        <v>45</v>
      </c>
      <c r="L462" s="124"/>
      <c r="M462" s="124"/>
      <c r="N462" s="124"/>
      <c r="O462" s="124"/>
      <c r="P462" s="124"/>
      <c r="Q462" s="124"/>
      <c r="R462" s="124"/>
      <c r="S462" s="124"/>
      <c r="T462" s="124"/>
      <c r="U462" s="124"/>
      <c r="V462" s="124"/>
      <c r="W462" s="124"/>
      <c r="X462" s="436">
        <v>0</v>
      </c>
      <c r="Y462" s="436">
        <v>0</v>
      </c>
      <c r="Z462" s="436">
        <v>0</v>
      </c>
      <c r="AA462" s="121" t="s">
        <v>1367</v>
      </c>
      <c r="AB462" s="123"/>
      <c r="AC462" s="123"/>
    </row>
    <row r="463" spans="1:29" ht="15" customHeight="1">
      <c r="A463" s="121" t="s">
        <v>1626</v>
      </c>
      <c r="B463" s="122" t="s">
        <v>1881</v>
      </c>
      <c r="C463" s="121" t="s">
        <v>1885</v>
      </c>
      <c r="D463" s="123" t="s">
        <v>1620</v>
      </c>
      <c r="E463" s="123" t="s">
        <v>849</v>
      </c>
      <c r="F463" s="123" t="s">
        <v>854</v>
      </c>
      <c r="G463" s="348" t="s">
        <v>1</v>
      </c>
      <c r="H463" s="124">
        <v>40</v>
      </c>
      <c r="I463" s="124">
        <v>53</v>
      </c>
      <c r="J463" s="124">
        <v>46</v>
      </c>
      <c r="K463" s="124">
        <v>41</v>
      </c>
      <c r="L463" s="124"/>
      <c r="M463" s="124"/>
      <c r="N463" s="124"/>
      <c r="O463" s="124"/>
      <c r="P463" s="124"/>
      <c r="Q463" s="124"/>
      <c r="R463" s="124"/>
      <c r="S463" s="124"/>
      <c r="T463" s="124"/>
      <c r="U463" s="124"/>
      <c r="V463" s="124"/>
      <c r="W463" s="124"/>
      <c r="X463" s="436">
        <v>0</v>
      </c>
      <c r="Y463" s="436">
        <v>0</v>
      </c>
      <c r="Z463" s="436">
        <v>0</v>
      </c>
      <c r="AA463" s="121" t="s">
        <v>1367</v>
      </c>
      <c r="AB463" s="123"/>
      <c r="AC463" s="123"/>
    </row>
    <row r="464" spans="1:29" ht="15" customHeight="1">
      <c r="A464" s="121" t="s">
        <v>1626</v>
      </c>
      <c r="B464" s="122" t="s">
        <v>1881</v>
      </c>
      <c r="C464" s="121" t="s">
        <v>1886</v>
      </c>
      <c r="D464" s="123" t="s">
        <v>1620</v>
      </c>
      <c r="E464" s="123" t="s">
        <v>849</v>
      </c>
      <c r="F464" s="123" t="s">
        <v>852</v>
      </c>
      <c r="G464" s="348" t="s">
        <v>1</v>
      </c>
      <c r="H464" s="124">
        <v>0</v>
      </c>
      <c r="I464" s="124">
        <v>8</v>
      </c>
      <c r="J464" s="124">
        <v>2</v>
      </c>
      <c r="K464" s="124">
        <v>1</v>
      </c>
      <c r="L464" s="124"/>
      <c r="M464" s="124"/>
      <c r="N464" s="124"/>
      <c r="O464" s="124"/>
      <c r="P464" s="124"/>
      <c r="Q464" s="124"/>
      <c r="R464" s="124"/>
      <c r="S464" s="124"/>
      <c r="T464" s="124"/>
      <c r="U464" s="124"/>
      <c r="V464" s="124"/>
      <c r="W464" s="124"/>
      <c r="X464" s="436">
        <v>0</v>
      </c>
      <c r="Y464" s="436">
        <v>0</v>
      </c>
      <c r="Z464" s="436">
        <v>0</v>
      </c>
      <c r="AA464" s="121" t="s">
        <v>1367</v>
      </c>
      <c r="AB464" s="123"/>
      <c r="AC464" s="123"/>
    </row>
    <row r="465" spans="1:29" ht="15" customHeight="1">
      <c r="A465" s="121" t="s">
        <v>1626</v>
      </c>
      <c r="B465" s="122" t="s">
        <v>1881</v>
      </c>
      <c r="C465" s="121" t="s">
        <v>1887</v>
      </c>
      <c r="D465" s="123" t="s">
        <v>1620</v>
      </c>
      <c r="E465" s="123" t="s">
        <v>849</v>
      </c>
      <c r="F465" s="123" t="s">
        <v>853</v>
      </c>
      <c r="G465" s="348" t="s">
        <v>1</v>
      </c>
      <c r="H465" s="124">
        <v>9</v>
      </c>
      <c r="I465" s="124">
        <v>8</v>
      </c>
      <c r="J465" s="124">
        <v>4</v>
      </c>
      <c r="K465" s="124">
        <v>2</v>
      </c>
      <c r="L465" s="124"/>
      <c r="M465" s="124"/>
      <c r="N465" s="124"/>
      <c r="O465" s="124"/>
      <c r="P465" s="124"/>
      <c r="Q465" s="124"/>
      <c r="R465" s="124"/>
      <c r="S465" s="124"/>
      <c r="T465" s="124"/>
      <c r="U465" s="124"/>
      <c r="V465" s="124"/>
      <c r="W465" s="124"/>
      <c r="X465" s="436">
        <v>0</v>
      </c>
      <c r="Y465" s="436">
        <v>0</v>
      </c>
      <c r="Z465" s="436">
        <v>0</v>
      </c>
      <c r="AA465" s="121" t="s">
        <v>1367</v>
      </c>
      <c r="AB465" s="123"/>
      <c r="AC465" s="123"/>
    </row>
    <row r="466" spans="1:29" ht="15" customHeight="1">
      <c r="A466" s="73"/>
      <c r="C466" s="73"/>
      <c r="G466" s="349"/>
      <c r="H466" s="125"/>
      <c r="I466" s="125"/>
      <c r="J466" s="125"/>
      <c r="K466" s="125"/>
      <c r="L466" s="125"/>
      <c r="M466" s="125"/>
      <c r="N466" s="125"/>
      <c r="O466" s="125"/>
      <c r="P466" s="125"/>
      <c r="Q466" s="125"/>
      <c r="R466" s="125"/>
      <c r="S466" s="125"/>
      <c r="T466" s="126"/>
      <c r="U466" s="126"/>
      <c r="V466" s="126"/>
      <c r="W466" s="126"/>
      <c r="X466" s="126"/>
      <c r="Y466" s="126"/>
      <c r="Z466" s="126"/>
      <c r="AA466" s="73"/>
      <c r="AB466" s="126"/>
      <c r="AC466" s="126"/>
    </row>
    <row r="467" spans="1:29" ht="15" customHeight="1">
      <c r="A467" s="73"/>
      <c r="C467" s="73"/>
      <c r="G467" s="349"/>
      <c r="H467" s="125"/>
      <c r="I467" s="125"/>
      <c r="J467" s="125"/>
      <c r="K467" s="125"/>
      <c r="L467" s="125"/>
      <c r="M467" s="125"/>
      <c r="N467" s="125"/>
      <c r="O467" s="125"/>
      <c r="P467" s="125"/>
      <c r="Q467" s="125"/>
      <c r="R467" s="125"/>
      <c r="S467" s="125"/>
      <c r="T467" s="126"/>
      <c r="U467" s="126"/>
      <c r="V467" s="126"/>
      <c r="W467" s="126"/>
      <c r="X467" s="126"/>
      <c r="Y467" s="126"/>
      <c r="Z467" s="126"/>
      <c r="AA467" s="73"/>
      <c r="AB467" s="126"/>
      <c r="AC467" s="126"/>
    </row>
    <row r="468" spans="1:29" ht="15" customHeight="1">
      <c r="A468" s="73"/>
      <c r="C468" s="73"/>
      <c r="G468" s="349"/>
      <c r="H468" s="125"/>
      <c r="I468" s="125"/>
      <c r="J468" s="125"/>
      <c r="K468" s="125"/>
      <c r="L468" s="125"/>
      <c r="M468" s="125"/>
      <c r="N468" s="125"/>
      <c r="O468" s="125"/>
      <c r="P468" s="125"/>
      <c r="Q468" s="125"/>
      <c r="R468" s="125"/>
      <c r="S468" s="125"/>
      <c r="T468" s="126"/>
      <c r="U468" s="126"/>
      <c r="V468" s="126"/>
      <c r="W468" s="126"/>
      <c r="X468" s="126"/>
      <c r="Y468" s="126"/>
      <c r="Z468" s="126"/>
      <c r="AA468" s="73"/>
      <c r="AB468" s="126"/>
      <c r="AC468" s="126"/>
    </row>
    <row r="469" spans="1:29" ht="15" customHeight="1">
      <c r="A469" s="73"/>
      <c r="C469" s="73"/>
      <c r="G469" s="349"/>
      <c r="H469" s="125"/>
      <c r="I469" s="125"/>
      <c r="J469" s="125"/>
      <c r="K469" s="125"/>
      <c r="L469" s="125"/>
      <c r="M469" s="125"/>
      <c r="N469" s="125"/>
      <c r="O469" s="125"/>
      <c r="P469" s="125"/>
      <c r="Q469" s="125"/>
      <c r="R469" s="125"/>
      <c r="S469" s="125"/>
      <c r="T469" s="126"/>
      <c r="U469" s="126"/>
      <c r="V469" s="126"/>
      <c r="W469" s="126"/>
      <c r="X469" s="126"/>
      <c r="Y469" s="126"/>
      <c r="Z469" s="126"/>
      <c r="AA469" s="73"/>
      <c r="AB469" s="126"/>
      <c r="AC469" s="126"/>
    </row>
    <row r="470" spans="1:29" ht="15" customHeight="1">
      <c r="A470" s="73"/>
      <c r="C470" s="73"/>
      <c r="G470" s="349"/>
      <c r="H470" s="125"/>
      <c r="I470" s="125"/>
      <c r="J470" s="125"/>
      <c r="K470" s="125"/>
      <c r="L470" s="125"/>
      <c r="M470" s="125"/>
      <c r="N470" s="125"/>
      <c r="O470" s="125"/>
      <c r="P470" s="125"/>
      <c r="Q470" s="125"/>
      <c r="R470" s="125"/>
      <c r="S470" s="125"/>
      <c r="T470" s="126"/>
      <c r="U470" s="126"/>
      <c r="V470" s="126"/>
      <c r="W470" s="126"/>
      <c r="X470" s="126"/>
      <c r="Y470" s="126"/>
      <c r="Z470" s="126"/>
      <c r="AA470" s="73"/>
      <c r="AB470" s="126"/>
      <c r="AC470" s="126"/>
    </row>
    <row r="471" spans="1:29" ht="15" customHeight="1">
      <c r="A471" s="73"/>
      <c r="C471" s="73"/>
      <c r="G471" s="349"/>
      <c r="H471" s="125"/>
      <c r="I471" s="125"/>
      <c r="J471" s="125"/>
      <c r="K471" s="125"/>
      <c r="L471" s="125"/>
      <c r="M471" s="125"/>
      <c r="N471" s="125"/>
      <c r="O471" s="125"/>
      <c r="P471" s="125"/>
      <c r="Q471" s="125"/>
      <c r="R471" s="125"/>
      <c r="S471" s="125"/>
      <c r="T471" s="126"/>
      <c r="U471" s="126"/>
      <c r="V471" s="126"/>
      <c r="W471" s="126"/>
      <c r="X471" s="126"/>
      <c r="Y471" s="126"/>
      <c r="Z471" s="126"/>
      <c r="AA471" s="73"/>
      <c r="AB471" s="126"/>
      <c r="AC471" s="126"/>
    </row>
    <row r="472" spans="1:29" ht="14.5">
      <c r="AA472" s="73"/>
    </row>
  </sheetData>
  <autoFilter ref="A9:AC465" xr:uid="{9866D1A2-3E94-4019-BD8D-92FAA36A3D71}"/>
  <pageMargins left="0.7" right="0.7" top="0.75" bottom="0.75" header="0.3" footer="0.3"/>
  <pageSetup paperSize="5" scale="5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AC231"/>
  <sheetViews>
    <sheetView zoomScale="90" zoomScaleNormal="90" zoomScaleSheetLayoutView="100" zoomScalePageLayoutView="10" workbookViewId="0">
      <selection activeCell="O88" sqref="O88"/>
    </sheetView>
  </sheetViews>
  <sheetFormatPr defaultColWidth="8.54296875" defaultRowHeight="14.5"/>
  <cols>
    <col min="1" max="1" width="36.453125" style="8" customWidth="1"/>
    <col min="2" max="2" width="25" style="8" bestFit="1" customWidth="1"/>
    <col min="3" max="3" width="24" style="8" customWidth="1"/>
    <col min="4" max="4" width="17.453125" style="8" customWidth="1"/>
    <col min="5" max="5" width="14.54296875" style="8" customWidth="1"/>
    <col min="6" max="6" width="42.54296875" style="57" customWidth="1"/>
    <col min="7" max="22" width="8.54296875" style="8"/>
    <col min="23" max="25" width="9.453125" style="8" bestFit="1" customWidth="1"/>
    <col min="26" max="26" width="8.54296875" style="8"/>
    <col min="27" max="28" width="17.453125" style="8" customWidth="1"/>
    <col min="29" max="16384" width="8.54296875" style="8"/>
  </cols>
  <sheetData>
    <row r="3" spans="1:29" ht="15" thickBot="1"/>
    <row r="4" spans="1:29">
      <c r="A4" s="127" t="s">
        <v>891</v>
      </c>
      <c r="B4" s="109" t="str">
        <f>IF('Cover Sheet Tables 1-15'!$D$8 = "", "",'Cover Sheet Tables 1-15'!$D$8)</f>
        <v>Southern California Edison</v>
      </c>
      <c r="C4" s="20" t="s">
        <v>930</v>
      </c>
    </row>
    <row r="5" spans="1:29">
      <c r="A5" s="128" t="s">
        <v>893</v>
      </c>
      <c r="B5" s="111">
        <v>6</v>
      </c>
      <c r="C5" s="8" t="s">
        <v>931</v>
      </c>
    </row>
    <row r="6" spans="1:29" ht="15" thickBot="1">
      <c r="A6" s="129" t="s">
        <v>12</v>
      </c>
      <c r="B6" s="113">
        <v>44958</v>
      </c>
      <c r="C6" s="8" t="s">
        <v>1353</v>
      </c>
    </row>
    <row r="7" spans="1:29">
      <c r="G7" s="130" t="s">
        <v>1888</v>
      </c>
      <c r="H7" s="18"/>
      <c r="I7" s="18"/>
      <c r="J7" s="18"/>
      <c r="K7" s="18"/>
      <c r="L7" s="18"/>
      <c r="M7" s="18"/>
      <c r="N7" s="18"/>
      <c r="O7" s="18"/>
      <c r="P7" s="18"/>
      <c r="Q7" s="18"/>
      <c r="R7" s="18"/>
      <c r="S7" s="18"/>
      <c r="T7" s="18"/>
      <c r="U7" s="18"/>
      <c r="V7" s="18"/>
      <c r="W7" s="77" t="s">
        <v>1889</v>
      </c>
      <c r="X7" s="19"/>
      <c r="Y7" s="19"/>
    </row>
    <row r="8" spans="1:29">
      <c r="A8" s="131" t="s">
        <v>1890</v>
      </c>
      <c r="G8" s="18" t="s">
        <v>1357</v>
      </c>
      <c r="H8" s="18" t="s">
        <v>1358</v>
      </c>
      <c r="I8" s="18" t="s">
        <v>1359</v>
      </c>
      <c r="J8" s="18" t="s">
        <v>11</v>
      </c>
      <c r="K8" s="18" t="s">
        <v>1357</v>
      </c>
      <c r="L8" s="18" t="s">
        <v>1358</v>
      </c>
      <c r="M8" s="18" t="s">
        <v>1359</v>
      </c>
      <c r="N8" s="18" t="s">
        <v>11</v>
      </c>
      <c r="O8" s="18" t="s">
        <v>1357</v>
      </c>
      <c r="P8" s="18" t="s">
        <v>1358</v>
      </c>
      <c r="Q8" s="18" t="s">
        <v>1359</v>
      </c>
      <c r="R8" s="18" t="s">
        <v>11</v>
      </c>
      <c r="S8" s="18" t="s">
        <v>1357</v>
      </c>
      <c r="T8" s="18" t="s">
        <v>1358</v>
      </c>
      <c r="U8" s="18" t="s">
        <v>1359</v>
      </c>
      <c r="V8" s="18" t="s">
        <v>11</v>
      </c>
      <c r="W8" s="19"/>
      <c r="X8" s="19"/>
      <c r="Y8" s="19"/>
    </row>
    <row r="9" spans="1:29">
      <c r="A9" s="132" t="s">
        <v>936</v>
      </c>
      <c r="B9" s="132" t="s">
        <v>937</v>
      </c>
      <c r="C9" s="132" t="s">
        <v>1891</v>
      </c>
      <c r="D9" s="132" t="s">
        <v>848</v>
      </c>
      <c r="E9" s="132" t="s">
        <v>876</v>
      </c>
      <c r="F9" s="354" t="s">
        <v>1892</v>
      </c>
      <c r="G9" s="117">
        <v>2022</v>
      </c>
      <c r="H9" s="117">
        <v>2022</v>
      </c>
      <c r="I9" s="117">
        <v>2022</v>
      </c>
      <c r="J9" s="117">
        <v>2022</v>
      </c>
      <c r="K9" s="117">
        <v>2023</v>
      </c>
      <c r="L9" s="117">
        <v>2023</v>
      </c>
      <c r="M9" s="117">
        <v>2023</v>
      </c>
      <c r="N9" s="117">
        <v>2023</v>
      </c>
      <c r="O9" s="117">
        <v>2024</v>
      </c>
      <c r="P9" s="117">
        <v>2024</v>
      </c>
      <c r="Q9" s="117">
        <v>2024</v>
      </c>
      <c r="R9" s="117">
        <v>2024</v>
      </c>
      <c r="S9" s="117">
        <v>2025</v>
      </c>
      <c r="T9" s="117">
        <v>2025</v>
      </c>
      <c r="U9" s="117">
        <v>2025</v>
      </c>
      <c r="V9" s="117">
        <v>2025</v>
      </c>
      <c r="W9" s="118">
        <v>2023</v>
      </c>
      <c r="X9" s="118">
        <v>2024</v>
      </c>
      <c r="Y9" s="118">
        <v>2025</v>
      </c>
      <c r="Z9" s="132" t="s">
        <v>903</v>
      </c>
      <c r="AA9" s="132" t="s">
        <v>904</v>
      </c>
      <c r="AB9" s="132" t="s">
        <v>905</v>
      </c>
      <c r="AC9" s="133"/>
    </row>
    <row r="10" spans="1:29">
      <c r="A10" s="134" t="s">
        <v>1893</v>
      </c>
      <c r="B10" s="134" t="s">
        <v>1365</v>
      </c>
      <c r="C10" s="134" t="s">
        <v>1629</v>
      </c>
      <c r="D10" s="134" t="s">
        <v>880</v>
      </c>
      <c r="E10" s="134" t="s">
        <v>854</v>
      </c>
      <c r="F10" s="355" t="s">
        <v>0</v>
      </c>
      <c r="G10" s="135">
        <v>0</v>
      </c>
      <c r="H10" s="135">
        <v>0</v>
      </c>
      <c r="I10" s="135">
        <v>0</v>
      </c>
      <c r="J10" s="135">
        <v>0</v>
      </c>
      <c r="K10" s="135"/>
      <c r="L10" s="135"/>
      <c r="M10" s="135"/>
      <c r="N10" s="135"/>
      <c r="O10" s="135"/>
      <c r="P10" s="135"/>
      <c r="Q10" s="135"/>
      <c r="R10" s="135"/>
      <c r="S10" s="135"/>
      <c r="T10" s="135"/>
      <c r="U10" s="135"/>
      <c r="V10" s="135"/>
      <c r="W10" s="278">
        <v>0</v>
      </c>
      <c r="X10" s="278">
        <v>0</v>
      </c>
      <c r="Y10" s="278">
        <v>0</v>
      </c>
      <c r="Z10" s="134" t="s">
        <v>1894</v>
      </c>
      <c r="AA10" s="134"/>
      <c r="AB10" s="134"/>
      <c r="AC10" s="134"/>
    </row>
    <row r="11" spans="1:29">
      <c r="A11" s="136" t="s">
        <v>1893</v>
      </c>
      <c r="B11" s="136" t="s">
        <v>1368</v>
      </c>
      <c r="C11" s="136" t="s">
        <v>1629</v>
      </c>
      <c r="D11" s="136" t="s">
        <v>880</v>
      </c>
      <c r="E11" s="136" t="s">
        <v>852</v>
      </c>
      <c r="F11" s="356" t="s">
        <v>0</v>
      </c>
      <c r="G11" s="137">
        <v>0</v>
      </c>
      <c r="H11" s="137">
        <v>0</v>
      </c>
      <c r="I11" s="137">
        <v>0</v>
      </c>
      <c r="J11" s="137">
        <v>0</v>
      </c>
      <c r="K11" s="137"/>
      <c r="L11" s="137"/>
      <c r="M11" s="137"/>
      <c r="N11" s="137"/>
      <c r="O11" s="137"/>
      <c r="P11" s="137"/>
      <c r="Q11" s="137"/>
      <c r="R11" s="137"/>
      <c r="S11" s="137"/>
      <c r="T11" s="137"/>
      <c r="U11" s="137"/>
      <c r="V11" s="137"/>
      <c r="W11" s="278">
        <v>0</v>
      </c>
      <c r="X11" s="278">
        <v>0</v>
      </c>
      <c r="Y11" s="278">
        <v>0</v>
      </c>
      <c r="Z11" s="136" t="s">
        <v>1894</v>
      </c>
      <c r="AA11" s="136"/>
      <c r="AB11" s="136"/>
      <c r="AC11" s="136"/>
    </row>
    <row r="12" spans="1:29">
      <c r="A12" s="136" t="s">
        <v>1893</v>
      </c>
      <c r="B12" s="136" t="s">
        <v>1369</v>
      </c>
      <c r="C12" s="136" t="s">
        <v>1629</v>
      </c>
      <c r="D12" s="136" t="s">
        <v>880</v>
      </c>
      <c r="E12" s="136" t="s">
        <v>853</v>
      </c>
      <c r="F12" s="356" t="s">
        <v>0</v>
      </c>
      <c r="G12" s="137">
        <v>0</v>
      </c>
      <c r="H12" s="137">
        <v>0</v>
      </c>
      <c r="I12" s="137">
        <v>0</v>
      </c>
      <c r="J12" s="137">
        <v>0</v>
      </c>
      <c r="K12" s="137"/>
      <c r="L12" s="137"/>
      <c r="M12" s="137"/>
      <c r="N12" s="137"/>
      <c r="O12" s="137"/>
      <c r="P12" s="137"/>
      <c r="Q12" s="137"/>
      <c r="R12" s="137"/>
      <c r="S12" s="137"/>
      <c r="T12" s="137"/>
      <c r="U12" s="137"/>
      <c r="V12" s="137"/>
      <c r="W12" s="278">
        <v>0</v>
      </c>
      <c r="X12" s="278">
        <v>0</v>
      </c>
      <c r="Y12" s="278">
        <v>0</v>
      </c>
      <c r="Z12" s="136" t="s">
        <v>1894</v>
      </c>
      <c r="AA12" s="136"/>
      <c r="AB12" s="136"/>
      <c r="AC12" s="136"/>
    </row>
    <row r="13" spans="1:29">
      <c r="A13" s="136" t="s">
        <v>1893</v>
      </c>
      <c r="B13" s="136" t="s">
        <v>1370</v>
      </c>
      <c r="C13" s="136" t="s">
        <v>1629</v>
      </c>
      <c r="D13" s="136" t="s">
        <v>849</v>
      </c>
      <c r="E13" s="136" t="s">
        <v>854</v>
      </c>
      <c r="F13" s="356" t="s">
        <v>0</v>
      </c>
      <c r="G13" s="137">
        <v>0</v>
      </c>
      <c r="H13" s="137">
        <v>0</v>
      </c>
      <c r="I13" s="137">
        <v>0</v>
      </c>
      <c r="J13" s="137">
        <v>0</v>
      </c>
      <c r="K13" s="137"/>
      <c r="L13" s="137"/>
      <c r="M13" s="137"/>
      <c r="N13" s="137"/>
      <c r="O13" s="137"/>
      <c r="P13" s="137"/>
      <c r="Q13" s="137"/>
      <c r="R13" s="137"/>
      <c r="S13" s="137"/>
      <c r="T13" s="137"/>
      <c r="U13" s="137"/>
      <c r="V13" s="137"/>
      <c r="W13" s="278">
        <v>0</v>
      </c>
      <c r="X13" s="278">
        <v>0</v>
      </c>
      <c r="Y13" s="278">
        <v>0</v>
      </c>
      <c r="Z13" s="136" t="s">
        <v>1894</v>
      </c>
      <c r="AA13" s="136"/>
      <c r="AB13" s="136"/>
      <c r="AC13" s="136"/>
    </row>
    <row r="14" spans="1:29">
      <c r="A14" s="136" t="s">
        <v>1893</v>
      </c>
      <c r="B14" s="136" t="s">
        <v>1371</v>
      </c>
      <c r="C14" s="136" t="s">
        <v>1629</v>
      </c>
      <c r="D14" s="136" t="s">
        <v>849</v>
      </c>
      <c r="E14" s="136" t="s">
        <v>852</v>
      </c>
      <c r="F14" s="356" t="s">
        <v>0</v>
      </c>
      <c r="G14" s="137">
        <v>0</v>
      </c>
      <c r="H14" s="137">
        <v>0</v>
      </c>
      <c r="I14" s="137">
        <v>0</v>
      </c>
      <c r="J14" s="137">
        <v>0</v>
      </c>
      <c r="K14" s="137"/>
      <c r="L14" s="137"/>
      <c r="M14" s="137"/>
      <c r="N14" s="137"/>
      <c r="O14" s="137"/>
      <c r="P14" s="137"/>
      <c r="Q14" s="137"/>
      <c r="R14" s="137"/>
      <c r="S14" s="137"/>
      <c r="T14" s="137"/>
      <c r="U14" s="137"/>
      <c r="V14" s="137"/>
      <c r="W14" s="278">
        <v>0</v>
      </c>
      <c r="X14" s="278">
        <v>0</v>
      </c>
      <c r="Y14" s="278">
        <v>0</v>
      </c>
      <c r="Z14" s="136" t="s">
        <v>1894</v>
      </c>
      <c r="AA14" s="136"/>
      <c r="AB14" s="136"/>
      <c r="AC14" s="136"/>
    </row>
    <row r="15" spans="1:29">
      <c r="A15" s="136" t="s">
        <v>1893</v>
      </c>
      <c r="B15" s="136" t="s">
        <v>1372</v>
      </c>
      <c r="C15" s="136" t="s">
        <v>1629</v>
      </c>
      <c r="D15" s="136" t="s">
        <v>849</v>
      </c>
      <c r="E15" s="136" t="s">
        <v>853</v>
      </c>
      <c r="F15" s="356" t="s">
        <v>0</v>
      </c>
      <c r="G15" s="137">
        <v>0</v>
      </c>
      <c r="H15" s="137">
        <v>0</v>
      </c>
      <c r="I15" s="137">
        <v>0</v>
      </c>
      <c r="J15" s="137">
        <v>0</v>
      </c>
      <c r="K15" s="137"/>
      <c r="L15" s="137"/>
      <c r="M15" s="137"/>
      <c r="N15" s="137"/>
      <c r="O15" s="137"/>
      <c r="P15" s="137"/>
      <c r="Q15" s="137"/>
      <c r="R15" s="137"/>
      <c r="S15" s="137"/>
      <c r="T15" s="137"/>
      <c r="U15" s="137"/>
      <c r="V15" s="137"/>
      <c r="W15" s="278">
        <v>0</v>
      </c>
      <c r="X15" s="278">
        <v>0</v>
      </c>
      <c r="Y15" s="278">
        <v>0</v>
      </c>
      <c r="Z15" s="136" t="s">
        <v>1894</v>
      </c>
      <c r="AA15" s="136"/>
      <c r="AB15" s="136"/>
      <c r="AC15" s="136"/>
    </row>
    <row r="16" spans="1:29">
      <c r="A16" s="136" t="s">
        <v>1373</v>
      </c>
      <c r="B16" s="136" t="s">
        <v>1374</v>
      </c>
      <c r="C16" s="136" t="s">
        <v>1375</v>
      </c>
      <c r="D16" s="136" t="s">
        <v>880</v>
      </c>
      <c r="E16" s="136" t="s">
        <v>854</v>
      </c>
      <c r="F16" s="356" t="s">
        <v>0</v>
      </c>
      <c r="G16" s="137">
        <v>1</v>
      </c>
      <c r="H16" s="137">
        <v>5</v>
      </c>
      <c r="I16" s="137">
        <v>1</v>
      </c>
      <c r="J16" s="137">
        <v>0</v>
      </c>
      <c r="K16" s="137"/>
      <c r="L16" s="137"/>
      <c r="M16" s="137"/>
      <c r="N16" s="137"/>
      <c r="O16" s="137"/>
      <c r="P16" s="137"/>
      <c r="Q16" s="137"/>
      <c r="R16" s="137"/>
      <c r="S16" s="137"/>
      <c r="T16" s="137"/>
      <c r="U16" s="137"/>
      <c r="V16" s="137"/>
      <c r="W16" s="278">
        <v>6.13344009039408</v>
      </c>
      <c r="X16" s="278">
        <v>6.0962909438000104</v>
      </c>
      <c r="Y16" s="278">
        <v>6.0412368130509098</v>
      </c>
      <c r="Z16" s="136" t="s">
        <v>1894</v>
      </c>
      <c r="AA16" s="136"/>
      <c r="AB16" s="136"/>
      <c r="AC16" s="136"/>
    </row>
    <row r="17" spans="1:29">
      <c r="A17" s="136" t="s">
        <v>1373</v>
      </c>
      <c r="B17" s="136" t="s">
        <v>1376</v>
      </c>
      <c r="C17" s="136" t="s">
        <v>1375</v>
      </c>
      <c r="D17" s="136" t="s">
        <v>880</v>
      </c>
      <c r="E17" s="136" t="s">
        <v>852</v>
      </c>
      <c r="F17" s="356" t="s">
        <v>0</v>
      </c>
      <c r="G17" s="137">
        <v>0</v>
      </c>
      <c r="H17" s="137">
        <v>1</v>
      </c>
      <c r="I17" s="137">
        <v>0</v>
      </c>
      <c r="J17" s="137">
        <v>0</v>
      </c>
      <c r="K17" s="137"/>
      <c r="L17" s="137"/>
      <c r="M17" s="137"/>
      <c r="N17" s="137"/>
      <c r="O17" s="137"/>
      <c r="P17" s="137"/>
      <c r="Q17" s="137"/>
      <c r="R17" s="137"/>
      <c r="S17" s="137"/>
      <c r="T17" s="137"/>
      <c r="U17" s="137"/>
      <c r="V17" s="137"/>
      <c r="W17" s="278">
        <v>1.4452701320841801</v>
      </c>
      <c r="X17" s="278">
        <v>1.3762334382713299</v>
      </c>
      <c r="Y17" s="278">
        <v>1.3416266877479399</v>
      </c>
      <c r="Z17" s="136" t="s">
        <v>1894</v>
      </c>
      <c r="AA17" s="136"/>
      <c r="AB17" s="136"/>
      <c r="AC17" s="136"/>
    </row>
    <row r="18" spans="1:29">
      <c r="A18" s="136" t="s">
        <v>1373</v>
      </c>
      <c r="B18" s="136" t="s">
        <v>1377</v>
      </c>
      <c r="C18" s="136" t="s">
        <v>1375</v>
      </c>
      <c r="D18" s="136" t="s">
        <v>880</v>
      </c>
      <c r="E18" s="136" t="s">
        <v>853</v>
      </c>
      <c r="F18" s="356" t="s">
        <v>0</v>
      </c>
      <c r="G18" s="137">
        <v>1</v>
      </c>
      <c r="H18" s="137">
        <v>0</v>
      </c>
      <c r="I18" s="137">
        <v>1</v>
      </c>
      <c r="J18" s="137">
        <v>0</v>
      </c>
      <c r="K18" s="137"/>
      <c r="L18" s="137"/>
      <c r="M18" s="137"/>
      <c r="N18" s="137"/>
      <c r="O18" s="137"/>
      <c r="P18" s="137"/>
      <c r="Q18" s="137"/>
      <c r="R18" s="137"/>
      <c r="S18" s="137"/>
      <c r="T18" s="137"/>
      <c r="U18" s="137"/>
      <c r="V18" s="137"/>
      <c r="W18" s="278">
        <v>2.5912466349940999</v>
      </c>
      <c r="X18" s="278">
        <v>2.4647176828528901</v>
      </c>
      <c r="Y18" s="278">
        <v>2.3354325857528599</v>
      </c>
      <c r="Z18" s="136" t="s">
        <v>1894</v>
      </c>
      <c r="AA18" s="136"/>
      <c r="AB18" s="136"/>
      <c r="AC18" s="136"/>
    </row>
    <row r="19" spans="1:29">
      <c r="A19" s="136" t="s">
        <v>1373</v>
      </c>
      <c r="B19" s="136" t="s">
        <v>1378</v>
      </c>
      <c r="C19" s="136" t="s">
        <v>1375</v>
      </c>
      <c r="D19" s="136" t="s">
        <v>849</v>
      </c>
      <c r="E19" s="136" t="s">
        <v>854</v>
      </c>
      <c r="F19" s="356" t="s">
        <v>0</v>
      </c>
      <c r="G19" s="137">
        <v>0</v>
      </c>
      <c r="H19" s="137">
        <v>1</v>
      </c>
      <c r="I19" s="137">
        <v>2</v>
      </c>
      <c r="J19" s="137">
        <v>0</v>
      </c>
      <c r="K19" s="137"/>
      <c r="L19" s="137"/>
      <c r="M19" s="137"/>
      <c r="N19" s="137"/>
      <c r="O19" s="137"/>
      <c r="P19" s="137"/>
      <c r="Q19" s="137"/>
      <c r="R19" s="137"/>
      <c r="S19" s="137"/>
      <c r="T19" s="137"/>
      <c r="U19" s="137"/>
      <c r="V19" s="137"/>
      <c r="W19" s="278">
        <v>1.6318935386209501</v>
      </c>
      <c r="X19" s="278">
        <v>1.6318935386209501</v>
      </c>
      <c r="Y19" s="278">
        <v>1.6318935386209501</v>
      </c>
      <c r="Z19" s="136" t="s">
        <v>1894</v>
      </c>
      <c r="AA19" s="136"/>
      <c r="AB19" s="136"/>
      <c r="AC19" s="136"/>
    </row>
    <row r="20" spans="1:29">
      <c r="A20" s="136" t="s">
        <v>1373</v>
      </c>
      <c r="B20" s="136" t="s">
        <v>1379</v>
      </c>
      <c r="C20" s="136" t="s">
        <v>1375</v>
      </c>
      <c r="D20" s="136" t="s">
        <v>849</v>
      </c>
      <c r="E20" s="136" t="s">
        <v>852</v>
      </c>
      <c r="F20" s="356" t="s">
        <v>0</v>
      </c>
      <c r="G20" s="137">
        <v>0</v>
      </c>
      <c r="H20" s="137">
        <v>1</v>
      </c>
      <c r="I20" s="137">
        <v>0</v>
      </c>
      <c r="J20" s="137">
        <v>0</v>
      </c>
      <c r="K20" s="137"/>
      <c r="L20" s="137"/>
      <c r="M20" s="137"/>
      <c r="N20" s="137"/>
      <c r="O20" s="137"/>
      <c r="P20" s="137"/>
      <c r="Q20" s="137"/>
      <c r="R20" s="137"/>
      <c r="S20" s="137"/>
      <c r="T20" s="137"/>
      <c r="U20" s="137"/>
      <c r="V20" s="137"/>
      <c r="W20" s="278">
        <v>0.95997710000596204</v>
      </c>
      <c r="X20" s="278">
        <v>0.93667353979860801</v>
      </c>
      <c r="Y20" s="278">
        <v>0.91506716081894302</v>
      </c>
      <c r="Z20" s="136" t="s">
        <v>1894</v>
      </c>
      <c r="AA20" s="136"/>
      <c r="AB20" s="136"/>
      <c r="AC20" s="136"/>
    </row>
    <row r="21" spans="1:29">
      <c r="A21" s="136" t="s">
        <v>1373</v>
      </c>
      <c r="B21" s="136" t="s">
        <v>1380</v>
      </c>
      <c r="C21" s="136" t="s">
        <v>1375</v>
      </c>
      <c r="D21" s="136" t="s">
        <v>849</v>
      </c>
      <c r="E21" s="136" t="s">
        <v>853</v>
      </c>
      <c r="F21" s="356" t="s">
        <v>0</v>
      </c>
      <c r="G21" s="137">
        <v>0</v>
      </c>
      <c r="H21" s="137">
        <v>1</v>
      </c>
      <c r="I21" s="137">
        <v>1</v>
      </c>
      <c r="J21" s="137">
        <v>0</v>
      </c>
      <c r="K21" s="137"/>
      <c r="L21" s="137"/>
      <c r="M21" s="137"/>
      <c r="N21" s="137"/>
      <c r="O21" s="137"/>
      <c r="P21" s="137"/>
      <c r="Q21" s="137"/>
      <c r="R21" s="137"/>
      <c r="S21" s="137"/>
      <c r="T21" s="137"/>
      <c r="U21" s="137"/>
      <c r="V21" s="137"/>
      <c r="W21" s="278">
        <v>1.65319905111737</v>
      </c>
      <c r="X21" s="278">
        <v>1.62761101505456</v>
      </c>
      <c r="Y21" s="278">
        <v>1.60306498185368</v>
      </c>
      <c r="Z21" s="136" t="s">
        <v>1894</v>
      </c>
      <c r="AA21" s="136"/>
      <c r="AB21" s="136"/>
      <c r="AC21" s="136"/>
    </row>
    <row r="22" spans="1:29">
      <c r="A22" s="136" t="s">
        <v>1373</v>
      </c>
      <c r="B22" s="136" t="s">
        <v>1381</v>
      </c>
      <c r="C22" s="136" t="s">
        <v>1382</v>
      </c>
      <c r="D22" s="136" t="s">
        <v>880</v>
      </c>
      <c r="E22" s="136" t="s">
        <v>854</v>
      </c>
      <c r="F22" s="356" t="s">
        <v>0</v>
      </c>
      <c r="G22" s="137">
        <v>7</v>
      </c>
      <c r="H22" s="137">
        <v>3</v>
      </c>
      <c r="I22" s="137">
        <v>3</v>
      </c>
      <c r="J22" s="137">
        <v>0</v>
      </c>
      <c r="K22" s="137"/>
      <c r="L22" s="137"/>
      <c r="M22" s="137"/>
      <c r="N22" s="137"/>
      <c r="O22" s="137"/>
      <c r="P22" s="137"/>
      <c r="Q22" s="137"/>
      <c r="R22" s="137"/>
      <c r="S22" s="137"/>
      <c r="T22" s="137"/>
      <c r="U22" s="137"/>
      <c r="V22" s="137"/>
      <c r="W22" s="278">
        <v>13.592141470110001</v>
      </c>
      <c r="X22" s="278">
        <v>13.5782374041511</v>
      </c>
      <c r="Y22" s="278">
        <v>13.5387908307759</v>
      </c>
      <c r="Z22" s="136" t="s">
        <v>1894</v>
      </c>
      <c r="AA22" s="136"/>
      <c r="AB22" s="136"/>
      <c r="AC22" s="136"/>
    </row>
    <row r="23" spans="1:29">
      <c r="A23" s="136" t="s">
        <v>1373</v>
      </c>
      <c r="B23" s="136" t="s">
        <v>1383</v>
      </c>
      <c r="C23" s="136" t="s">
        <v>1382</v>
      </c>
      <c r="D23" s="136" t="s">
        <v>880</v>
      </c>
      <c r="E23" s="136" t="s">
        <v>852</v>
      </c>
      <c r="F23" s="356" t="s">
        <v>0</v>
      </c>
      <c r="G23" s="137">
        <v>0</v>
      </c>
      <c r="H23" s="137">
        <v>1</v>
      </c>
      <c r="I23" s="137">
        <v>0</v>
      </c>
      <c r="J23" s="137">
        <v>0</v>
      </c>
      <c r="K23" s="137"/>
      <c r="L23" s="137"/>
      <c r="M23" s="137"/>
      <c r="N23" s="137"/>
      <c r="O23" s="137"/>
      <c r="P23" s="137"/>
      <c r="Q23" s="137"/>
      <c r="R23" s="137"/>
      <c r="S23" s="137"/>
      <c r="T23" s="137"/>
      <c r="U23" s="137"/>
      <c r="V23" s="137"/>
      <c r="W23" s="278">
        <v>1.1780577016110001</v>
      </c>
      <c r="X23" s="278">
        <v>1.1709084211185501</v>
      </c>
      <c r="Y23" s="278">
        <v>1.16568330179797</v>
      </c>
      <c r="Z23" s="136" t="s">
        <v>1894</v>
      </c>
      <c r="AA23" s="136"/>
      <c r="AB23" s="136"/>
      <c r="AC23" s="136"/>
    </row>
    <row r="24" spans="1:29">
      <c r="A24" s="136" t="s">
        <v>1373</v>
      </c>
      <c r="B24" s="136" t="s">
        <v>1384</v>
      </c>
      <c r="C24" s="136" t="s">
        <v>1382</v>
      </c>
      <c r="D24" s="136" t="s">
        <v>880</v>
      </c>
      <c r="E24" s="136" t="s">
        <v>853</v>
      </c>
      <c r="F24" s="356" t="s">
        <v>0</v>
      </c>
      <c r="G24" s="137">
        <v>0</v>
      </c>
      <c r="H24" s="137">
        <v>1</v>
      </c>
      <c r="I24" s="137">
        <v>0</v>
      </c>
      <c r="J24" s="137">
        <v>0</v>
      </c>
      <c r="K24" s="137"/>
      <c r="L24" s="137"/>
      <c r="M24" s="137"/>
      <c r="N24" s="137"/>
      <c r="O24" s="137"/>
      <c r="P24" s="137"/>
      <c r="Q24" s="137"/>
      <c r="R24" s="137"/>
      <c r="S24" s="137"/>
      <c r="T24" s="137"/>
      <c r="U24" s="137"/>
      <c r="V24" s="137"/>
      <c r="W24" s="278">
        <v>1.9844281677700499</v>
      </c>
      <c r="X24" s="278">
        <v>1.9162668687658599</v>
      </c>
      <c r="Y24" s="278">
        <v>1.92875066586505</v>
      </c>
      <c r="Z24" s="136" t="s">
        <v>1894</v>
      </c>
      <c r="AA24" s="136"/>
      <c r="AB24" s="136"/>
      <c r="AC24" s="136"/>
    </row>
    <row r="25" spans="1:29">
      <c r="A25" s="136" t="s">
        <v>1373</v>
      </c>
      <c r="B25" s="136" t="s">
        <v>1385</v>
      </c>
      <c r="C25" s="136" t="s">
        <v>1382</v>
      </c>
      <c r="D25" s="136" t="s">
        <v>849</v>
      </c>
      <c r="E25" s="136" t="s">
        <v>854</v>
      </c>
      <c r="F25" s="356" t="s">
        <v>0</v>
      </c>
      <c r="G25" s="137">
        <v>0</v>
      </c>
      <c r="H25" s="137">
        <v>0</v>
      </c>
      <c r="I25" s="137">
        <v>0</v>
      </c>
      <c r="J25" s="137">
        <v>0</v>
      </c>
      <c r="K25" s="137"/>
      <c r="L25" s="137"/>
      <c r="M25" s="137"/>
      <c r="N25" s="137"/>
      <c r="O25" s="137"/>
      <c r="P25" s="137"/>
      <c r="Q25" s="137"/>
      <c r="R25" s="137"/>
      <c r="S25" s="137"/>
      <c r="T25" s="137"/>
      <c r="U25" s="137"/>
      <c r="V25" s="137"/>
      <c r="W25" s="278">
        <v>0.44221044983797803</v>
      </c>
      <c r="X25" s="278">
        <v>0.44221044983797803</v>
      </c>
      <c r="Y25" s="278">
        <v>0.44221044983797803</v>
      </c>
      <c r="Z25" s="136" t="s">
        <v>1894</v>
      </c>
      <c r="AA25" s="136"/>
      <c r="AB25" s="136"/>
      <c r="AC25" s="136"/>
    </row>
    <row r="26" spans="1:29">
      <c r="A26" s="136" t="s">
        <v>1373</v>
      </c>
      <c r="B26" s="136" t="s">
        <v>1386</v>
      </c>
      <c r="C26" s="136" t="s">
        <v>1382</v>
      </c>
      <c r="D26" s="136" t="s">
        <v>849</v>
      </c>
      <c r="E26" s="136" t="s">
        <v>852</v>
      </c>
      <c r="F26" s="356" t="s">
        <v>0</v>
      </c>
      <c r="G26" s="137">
        <v>0</v>
      </c>
      <c r="H26" s="137">
        <v>0</v>
      </c>
      <c r="I26" s="137">
        <v>0</v>
      </c>
      <c r="J26" s="137">
        <v>0</v>
      </c>
      <c r="K26" s="137"/>
      <c r="L26" s="137"/>
      <c r="M26" s="137"/>
      <c r="N26" s="137"/>
      <c r="O26" s="137"/>
      <c r="P26" s="137"/>
      <c r="Q26" s="137"/>
      <c r="R26" s="137"/>
      <c r="S26" s="137"/>
      <c r="T26" s="137"/>
      <c r="U26" s="137"/>
      <c r="V26" s="137"/>
      <c r="W26" s="278">
        <v>0.11840768723713301</v>
      </c>
      <c r="X26" s="278">
        <v>0.11840768723713301</v>
      </c>
      <c r="Y26" s="278">
        <v>0.11840768723713301</v>
      </c>
      <c r="Z26" s="136" t="s">
        <v>1894</v>
      </c>
      <c r="AA26" s="136"/>
      <c r="AB26" s="136"/>
      <c r="AC26" s="136"/>
    </row>
    <row r="27" spans="1:29">
      <c r="A27" s="136" t="s">
        <v>1373</v>
      </c>
      <c r="B27" s="136" t="s">
        <v>1387</v>
      </c>
      <c r="C27" s="136" t="s">
        <v>1382</v>
      </c>
      <c r="D27" s="136" t="s">
        <v>849</v>
      </c>
      <c r="E27" s="136" t="s">
        <v>853</v>
      </c>
      <c r="F27" s="356" t="s">
        <v>0</v>
      </c>
      <c r="G27" s="137">
        <v>0</v>
      </c>
      <c r="H27" s="137">
        <v>0</v>
      </c>
      <c r="I27" s="137">
        <v>0</v>
      </c>
      <c r="J27" s="137">
        <v>0</v>
      </c>
      <c r="K27" s="137"/>
      <c r="L27" s="137"/>
      <c r="M27" s="137"/>
      <c r="N27" s="137"/>
      <c r="O27" s="137"/>
      <c r="P27" s="137"/>
      <c r="Q27" s="137"/>
      <c r="R27" s="137"/>
      <c r="S27" s="137"/>
      <c r="T27" s="137"/>
      <c r="U27" s="137"/>
      <c r="V27" s="137"/>
      <c r="W27" s="278">
        <v>0.11840768723713301</v>
      </c>
      <c r="X27" s="278">
        <v>0.11840768723713301</v>
      </c>
      <c r="Y27" s="278">
        <v>0.11840768723713301</v>
      </c>
      <c r="Z27" s="136" t="s">
        <v>1894</v>
      </c>
      <c r="AA27" s="136"/>
      <c r="AB27" s="136"/>
      <c r="AC27" s="136"/>
    </row>
    <row r="28" spans="1:29">
      <c r="A28" s="136" t="s">
        <v>1373</v>
      </c>
      <c r="B28" s="136" t="s">
        <v>1388</v>
      </c>
      <c r="C28" s="136" t="s">
        <v>1389</v>
      </c>
      <c r="D28" s="136" t="s">
        <v>880</v>
      </c>
      <c r="E28" s="136" t="s">
        <v>854</v>
      </c>
      <c r="F28" s="356" t="s">
        <v>0</v>
      </c>
      <c r="G28" s="137">
        <v>2</v>
      </c>
      <c r="H28" s="137">
        <v>3</v>
      </c>
      <c r="I28" s="137">
        <v>3</v>
      </c>
      <c r="J28" s="137">
        <v>1</v>
      </c>
      <c r="K28" s="137"/>
      <c r="L28" s="137"/>
      <c r="M28" s="137"/>
      <c r="N28" s="137"/>
      <c r="O28" s="137"/>
      <c r="P28" s="137"/>
      <c r="Q28" s="137"/>
      <c r="R28" s="137"/>
      <c r="S28" s="137"/>
      <c r="T28" s="137"/>
      <c r="U28" s="137"/>
      <c r="V28" s="137"/>
      <c r="W28" s="278">
        <v>7.2537076650035699</v>
      </c>
      <c r="X28" s="278">
        <v>7.2484658699963402</v>
      </c>
      <c r="Y28" s="278">
        <v>7.2394094664824697</v>
      </c>
      <c r="Z28" s="136" t="s">
        <v>1894</v>
      </c>
      <c r="AA28" s="136"/>
      <c r="AB28" s="136"/>
      <c r="AC28" s="136"/>
    </row>
    <row r="29" spans="1:29">
      <c r="A29" s="136" t="s">
        <v>1373</v>
      </c>
      <c r="B29" s="136" t="s">
        <v>1390</v>
      </c>
      <c r="C29" s="136" t="s">
        <v>1389</v>
      </c>
      <c r="D29" s="136" t="s">
        <v>880</v>
      </c>
      <c r="E29" s="136" t="s">
        <v>852</v>
      </c>
      <c r="F29" s="356" t="s">
        <v>0</v>
      </c>
      <c r="G29" s="137">
        <v>0</v>
      </c>
      <c r="H29" s="137">
        <v>0</v>
      </c>
      <c r="I29" s="137">
        <v>0</v>
      </c>
      <c r="J29" s="137">
        <v>0</v>
      </c>
      <c r="K29" s="137"/>
      <c r="L29" s="137"/>
      <c r="M29" s="137"/>
      <c r="N29" s="137"/>
      <c r="O29" s="137"/>
      <c r="P29" s="137"/>
      <c r="Q29" s="137"/>
      <c r="R29" s="137"/>
      <c r="S29" s="137"/>
      <c r="T29" s="137"/>
      <c r="U29" s="137"/>
      <c r="V29" s="137"/>
      <c r="W29" s="278">
        <v>0.83909507329274102</v>
      </c>
      <c r="X29" s="278">
        <v>0.834901341971097</v>
      </c>
      <c r="Y29" s="278">
        <v>0.83998352924600195</v>
      </c>
      <c r="Z29" s="136" t="s">
        <v>1894</v>
      </c>
      <c r="AA29" s="136"/>
      <c r="AB29" s="136"/>
      <c r="AC29" s="136"/>
    </row>
    <row r="30" spans="1:29">
      <c r="A30" s="136" t="s">
        <v>1373</v>
      </c>
      <c r="B30" s="136" t="s">
        <v>1391</v>
      </c>
      <c r="C30" s="136" t="s">
        <v>1389</v>
      </c>
      <c r="D30" s="136" t="s">
        <v>880</v>
      </c>
      <c r="E30" s="136" t="s">
        <v>853</v>
      </c>
      <c r="F30" s="356" t="s">
        <v>0</v>
      </c>
      <c r="G30" s="137">
        <v>1</v>
      </c>
      <c r="H30" s="137">
        <v>2</v>
      </c>
      <c r="I30" s="137">
        <v>0</v>
      </c>
      <c r="J30" s="137">
        <v>0</v>
      </c>
      <c r="K30" s="137"/>
      <c r="L30" s="137"/>
      <c r="M30" s="137"/>
      <c r="N30" s="137"/>
      <c r="O30" s="137"/>
      <c r="P30" s="137"/>
      <c r="Q30" s="137"/>
      <c r="R30" s="137"/>
      <c r="S30" s="137"/>
      <c r="T30" s="137"/>
      <c r="U30" s="137"/>
      <c r="V30" s="137"/>
      <c r="W30" s="278">
        <v>2.7064551731630901</v>
      </c>
      <c r="X30" s="278">
        <v>2.7332476257058</v>
      </c>
      <c r="Y30" s="278">
        <v>2.74778609523303</v>
      </c>
      <c r="Z30" s="136" t="s">
        <v>1894</v>
      </c>
      <c r="AA30" s="136"/>
      <c r="AB30" s="136"/>
      <c r="AC30" s="136"/>
    </row>
    <row r="31" spans="1:29">
      <c r="A31" s="136" t="s">
        <v>1373</v>
      </c>
      <c r="B31" s="136" t="s">
        <v>1392</v>
      </c>
      <c r="C31" s="136" t="s">
        <v>1389</v>
      </c>
      <c r="D31" s="136" t="s">
        <v>849</v>
      </c>
      <c r="E31" s="136" t="s">
        <v>854</v>
      </c>
      <c r="F31" s="356" t="s">
        <v>0</v>
      </c>
      <c r="G31" s="137">
        <v>0</v>
      </c>
      <c r="H31" s="137">
        <v>0</v>
      </c>
      <c r="I31" s="137">
        <v>1</v>
      </c>
      <c r="J31" s="137">
        <v>0</v>
      </c>
      <c r="K31" s="137"/>
      <c r="L31" s="137"/>
      <c r="M31" s="137"/>
      <c r="N31" s="137"/>
      <c r="O31" s="137"/>
      <c r="P31" s="137"/>
      <c r="Q31" s="137"/>
      <c r="R31" s="137"/>
      <c r="S31" s="137"/>
      <c r="T31" s="137"/>
      <c r="U31" s="137"/>
      <c r="V31" s="137"/>
      <c r="W31" s="278">
        <v>0.34582535376351597</v>
      </c>
      <c r="X31" s="278">
        <v>0.34471377745817</v>
      </c>
      <c r="Y31" s="278">
        <v>0.34471377745817</v>
      </c>
      <c r="Z31" s="136" t="s">
        <v>1894</v>
      </c>
      <c r="AA31" s="136"/>
      <c r="AB31" s="136"/>
      <c r="AC31" s="136"/>
    </row>
    <row r="32" spans="1:29">
      <c r="A32" s="136" t="s">
        <v>1373</v>
      </c>
      <c r="B32" s="136" t="s">
        <v>1393</v>
      </c>
      <c r="C32" s="136" t="s">
        <v>1389</v>
      </c>
      <c r="D32" s="136" t="s">
        <v>849</v>
      </c>
      <c r="E32" s="136" t="s">
        <v>852</v>
      </c>
      <c r="F32" s="356" t="s">
        <v>0</v>
      </c>
      <c r="G32" s="137">
        <v>0</v>
      </c>
      <c r="H32" s="137">
        <v>0</v>
      </c>
      <c r="I32" s="137">
        <v>0</v>
      </c>
      <c r="J32" s="137">
        <v>0</v>
      </c>
      <c r="K32" s="137"/>
      <c r="L32" s="137"/>
      <c r="M32" s="137"/>
      <c r="N32" s="137"/>
      <c r="O32" s="137"/>
      <c r="P32" s="137"/>
      <c r="Q32" s="137"/>
      <c r="R32" s="137"/>
      <c r="S32" s="137"/>
      <c r="T32" s="137"/>
      <c r="U32" s="137"/>
      <c r="V32" s="137"/>
      <c r="W32" s="278">
        <v>0</v>
      </c>
      <c r="X32" s="278">
        <v>0</v>
      </c>
      <c r="Y32" s="278">
        <v>0</v>
      </c>
      <c r="Z32" s="136" t="s">
        <v>1894</v>
      </c>
      <c r="AA32" s="136"/>
      <c r="AB32" s="136"/>
      <c r="AC32" s="136"/>
    </row>
    <row r="33" spans="1:29">
      <c r="A33" s="136" t="s">
        <v>1373</v>
      </c>
      <c r="B33" s="136" t="s">
        <v>1394</v>
      </c>
      <c r="C33" s="136" t="s">
        <v>1389</v>
      </c>
      <c r="D33" s="136" t="s">
        <v>849</v>
      </c>
      <c r="E33" s="136" t="s">
        <v>853</v>
      </c>
      <c r="F33" s="356" t="s">
        <v>0</v>
      </c>
      <c r="G33" s="137">
        <v>0</v>
      </c>
      <c r="H33" s="137">
        <v>0</v>
      </c>
      <c r="I33" s="137">
        <v>0</v>
      </c>
      <c r="J33" s="137">
        <v>0</v>
      </c>
      <c r="K33" s="137"/>
      <c r="L33" s="137"/>
      <c r="M33" s="137"/>
      <c r="N33" s="137"/>
      <c r="O33" s="137"/>
      <c r="P33" s="137"/>
      <c r="Q33" s="137"/>
      <c r="R33" s="137"/>
      <c r="S33" s="137"/>
      <c r="T33" s="137"/>
      <c r="U33" s="137"/>
      <c r="V33" s="137"/>
      <c r="W33" s="278">
        <v>0.19865696623142901</v>
      </c>
      <c r="X33" s="278">
        <v>0.19855556788523901</v>
      </c>
      <c r="Y33" s="278">
        <v>0.19853464598661</v>
      </c>
      <c r="Z33" s="136" t="s">
        <v>1894</v>
      </c>
      <c r="AA33" s="136"/>
      <c r="AB33" s="136"/>
      <c r="AC33" s="136"/>
    </row>
    <row r="34" spans="1:29">
      <c r="A34" s="136" t="s">
        <v>1373</v>
      </c>
      <c r="B34" s="136" t="s">
        <v>1395</v>
      </c>
      <c r="C34" s="136" t="s">
        <v>1396</v>
      </c>
      <c r="D34" s="136" t="s">
        <v>880</v>
      </c>
      <c r="E34" s="136" t="s">
        <v>854</v>
      </c>
      <c r="F34" s="356" t="s">
        <v>0</v>
      </c>
      <c r="G34" s="137">
        <v>0</v>
      </c>
      <c r="H34" s="137">
        <v>0</v>
      </c>
      <c r="I34" s="137">
        <v>0</v>
      </c>
      <c r="J34" s="137">
        <v>0</v>
      </c>
      <c r="K34" s="137"/>
      <c r="L34" s="137"/>
      <c r="M34" s="137"/>
      <c r="N34" s="137"/>
      <c r="O34" s="137"/>
      <c r="P34" s="137"/>
      <c r="Q34" s="137"/>
      <c r="R34" s="137"/>
      <c r="S34" s="137"/>
      <c r="T34" s="137"/>
      <c r="U34" s="137"/>
      <c r="V34" s="137"/>
      <c r="W34" s="278">
        <v>0</v>
      </c>
      <c r="X34" s="278">
        <v>0</v>
      </c>
      <c r="Y34" s="278">
        <v>0</v>
      </c>
      <c r="Z34" s="136" t="s">
        <v>1894</v>
      </c>
      <c r="AA34" s="136"/>
      <c r="AB34" s="136"/>
      <c r="AC34" s="136"/>
    </row>
    <row r="35" spans="1:29">
      <c r="A35" s="136" t="s">
        <v>1373</v>
      </c>
      <c r="B35" s="136" t="s">
        <v>1397</v>
      </c>
      <c r="C35" s="136" t="s">
        <v>1396</v>
      </c>
      <c r="D35" s="136" t="s">
        <v>880</v>
      </c>
      <c r="E35" s="136" t="s">
        <v>852</v>
      </c>
      <c r="F35" s="356" t="s">
        <v>0</v>
      </c>
      <c r="G35" s="137">
        <v>0</v>
      </c>
      <c r="H35" s="137">
        <v>0</v>
      </c>
      <c r="I35" s="137">
        <v>0</v>
      </c>
      <c r="J35" s="137">
        <v>0</v>
      </c>
      <c r="K35" s="137"/>
      <c r="L35" s="137"/>
      <c r="M35" s="137"/>
      <c r="N35" s="137"/>
      <c r="O35" s="137"/>
      <c r="P35" s="137"/>
      <c r="Q35" s="137"/>
      <c r="R35" s="137"/>
      <c r="S35" s="137"/>
      <c r="T35" s="137"/>
      <c r="U35" s="137"/>
      <c r="V35" s="137"/>
      <c r="W35" s="278">
        <v>0</v>
      </c>
      <c r="X35" s="278">
        <v>0</v>
      </c>
      <c r="Y35" s="278">
        <v>0</v>
      </c>
      <c r="Z35" s="136" t="s">
        <v>1894</v>
      </c>
      <c r="AA35" s="136"/>
      <c r="AB35" s="136"/>
      <c r="AC35" s="136"/>
    </row>
    <row r="36" spans="1:29">
      <c r="A36" s="136" t="s">
        <v>1373</v>
      </c>
      <c r="B36" s="136" t="s">
        <v>1398</v>
      </c>
      <c r="C36" s="136" t="s">
        <v>1396</v>
      </c>
      <c r="D36" s="136" t="s">
        <v>880</v>
      </c>
      <c r="E36" s="136" t="s">
        <v>853</v>
      </c>
      <c r="F36" s="356" t="s">
        <v>0</v>
      </c>
      <c r="G36" s="137">
        <v>0</v>
      </c>
      <c r="H36" s="137">
        <v>0</v>
      </c>
      <c r="I36" s="137">
        <v>0</v>
      </c>
      <c r="J36" s="137">
        <v>0</v>
      </c>
      <c r="K36" s="137"/>
      <c r="L36" s="137"/>
      <c r="M36" s="137"/>
      <c r="N36" s="137"/>
      <c r="O36" s="137"/>
      <c r="P36" s="137"/>
      <c r="Q36" s="137"/>
      <c r="R36" s="137"/>
      <c r="S36" s="137"/>
      <c r="T36" s="137"/>
      <c r="U36" s="137"/>
      <c r="V36" s="137"/>
      <c r="W36" s="278">
        <v>0</v>
      </c>
      <c r="X36" s="278">
        <v>0</v>
      </c>
      <c r="Y36" s="278">
        <v>0</v>
      </c>
      <c r="Z36" s="136" t="s">
        <v>1894</v>
      </c>
      <c r="AA36" s="136"/>
      <c r="AB36" s="136"/>
      <c r="AC36" s="136"/>
    </row>
    <row r="37" spans="1:29">
      <c r="A37" s="136" t="s">
        <v>1373</v>
      </c>
      <c r="B37" s="136" t="s">
        <v>1399</v>
      </c>
      <c r="C37" s="136" t="s">
        <v>1396</v>
      </c>
      <c r="D37" s="136" t="s">
        <v>849</v>
      </c>
      <c r="E37" s="136" t="s">
        <v>854</v>
      </c>
      <c r="F37" s="356" t="s">
        <v>0</v>
      </c>
      <c r="G37" s="137">
        <v>0</v>
      </c>
      <c r="H37" s="137">
        <v>0</v>
      </c>
      <c r="I37" s="137">
        <v>0</v>
      </c>
      <c r="J37" s="137">
        <v>0</v>
      </c>
      <c r="K37" s="137"/>
      <c r="L37" s="137"/>
      <c r="M37" s="137"/>
      <c r="N37" s="137"/>
      <c r="O37" s="137"/>
      <c r="P37" s="137"/>
      <c r="Q37" s="137"/>
      <c r="R37" s="137"/>
      <c r="S37" s="137"/>
      <c r="T37" s="137"/>
      <c r="U37" s="137"/>
      <c r="V37" s="137"/>
      <c r="W37" s="278">
        <v>0</v>
      </c>
      <c r="X37" s="278">
        <v>0</v>
      </c>
      <c r="Y37" s="278">
        <v>0</v>
      </c>
      <c r="Z37" s="136" t="s">
        <v>1894</v>
      </c>
      <c r="AA37" s="136"/>
      <c r="AB37" s="136"/>
      <c r="AC37" s="136"/>
    </row>
    <row r="38" spans="1:29">
      <c r="A38" s="136" t="s">
        <v>1373</v>
      </c>
      <c r="B38" s="136" t="s">
        <v>1400</v>
      </c>
      <c r="C38" s="136" t="s">
        <v>1396</v>
      </c>
      <c r="D38" s="136" t="s">
        <v>849</v>
      </c>
      <c r="E38" s="136" t="s">
        <v>852</v>
      </c>
      <c r="F38" s="356" t="s">
        <v>0</v>
      </c>
      <c r="G38" s="137">
        <v>0</v>
      </c>
      <c r="H38" s="137">
        <v>0</v>
      </c>
      <c r="I38" s="137">
        <v>0</v>
      </c>
      <c r="J38" s="137">
        <v>0</v>
      </c>
      <c r="K38" s="137"/>
      <c r="L38" s="137"/>
      <c r="M38" s="137"/>
      <c r="N38" s="137"/>
      <c r="O38" s="137"/>
      <c r="P38" s="137"/>
      <c r="Q38" s="137"/>
      <c r="R38" s="137"/>
      <c r="S38" s="137"/>
      <c r="T38" s="137"/>
      <c r="U38" s="137"/>
      <c r="V38" s="137"/>
      <c r="W38" s="278">
        <v>0</v>
      </c>
      <c r="X38" s="278">
        <v>0</v>
      </c>
      <c r="Y38" s="278">
        <v>0</v>
      </c>
      <c r="Z38" s="136" t="s">
        <v>1894</v>
      </c>
      <c r="AA38" s="136"/>
      <c r="AB38" s="136"/>
      <c r="AC38" s="136"/>
    </row>
    <row r="39" spans="1:29">
      <c r="A39" s="136" t="s">
        <v>1373</v>
      </c>
      <c r="B39" s="136" t="s">
        <v>1401</v>
      </c>
      <c r="C39" s="136" t="s">
        <v>1396</v>
      </c>
      <c r="D39" s="136" t="s">
        <v>849</v>
      </c>
      <c r="E39" s="136" t="s">
        <v>853</v>
      </c>
      <c r="F39" s="356" t="s">
        <v>0</v>
      </c>
      <c r="G39" s="137">
        <v>0</v>
      </c>
      <c r="H39" s="137">
        <v>0</v>
      </c>
      <c r="I39" s="137">
        <v>0</v>
      </c>
      <c r="J39" s="137">
        <v>0</v>
      </c>
      <c r="K39" s="137"/>
      <c r="L39" s="137"/>
      <c r="M39" s="137"/>
      <c r="N39" s="137"/>
      <c r="O39" s="137"/>
      <c r="P39" s="137"/>
      <c r="Q39" s="137"/>
      <c r="R39" s="137"/>
      <c r="S39" s="137"/>
      <c r="T39" s="137"/>
      <c r="U39" s="137"/>
      <c r="V39" s="137"/>
      <c r="W39" s="278">
        <v>0</v>
      </c>
      <c r="X39" s="278">
        <v>0</v>
      </c>
      <c r="Y39" s="278">
        <v>0</v>
      </c>
      <c r="Z39" s="136" t="s">
        <v>1894</v>
      </c>
      <c r="AA39" s="136"/>
      <c r="AB39" s="136"/>
      <c r="AC39" s="136"/>
    </row>
    <row r="40" spans="1:29">
      <c r="A40" s="136" t="s">
        <v>1373</v>
      </c>
      <c r="B40" s="136" t="s">
        <v>1402</v>
      </c>
      <c r="C40" s="136" t="s">
        <v>1895</v>
      </c>
      <c r="D40" s="136" t="s">
        <v>880</v>
      </c>
      <c r="E40" s="136" t="s">
        <v>854</v>
      </c>
      <c r="F40" s="356" t="s">
        <v>0</v>
      </c>
      <c r="G40" s="137">
        <v>0</v>
      </c>
      <c r="H40" s="137">
        <v>0</v>
      </c>
      <c r="I40" s="137">
        <v>0</v>
      </c>
      <c r="J40" s="137">
        <v>0</v>
      </c>
      <c r="K40" s="137"/>
      <c r="L40" s="137"/>
      <c r="M40" s="137"/>
      <c r="N40" s="137"/>
      <c r="O40" s="137"/>
      <c r="P40" s="137"/>
      <c r="Q40" s="137"/>
      <c r="R40" s="137"/>
      <c r="S40" s="137"/>
      <c r="T40" s="137"/>
      <c r="U40" s="137"/>
      <c r="V40" s="137"/>
      <c r="W40" s="278">
        <v>0</v>
      </c>
      <c r="X40" s="278">
        <v>0</v>
      </c>
      <c r="Y40" s="278">
        <v>0</v>
      </c>
      <c r="Z40" s="136" t="s">
        <v>1894</v>
      </c>
      <c r="AA40" s="136"/>
      <c r="AB40" s="136"/>
      <c r="AC40" s="136"/>
    </row>
    <row r="41" spans="1:29">
      <c r="A41" s="136" t="s">
        <v>1373</v>
      </c>
      <c r="B41" s="136" t="s">
        <v>1404</v>
      </c>
      <c r="C41" s="136" t="s">
        <v>1895</v>
      </c>
      <c r="D41" s="136" t="s">
        <v>880</v>
      </c>
      <c r="E41" s="136" t="s">
        <v>852</v>
      </c>
      <c r="F41" s="356" t="s">
        <v>0</v>
      </c>
      <c r="G41" s="137">
        <v>0</v>
      </c>
      <c r="H41" s="137">
        <v>0</v>
      </c>
      <c r="I41" s="137">
        <v>0</v>
      </c>
      <c r="J41" s="137">
        <v>0</v>
      </c>
      <c r="K41" s="137"/>
      <c r="L41" s="137"/>
      <c r="M41" s="137"/>
      <c r="N41" s="137"/>
      <c r="O41" s="137"/>
      <c r="P41" s="137"/>
      <c r="Q41" s="137"/>
      <c r="R41" s="137"/>
      <c r="S41" s="137"/>
      <c r="T41" s="137"/>
      <c r="U41" s="137"/>
      <c r="V41" s="137"/>
      <c r="W41" s="278">
        <v>0</v>
      </c>
      <c r="X41" s="278">
        <v>0</v>
      </c>
      <c r="Y41" s="278">
        <v>0</v>
      </c>
      <c r="Z41" s="136" t="s">
        <v>1894</v>
      </c>
      <c r="AA41" s="136"/>
      <c r="AB41" s="136"/>
      <c r="AC41" s="136"/>
    </row>
    <row r="42" spans="1:29">
      <c r="A42" s="136" t="s">
        <v>1373</v>
      </c>
      <c r="B42" s="136" t="s">
        <v>1405</v>
      </c>
      <c r="C42" s="136" t="s">
        <v>1895</v>
      </c>
      <c r="D42" s="136" t="s">
        <v>880</v>
      </c>
      <c r="E42" s="136" t="s">
        <v>853</v>
      </c>
      <c r="F42" s="356" t="s">
        <v>0</v>
      </c>
      <c r="G42" s="137">
        <v>0</v>
      </c>
      <c r="H42" s="137">
        <v>0</v>
      </c>
      <c r="I42" s="137">
        <v>0</v>
      </c>
      <c r="J42" s="137">
        <v>0</v>
      </c>
      <c r="K42" s="137"/>
      <c r="L42" s="137"/>
      <c r="M42" s="137"/>
      <c r="N42" s="137"/>
      <c r="O42" s="137"/>
      <c r="P42" s="137"/>
      <c r="Q42" s="137"/>
      <c r="R42" s="137"/>
      <c r="S42" s="137"/>
      <c r="T42" s="137"/>
      <c r="U42" s="137"/>
      <c r="V42" s="137"/>
      <c r="W42" s="278">
        <v>0</v>
      </c>
      <c r="X42" s="278">
        <v>0</v>
      </c>
      <c r="Y42" s="278">
        <v>0</v>
      </c>
      <c r="Z42" s="136" t="s">
        <v>1894</v>
      </c>
      <c r="AA42" s="136"/>
      <c r="AB42" s="136"/>
      <c r="AC42" s="136"/>
    </row>
    <row r="43" spans="1:29">
      <c r="A43" s="136" t="s">
        <v>1373</v>
      </c>
      <c r="B43" s="136" t="s">
        <v>1406</v>
      </c>
      <c r="C43" s="136" t="s">
        <v>1895</v>
      </c>
      <c r="D43" s="136" t="s">
        <v>849</v>
      </c>
      <c r="E43" s="136" t="s">
        <v>854</v>
      </c>
      <c r="F43" s="356" t="s">
        <v>0</v>
      </c>
      <c r="G43" s="137">
        <v>0</v>
      </c>
      <c r="H43" s="137">
        <v>0</v>
      </c>
      <c r="I43" s="137">
        <v>0</v>
      </c>
      <c r="J43" s="137">
        <v>0</v>
      </c>
      <c r="K43" s="137"/>
      <c r="L43" s="137"/>
      <c r="M43" s="137"/>
      <c r="N43" s="137"/>
      <c r="O43" s="137"/>
      <c r="P43" s="137"/>
      <c r="Q43" s="137"/>
      <c r="R43" s="137"/>
      <c r="S43" s="137"/>
      <c r="T43" s="137"/>
      <c r="U43" s="137"/>
      <c r="V43" s="137"/>
      <c r="W43" s="278">
        <v>0</v>
      </c>
      <c r="X43" s="278">
        <v>0</v>
      </c>
      <c r="Y43" s="278">
        <v>0</v>
      </c>
      <c r="Z43" s="136" t="s">
        <v>1894</v>
      </c>
      <c r="AA43" s="136"/>
      <c r="AB43" s="136"/>
      <c r="AC43" s="136"/>
    </row>
    <row r="44" spans="1:29">
      <c r="A44" s="136" t="s">
        <v>1373</v>
      </c>
      <c r="B44" s="136" t="s">
        <v>1407</v>
      </c>
      <c r="C44" s="136" t="s">
        <v>1895</v>
      </c>
      <c r="D44" s="136" t="s">
        <v>849</v>
      </c>
      <c r="E44" s="136" t="s">
        <v>852</v>
      </c>
      <c r="F44" s="356" t="s">
        <v>0</v>
      </c>
      <c r="G44" s="137">
        <v>0</v>
      </c>
      <c r="H44" s="137">
        <v>0</v>
      </c>
      <c r="I44" s="137">
        <v>0</v>
      </c>
      <c r="J44" s="137">
        <v>0</v>
      </c>
      <c r="K44" s="137"/>
      <c r="L44" s="137"/>
      <c r="M44" s="137"/>
      <c r="N44" s="137"/>
      <c r="O44" s="137"/>
      <c r="P44" s="137"/>
      <c r="Q44" s="137"/>
      <c r="R44" s="137"/>
      <c r="S44" s="137"/>
      <c r="T44" s="137"/>
      <c r="U44" s="137"/>
      <c r="V44" s="137"/>
      <c r="W44" s="278">
        <v>0</v>
      </c>
      <c r="X44" s="278">
        <v>0</v>
      </c>
      <c r="Y44" s="278">
        <v>0</v>
      </c>
      <c r="Z44" s="136" t="s">
        <v>1894</v>
      </c>
      <c r="AA44" s="136"/>
      <c r="AB44" s="136"/>
      <c r="AC44" s="136"/>
    </row>
    <row r="45" spans="1:29">
      <c r="A45" s="136" t="s">
        <v>1373</v>
      </c>
      <c r="B45" s="136" t="s">
        <v>1408</v>
      </c>
      <c r="C45" s="136" t="s">
        <v>1895</v>
      </c>
      <c r="D45" s="136" t="s">
        <v>849</v>
      </c>
      <c r="E45" s="136" t="s">
        <v>853</v>
      </c>
      <c r="F45" s="356" t="s">
        <v>0</v>
      </c>
      <c r="G45" s="137">
        <v>0</v>
      </c>
      <c r="H45" s="137">
        <v>0</v>
      </c>
      <c r="I45" s="137">
        <v>0</v>
      </c>
      <c r="J45" s="137">
        <v>0</v>
      </c>
      <c r="K45" s="137"/>
      <c r="L45" s="137"/>
      <c r="M45" s="137"/>
      <c r="N45" s="137"/>
      <c r="O45" s="137"/>
      <c r="P45" s="137"/>
      <c r="Q45" s="137"/>
      <c r="R45" s="137"/>
      <c r="S45" s="137"/>
      <c r="T45" s="137"/>
      <c r="U45" s="137"/>
      <c r="V45" s="137"/>
      <c r="W45" s="278">
        <v>0</v>
      </c>
      <c r="X45" s="278">
        <v>0</v>
      </c>
      <c r="Y45" s="278">
        <v>0</v>
      </c>
      <c r="Z45" s="136" t="s">
        <v>1894</v>
      </c>
      <c r="AA45" s="136"/>
      <c r="AB45" s="136"/>
      <c r="AC45" s="136"/>
    </row>
    <row r="46" spans="1:29">
      <c r="A46" s="136" t="s">
        <v>1373</v>
      </c>
      <c r="B46" s="136" t="s">
        <v>1409</v>
      </c>
      <c r="C46" s="136" t="s">
        <v>1417</v>
      </c>
      <c r="D46" s="136" t="s">
        <v>880</v>
      </c>
      <c r="E46" s="136" t="s">
        <v>854</v>
      </c>
      <c r="F46" s="356" t="s">
        <v>0</v>
      </c>
      <c r="G46" s="137">
        <v>0</v>
      </c>
      <c r="H46" s="137">
        <v>0</v>
      </c>
      <c r="I46" s="137">
        <v>0</v>
      </c>
      <c r="J46" s="137">
        <v>0</v>
      </c>
      <c r="K46" s="137"/>
      <c r="L46" s="137"/>
      <c r="M46" s="137"/>
      <c r="N46" s="137"/>
      <c r="O46" s="137"/>
      <c r="P46" s="137"/>
      <c r="Q46" s="137"/>
      <c r="R46" s="137"/>
      <c r="S46" s="137"/>
      <c r="T46" s="137"/>
      <c r="U46" s="137"/>
      <c r="V46" s="137"/>
      <c r="W46" s="278">
        <v>0</v>
      </c>
      <c r="X46" s="278">
        <v>0</v>
      </c>
      <c r="Y46" s="278">
        <v>0</v>
      </c>
      <c r="Z46" s="136" t="s">
        <v>1894</v>
      </c>
      <c r="AA46" s="136"/>
      <c r="AB46" s="136"/>
      <c r="AC46" s="136"/>
    </row>
    <row r="47" spans="1:29">
      <c r="A47" s="136" t="s">
        <v>1373</v>
      </c>
      <c r="B47" s="136" t="s">
        <v>1411</v>
      </c>
      <c r="C47" s="136" t="s">
        <v>1417</v>
      </c>
      <c r="D47" s="136" t="s">
        <v>880</v>
      </c>
      <c r="E47" s="136" t="s">
        <v>852</v>
      </c>
      <c r="F47" s="356" t="s">
        <v>0</v>
      </c>
      <c r="G47" s="137">
        <v>0</v>
      </c>
      <c r="H47" s="137">
        <v>0</v>
      </c>
      <c r="I47" s="137">
        <v>0</v>
      </c>
      <c r="J47" s="137">
        <v>0</v>
      </c>
      <c r="K47" s="137"/>
      <c r="L47" s="137"/>
      <c r="M47" s="137"/>
      <c r="N47" s="137"/>
      <c r="O47" s="137"/>
      <c r="P47" s="137"/>
      <c r="Q47" s="137"/>
      <c r="R47" s="137"/>
      <c r="S47" s="137"/>
      <c r="T47" s="137"/>
      <c r="U47" s="137"/>
      <c r="V47" s="137"/>
      <c r="W47" s="278">
        <v>0</v>
      </c>
      <c r="X47" s="278">
        <v>0</v>
      </c>
      <c r="Y47" s="278">
        <v>0</v>
      </c>
      <c r="Z47" s="136" t="s">
        <v>1894</v>
      </c>
      <c r="AA47" s="136"/>
      <c r="AB47" s="136"/>
      <c r="AC47" s="136"/>
    </row>
    <row r="48" spans="1:29">
      <c r="A48" s="136" t="s">
        <v>1373</v>
      </c>
      <c r="B48" s="136" t="s">
        <v>1412</v>
      </c>
      <c r="C48" s="136" t="s">
        <v>1417</v>
      </c>
      <c r="D48" s="136" t="s">
        <v>880</v>
      </c>
      <c r="E48" s="136" t="s">
        <v>853</v>
      </c>
      <c r="F48" s="356" t="s">
        <v>0</v>
      </c>
      <c r="G48" s="137">
        <v>0</v>
      </c>
      <c r="H48" s="137">
        <v>0</v>
      </c>
      <c r="I48" s="137">
        <v>0</v>
      </c>
      <c r="J48" s="137">
        <v>0</v>
      </c>
      <c r="K48" s="137"/>
      <c r="L48" s="137"/>
      <c r="M48" s="137"/>
      <c r="N48" s="137"/>
      <c r="O48" s="137"/>
      <c r="P48" s="137"/>
      <c r="Q48" s="137"/>
      <c r="R48" s="137"/>
      <c r="S48" s="137"/>
      <c r="T48" s="137"/>
      <c r="U48" s="137"/>
      <c r="V48" s="137"/>
      <c r="W48" s="278">
        <v>0</v>
      </c>
      <c r="X48" s="278">
        <v>0</v>
      </c>
      <c r="Y48" s="278">
        <v>0</v>
      </c>
      <c r="Z48" s="136" t="s">
        <v>1894</v>
      </c>
      <c r="AA48" s="136"/>
      <c r="AB48" s="136"/>
      <c r="AC48" s="136"/>
    </row>
    <row r="49" spans="1:29">
      <c r="A49" s="136" t="s">
        <v>1373</v>
      </c>
      <c r="B49" s="136" t="s">
        <v>1413</v>
      </c>
      <c r="C49" s="136" t="s">
        <v>1417</v>
      </c>
      <c r="D49" s="136" t="s">
        <v>849</v>
      </c>
      <c r="E49" s="136" t="s">
        <v>854</v>
      </c>
      <c r="F49" s="356" t="s">
        <v>0</v>
      </c>
      <c r="G49" s="137">
        <v>0</v>
      </c>
      <c r="H49" s="137">
        <v>0</v>
      </c>
      <c r="I49" s="137">
        <v>0</v>
      </c>
      <c r="J49" s="137">
        <v>0</v>
      </c>
      <c r="K49" s="137"/>
      <c r="L49" s="137"/>
      <c r="M49" s="137"/>
      <c r="N49" s="137"/>
      <c r="O49" s="137"/>
      <c r="P49" s="137"/>
      <c r="Q49" s="137"/>
      <c r="R49" s="137"/>
      <c r="S49" s="137"/>
      <c r="T49" s="137"/>
      <c r="U49" s="137"/>
      <c r="V49" s="137"/>
      <c r="W49" s="278">
        <v>0</v>
      </c>
      <c r="X49" s="278">
        <v>0</v>
      </c>
      <c r="Y49" s="278">
        <v>0</v>
      </c>
      <c r="Z49" s="136" t="s">
        <v>1894</v>
      </c>
      <c r="AA49" s="136"/>
      <c r="AB49" s="136"/>
      <c r="AC49" s="136"/>
    </row>
    <row r="50" spans="1:29">
      <c r="A50" s="136" t="s">
        <v>1373</v>
      </c>
      <c r="B50" s="136" t="s">
        <v>1414</v>
      </c>
      <c r="C50" s="136" t="s">
        <v>1417</v>
      </c>
      <c r="D50" s="136" t="s">
        <v>849</v>
      </c>
      <c r="E50" s="136" t="s">
        <v>852</v>
      </c>
      <c r="F50" s="356" t="s">
        <v>0</v>
      </c>
      <c r="G50" s="137">
        <v>0</v>
      </c>
      <c r="H50" s="137">
        <v>0</v>
      </c>
      <c r="I50" s="137">
        <v>0</v>
      </c>
      <c r="J50" s="137">
        <v>0</v>
      </c>
      <c r="K50" s="137"/>
      <c r="L50" s="137"/>
      <c r="M50" s="137"/>
      <c r="N50" s="137"/>
      <c r="O50" s="137"/>
      <c r="P50" s="137"/>
      <c r="Q50" s="137"/>
      <c r="R50" s="137"/>
      <c r="S50" s="137"/>
      <c r="T50" s="137"/>
      <c r="U50" s="137"/>
      <c r="V50" s="137"/>
      <c r="W50" s="278">
        <v>0</v>
      </c>
      <c r="X50" s="278">
        <v>0</v>
      </c>
      <c r="Y50" s="278">
        <v>0</v>
      </c>
      <c r="Z50" s="136" t="s">
        <v>1894</v>
      </c>
      <c r="AA50" s="136"/>
      <c r="AB50" s="136"/>
      <c r="AC50" s="136"/>
    </row>
    <row r="51" spans="1:29">
      <c r="A51" s="136" t="s">
        <v>1373</v>
      </c>
      <c r="B51" s="136" t="s">
        <v>1415</v>
      </c>
      <c r="C51" s="136" t="s">
        <v>1417</v>
      </c>
      <c r="D51" s="136" t="s">
        <v>849</v>
      </c>
      <c r="E51" s="136" t="s">
        <v>853</v>
      </c>
      <c r="F51" s="356" t="s">
        <v>0</v>
      </c>
      <c r="G51" s="137">
        <v>0</v>
      </c>
      <c r="H51" s="137">
        <v>0</v>
      </c>
      <c r="I51" s="137">
        <v>0</v>
      </c>
      <c r="J51" s="137">
        <v>0</v>
      </c>
      <c r="K51" s="137"/>
      <c r="L51" s="137"/>
      <c r="M51" s="137"/>
      <c r="N51" s="137"/>
      <c r="O51" s="137"/>
      <c r="P51" s="137"/>
      <c r="Q51" s="137"/>
      <c r="R51" s="137"/>
      <c r="S51" s="137"/>
      <c r="T51" s="137"/>
      <c r="U51" s="137"/>
      <c r="V51" s="137"/>
      <c r="W51" s="278">
        <v>0</v>
      </c>
      <c r="X51" s="278">
        <v>0</v>
      </c>
      <c r="Y51" s="278">
        <v>0</v>
      </c>
      <c r="Z51" s="136" t="s">
        <v>1894</v>
      </c>
      <c r="AA51" s="136"/>
      <c r="AB51" s="136"/>
      <c r="AC51" s="136"/>
    </row>
    <row r="52" spans="1:29">
      <c r="A52" s="136" t="s">
        <v>1373</v>
      </c>
      <c r="B52" s="136" t="s">
        <v>1416</v>
      </c>
      <c r="C52" s="136" t="s">
        <v>1573</v>
      </c>
      <c r="D52" s="136" t="s">
        <v>880</v>
      </c>
      <c r="E52" s="136" t="s">
        <v>854</v>
      </c>
      <c r="F52" s="356" t="s">
        <v>0</v>
      </c>
      <c r="G52" s="137">
        <v>0</v>
      </c>
      <c r="H52" s="137">
        <v>0</v>
      </c>
      <c r="I52" s="137">
        <v>0</v>
      </c>
      <c r="J52" s="137">
        <v>0</v>
      </c>
      <c r="K52" s="137"/>
      <c r="L52" s="137"/>
      <c r="M52" s="137"/>
      <c r="N52" s="137"/>
      <c r="O52" s="137"/>
      <c r="P52" s="137"/>
      <c r="Q52" s="137"/>
      <c r="R52" s="137"/>
      <c r="S52" s="137"/>
      <c r="T52" s="137"/>
      <c r="U52" s="137"/>
      <c r="V52" s="137"/>
      <c r="W52" s="278">
        <v>2.4647349961582998</v>
      </c>
      <c r="X52" s="278">
        <v>2.4544469738111898</v>
      </c>
      <c r="Y52" s="278">
        <v>2.44293342616022</v>
      </c>
      <c r="Z52" s="136" t="s">
        <v>1894</v>
      </c>
      <c r="AA52" s="136"/>
      <c r="AB52" s="136"/>
      <c r="AC52" s="136"/>
    </row>
    <row r="53" spans="1:29">
      <c r="A53" s="136" t="s">
        <v>1373</v>
      </c>
      <c r="B53" s="136" t="s">
        <v>1418</v>
      </c>
      <c r="C53" s="136" t="s">
        <v>1573</v>
      </c>
      <c r="D53" s="136" t="s">
        <v>880</v>
      </c>
      <c r="E53" s="136" t="s">
        <v>852</v>
      </c>
      <c r="F53" s="356" t="s">
        <v>0</v>
      </c>
      <c r="G53" s="137">
        <v>0</v>
      </c>
      <c r="H53" s="137">
        <v>0</v>
      </c>
      <c r="I53" s="137">
        <v>0</v>
      </c>
      <c r="J53" s="137">
        <v>0</v>
      </c>
      <c r="K53" s="137"/>
      <c r="L53" s="137"/>
      <c r="M53" s="137"/>
      <c r="N53" s="137"/>
      <c r="O53" s="137"/>
      <c r="P53" s="137"/>
      <c r="Q53" s="137"/>
      <c r="R53" s="137"/>
      <c r="S53" s="137"/>
      <c r="T53" s="137"/>
      <c r="U53" s="137"/>
      <c r="V53" s="137"/>
      <c r="W53" s="278">
        <v>0.35327173464053702</v>
      </c>
      <c r="X53" s="278">
        <v>0.32633364392702802</v>
      </c>
      <c r="Y53" s="278">
        <v>0.30104055507175798</v>
      </c>
      <c r="Z53" s="136" t="s">
        <v>1894</v>
      </c>
      <c r="AA53" s="136"/>
      <c r="AB53" s="136"/>
      <c r="AC53" s="136"/>
    </row>
    <row r="54" spans="1:29">
      <c r="A54" s="136" t="s">
        <v>1373</v>
      </c>
      <c r="B54" s="136" t="s">
        <v>1419</v>
      </c>
      <c r="C54" s="136" t="s">
        <v>1573</v>
      </c>
      <c r="D54" s="136" t="s">
        <v>880</v>
      </c>
      <c r="E54" s="136" t="s">
        <v>853</v>
      </c>
      <c r="F54" s="356" t="s">
        <v>0</v>
      </c>
      <c r="G54" s="137">
        <v>0</v>
      </c>
      <c r="H54" s="137">
        <v>0</v>
      </c>
      <c r="I54" s="137">
        <v>0</v>
      </c>
      <c r="J54" s="137">
        <v>0</v>
      </c>
      <c r="K54" s="137"/>
      <c r="L54" s="137"/>
      <c r="M54" s="137"/>
      <c r="N54" s="137"/>
      <c r="O54" s="137"/>
      <c r="P54" s="137"/>
      <c r="Q54" s="137"/>
      <c r="R54" s="137"/>
      <c r="S54" s="137"/>
      <c r="T54" s="137"/>
      <c r="U54" s="137"/>
      <c r="V54" s="137"/>
      <c r="W54" s="278">
        <v>0.54000929039406798</v>
      </c>
      <c r="X54" s="278">
        <v>0.48792293978465301</v>
      </c>
      <c r="Y54" s="278">
        <v>0.44428288112275199</v>
      </c>
      <c r="Z54" s="136" t="s">
        <v>1894</v>
      </c>
      <c r="AA54" s="136"/>
      <c r="AB54" s="136"/>
      <c r="AC54" s="136"/>
    </row>
    <row r="55" spans="1:29">
      <c r="A55" s="136" t="s">
        <v>1373</v>
      </c>
      <c r="B55" s="136" t="s">
        <v>1420</v>
      </c>
      <c r="C55" s="136" t="s">
        <v>1573</v>
      </c>
      <c r="D55" s="136" t="s">
        <v>849</v>
      </c>
      <c r="E55" s="136" t="s">
        <v>854</v>
      </c>
      <c r="F55" s="356" t="s">
        <v>0</v>
      </c>
      <c r="G55" s="137">
        <v>0</v>
      </c>
      <c r="H55" s="137">
        <v>0</v>
      </c>
      <c r="I55" s="137">
        <v>0</v>
      </c>
      <c r="J55" s="137">
        <v>0</v>
      </c>
      <c r="K55" s="137"/>
      <c r="L55" s="137"/>
      <c r="M55" s="137"/>
      <c r="N55" s="137"/>
      <c r="O55" s="137"/>
      <c r="P55" s="137"/>
      <c r="Q55" s="137"/>
      <c r="R55" s="137"/>
      <c r="S55" s="137"/>
      <c r="T55" s="137"/>
      <c r="U55" s="137"/>
      <c r="V55" s="137"/>
      <c r="W55" s="278">
        <v>7.2848415408769795E-2</v>
      </c>
      <c r="X55" s="278">
        <v>7.2089264623341795E-2</v>
      </c>
      <c r="Y55" s="278">
        <v>7.2089264623341795E-2</v>
      </c>
      <c r="Z55" s="136" t="s">
        <v>1894</v>
      </c>
      <c r="AA55" s="136"/>
      <c r="AB55" s="136"/>
      <c r="AC55" s="136"/>
    </row>
    <row r="56" spans="1:29">
      <c r="A56" s="136" t="s">
        <v>1373</v>
      </c>
      <c r="B56" s="136" t="s">
        <v>1421</v>
      </c>
      <c r="C56" s="136" t="s">
        <v>1573</v>
      </c>
      <c r="D56" s="136" t="s">
        <v>849</v>
      </c>
      <c r="E56" s="136" t="s">
        <v>852</v>
      </c>
      <c r="F56" s="356" t="s">
        <v>0</v>
      </c>
      <c r="G56" s="137">
        <v>0</v>
      </c>
      <c r="H56" s="137">
        <v>0</v>
      </c>
      <c r="I56" s="137">
        <v>0</v>
      </c>
      <c r="J56" s="137">
        <v>0</v>
      </c>
      <c r="K56" s="137"/>
      <c r="L56" s="137"/>
      <c r="M56" s="137"/>
      <c r="N56" s="137"/>
      <c r="O56" s="137"/>
      <c r="P56" s="137"/>
      <c r="Q56" s="137"/>
      <c r="R56" s="137"/>
      <c r="S56" s="137"/>
      <c r="T56" s="137"/>
      <c r="U56" s="137"/>
      <c r="V56" s="137"/>
      <c r="W56" s="278">
        <v>7.2589581481948801E-2</v>
      </c>
      <c r="X56" s="278">
        <v>7.1543416472979002E-2</v>
      </c>
      <c r="Y56" s="278">
        <v>7.0688474485481406E-2</v>
      </c>
      <c r="Z56" s="136" t="s">
        <v>1894</v>
      </c>
      <c r="AA56" s="136"/>
      <c r="AB56" s="136"/>
      <c r="AC56" s="136"/>
    </row>
    <row r="57" spans="1:29">
      <c r="A57" s="136" t="s">
        <v>1373</v>
      </c>
      <c r="B57" s="136" t="s">
        <v>1422</v>
      </c>
      <c r="C57" s="136" t="s">
        <v>1573</v>
      </c>
      <c r="D57" s="136" t="s">
        <v>849</v>
      </c>
      <c r="E57" s="136" t="s">
        <v>853</v>
      </c>
      <c r="F57" s="356" t="s">
        <v>0</v>
      </c>
      <c r="G57" s="137">
        <v>0</v>
      </c>
      <c r="H57" s="137">
        <v>0</v>
      </c>
      <c r="I57" s="137">
        <v>0</v>
      </c>
      <c r="J57" s="137">
        <v>0</v>
      </c>
      <c r="K57" s="137"/>
      <c r="L57" s="137"/>
      <c r="M57" s="137"/>
      <c r="N57" s="137"/>
      <c r="O57" s="137"/>
      <c r="P57" s="137"/>
      <c r="Q57" s="137"/>
      <c r="R57" s="137"/>
      <c r="S57" s="137"/>
      <c r="T57" s="137"/>
      <c r="U57" s="137"/>
      <c r="V57" s="137"/>
      <c r="W57" s="278">
        <v>0.145995843410825</v>
      </c>
      <c r="X57" s="278">
        <v>0.14472825052106</v>
      </c>
      <c r="Y57" s="278">
        <v>0.14352753256595699</v>
      </c>
      <c r="Z57" s="136" t="s">
        <v>1894</v>
      </c>
      <c r="AA57" s="136"/>
      <c r="AB57" s="136"/>
      <c r="AC57" s="136"/>
    </row>
    <row r="58" spans="1:29">
      <c r="A58" s="136" t="s">
        <v>1423</v>
      </c>
      <c r="B58" s="136" t="s">
        <v>1424</v>
      </c>
      <c r="C58" s="136" t="s">
        <v>1425</v>
      </c>
      <c r="D58" s="136" t="s">
        <v>880</v>
      </c>
      <c r="E58" s="136" t="s">
        <v>854</v>
      </c>
      <c r="F58" s="356" t="s">
        <v>0</v>
      </c>
      <c r="G58" s="137">
        <v>1</v>
      </c>
      <c r="H58" s="137">
        <v>3</v>
      </c>
      <c r="I58" s="137">
        <v>2</v>
      </c>
      <c r="J58" s="137">
        <v>1</v>
      </c>
      <c r="K58" s="137"/>
      <c r="L58" s="137"/>
      <c r="M58" s="137"/>
      <c r="N58" s="137"/>
      <c r="O58" s="137"/>
      <c r="P58" s="137"/>
      <c r="Q58" s="137"/>
      <c r="R58" s="137"/>
      <c r="S58" s="137"/>
      <c r="T58" s="137"/>
      <c r="U58" s="137"/>
      <c r="V58" s="137"/>
      <c r="W58" s="278">
        <v>8.1900412411059893</v>
      </c>
      <c r="X58" s="278">
        <v>8.1855768995955192</v>
      </c>
      <c r="Y58" s="278">
        <v>8.1707067725817293</v>
      </c>
      <c r="Z58" s="136" t="s">
        <v>1894</v>
      </c>
      <c r="AA58" s="136"/>
      <c r="AB58" s="136"/>
      <c r="AC58" s="136"/>
    </row>
    <row r="59" spans="1:29">
      <c r="A59" s="136" t="s">
        <v>1423</v>
      </c>
      <c r="B59" s="136" t="s">
        <v>1427</v>
      </c>
      <c r="C59" s="136" t="s">
        <v>1425</v>
      </c>
      <c r="D59" s="136" t="s">
        <v>880</v>
      </c>
      <c r="E59" s="136" t="s">
        <v>852</v>
      </c>
      <c r="F59" s="356" t="s">
        <v>0</v>
      </c>
      <c r="G59" s="137">
        <v>3</v>
      </c>
      <c r="H59" s="137">
        <v>0</v>
      </c>
      <c r="I59" s="137">
        <v>0</v>
      </c>
      <c r="J59" s="137">
        <v>1</v>
      </c>
      <c r="K59" s="137"/>
      <c r="L59" s="137"/>
      <c r="M59" s="137"/>
      <c r="N59" s="137"/>
      <c r="O59" s="137"/>
      <c r="P59" s="137"/>
      <c r="Q59" s="137"/>
      <c r="R59" s="137"/>
      <c r="S59" s="137"/>
      <c r="T59" s="137"/>
      <c r="U59" s="137"/>
      <c r="V59" s="137"/>
      <c r="W59" s="278">
        <v>2.8665706241697402</v>
      </c>
      <c r="X59" s="278">
        <v>2.7490462848880801</v>
      </c>
      <c r="Y59" s="278">
        <v>2.6777164498492501</v>
      </c>
      <c r="Z59" s="136" t="s">
        <v>1894</v>
      </c>
      <c r="AA59" s="136"/>
      <c r="AB59" s="136"/>
      <c r="AC59" s="136"/>
    </row>
    <row r="60" spans="1:29">
      <c r="A60" s="136" t="s">
        <v>1423</v>
      </c>
      <c r="B60" s="136" t="s">
        <v>1428</v>
      </c>
      <c r="C60" s="136" t="s">
        <v>1425</v>
      </c>
      <c r="D60" s="136" t="s">
        <v>880</v>
      </c>
      <c r="E60" s="136" t="s">
        <v>853</v>
      </c>
      <c r="F60" s="356" t="s">
        <v>0</v>
      </c>
      <c r="G60" s="137">
        <v>1</v>
      </c>
      <c r="H60" s="137">
        <v>0</v>
      </c>
      <c r="I60" s="137">
        <v>1</v>
      </c>
      <c r="J60" s="137">
        <v>1</v>
      </c>
      <c r="K60" s="137"/>
      <c r="L60" s="137"/>
      <c r="M60" s="137"/>
      <c r="N60" s="137"/>
      <c r="O60" s="137"/>
      <c r="P60" s="137"/>
      <c r="Q60" s="137"/>
      <c r="R60" s="137"/>
      <c r="S60" s="137"/>
      <c r="T60" s="137"/>
      <c r="U60" s="137"/>
      <c r="V60" s="137"/>
      <c r="W60" s="278">
        <v>2.9958112540783501</v>
      </c>
      <c r="X60" s="278">
        <v>2.8222645511598001</v>
      </c>
      <c r="Y60" s="278">
        <v>2.7431405469957202</v>
      </c>
      <c r="Z60" s="136" t="s">
        <v>1894</v>
      </c>
      <c r="AA60" s="136"/>
      <c r="AB60" s="136"/>
      <c r="AC60" s="136"/>
    </row>
    <row r="61" spans="1:29">
      <c r="A61" s="136" t="s">
        <v>1423</v>
      </c>
      <c r="B61" s="136" t="s">
        <v>1429</v>
      </c>
      <c r="C61" s="136" t="s">
        <v>1425</v>
      </c>
      <c r="D61" s="136" t="s">
        <v>849</v>
      </c>
      <c r="E61" s="136" t="s">
        <v>854</v>
      </c>
      <c r="F61" s="356" t="s">
        <v>0</v>
      </c>
      <c r="G61" s="137">
        <v>0</v>
      </c>
      <c r="H61" s="137">
        <v>0</v>
      </c>
      <c r="I61" s="137">
        <v>0</v>
      </c>
      <c r="J61" s="137">
        <v>0</v>
      </c>
      <c r="K61" s="137"/>
      <c r="L61" s="137"/>
      <c r="M61" s="137"/>
      <c r="N61" s="137"/>
      <c r="O61" s="137"/>
      <c r="P61" s="137"/>
      <c r="Q61" s="137"/>
      <c r="R61" s="137"/>
      <c r="S61" s="137"/>
      <c r="T61" s="137"/>
      <c r="U61" s="137"/>
      <c r="V61" s="137"/>
      <c r="W61" s="278">
        <v>3.5828878262738797E-2</v>
      </c>
      <c r="X61" s="278">
        <v>3.5828878262738797E-2</v>
      </c>
      <c r="Y61" s="278">
        <v>3.5828878262738797E-2</v>
      </c>
      <c r="Z61" s="136" t="s">
        <v>1894</v>
      </c>
      <c r="AA61" s="136"/>
      <c r="AB61" s="136"/>
      <c r="AC61" s="136"/>
    </row>
    <row r="62" spans="1:29">
      <c r="A62" s="136" t="s">
        <v>1423</v>
      </c>
      <c r="B62" s="136" t="s">
        <v>1430</v>
      </c>
      <c r="C62" s="136" t="s">
        <v>1425</v>
      </c>
      <c r="D62" s="136" t="s">
        <v>849</v>
      </c>
      <c r="E62" s="136" t="s">
        <v>852</v>
      </c>
      <c r="F62" s="356" t="s">
        <v>0</v>
      </c>
      <c r="G62" s="137">
        <v>0</v>
      </c>
      <c r="H62" s="137">
        <v>0</v>
      </c>
      <c r="I62" s="137">
        <v>0</v>
      </c>
      <c r="J62" s="137">
        <v>0</v>
      </c>
      <c r="K62" s="137"/>
      <c r="L62" s="137"/>
      <c r="M62" s="137"/>
      <c r="N62" s="137"/>
      <c r="O62" s="137"/>
      <c r="P62" s="137"/>
      <c r="Q62" s="137"/>
      <c r="R62" s="137"/>
      <c r="S62" s="137"/>
      <c r="T62" s="137"/>
      <c r="U62" s="137"/>
      <c r="V62" s="137"/>
      <c r="W62" s="278">
        <v>0</v>
      </c>
      <c r="X62" s="278">
        <v>0</v>
      </c>
      <c r="Y62" s="278">
        <v>0</v>
      </c>
      <c r="Z62" s="136" t="s">
        <v>1894</v>
      </c>
      <c r="AA62" s="136"/>
      <c r="AB62" s="136"/>
      <c r="AC62" s="136"/>
    </row>
    <row r="63" spans="1:29">
      <c r="A63" s="136" t="s">
        <v>1423</v>
      </c>
      <c r="B63" s="136" t="s">
        <v>1431</v>
      </c>
      <c r="C63" s="136" t="s">
        <v>1425</v>
      </c>
      <c r="D63" s="136" t="s">
        <v>849</v>
      </c>
      <c r="E63" s="136" t="s">
        <v>853</v>
      </c>
      <c r="F63" s="356" t="s">
        <v>0</v>
      </c>
      <c r="G63" s="137">
        <v>0</v>
      </c>
      <c r="H63" s="137">
        <v>0</v>
      </c>
      <c r="I63" s="137">
        <v>0</v>
      </c>
      <c r="J63" s="137">
        <v>0</v>
      </c>
      <c r="K63" s="137"/>
      <c r="L63" s="137"/>
      <c r="M63" s="137"/>
      <c r="N63" s="137"/>
      <c r="O63" s="137"/>
      <c r="P63" s="137"/>
      <c r="Q63" s="137"/>
      <c r="R63" s="137"/>
      <c r="S63" s="137"/>
      <c r="T63" s="137"/>
      <c r="U63" s="137"/>
      <c r="V63" s="137"/>
      <c r="W63" s="278">
        <v>3.56977267626798E-2</v>
      </c>
      <c r="X63" s="278">
        <v>3.5362802711550803E-2</v>
      </c>
      <c r="Y63" s="278">
        <v>3.5023398752115097E-2</v>
      </c>
      <c r="Z63" s="136" t="s">
        <v>1894</v>
      </c>
      <c r="AA63" s="136"/>
      <c r="AB63" s="136"/>
      <c r="AC63" s="136"/>
    </row>
    <row r="64" spans="1:29">
      <c r="A64" s="136" t="s">
        <v>1432</v>
      </c>
      <c r="B64" s="136" t="s">
        <v>1433</v>
      </c>
      <c r="C64" s="136" t="s">
        <v>1434</v>
      </c>
      <c r="D64" s="136" t="s">
        <v>880</v>
      </c>
      <c r="E64" s="136" t="s">
        <v>854</v>
      </c>
      <c r="F64" s="356" t="s">
        <v>0</v>
      </c>
      <c r="G64" s="137">
        <v>0</v>
      </c>
      <c r="H64" s="137">
        <v>0</v>
      </c>
      <c r="I64" s="137">
        <v>0</v>
      </c>
      <c r="J64" s="137">
        <v>0</v>
      </c>
      <c r="K64" s="137"/>
      <c r="L64" s="137"/>
      <c r="M64" s="137"/>
      <c r="N64" s="137"/>
      <c r="O64" s="137"/>
      <c r="P64" s="137"/>
      <c r="Q64" s="137"/>
      <c r="R64" s="137"/>
      <c r="S64" s="137"/>
      <c r="T64" s="137"/>
      <c r="U64" s="137"/>
      <c r="V64" s="137"/>
      <c r="W64" s="278">
        <v>0</v>
      </c>
      <c r="X64" s="278">
        <v>0</v>
      </c>
      <c r="Y64" s="278">
        <v>0</v>
      </c>
      <c r="Z64" s="136" t="s">
        <v>1894</v>
      </c>
      <c r="AA64" s="136"/>
      <c r="AB64" s="136"/>
      <c r="AC64" s="136"/>
    </row>
    <row r="65" spans="1:29">
      <c r="A65" s="136" t="s">
        <v>1432</v>
      </c>
      <c r="B65" s="136" t="s">
        <v>1435</v>
      </c>
      <c r="C65" s="136" t="s">
        <v>1434</v>
      </c>
      <c r="D65" s="136" t="s">
        <v>880</v>
      </c>
      <c r="E65" s="136" t="s">
        <v>852</v>
      </c>
      <c r="F65" s="356" t="s">
        <v>0</v>
      </c>
      <c r="G65" s="137">
        <v>0</v>
      </c>
      <c r="H65" s="137">
        <v>0</v>
      </c>
      <c r="I65" s="137">
        <v>0</v>
      </c>
      <c r="J65" s="137">
        <v>0</v>
      </c>
      <c r="K65" s="137"/>
      <c r="L65" s="137"/>
      <c r="M65" s="137"/>
      <c r="N65" s="137"/>
      <c r="O65" s="137"/>
      <c r="P65" s="137"/>
      <c r="Q65" s="137"/>
      <c r="R65" s="137"/>
      <c r="S65" s="137"/>
      <c r="T65" s="137"/>
      <c r="U65" s="137"/>
      <c r="V65" s="137"/>
      <c r="W65" s="278">
        <v>0</v>
      </c>
      <c r="X65" s="278">
        <v>0</v>
      </c>
      <c r="Y65" s="278">
        <v>0</v>
      </c>
      <c r="Z65" s="136" t="s">
        <v>1894</v>
      </c>
      <c r="AA65" s="136"/>
      <c r="AB65" s="136"/>
      <c r="AC65" s="136"/>
    </row>
    <row r="66" spans="1:29">
      <c r="A66" s="136" t="s">
        <v>1432</v>
      </c>
      <c r="B66" s="136" t="s">
        <v>1436</v>
      </c>
      <c r="C66" s="136" t="s">
        <v>1434</v>
      </c>
      <c r="D66" s="136" t="s">
        <v>880</v>
      </c>
      <c r="E66" s="136" t="s">
        <v>853</v>
      </c>
      <c r="F66" s="356" t="s">
        <v>0</v>
      </c>
      <c r="G66" s="137">
        <v>0</v>
      </c>
      <c r="H66" s="137">
        <v>0</v>
      </c>
      <c r="I66" s="137">
        <v>0</v>
      </c>
      <c r="J66" s="137">
        <v>0</v>
      </c>
      <c r="K66" s="137"/>
      <c r="L66" s="137"/>
      <c r="M66" s="137"/>
      <c r="N66" s="137"/>
      <c r="O66" s="137"/>
      <c r="P66" s="137"/>
      <c r="Q66" s="137"/>
      <c r="R66" s="137"/>
      <c r="S66" s="137"/>
      <c r="T66" s="137"/>
      <c r="U66" s="137"/>
      <c r="V66" s="137"/>
      <c r="W66" s="278">
        <v>0</v>
      </c>
      <c r="X66" s="278">
        <v>0</v>
      </c>
      <c r="Y66" s="278">
        <v>0</v>
      </c>
      <c r="Z66" s="136" t="s">
        <v>1894</v>
      </c>
      <c r="AA66" s="136"/>
      <c r="AB66" s="136"/>
      <c r="AC66" s="136"/>
    </row>
    <row r="67" spans="1:29">
      <c r="A67" s="136" t="s">
        <v>1432</v>
      </c>
      <c r="B67" s="136" t="s">
        <v>1437</v>
      </c>
      <c r="C67" s="136" t="s">
        <v>1434</v>
      </c>
      <c r="D67" s="136" t="s">
        <v>849</v>
      </c>
      <c r="E67" s="136" t="s">
        <v>854</v>
      </c>
      <c r="F67" s="356" t="s">
        <v>0</v>
      </c>
      <c r="G67" s="137">
        <v>0</v>
      </c>
      <c r="H67" s="137">
        <v>0</v>
      </c>
      <c r="I67" s="137">
        <v>0</v>
      </c>
      <c r="J67" s="137">
        <v>0</v>
      </c>
      <c r="K67" s="137"/>
      <c r="L67" s="137"/>
      <c r="M67" s="137"/>
      <c r="N67" s="137"/>
      <c r="O67" s="137"/>
      <c r="P67" s="137"/>
      <c r="Q67" s="137"/>
      <c r="R67" s="137"/>
      <c r="S67" s="137"/>
      <c r="T67" s="137"/>
      <c r="U67" s="137"/>
      <c r="V67" s="137"/>
      <c r="W67" s="278">
        <v>0</v>
      </c>
      <c r="X67" s="278">
        <v>0</v>
      </c>
      <c r="Y67" s="278">
        <v>0</v>
      </c>
      <c r="Z67" s="136" t="s">
        <v>1894</v>
      </c>
      <c r="AA67" s="136"/>
      <c r="AB67" s="136"/>
      <c r="AC67" s="136"/>
    </row>
    <row r="68" spans="1:29">
      <c r="A68" s="136" t="s">
        <v>1432</v>
      </c>
      <c r="B68" s="136" t="s">
        <v>1438</v>
      </c>
      <c r="C68" s="136" t="s">
        <v>1434</v>
      </c>
      <c r="D68" s="136" t="s">
        <v>849</v>
      </c>
      <c r="E68" s="136" t="s">
        <v>852</v>
      </c>
      <c r="F68" s="356" t="s">
        <v>0</v>
      </c>
      <c r="G68" s="137">
        <v>0</v>
      </c>
      <c r="H68" s="137">
        <v>0</v>
      </c>
      <c r="I68" s="137">
        <v>0</v>
      </c>
      <c r="J68" s="137">
        <v>0</v>
      </c>
      <c r="K68" s="137"/>
      <c r="L68" s="137"/>
      <c r="M68" s="137"/>
      <c r="N68" s="137"/>
      <c r="O68" s="137"/>
      <c r="P68" s="137"/>
      <c r="Q68" s="137"/>
      <c r="R68" s="137"/>
      <c r="S68" s="137"/>
      <c r="T68" s="137"/>
      <c r="U68" s="137"/>
      <c r="V68" s="137"/>
      <c r="W68" s="278">
        <v>0</v>
      </c>
      <c r="X68" s="278">
        <v>0</v>
      </c>
      <c r="Y68" s="278">
        <v>0</v>
      </c>
      <c r="Z68" s="136" t="s">
        <v>1894</v>
      </c>
      <c r="AA68" s="136"/>
      <c r="AB68" s="136"/>
      <c r="AC68" s="136"/>
    </row>
    <row r="69" spans="1:29">
      <c r="A69" s="136" t="s">
        <v>1432</v>
      </c>
      <c r="B69" s="136" t="s">
        <v>1439</v>
      </c>
      <c r="C69" s="136" t="s">
        <v>1434</v>
      </c>
      <c r="D69" s="136" t="s">
        <v>849</v>
      </c>
      <c r="E69" s="136" t="s">
        <v>853</v>
      </c>
      <c r="F69" s="356" t="s">
        <v>0</v>
      </c>
      <c r="G69" s="137">
        <v>0</v>
      </c>
      <c r="H69" s="137">
        <v>0</v>
      </c>
      <c r="I69" s="137">
        <v>0</v>
      </c>
      <c r="J69" s="137">
        <v>0</v>
      </c>
      <c r="K69" s="137"/>
      <c r="L69" s="137"/>
      <c r="M69" s="137"/>
      <c r="N69" s="137"/>
      <c r="O69" s="137"/>
      <c r="P69" s="137"/>
      <c r="Q69" s="137"/>
      <c r="R69" s="137"/>
      <c r="S69" s="137"/>
      <c r="T69" s="137"/>
      <c r="U69" s="137"/>
      <c r="V69" s="137"/>
      <c r="W69" s="278">
        <v>0</v>
      </c>
      <c r="X69" s="278">
        <v>0</v>
      </c>
      <c r="Y69" s="278">
        <v>0</v>
      </c>
      <c r="Z69" s="136" t="s">
        <v>1894</v>
      </c>
      <c r="AA69" s="136"/>
      <c r="AB69" s="136"/>
      <c r="AC69" s="136"/>
    </row>
    <row r="70" spans="1:29">
      <c r="A70" s="136" t="s">
        <v>1432</v>
      </c>
      <c r="B70" s="136" t="s">
        <v>1440</v>
      </c>
      <c r="C70" s="136" t="s">
        <v>1441</v>
      </c>
      <c r="D70" s="136" t="s">
        <v>880</v>
      </c>
      <c r="E70" s="136" t="s">
        <v>854</v>
      </c>
      <c r="F70" s="356" t="s">
        <v>0</v>
      </c>
      <c r="G70" s="137">
        <v>0</v>
      </c>
      <c r="H70" s="137">
        <v>0</v>
      </c>
      <c r="I70" s="137">
        <v>2</v>
      </c>
      <c r="J70" s="137">
        <v>0</v>
      </c>
      <c r="K70" s="137"/>
      <c r="L70" s="137"/>
      <c r="M70" s="137"/>
      <c r="N70" s="137"/>
      <c r="O70" s="137"/>
      <c r="P70" s="137"/>
      <c r="Q70" s="137"/>
      <c r="R70" s="137"/>
      <c r="S70" s="137"/>
      <c r="T70" s="137"/>
      <c r="U70" s="137"/>
      <c r="V70" s="137"/>
      <c r="W70" s="278">
        <v>0.97496704872589202</v>
      </c>
      <c r="X70" s="278">
        <v>0.97493270821357003</v>
      </c>
      <c r="Y70" s="278">
        <v>0.97484744671104795</v>
      </c>
      <c r="Z70" s="136" t="s">
        <v>1894</v>
      </c>
      <c r="AA70" s="136"/>
      <c r="AB70" s="136"/>
      <c r="AC70" s="136"/>
    </row>
    <row r="71" spans="1:29">
      <c r="A71" s="136" t="s">
        <v>1432</v>
      </c>
      <c r="B71" s="136" t="s">
        <v>1442</v>
      </c>
      <c r="C71" s="136" t="s">
        <v>1441</v>
      </c>
      <c r="D71" s="136" t="s">
        <v>880</v>
      </c>
      <c r="E71" s="136" t="s">
        <v>852</v>
      </c>
      <c r="F71" s="356" t="s">
        <v>0</v>
      </c>
      <c r="G71" s="137">
        <v>0</v>
      </c>
      <c r="H71" s="137">
        <v>0</v>
      </c>
      <c r="I71" s="137">
        <v>0</v>
      </c>
      <c r="J71" s="137">
        <v>0</v>
      </c>
      <c r="K71" s="137"/>
      <c r="L71" s="137"/>
      <c r="M71" s="137"/>
      <c r="N71" s="137"/>
      <c r="O71" s="137"/>
      <c r="P71" s="137"/>
      <c r="Q71" s="137"/>
      <c r="R71" s="137"/>
      <c r="S71" s="137"/>
      <c r="T71" s="137"/>
      <c r="U71" s="137"/>
      <c r="V71" s="137"/>
      <c r="W71" s="278">
        <v>0</v>
      </c>
      <c r="X71" s="278">
        <v>0</v>
      </c>
      <c r="Y71" s="278">
        <v>0</v>
      </c>
      <c r="Z71" s="136" t="s">
        <v>1894</v>
      </c>
      <c r="AA71" s="136"/>
      <c r="AB71" s="136"/>
      <c r="AC71" s="136"/>
    </row>
    <row r="72" spans="1:29">
      <c r="A72" s="136" t="s">
        <v>1432</v>
      </c>
      <c r="B72" s="136" t="s">
        <v>1443</v>
      </c>
      <c r="C72" s="136" t="s">
        <v>1441</v>
      </c>
      <c r="D72" s="136" t="s">
        <v>880</v>
      </c>
      <c r="E72" s="136" t="s">
        <v>853</v>
      </c>
      <c r="F72" s="356" t="s">
        <v>0</v>
      </c>
      <c r="G72" s="137">
        <v>0</v>
      </c>
      <c r="H72" s="137">
        <v>0</v>
      </c>
      <c r="I72" s="137">
        <v>0</v>
      </c>
      <c r="J72" s="137">
        <v>0</v>
      </c>
      <c r="K72" s="137"/>
      <c r="L72" s="137"/>
      <c r="M72" s="137"/>
      <c r="N72" s="137"/>
      <c r="O72" s="137"/>
      <c r="P72" s="137"/>
      <c r="Q72" s="137"/>
      <c r="R72" s="137"/>
      <c r="S72" s="137"/>
      <c r="T72" s="137"/>
      <c r="U72" s="137"/>
      <c r="V72" s="137"/>
      <c r="W72" s="278">
        <v>1.69038088718876E-2</v>
      </c>
      <c r="X72" s="278">
        <v>1.58162031688968E-2</v>
      </c>
      <c r="Y72" s="278">
        <v>1.42164617009369E-2</v>
      </c>
      <c r="Z72" s="136" t="s">
        <v>1894</v>
      </c>
      <c r="AA72" s="136"/>
      <c r="AB72" s="136"/>
      <c r="AC72" s="136"/>
    </row>
    <row r="73" spans="1:29">
      <c r="A73" s="136" t="s">
        <v>1432</v>
      </c>
      <c r="B73" s="136" t="s">
        <v>1444</v>
      </c>
      <c r="C73" s="136" t="s">
        <v>1441</v>
      </c>
      <c r="D73" s="136" t="s">
        <v>849</v>
      </c>
      <c r="E73" s="136" t="s">
        <v>854</v>
      </c>
      <c r="F73" s="356" t="s">
        <v>0</v>
      </c>
      <c r="G73" s="137">
        <v>0</v>
      </c>
      <c r="H73" s="137">
        <v>0</v>
      </c>
      <c r="I73" s="137">
        <v>0</v>
      </c>
      <c r="J73" s="137">
        <v>0</v>
      </c>
      <c r="K73" s="137"/>
      <c r="L73" s="137"/>
      <c r="M73" s="137"/>
      <c r="N73" s="137"/>
      <c r="O73" s="137"/>
      <c r="P73" s="137"/>
      <c r="Q73" s="137"/>
      <c r="R73" s="137"/>
      <c r="S73" s="137"/>
      <c r="T73" s="137"/>
      <c r="U73" s="137"/>
      <c r="V73" s="137"/>
      <c r="W73" s="278">
        <v>6.2326310029629198E-2</v>
      </c>
      <c r="X73" s="278">
        <v>6.2326310029629198E-2</v>
      </c>
      <c r="Y73" s="278">
        <v>6.2326310029629198E-2</v>
      </c>
      <c r="Z73" s="136" t="s">
        <v>1894</v>
      </c>
      <c r="AA73" s="136"/>
      <c r="AB73" s="136"/>
      <c r="AC73" s="136"/>
    </row>
    <row r="74" spans="1:29">
      <c r="A74" s="136" t="s">
        <v>1432</v>
      </c>
      <c r="B74" s="136" t="s">
        <v>1445</v>
      </c>
      <c r="C74" s="136" t="s">
        <v>1441</v>
      </c>
      <c r="D74" s="136" t="s">
        <v>849</v>
      </c>
      <c r="E74" s="136" t="s">
        <v>852</v>
      </c>
      <c r="F74" s="356" t="s">
        <v>0</v>
      </c>
      <c r="G74" s="137">
        <v>0</v>
      </c>
      <c r="H74" s="137">
        <v>0</v>
      </c>
      <c r="I74" s="137">
        <v>0</v>
      </c>
      <c r="J74" s="137">
        <v>0</v>
      </c>
      <c r="K74" s="137"/>
      <c r="L74" s="137"/>
      <c r="M74" s="137"/>
      <c r="N74" s="137"/>
      <c r="O74" s="137"/>
      <c r="P74" s="137"/>
      <c r="Q74" s="137"/>
      <c r="R74" s="137"/>
      <c r="S74" s="137"/>
      <c r="T74" s="137"/>
      <c r="U74" s="137"/>
      <c r="V74" s="137"/>
      <c r="W74" s="278">
        <v>0</v>
      </c>
      <c r="X74" s="278">
        <v>0</v>
      </c>
      <c r="Y74" s="278">
        <v>0</v>
      </c>
      <c r="Z74" s="136" t="s">
        <v>1894</v>
      </c>
      <c r="AA74" s="136"/>
      <c r="AB74" s="136"/>
      <c r="AC74" s="136"/>
    </row>
    <row r="75" spans="1:29">
      <c r="A75" s="136" t="s">
        <v>1432</v>
      </c>
      <c r="B75" s="136" t="s">
        <v>1446</v>
      </c>
      <c r="C75" s="136" t="s">
        <v>1441</v>
      </c>
      <c r="D75" s="136" t="s">
        <v>849</v>
      </c>
      <c r="E75" s="136" t="s">
        <v>853</v>
      </c>
      <c r="F75" s="356" t="s">
        <v>0</v>
      </c>
      <c r="G75" s="137">
        <v>0</v>
      </c>
      <c r="H75" s="137">
        <v>0</v>
      </c>
      <c r="I75" s="137">
        <v>0</v>
      </c>
      <c r="J75" s="137">
        <v>0</v>
      </c>
      <c r="K75" s="137"/>
      <c r="L75" s="137"/>
      <c r="M75" s="137"/>
      <c r="N75" s="137"/>
      <c r="O75" s="137"/>
      <c r="P75" s="137"/>
      <c r="Q75" s="137"/>
      <c r="R75" s="137"/>
      <c r="S75" s="137"/>
      <c r="T75" s="137"/>
      <c r="U75" s="137"/>
      <c r="V75" s="137"/>
      <c r="W75" s="278">
        <v>0</v>
      </c>
      <c r="X75" s="278">
        <v>0</v>
      </c>
      <c r="Y75" s="278">
        <v>0</v>
      </c>
      <c r="Z75" s="136" t="s">
        <v>1894</v>
      </c>
      <c r="AA75" s="136"/>
      <c r="AB75" s="136"/>
      <c r="AC75" s="136"/>
    </row>
    <row r="76" spans="1:29">
      <c r="A76" s="136" t="s">
        <v>1432</v>
      </c>
      <c r="B76" s="136" t="s">
        <v>1447</v>
      </c>
      <c r="C76" s="136" t="s">
        <v>1448</v>
      </c>
      <c r="D76" s="136" t="s">
        <v>880</v>
      </c>
      <c r="E76" s="136" t="s">
        <v>854</v>
      </c>
      <c r="F76" s="356" t="s">
        <v>0</v>
      </c>
      <c r="G76" s="137">
        <v>2</v>
      </c>
      <c r="H76" s="137">
        <v>8</v>
      </c>
      <c r="I76" s="137">
        <v>1</v>
      </c>
      <c r="J76" s="137">
        <v>1</v>
      </c>
      <c r="K76" s="137"/>
      <c r="L76" s="137"/>
      <c r="M76" s="137"/>
      <c r="N76" s="137"/>
      <c r="O76" s="137"/>
      <c r="P76" s="137"/>
      <c r="Q76" s="137"/>
      <c r="R76" s="137"/>
      <c r="S76" s="137"/>
      <c r="T76" s="137"/>
      <c r="U76" s="137"/>
      <c r="V76" s="137"/>
      <c r="W76" s="278">
        <v>12.289101371884501</v>
      </c>
      <c r="X76" s="278">
        <v>12.2586885759314</v>
      </c>
      <c r="Y76" s="278">
        <v>12.209426975475001</v>
      </c>
      <c r="Z76" s="136" t="s">
        <v>1894</v>
      </c>
      <c r="AA76" s="136"/>
      <c r="AB76" s="136"/>
      <c r="AC76" s="136"/>
    </row>
    <row r="77" spans="1:29">
      <c r="A77" s="136" t="s">
        <v>1432</v>
      </c>
      <c r="B77" s="136" t="s">
        <v>1449</v>
      </c>
      <c r="C77" s="136" t="s">
        <v>1448</v>
      </c>
      <c r="D77" s="136" t="s">
        <v>880</v>
      </c>
      <c r="E77" s="136" t="s">
        <v>852</v>
      </c>
      <c r="F77" s="356" t="s">
        <v>0</v>
      </c>
      <c r="G77" s="137">
        <v>0</v>
      </c>
      <c r="H77" s="137">
        <v>1</v>
      </c>
      <c r="I77" s="137">
        <v>0</v>
      </c>
      <c r="J77" s="137">
        <v>0</v>
      </c>
      <c r="K77" s="137"/>
      <c r="L77" s="137"/>
      <c r="M77" s="137"/>
      <c r="N77" s="137"/>
      <c r="O77" s="137"/>
      <c r="P77" s="137"/>
      <c r="Q77" s="137"/>
      <c r="R77" s="137"/>
      <c r="S77" s="137"/>
      <c r="T77" s="137"/>
      <c r="U77" s="137"/>
      <c r="V77" s="137"/>
      <c r="W77" s="278">
        <v>1.29775272856736</v>
      </c>
      <c r="X77" s="278">
        <v>1.23009404390321</v>
      </c>
      <c r="Y77" s="278">
        <v>1.18274863027405</v>
      </c>
      <c r="Z77" s="136" t="s">
        <v>1894</v>
      </c>
      <c r="AA77" s="136"/>
      <c r="AB77" s="136"/>
      <c r="AC77" s="136"/>
    </row>
    <row r="78" spans="1:29">
      <c r="A78" s="136" t="s">
        <v>1432</v>
      </c>
      <c r="B78" s="136" t="s">
        <v>1450</v>
      </c>
      <c r="C78" s="136" t="s">
        <v>1448</v>
      </c>
      <c r="D78" s="136" t="s">
        <v>880</v>
      </c>
      <c r="E78" s="136" t="s">
        <v>853</v>
      </c>
      <c r="F78" s="356" t="s">
        <v>0</v>
      </c>
      <c r="G78" s="137">
        <v>1</v>
      </c>
      <c r="H78" s="137">
        <v>1</v>
      </c>
      <c r="I78" s="137">
        <v>3</v>
      </c>
      <c r="J78" s="137">
        <v>1</v>
      </c>
      <c r="K78" s="137"/>
      <c r="L78" s="137"/>
      <c r="M78" s="137"/>
      <c r="N78" s="137"/>
      <c r="O78" s="137"/>
      <c r="P78" s="137"/>
      <c r="Q78" s="137"/>
      <c r="R78" s="137"/>
      <c r="S78" s="137"/>
      <c r="T78" s="137"/>
      <c r="U78" s="137"/>
      <c r="V78" s="137"/>
      <c r="W78" s="278">
        <v>4.4531400966654999</v>
      </c>
      <c r="X78" s="278">
        <v>4.2811942213490601</v>
      </c>
      <c r="Y78" s="278">
        <v>4.15241250547487</v>
      </c>
      <c r="Z78" s="136" t="s">
        <v>1894</v>
      </c>
      <c r="AA78" s="136"/>
      <c r="AB78" s="136"/>
      <c r="AC78" s="136"/>
    </row>
    <row r="79" spans="1:29">
      <c r="A79" s="136" t="s">
        <v>1432</v>
      </c>
      <c r="B79" s="136" t="s">
        <v>1451</v>
      </c>
      <c r="C79" s="136" t="s">
        <v>1448</v>
      </c>
      <c r="D79" s="136" t="s">
        <v>849</v>
      </c>
      <c r="E79" s="136" t="s">
        <v>854</v>
      </c>
      <c r="F79" s="356" t="s">
        <v>0</v>
      </c>
      <c r="G79" s="137">
        <v>0</v>
      </c>
      <c r="H79" s="137">
        <v>0</v>
      </c>
      <c r="I79" s="137">
        <v>0</v>
      </c>
      <c r="J79" s="137">
        <v>0</v>
      </c>
      <c r="K79" s="137"/>
      <c r="L79" s="137"/>
      <c r="M79" s="137"/>
      <c r="N79" s="137"/>
      <c r="O79" s="137"/>
      <c r="P79" s="137"/>
      <c r="Q79" s="137"/>
      <c r="R79" s="137"/>
      <c r="S79" s="137"/>
      <c r="T79" s="137"/>
      <c r="U79" s="137"/>
      <c r="V79" s="137"/>
      <c r="W79" s="278">
        <v>0</v>
      </c>
      <c r="X79" s="278">
        <v>0</v>
      </c>
      <c r="Y79" s="278">
        <v>0</v>
      </c>
      <c r="Z79" s="136" t="s">
        <v>1894</v>
      </c>
      <c r="AA79" s="136"/>
      <c r="AB79" s="136"/>
      <c r="AC79" s="136"/>
    </row>
    <row r="80" spans="1:29">
      <c r="A80" s="136" t="s">
        <v>1432</v>
      </c>
      <c r="B80" s="136" t="s">
        <v>1452</v>
      </c>
      <c r="C80" s="136" t="s">
        <v>1448</v>
      </c>
      <c r="D80" s="136" t="s">
        <v>849</v>
      </c>
      <c r="E80" s="136" t="s">
        <v>852</v>
      </c>
      <c r="F80" s="356" t="s">
        <v>0</v>
      </c>
      <c r="G80" s="137">
        <v>0</v>
      </c>
      <c r="H80" s="137">
        <v>0</v>
      </c>
      <c r="I80" s="137">
        <v>0</v>
      </c>
      <c r="J80" s="137">
        <v>0</v>
      </c>
      <c r="K80" s="137"/>
      <c r="L80" s="137"/>
      <c r="M80" s="137"/>
      <c r="N80" s="137"/>
      <c r="O80" s="137"/>
      <c r="P80" s="137"/>
      <c r="Q80" s="137"/>
      <c r="R80" s="137"/>
      <c r="S80" s="137"/>
      <c r="T80" s="137"/>
      <c r="U80" s="137"/>
      <c r="V80" s="137"/>
      <c r="W80" s="278">
        <v>0</v>
      </c>
      <c r="X80" s="278">
        <v>0</v>
      </c>
      <c r="Y80" s="278">
        <v>0</v>
      </c>
      <c r="Z80" s="136" t="s">
        <v>1894</v>
      </c>
      <c r="AA80" s="136"/>
      <c r="AB80" s="136"/>
      <c r="AC80" s="136"/>
    </row>
    <row r="81" spans="1:29">
      <c r="A81" s="136" t="s">
        <v>1432</v>
      </c>
      <c r="B81" s="136" t="s">
        <v>1453</v>
      </c>
      <c r="C81" s="136" t="s">
        <v>1448</v>
      </c>
      <c r="D81" s="136" t="s">
        <v>849</v>
      </c>
      <c r="E81" s="136" t="s">
        <v>853</v>
      </c>
      <c r="F81" s="356" t="s">
        <v>0</v>
      </c>
      <c r="G81" s="137">
        <v>0</v>
      </c>
      <c r="H81" s="137">
        <v>0</v>
      </c>
      <c r="I81" s="137">
        <v>1</v>
      </c>
      <c r="J81" s="137">
        <v>0</v>
      </c>
      <c r="K81" s="137"/>
      <c r="L81" s="137"/>
      <c r="M81" s="137"/>
      <c r="N81" s="137"/>
      <c r="O81" s="137"/>
      <c r="P81" s="137"/>
      <c r="Q81" s="137"/>
      <c r="R81" s="137"/>
      <c r="S81" s="137"/>
      <c r="T81" s="137"/>
      <c r="U81" s="137"/>
      <c r="V81" s="137"/>
      <c r="W81" s="278">
        <v>0.28116315501481398</v>
      </c>
      <c r="X81" s="278">
        <v>0.28116315501481398</v>
      </c>
      <c r="Y81" s="278">
        <v>0.28116315501481398</v>
      </c>
      <c r="Z81" s="136" t="s">
        <v>1894</v>
      </c>
      <c r="AA81" s="136"/>
      <c r="AB81" s="136"/>
      <c r="AC81" s="136"/>
    </row>
    <row r="82" spans="1:29">
      <c r="A82" s="136" t="s">
        <v>1432</v>
      </c>
      <c r="B82" s="136" t="s">
        <v>1454</v>
      </c>
      <c r="C82" s="136" t="s">
        <v>1713</v>
      </c>
      <c r="D82" s="136" t="s">
        <v>880</v>
      </c>
      <c r="E82" s="136" t="s">
        <v>854</v>
      </c>
      <c r="F82" s="356" t="s">
        <v>0</v>
      </c>
      <c r="G82" s="137">
        <v>0</v>
      </c>
      <c r="H82" s="137">
        <v>1</v>
      </c>
      <c r="I82" s="137">
        <v>2</v>
      </c>
      <c r="J82" s="137">
        <v>0</v>
      </c>
      <c r="K82" s="137"/>
      <c r="L82" s="137"/>
      <c r="M82" s="137"/>
      <c r="N82" s="137"/>
      <c r="O82" s="137"/>
      <c r="P82" s="137"/>
      <c r="Q82" s="137"/>
      <c r="R82" s="137"/>
      <c r="S82" s="137"/>
      <c r="T82" s="137"/>
      <c r="U82" s="137"/>
      <c r="V82" s="137"/>
      <c r="W82" s="278">
        <v>4.0670528225756097</v>
      </c>
      <c r="X82" s="278">
        <v>4.0566804327477799</v>
      </c>
      <c r="Y82" s="278">
        <v>4.0409956278740697</v>
      </c>
      <c r="Z82" s="136" t="s">
        <v>1894</v>
      </c>
      <c r="AA82" s="136"/>
      <c r="AB82" s="136"/>
      <c r="AC82" s="136"/>
    </row>
    <row r="83" spans="1:29">
      <c r="A83" s="136" t="s">
        <v>1432</v>
      </c>
      <c r="B83" s="136" t="s">
        <v>1456</v>
      </c>
      <c r="C83" s="136" t="s">
        <v>1713</v>
      </c>
      <c r="D83" s="136" t="s">
        <v>880</v>
      </c>
      <c r="E83" s="136" t="s">
        <v>852</v>
      </c>
      <c r="F83" s="356" t="s">
        <v>0</v>
      </c>
      <c r="G83" s="137">
        <v>0</v>
      </c>
      <c r="H83" s="137">
        <v>0</v>
      </c>
      <c r="I83" s="137">
        <v>0</v>
      </c>
      <c r="J83" s="137">
        <v>0</v>
      </c>
      <c r="K83" s="137"/>
      <c r="L83" s="137"/>
      <c r="M83" s="137"/>
      <c r="N83" s="137"/>
      <c r="O83" s="137"/>
      <c r="P83" s="137"/>
      <c r="Q83" s="137"/>
      <c r="R83" s="137"/>
      <c r="S83" s="137"/>
      <c r="T83" s="137"/>
      <c r="U83" s="137"/>
      <c r="V83" s="137"/>
      <c r="W83" s="278">
        <v>0.70330701823875297</v>
      </c>
      <c r="X83" s="278">
        <v>0.68869084105634804</v>
      </c>
      <c r="Y83" s="278">
        <v>0.67858162869495298</v>
      </c>
      <c r="Z83" s="136" t="s">
        <v>1894</v>
      </c>
      <c r="AA83" s="136"/>
      <c r="AB83" s="136"/>
      <c r="AC83" s="136"/>
    </row>
    <row r="84" spans="1:29">
      <c r="A84" s="136" t="s">
        <v>1432</v>
      </c>
      <c r="B84" s="136" t="s">
        <v>1457</v>
      </c>
      <c r="C84" s="136" t="s">
        <v>1713</v>
      </c>
      <c r="D84" s="136" t="s">
        <v>880</v>
      </c>
      <c r="E84" s="136" t="s">
        <v>853</v>
      </c>
      <c r="F84" s="356" t="s">
        <v>0</v>
      </c>
      <c r="G84" s="137">
        <v>0</v>
      </c>
      <c r="H84" s="137">
        <v>0</v>
      </c>
      <c r="I84" s="137">
        <v>1</v>
      </c>
      <c r="J84" s="137">
        <v>1</v>
      </c>
      <c r="K84" s="137"/>
      <c r="L84" s="137"/>
      <c r="M84" s="137"/>
      <c r="N84" s="137"/>
      <c r="O84" s="137"/>
      <c r="P84" s="137"/>
      <c r="Q84" s="137"/>
      <c r="R84" s="137"/>
      <c r="S84" s="137"/>
      <c r="T84" s="137"/>
      <c r="U84" s="137"/>
      <c r="V84" s="137"/>
      <c r="W84" s="278">
        <v>1.84688772745082</v>
      </c>
      <c r="X84" s="278">
        <v>1.8195381323717701</v>
      </c>
      <c r="Y84" s="278">
        <v>1.8169744682039499</v>
      </c>
      <c r="Z84" s="136" t="s">
        <v>1894</v>
      </c>
      <c r="AA84" s="136"/>
      <c r="AB84" s="136"/>
      <c r="AC84" s="136"/>
    </row>
    <row r="85" spans="1:29">
      <c r="A85" s="136" t="s">
        <v>1432</v>
      </c>
      <c r="B85" s="136" t="s">
        <v>1458</v>
      </c>
      <c r="C85" s="136" t="s">
        <v>1713</v>
      </c>
      <c r="D85" s="136" t="s">
        <v>849</v>
      </c>
      <c r="E85" s="136" t="s">
        <v>854</v>
      </c>
      <c r="F85" s="356" t="s">
        <v>0</v>
      </c>
      <c r="G85" s="137">
        <v>0</v>
      </c>
      <c r="H85" s="137">
        <v>0</v>
      </c>
      <c r="I85" s="137">
        <v>0</v>
      </c>
      <c r="J85" s="137">
        <v>0</v>
      </c>
      <c r="K85" s="137"/>
      <c r="L85" s="137"/>
      <c r="M85" s="137"/>
      <c r="N85" s="137"/>
      <c r="O85" s="137"/>
      <c r="P85" s="137"/>
      <c r="Q85" s="137"/>
      <c r="R85" s="137"/>
      <c r="S85" s="137"/>
      <c r="T85" s="137"/>
      <c r="U85" s="137"/>
      <c r="V85" s="137"/>
      <c r="W85" s="278">
        <v>3.1163155014814599E-2</v>
      </c>
      <c r="X85" s="278">
        <v>3.1163155014814599E-2</v>
      </c>
      <c r="Y85" s="278">
        <v>3.1163155014814599E-2</v>
      </c>
      <c r="Z85" s="136" t="s">
        <v>1894</v>
      </c>
      <c r="AA85" s="136"/>
      <c r="AB85" s="136"/>
      <c r="AC85" s="136"/>
    </row>
    <row r="86" spans="1:29">
      <c r="A86" s="136" t="s">
        <v>1432</v>
      </c>
      <c r="B86" s="136" t="s">
        <v>1459</v>
      </c>
      <c r="C86" s="136" t="s">
        <v>1713</v>
      </c>
      <c r="D86" s="136" t="s">
        <v>849</v>
      </c>
      <c r="E86" s="136" t="s">
        <v>852</v>
      </c>
      <c r="F86" s="356" t="s">
        <v>0</v>
      </c>
      <c r="G86" s="137">
        <v>0</v>
      </c>
      <c r="H86" s="137">
        <v>0</v>
      </c>
      <c r="I86" s="137">
        <v>0</v>
      </c>
      <c r="J86" s="137">
        <v>0</v>
      </c>
      <c r="K86" s="137"/>
      <c r="L86" s="137"/>
      <c r="M86" s="137"/>
      <c r="N86" s="137"/>
      <c r="O86" s="137"/>
      <c r="P86" s="137"/>
      <c r="Q86" s="137"/>
      <c r="R86" s="137"/>
      <c r="S86" s="137"/>
      <c r="T86" s="137"/>
      <c r="U86" s="137"/>
      <c r="V86" s="137"/>
      <c r="W86" s="278">
        <v>0</v>
      </c>
      <c r="X86" s="278">
        <v>0</v>
      </c>
      <c r="Y86" s="278">
        <v>0</v>
      </c>
      <c r="Z86" s="136" t="s">
        <v>1894</v>
      </c>
      <c r="AA86" s="136"/>
      <c r="AB86" s="136"/>
      <c r="AC86" s="136"/>
    </row>
    <row r="87" spans="1:29">
      <c r="A87" s="136" t="s">
        <v>1432</v>
      </c>
      <c r="B87" s="136" t="s">
        <v>1460</v>
      </c>
      <c r="C87" s="136" t="s">
        <v>1713</v>
      </c>
      <c r="D87" s="136" t="s">
        <v>849</v>
      </c>
      <c r="E87" s="136" t="s">
        <v>853</v>
      </c>
      <c r="F87" s="356" t="s">
        <v>0</v>
      </c>
      <c r="G87" s="137">
        <v>0</v>
      </c>
      <c r="H87" s="137">
        <v>0</v>
      </c>
      <c r="I87" s="137">
        <v>0</v>
      </c>
      <c r="J87" s="137">
        <v>0</v>
      </c>
      <c r="K87" s="137"/>
      <c r="L87" s="137"/>
      <c r="M87" s="137"/>
      <c r="N87" s="137"/>
      <c r="O87" s="137"/>
      <c r="P87" s="137"/>
      <c r="Q87" s="137"/>
      <c r="R87" s="137"/>
      <c r="S87" s="137"/>
      <c r="T87" s="137"/>
      <c r="U87" s="137"/>
      <c r="V87" s="137"/>
      <c r="W87" s="278">
        <v>0</v>
      </c>
      <c r="X87" s="278">
        <v>0</v>
      </c>
      <c r="Y87" s="278">
        <v>0</v>
      </c>
      <c r="Z87" s="136" t="s">
        <v>1894</v>
      </c>
      <c r="AA87" s="136"/>
      <c r="AB87" s="136"/>
      <c r="AC87" s="136"/>
    </row>
    <row r="88" spans="1:29">
      <c r="A88" s="136" t="s">
        <v>1432</v>
      </c>
      <c r="B88" s="136" t="s">
        <v>1461</v>
      </c>
      <c r="C88" s="136" t="s">
        <v>1462</v>
      </c>
      <c r="D88" s="136" t="s">
        <v>880</v>
      </c>
      <c r="E88" s="136" t="s">
        <v>854</v>
      </c>
      <c r="F88" s="356" t="s">
        <v>0</v>
      </c>
      <c r="G88" s="137">
        <v>0</v>
      </c>
      <c r="H88" s="137">
        <v>0</v>
      </c>
      <c r="I88" s="137">
        <v>0</v>
      </c>
      <c r="J88" s="137">
        <v>0</v>
      </c>
      <c r="K88" s="137"/>
      <c r="L88" s="137"/>
      <c r="M88" s="137"/>
      <c r="N88" s="137"/>
      <c r="O88" s="137"/>
      <c r="P88" s="137"/>
      <c r="Q88" s="137"/>
      <c r="R88" s="137"/>
      <c r="S88" s="137"/>
      <c r="T88" s="137"/>
      <c r="U88" s="137"/>
      <c r="V88" s="137"/>
      <c r="W88" s="278">
        <v>0.27276125377252902</v>
      </c>
      <c r="X88" s="278">
        <v>0.27113843588845199</v>
      </c>
      <c r="Y88" s="278">
        <v>0.27034974971083298</v>
      </c>
      <c r="Z88" s="136" t="s">
        <v>1894</v>
      </c>
      <c r="AA88" s="136"/>
      <c r="AB88" s="136"/>
      <c r="AC88" s="136"/>
    </row>
    <row r="89" spans="1:29">
      <c r="A89" s="136" t="s">
        <v>1432</v>
      </c>
      <c r="B89" s="136" t="s">
        <v>1463</v>
      </c>
      <c r="C89" s="136" t="s">
        <v>1462</v>
      </c>
      <c r="D89" s="136" t="s">
        <v>880</v>
      </c>
      <c r="E89" s="136" t="s">
        <v>852</v>
      </c>
      <c r="F89" s="356" t="s">
        <v>0</v>
      </c>
      <c r="G89" s="137">
        <v>0</v>
      </c>
      <c r="H89" s="137">
        <v>0</v>
      </c>
      <c r="I89" s="137">
        <v>0</v>
      </c>
      <c r="J89" s="137">
        <v>0</v>
      </c>
      <c r="K89" s="137"/>
      <c r="L89" s="137"/>
      <c r="M89" s="137"/>
      <c r="N89" s="137"/>
      <c r="O89" s="137"/>
      <c r="P89" s="137"/>
      <c r="Q89" s="137"/>
      <c r="R89" s="137"/>
      <c r="S89" s="137"/>
      <c r="T89" s="137"/>
      <c r="U89" s="137"/>
      <c r="V89" s="137"/>
      <c r="W89" s="278">
        <v>0</v>
      </c>
      <c r="X89" s="278">
        <v>0</v>
      </c>
      <c r="Y89" s="278">
        <v>0</v>
      </c>
      <c r="Z89" s="136" t="s">
        <v>1894</v>
      </c>
      <c r="AA89" s="136"/>
      <c r="AB89" s="136"/>
      <c r="AC89" s="136"/>
    </row>
    <row r="90" spans="1:29">
      <c r="A90" s="136" t="s">
        <v>1432</v>
      </c>
      <c r="B90" s="136" t="s">
        <v>1464</v>
      </c>
      <c r="C90" s="136" t="s">
        <v>1462</v>
      </c>
      <c r="D90" s="136" t="s">
        <v>880</v>
      </c>
      <c r="E90" s="136" t="s">
        <v>853</v>
      </c>
      <c r="F90" s="356" t="s">
        <v>0</v>
      </c>
      <c r="G90" s="137">
        <v>0</v>
      </c>
      <c r="H90" s="137">
        <v>0</v>
      </c>
      <c r="I90" s="137">
        <v>0</v>
      </c>
      <c r="J90" s="137">
        <v>0</v>
      </c>
      <c r="K90" s="137"/>
      <c r="L90" s="137"/>
      <c r="M90" s="137"/>
      <c r="N90" s="137"/>
      <c r="O90" s="137"/>
      <c r="P90" s="137"/>
      <c r="Q90" s="137"/>
      <c r="R90" s="137"/>
      <c r="S90" s="137"/>
      <c r="T90" s="137"/>
      <c r="U90" s="137"/>
      <c r="V90" s="137"/>
      <c r="W90" s="278">
        <v>4.3915453160275501E-2</v>
      </c>
      <c r="X90" s="278">
        <v>3.6313651244348898E-2</v>
      </c>
      <c r="Y90" s="278">
        <v>2.8716330462078499E-2</v>
      </c>
      <c r="Z90" s="136" t="s">
        <v>1894</v>
      </c>
      <c r="AA90" s="136"/>
      <c r="AB90" s="136"/>
      <c r="AC90" s="136"/>
    </row>
    <row r="91" spans="1:29">
      <c r="A91" s="136" t="s">
        <v>1432</v>
      </c>
      <c r="B91" s="136" t="s">
        <v>1465</v>
      </c>
      <c r="C91" s="136" t="s">
        <v>1462</v>
      </c>
      <c r="D91" s="136" t="s">
        <v>849</v>
      </c>
      <c r="E91" s="136" t="s">
        <v>854</v>
      </c>
      <c r="F91" s="356" t="s">
        <v>0</v>
      </c>
      <c r="G91" s="137">
        <v>0</v>
      </c>
      <c r="H91" s="137">
        <v>0</v>
      </c>
      <c r="I91" s="137">
        <v>0</v>
      </c>
      <c r="J91" s="137">
        <v>0</v>
      </c>
      <c r="K91" s="137"/>
      <c r="L91" s="137"/>
      <c r="M91" s="137"/>
      <c r="N91" s="137"/>
      <c r="O91" s="137"/>
      <c r="P91" s="137"/>
      <c r="Q91" s="137"/>
      <c r="R91" s="137"/>
      <c r="S91" s="137"/>
      <c r="T91" s="137"/>
      <c r="U91" s="137"/>
      <c r="V91" s="137"/>
      <c r="W91" s="278">
        <v>3.1163155014814599E-2</v>
      </c>
      <c r="X91" s="278">
        <v>3.1163155014814599E-2</v>
      </c>
      <c r="Y91" s="278">
        <v>3.1163155014814599E-2</v>
      </c>
      <c r="Z91" s="136" t="s">
        <v>1894</v>
      </c>
      <c r="AA91" s="136"/>
      <c r="AB91" s="136"/>
      <c r="AC91" s="136"/>
    </row>
    <row r="92" spans="1:29">
      <c r="A92" s="136" t="s">
        <v>1432</v>
      </c>
      <c r="B92" s="136" t="s">
        <v>1466</v>
      </c>
      <c r="C92" s="136" t="s">
        <v>1462</v>
      </c>
      <c r="D92" s="136" t="s">
        <v>849</v>
      </c>
      <c r="E92" s="136" t="s">
        <v>852</v>
      </c>
      <c r="F92" s="356" t="s">
        <v>0</v>
      </c>
      <c r="G92" s="137">
        <v>0</v>
      </c>
      <c r="H92" s="137">
        <v>0</v>
      </c>
      <c r="I92" s="137">
        <v>0</v>
      </c>
      <c r="J92" s="137">
        <v>0</v>
      </c>
      <c r="K92" s="137"/>
      <c r="L92" s="137"/>
      <c r="M92" s="137"/>
      <c r="N92" s="137"/>
      <c r="O92" s="137"/>
      <c r="P92" s="137"/>
      <c r="Q92" s="137"/>
      <c r="R92" s="137"/>
      <c r="S92" s="137"/>
      <c r="T92" s="137"/>
      <c r="U92" s="137"/>
      <c r="V92" s="137"/>
      <c r="W92" s="278">
        <v>0</v>
      </c>
      <c r="X92" s="278">
        <v>0</v>
      </c>
      <c r="Y92" s="278">
        <v>0</v>
      </c>
      <c r="Z92" s="136" t="s">
        <v>1894</v>
      </c>
      <c r="AA92" s="136"/>
      <c r="AB92" s="136"/>
      <c r="AC92" s="136"/>
    </row>
    <row r="93" spans="1:29">
      <c r="A93" s="136" t="s">
        <v>1432</v>
      </c>
      <c r="B93" s="136" t="s">
        <v>1467</v>
      </c>
      <c r="C93" s="136" t="s">
        <v>1462</v>
      </c>
      <c r="D93" s="136" t="s">
        <v>849</v>
      </c>
      <c r="E93" s="136" t="s">
        <v>853</v>
      </c>
      <c r="F93" s="356" t="s">
        <v>0</v>
      </c>
      <c r="G93" s="137">
        <v>0</v>
      </c>
      <c r="H93" s="137">
        <v>0</v>
      </c>
      <c r="I93" s="137">
        <v>0</v>
      </c>
      <c r="J93" s="137">
        <v>0</v>
      </c>
      <c r="K93" s="137"/>
      <c r="L93" s="137"/>
      <c r="M93" s="137"/>
      <c r="N93" s="137"/>
      <c r="O93" s="137"/>
      <c r="P93" s="137"/>
      <c r="Q93" s="137"/>
      <c r="R93" s="137"/>
      <c r="S93" s="137"/>
      <c r="T93" s="137"/>
      <c r="U93" s="137"/>
      <c r="V93" s="137"/>
      <c r="W93" s="278">
        <v>0</v>
      </c>
      <c r="X93" s="278">
        <v>0</v>
      </c>
      <c r="Y93" s="278">
        <v>0</v>
      </c>
      <c r="Z93" s="136" t="s">
        <v>1894</v>
      </c>
      <c r="AA93" s="136"/>
      <c r="AB93" s="136"/>
      <c r="AC93" s="136"/>
    </row>
    <row r="94" spans="1:29">
      <c r="A94" s="136" t="s">
        <v>1432</v>
      </c>
      <c r="B94" s="136" t="s">
        <v>1468</v>
      </c>
      <c r="C94" s="136" t="s">
        <v>1469</v>
      </c>
      <c r="D94" s="136" t="s">
        <v>880</v>
      </c>
      <c r="E94" s="136" t="s">
        <v>854</v>
      </c>
      <c r="F94" s="356" t="s">
        <v>0</v>
      </c>
      <c r="G94" s="137">
        <v>0</v>
      </c>
      <c r="H94" s="137">
        <v>0</v>
      </c>
      <c r="I94" s="137">
        <v>0</v>
      </c>
      <c r="J94" s="137">
        <v>0</v>
      </c>
      <c r="K94" s="137"/>
      <c r="L94" s="137"/>
      <c r="M94" s="137"/>
      <c r="N94" s="137"/>
      <c r="O94" s="137"/>
      <c r="P94" s="137"/>
      <c r="Q94" s="137"/>
      <c r="R94" s="137"/>
      <c r="S94" s="137"/>
      <c r="T94" s="137"/>
      <c r="U94" s="137"/>
      <c r="V94" s="137"/>
      <c r="W94" s="278">
        <v>0.74168480844076301</v>
      </c>
      <c r="X94" s="278">
        <v>0.73995641147577496</v>
      </c>
      <c r="Y94" s="278">
        <v>0.73837923015171203</v>
      </c>
      <c r="Z94" s="136" t="s">
        <v>1894</v>
      </c>
      <c r="AA94" s="136"/>
      <c r="AB94" s="136"/>
      <c r="AC94" s="136"/>
    </row>
    <row r="95" spans="1:29">
      <c r="A95" s="136" t="s">
        <v>1432</v>
      </c>
      <c r="B95" s="136" t="s">
        <v>1470</v>
      </c>
      <c r="C95" s="136" t="s">
        <v>1469</v>
      </c>
      <c r="D95" s="136" t="s">
        <v>880</v>
      </c>
      <c r="E95" s="136" t="s">
        <v>852</v>
      </c>
      <c r="F95" s="356" t="s">
        <v>0</v>
      </c>
      <c r="G95" s="137">
        <v>0</v>
      </c>
      <c r="H95" s="137">
        <v>0</v>
      </c>
      <c r="I95" s="137">
        <v>1</v>
      </c>
      <c r="J95" s="137">
        <v>0</v>
      </c>
      <c r="K95" s="137"/>
      <c r="L95" s="137"/>
      <c r="M95" s="137"/>
      <c r="N95" s="137"/>
      <c r="O95" s="137"/>
      <c r="P95" s="137"/>
      <c r="Q95" s="137"/>
      <c r="R95" s="137"/>
      <c r="S95" s="137"/>
      <c r="T95" s="137"/>
      <c r="U95" s="137"/>
      <c r="V95" s="137"/>
      <c r="W95" s="278">
        <v>0.29353009357892201</v>
      </c>
      <c r="X95" s="278">
        <v>0.28705647739271001</v>
      </c>
      <c r="Y95" s="278">
        <v>0.27901218141524298</v>
      </c>
      <c r="Z95" s="136" t="s">
        <v>1894</v>
      </c>
      <c r="AA95" s="136"/>
      <c r="AB95" s="136"/>
      <c r="AC95" s="136"/>
    </row>
    <row r="96" spans="1:29">
      <c r="A96" s="136" t="s">
        <v>1432</v>
      </c>
      <c r="B96" s="136" t="s">
        <v>1471</v>
      </c>
      <c r="C96" s="136" t="s">
        <v>1469</v>
      </c>
      <c r="D96" s="136" t="s">
        <v>880</v>
      </c>
      <c r="E96" s="136" t="s">
        <v>853</v>
      </c>
      <c r="F96" s="356" t="s">
        <v>0</v>
      </c>
      <c r="G96" s="137">
        <v>0</v>
      </c>
      <c r="H96" s="137">
        <v>0</v>
      </c>
      <c r="I96" s="137">
        <v>0</v>
      </c>
      <c r="J96" s="137">
        <v>0</v>
      </c>
      <c r="K96" s="137"/>
      <c r="L96" s="137"/>
      <c r="M96" s="137"/>
      <c r="N96" s="137"/>
      <c r="O96" s="137"/>
      <c r="P96" s="137"/>
      <c r="Q96" s="137"/>
      <c r="R96" s="137"/>
      <c r="S96" s="137"/>
      <c r="T96" s="137"/>
      <c r="U96" s="137"/>
      <c r="V96" s="137"/>
      <c r="W96" s="278">
        <v>2.2631933634045399E-2</v>
      </c>
      <c r="X96" s="278">
        <v>1.9881767933133499E-2</v>
      </c>
      <c r="Y96" s="278">
        <v>1.6783437152752299E-2</v>
      </c>
      <c r="Z96" s="136" t="s">
        <v>1894</v>
      </c>
      <c r="AA96" s="136"/>
      <c r="AB96" s="136"/>
      <c r="AC96" s="136"/>
    </row>
    <row r="97" spans="1:29">
      <c r="A97" s="136" t="s">
        <v>1432</v>
      </c>
      <c r="B97" s="136" t="s">
        <v>1472</v>
      </c>
      <c r="C97" s="136" t="s">
        <v>1469</v>
      </c>
      <c r="D97" s="136" t="s">
        <v>849</v>
      </c>
      <c r="E97" s="136" t="s">
        <v>854</v>
      </c>
      <c r="F97" s="356" t="s">
        <v>0</v>
      </c>
      <c r="G97" s="137">
        <v>0</v>
      </c>
      <c r="H97" s="137">
        <v>0</v>
      </c>
      <c r="I97" s="137">
        <v>0</v>
      </c>
      <c r="J97" s="137">
        <v>0</v>
      </c>
      <c r="K97" s="137"/>
      <c r="L97" s="137"/>
      <c r="M97" s="137"/>
      <c r="N97" s="137"/>
      <c r="O97" s="137"/>
      <c r="P97" s="137"/>
      <c r="Q97" s="137"/>
      <c r="R97" s="137"/>
      <c r="S97" s="137"/>
      <c r="T97" s="137"/>
      <c r="U97" s="137"/>
      <c r="V97" s="137"/>
      <c r="W97" s="278">
        <v>0</v>
      </c>
      <c r="X97" s="278">
        <v>0</v>
      </c>
      <c r="Y97" s="278">
        <v>0</v>
      </c>
      <c r="Z97" s="136" t="s">
        <v>1894</v>
      </c>
      <c r="AA97" s="136"/>
      <c r="AB97" s="136"/>
      <c r="AC97" s="136"/>
    </row>
    <row r="98" spans="1:29">
      <c r="A98" s="136" t="s">
        <v>1432</v>
      </c>
      <c r="B98" s="136" t="s">
        <v>1473</v>
      </c>
      <c r="C98" s="136" t="s">
        <v>1469</v>
      </c>
      <c r="D98" s="136" t="s">
        <v>849</v>
      </c>
      <c r="E98" s="136" t="s">
        <v>852</v>
      </c>
      <c r="F98" s="356" t="s">
        <v>0</v>
      </c>
      <c r="G98" s="137">
        <v>0</v>
      </c>
      <c r="H98" s="137">
        <v>0</v>
      </c>
      <c r="I98" s="137">
        <v>0</v>
      </c>
      <c r="J98" s="137">
        <v>0</v>
      </c>
      <c r="K98" s="137"/>
      <c r="L98" s="137"/>
      <c r="M98" s="137"/>
      <c r="N98" s="137"/>
      <c r="O98" s="137"/>
      <c r="P98" s="137"/>
      <c r="Q98" s="137"/>
      <c r="R98" s="137"/>
      <c r="S98" s="137"/>
      <c r="T98" s="137"/>
      <c r="U98" s="137"/>
      <c r="V98" s="137"/>
      <c r="W98" s="278">
        <v>0</v>
      </c>
      <c r="X98" s="278">
        <v>0</v>
      </c>
      <c r="Y98" s="278">
        <v>0</v>
      </c>
      <c r="Z98" s="136" t="s">
        <v>1894</v>
      </c>
      <c r="AA98" s="136"/>
      <c r="AB98" s="136"/>
      <c r="AC98" s="136"/>
    </row>
    <row r="99" spans="1:29">
      <c r="A99" s="136" t="s">
        <v>1432</v>
      </c>
      <c r="B99" s="136" t="s">
        <v>1474</v>
      </c>
      <c r="C99" s="136" t="s">
        <v>1469</v>
      </c>
      <c r="D99" s="136" t="s">
        <v>849</v>
      </c>
      <c r="E99" s="136" t="s">
        <v>853</v>
      </c>
      <c r="F99" s="356" t="s">
        <v>0</v>
      </c>
      <c r="G99" s="137">
        <v>0</v>
      </c>
      <c r="H99" s="137">
        <v>0</v>
      </c>
      <c r="I99" s="137">
        <v>0</v>
      </c>
      <c r="J99" s="137">
        <v>0</v>
      </c>
      <c r="K99" s="137"/>
      <c r="L99" s="137"/>
      <c r="M99" s="137"/>
      <c r="N99" s="137"/>
      <c r="O99" s="137"/>
      <c r="P99" s="137"/>
      <c r="Q99" s="137"/>
      <c r="R99" s="137"/>
      <c r="S99" s="137"/>
      <c r="T99" s="137"/>
      <c r="U99" s="137"/>
      <c r="V99" s="137"/>
      <c r="W99" s="278">
        <v>0</v>
      </c>
      <c r="X99" s="278">
        <v>0</v>
      </c>
      <c r="Y99" s="278">
        <v>0</v>
      </c>
      <c r="Z99" s="136" t="s">
        <v>1894</v>
      </c>
      <c r="AA99" s="136"/>
      <c r="AB99" s="136"/>
      <c r="AC99" s="136"/>
    </row>
    <row r="100" spans="1:29">
      <c r="A100" s="136" t="s">
        <v>1432</v>
      </c>
      <c r="B100" s="136" t="s">
        <v>1475</v>
      </c>
      <c r="C100" s="136" t="s">
        <v>1476</v>
      </c>
      <c r="D100" s="136" t="s">
        <v>880</v>
      </c>
      <c r="E100" s="136" t="s">
        <v>854</v>
      </c>
      <c r="F100" s="356" t="s">
        <v>0</v>
      </c>
      <c r="G100" s="137">
        <v>0</v>
      </c>
      <c r="H100" s="137">
        <v>0</v>
      </c>
      <c r="I100" s="137">
        <v>0</v>
      </c>
      <c r="J100" s="137">
        <v>0</v>
      </c>
      <c r="K100" s="137"/>
      <c r="L100" s="137"/>
      <c r="M100" s="137"/>
      <c r="N100" s="137"/>
      <c r="O100" s="137"/>
      <c r="P100" s="137"/>
      <c r="Q100" s="137"/>
      <c r="R100" s="137"/>
      <c r="S100" s="137"/>
      <c r="T100" s="137"/>
      <c r="U100" s="137"/>
      <c r="V100" s="137"/>
      <c r="W100" s="278">
        <v>0</v>
      </c>
      <c r="X100" s="278">
        <v>0</v>
      </c>
      <c r="Y100" s="278">
        <v>0</v>
      </c>
      <c r="Z100" s="136" t="s">
        <v>1894</v>
      </c>
      <c r="AA100" s="136"/>
      <c r="AB100" s="136"/>
      <c r="AC100" s="136"/>
    </row>
    <row r="101" spans="1:29">
      <c r="A101" s="136" t="s">
        <v>1432</v>
      </c>
      <c r="B101" s="136" t="s">
        <v>1477</v>
      </c>
      <c r="C101" s="136" t="s">
        <v>1476</v>
      </c>
      <c r="D101" s="136" t="s">
        <v>880</v>
      </c>
      <c r="E101" s="136" t="s">
        <v>852</v>
      </c>
      <c r="F101" s="356" t="s">
        <v>0</v>
      </c>
      <c r="G101" s="137">
        <v>0</v>
      </c>
      <c r="H101" s="137">
        <v>0</v>
      </c>
      <c r="I101" s="137">
        <v>0</v>
      </c>
      <c r="J101" s="137">
        <v>0</v>
      </c>
      <c r="K101" s="137"/>
      <c r="L101" s="137"/>
      <c r="M101" s="137"/>
      <c r="N101" s="137"/>
      <c r="O101" s="137"/>
      <c r="P101" s="137"/>
      <c r="Q101" s="137"/>
      <c r="R101" s="137"/>
      <c r="S101" s="137"/>
      <c r="T101" s="137"/>
      <c r="U101" s="137"/>
      <c r="V101" s="137"/>
      <c r="W101" s="278">
        <v>0</v>
      </c>
      <c r="X101" s="278">
        <v>0</v>
      </c>
      <c r="Y101" s="278">
        <v>0</v>
      </c>
      <c r="Z101" s="136" t="s">
        <v>1894</v>
      </c>
      <c r="AA101" s="136"/>
      <c r="AB101" s="136"/>
      <c r="AC101" s="136"/>
    </row>
    <row r="102" spans="1:29">
      <c r="A102" s="136" t="s">
        <v>1432</v>
      </c>
      <c r="B102" s="136" t="s">
        <v>1478</v>
      </c>
      <c r="C102" s="136" t="s">
        <v>1476</v>
      </c>
      <c r="D102" s="136" t="s">
        <v>880</v>
      </c>
      <c r="E102" s="136" t="s">
        <v>853</v>
      </c>
      <c r="F102" s="356" t="s">
        <v>0</v>
      </c>
      <c r="G102" s="137">
        <v>0</v>
      </c>
      <c r="H102" s="137">
        <v>0</v>
      </c>
      <c r="I102" s="137">
        <v>0</v>
      </c>
      <c r="J102" s="137">
        <v>0</v>
      </c>
      <c r="K102" s="137"/>
      <c r="L102" s="137"/>
      <c r="M102" s="137"/>
      <c r="N102" s="137"/>
      <c r="O102" s="137"/>
      <c r="P102" s="137"/>
      <c r="Q102" s="137"/>
      <c r="R102" s="137"/>
      <c r="S102" s="137"/>
      <c r="T102" s="137"/>
      <c r="U102" s="137"/>
      <c r="V102" s="137"/>
      <c r="W102" s="278">
        <v>0</v>
      </c>
      <c r="X102" s="278">
        <v>0</v>
      </c>
      <c r="Y102" s="278">
        <v>0</v>
      </c>
      <c r="Z102" s="136" t="s">
        <v>1894</v>
      </c>
      <c r="AA102" s="136"/>
      <c r="AB102" s="136"/>
      <c r="AC102" s="136"/>
    </row>
    <row r="103" spans="1:29">
      <c r="A103" s="136" t="s">
        <v>1432</v>
      </c>
      <c r="B103" s="136" t="s">
        <v>1479</v>
      </c>
      <c r="C103" s="136" t="s">
        <v>1476</v>
      </c>
      <c r="D103" s="136" t="s">
        <v>849</v>
      </c>
      <c r="E103" s="136" t="s">
        <v>854</v>
      </c>
      <c r="F103" s="356" t="s">
        <v>0</v>
      </c>
      <c r="G103" s="137">
        <v>0</v>
      </c>
      <c r="H103" s="137">
        <v>0</v>
      </c>
      <c r="I103" s="137">
        <v>0</v>
      </c>
      <c r="J103" s="137">
        <v>0</v>
      </c>
      <c r="K103" s="137"/>
      <c r="L103" s="137"/>
      <c r="M103" s="137"/>
      <c r="N103" s="137"/>
      <c r="O103" s="137"/>
      <c r="P103" s="137"/>
      <c r="Q103" s="137"/>
      <c r="R103" s="137"/>
      <c r="S103" s="137"/>
      <c r="T103" s="137"/>
      <c r="U103" s="137"/>
      <c r="V103" s="137"/>
      <c r="W103" s="278">
        <v>0</v>
      </c>
      <c r="X103" s="278">
        <v>0</v>
      </c>
      <c r="Y103" s="278">
        <v>0</v>
      </c>
      <c r="Z103" s="136" t="s">
        <v>1894</v>
      </c>
      <c r="AA103" s="136"/>
      <c r="AB103" s="136"/>
      <c r="AC103" s="136"/>
    </row>
    <row r="104" spans="1:29">
      <c r="A104" s="136" t="s">
        <v>1432</v>
      </c>
      <c r="B104" s="136" t="s">
        <v>1480</v>
      </c>
      <c r="C104" s="136" t="s">
        <v>1476</v>
      </c>
      <c r="D104" s="136" t="s">
        <v>849</v>
      </c>
      <c r="E104" s="136" t="s">
        <v>852</v>
      </c>
      <c r="F104" s="356" t="s">
        <v>0</v>
      </c>
      <c r="G104" s="137">
        <v>0</v>
      </c>
      <c r="H104" s="137">
        <v>0</v>
      </c>
      <c r="I104" s="137">
        <v>0</v>
      </c>
      <c r="J104" s="137">
        <v>0</v>
      </c>
      <c r="K104" s="137"/>
      <c r="L104" s="137"/>
      <c r="M104" s="137"/>
      <c r="N104" s="137"/>
      <c r="O104" s="137"/>
      <c r="P104" s="137"/>
      <c r="Q104" s="137"/>
      <c r="R104" s="137"/>
      <c r="S104" s="137"/>
      <c r="T104" s="137"/>
      <c r="U104" s="137"/>
      <c r="V104" s="137"/>
      <c r="W104" s="278">
        <v>0</v>
      </c>
      <c r="X104" s="278">
        <v>0</v>
      </c>
      <c r="Y104" s="278">
        <v>0</v>
      </c>
      <c r="Z104" s="136" t="s">
        <v>1894</v>
      </c>
      <c r="AA104" s="136"/>
      <c r="AB104" s="136"/>
      <c r="AC104" s="136"/>
    </row>
    <row r="105" spans="1:29">
      <c r="A105" s="136" t="s">
        <v>1432</v>
      </c>
      <c r="B105" s="136" t="s">
        <v>1481</v>
      </c>
      <c r="C105" s="136" t="s">
        <v>1476</v>
      </c>
      <c r="D105" s="136" t="s">
        <v>849</v>
      </c>
      <c r="E105" s="136" t="s">
        <v>853</v>
      </c>
      <c r="F105" s="356" t="s">
        <v>0</v>
      </c>
      <c r="G105" s="137">
        <v>0</v>
      </c>
      <c r="H105" s="137">
        <v>0</v>
      </c>
      <c r="I105" s="137">
        <v>0</v>
      </c>
      <c r="J105" s="137">
        <v>0</v>
      </c>
      <c r="K105" s="137"/>
      <c r="L105" s="137"/>
      <c r="M105" s="137"/>
      <c r="N105" s="137"/>
      <c r="O105" s="137"/>
      <c r="P105" s="137"/>
      <c r="Q105" s="137"/>
      <c r="R105" s="137"/>
      <c r="S105" s="137"/>
      <c r="T105" s="137"/>
      <c r="U105" s="137"/>
      <c r="V105" s="137"/>
      <c r="W105" s="278">
        <v>0</v>
      </c>
      <c r="X105" s="278">
        <v>0</v>
      </c>
      <c r="Y105" s="278">
        <v>0</v>
      </c>
      <c r="Z105" s="136" t="s">
        <v>1894</v>
      </c>
      <c r="AA105" s="136"/>
      <c r="AB105" s="136"/>
      <c r="AC105" s="136"/>
    </row>
    <row r="106" spans="1:29">
      <c r="A106" s="136" t="s">
        <v>1432</v>
      </c>
      <c r="B106" s="136" t="s">
        <v>1482</v>
      </c>
      <c r="C106" s="136" t="s">
        <v>1896</v>
      </c>
      <c r="D106" s="136" t="s">
        <v>880</v>
      </c>
      <c r="E106" s="136" t="s">
        <v>854</v>
      </c>
      <c r="F106" s="356" t="s">
        <v>0</v>
      </c>
      <c r="G106" s="137">
        <v>1</v>
      </c>
      <c r="H106" s="137">
        <v>0</v>
      </c>
      <c r="I106" s="137">
        <v>0</v>
      </c>
      <c r="J106" s="137">
        <v>0</v>
      </c>
      <c r="K106" s="137"/>
      <c r="L106" s="137"/>
      <c r="M106" s="137"/>
      <c r="N106" s="137"/>
      <c r="O106" s="137"/>
      <c r="P106" s="137"/>
      <c r="Q106" s="137"/>
      <c r="R106" s="137"/>
      <c r="S106" s="137"/>
      <c r="T106" s="137"/>
      <c r="U106" s="137"/>
      <c r="V106" s="137"/>
      <c r="W106" s="278">
        <v>1.03505109666499</v>
      </c>
      <c r="X106" s="278">
        <v>1.0327331975826499</v>
      </c>
      <c r="Y106" s="278">
        <v>1.02852119452122</v>
      </c>
      <c r="Z106" s="136" t="s">
        <v>1894</v>
      </c>
      <c r="AA106" s="136"/>
      <c r="AB106" s="136"/>
      <c r="AC106" s="136"/>
    </row>
    <row r="107" spans="1:29">
      <c r="A107" s="136" t="s">
        <v>1432</v>
      </c>
      <c r="B107" s="136" t="s">
        <v>1484</v>
      </c>
      <c r="C107" s="136" t="s">
        <v>1896</v>
      </c>
      <c r="D107" s="136" t="s">
        <v>880</v>
      </c>
      <c r="E107" s="136" t="s">
        <v>852</v>
      </c>
      <c r="F107" s="356" t="s">
        <v>0</v>
      </c>
      <c r="G107" s="137">
        <v>0</v>
      </c>
      <c r="H107" s="137">
        <v>0</v>
      </c>
      <c r="I107" s="137">
        <v>0</v>
      </c>
      <c r="J107" s="137">
        <v>0</v>
      </c>
      <c r="K107" s="137"/>
      <c r="L107" s="137"/>
      <c r="M107" s="137"/>
      <c r="N107" s="137"/>
      <c r="O107" s="137"/>
      <c r="P107" s="137"/>
      <c r="Q107" s="137"/>
      <c r="R107" s="137"/>
      <c r="S107" s="137"/>
      <c r="T107" s="137"/>
      <c r="U107" s="137"/>
      <c r="V107" s="137"/>
      <c r="W107" s="278">
        <v>0.39521184834681999</v>
      </c>
      <c r="X107" s="278">
        <v>0.36612281629492899</v>
      </c>
      <c r="Y107" s="278">
        <v>0.34411831583937502</v>
      </c>
      <c r="Z107" s="136" t="s">
        <v>1894</v>
      </c>
      <c r="AA107" s="136"/>
      <c r="AB107" s="136"/>
      <c r="AC107" s="136"/>
    </row>
    <row r="108" spans="1:29">
      <c r="A108" s="136" t="s">
        <v>1432</v>
      </c>
      <c r="B108" s="136" t="s">
        <v>1485</v>
      </c>
      <c r="C108" s="136" t="s">
        <v>1896</v>
      </c>
      <c r="D108" s="136" t="s">
        <v>880</v>
      </c>
      <c r="E108" s="136" t="s">
        <v>853</v>
      </c>
      <c r="F108" s="356" t="s">
        <v>0</v>
      </c>
      <c r="G108" s="137">
        <v>0</v>
      </c>
      <c r="H108" s="137">
        <v>0</v>
      </c>
      <c r="I108" s="137">
        <v>0</v>
      </c>
      <c r="J108" s="137">
        <v>0</v>
      </c>
      <c r="K108" s="137"/>
      <c r="L108" s="137"/>
      <c r="M108" s="137"/>
      <c r="N108" s="137"/>
      <c r="O108" s="137"/>
      <c r="P108" s="137"/>
      <c r="Q108" s="137"/>
      <c r="R108" s="137"/>
      <c r="S108" s="137"/>
      <c r="T108" s="137"/>
      <c r="U108" s="137"/>
      <c r="V108" s="137"/>
      <c r="W108" s="278">
        <v>0.38850938278498498</v>
      </c>
      <c r="X108" s="278">
        <v>0.35562046556274501</v>
      </c>
      <c r="Y108" s="278">
        <v>0.32861879663587701</v>
      </c>
      <c r="Z108" s="136" t="s">
        <v>1894</v>
      </c>
      <c r="AA108" s="136"/>
      <c r="AB108" s="136"/>
      <c r="AC108" s="136"/>
    </row>
    <row r="109" spans="1:29">
      <c r="A109" s="136" t="s">
        <v>1432</v>
      </c>
      <c r="B109" s="136" t="s">
        <v>1486</v>
      </c>
      <c r="C109" s="136" t="s">
        <v>1896</v>
      </c>
      <c r="D109" s="136" t="s">
        <v>849</v>
      </c>
      <c r="E109" s="136" t="s">
        <v>854</v>
      </c>
      <c r="F109" s="356" t="s">
        <v>0</v>
      </c>
      <c r="G109" s="137">
        <v>0</v>
      </c>
      <c r="H109" s="137">
        <v>1</v>
      </c>
      <c r="I109" s="137">
        <v>0</v>
      </c>
      <c r="J109" s="137">
        <v>0</v>
      </c>
      <c r="K109" s="137"/>
      <c r="L109" s="137"/>
      <c r="M109" s="137"/>
      <c r="N109" s="137"/>
      <c r="O109" s="137"/>
      <c r="P109" s="137"/>
      <c r="Q109" s="137"/>
      <c r="R109" s="137"/>
      <c r="S109" s="137"/>
      <c r="T109" s="137"/>
      <c r="U109" s="137"/>
      <c r="V109" s="137"/>
      <c r="W109" s="278">
        <v>0.29155087335308599</v>
      </c>
      <c r="X109" s="278">
        <v>0.29155087335308599</v>
      </c>
      <c r="Y109" s="278">
        <v>0.29155087335308599</v>
      </c>
      <c r="Z109" s="136" t="s">
        <v>1894</v>
      </c>
      <c r="AA109" s="136"/>
      <c r="AB109" s="136"/>
      <c r="AC109" s="136"/>
    </row>
    <row r="110" spans="1:29">
      <c r="A110" s="136" t="s">
        <v>1432</v>
      </c>
      <c r="B110" s="136" t="s">
        <v>1487</v>
      </c>
      <c r="C110" s="136" t="s">
        <v>1896</v>
      </c>
      <c r="D110" s="136" t="s">
        <v>849</v>
      </c>
      <c r="E110" s="136" t="s">
        <v>852</v>
      </c>
      <c r="F110" s="356" t="s">
        <v>0</v>
      </c>
      <c r="G110" s="137">
        <v>0</v>
      </c>
      <c r="H110" s="137">
        <v>0</v>
      </c>
      <c r="I110" s="137">
        <v>0</v>
      </c>
      <c r="J110" s="137">
        <v>0</v>
      </c>
      <c r="K110" s="137"/>
      <c r="L110" s="137"/>
      <c r="M110" s="137"/>
      <c r="N110" s="137"/>
      <c r="O110" s="137"/>
      <c r="P110" s="137"/>
      <c r="Q110" s="137"/>
      <c r="R110" s="137"/>
      <c r="S110" s="137"/>
      <c r="T110" s="137"/>
      <c r="U110" s="137"/>
      <c r="V110" s="137"/>
      <c r="W110" s="278">
        <v>0</v>
      </c>
      <c r="X110" s="278">
        <v>0</v>
      </c>
      <c r="Y110" s="278">
        <v>0</v>
      </c>
      <c r="Z110" s="136" t="s">
        <v>1894</v>
      </c>
      <c r="AA110" s="136"/>
      <c r="AB110" s="136"/>
      <c r="AC110" s="136"/>
    </row>
    <row r="111" spans="1:29">
      <c r="A111" s="136" t="s">
        <v>1432</v>
      </c>
      <c r="B111" s="136" t="s">
        <v>1488</v>
      </c>
      <c r="C111" s="136" t="s">
        <v>1896</v>
      </c>
      <c r="D111" s="136" t="s">
        <v>849</v>
      </c>
      <c r="E111" s="136" t="s">
        <v>853</v>
      </c>
      <c r="F111" s="356" t="s">
        <v>0</v>
      </c>
      <c r="G111" s="137">
        <v>0</v>
      </c>
      <c r="H111" s="137">
        <v>1</v>
      </c>
      <c r="I111" s="137">
        <v>0</v>
      </c>
      <c r="J111" s="137">
        <v>0</v>
      </c>
      <c r="K111" s="137"/>
      <c r="L111" s="137"/>
      <c r="M111" s="137"/>
      <c r="N111" s="137"/>
      <c r="O111" s="137"/>
      <c r="P111" s="137"/>
      <c r="Q111" s="137"/>
      <c r="R111" s="137"/>
      <c r="S111" s="137"/>
      <c r="T111" s="137"/>
      <c r="U111" s="137"/>
      <c r="V111" s="137"/>
      <c r="W111" s="278">
        <v>0.29155087335308599</v>
      </c>
      <c r="X111" s="278">
        <v>0.29155087335308599</v>
      </c>
      <c r="Y111" s="278">
        <v>0.29155087335308599</v>
      </c>
      <c r="Z111" s="136" t="s">
        <v>1894</v>
      </c>
      <c r="AA111" s="136"/>
      <c r="AB111" s="136"/>
      <c r="AC111" s="136"/>
    </row>
    <row r="112" spans="1:29">
      <c r="A112" s="136" t="s">
        <v>1432</v>
      </c>
      <c r="B112" s="136" t="s">
        <v>1489</v>
      </c>
      <c r="C112" s="136" t="s">
        <v>1744</v>
      </c>
      <c r="D112" s="136" t="s">
        <v>880</v>
      </c>
      <c r="E112" s="136" t="s">
        <v>854</v>
      </c>
      <c r="F112" s="356" t="s">
        <v>0</v>
      </c>
      <c r="G112" s="137">
        <v>0</v>
      </c>
      <c r="H112" s="137">
        <v>0</v>
      </c>
      <c r="I112" s="137">
        <v>1</v>
      </c>
      <c r="J112" s="137">
        <v>0</v>
      </c>
      <c r="K112" s="137"/>
      <c r="L112" s="137"/>
      <c r="M112" s="137"/>
      <c r="N112" s="137"/>
      <c r="O112" s="137"/>
      <c r="P112" s="137"/>
      <c r="Q112" s="137"/>
      <c r="R112" s="137"/>
      <c r="S112" s="137"/>
      <c r="T112" s="137"/>
      <c r="U112" s="137"/>
      <c r="V112" s="137"/>
      <c r="W112" s="278">
        <v>1.3809544892283601</v>
      </c>
      <c r="X112" s="278">
        <v>1.3770937689421201</v>
      </c>
      <c r="Y112" s="278">
        <v>1.3723550762996899</v>
      </c>
      <c r="Z112" s="136" t="s">
        <v>1894</v>
      </c>
      <c r="AA112" s="136"/>
      <c r="AB112" s="136"/>
      <c r="AC112" s="136"/>
    </row>
    <row r="113" spans="1:29">
      <c r="A113" s="136" t="s">
        <v>1432</v>
      </c>
      <c r="B113" s="136" t="s">
        <v>1491</v>
      </c>
      <c r="C113" s="136" t="s">
        <v>1744</v>
      </c>
      <c r="D113" s="136" t="s">
        <v>880</v>
      </c>
      <c r="E113" s="136" t="s">
        <v>852</v>
      </c>
      <c r="F113" s="356" t="s">
        <v>0</v>
      </c>
      <c r="G113" s="137">
        <v>0</v>
      </c>
      <c r="H113" s="137">
        <v>0</v>
      </c>
      <c r="I113" s="137">
        <v>0</v>
      </c>
      <c r="J113" s="137">
        <v>0</v>
      </c>
      <c r="K113" s="137"/>
      <c r="L113" s="137"/>
      <c r="M113" s="137"/>
      <c r="N113" s="137"/>
      <c r="O113" s="137"/>
      <c r="P113" s="137"/>
      <c r="Q113" s="137"/>
      <c r="R113" s="137"/>
      <c r="S113" s="137"/>
      <c r="T113" s="137"/>
      <c r="U113" s="137"/>
      <c r="V113" s="137"/>
      <c r="W113" s="278">
        <v>0</v>
      </c>
      <c r="X113" s="278">
        <v>0</v>
      </c>
      <c r="Y113" s="278">
        <v>0</v>
      </c>
      <c r="Z113" s="136" t="s">
        <v>1894</v>
      </c>
      <c r="AA113" s="136"/>
      <c r="AB113" s="136"/>
      <c r="AC113" s="136"/>
    </row>
    <row r="114" spans="1:29">
      <c r="A114" s="136" t="s">
        <v>1432</v>
      </c>
      <c r="B114" s="136" t="s">
        <v>1492</v>
      </c>
      <c r="C114" s="136" t="s">
        <v>1744</v>
      </c>
      <c r="D114" s="136" t="s">
        <v>880</v>
      </c>
      <c r="E114" s="136" t="s">
        <v>853</v>
      </c>
      <c r="F114" s="356" t="s">
        <v>0</v>
      </c>
      <c r="G114" s="137">
        <v>0</v>
      </c>
      <c r="H114" s="137">
        <v>0</v>
      </c>
      <c r="I114" s="137">
        <v>0</v>
      </c>
      <c r="J114" s="137">
        <v>0</v>
      </c>
      <c r="K114" s="137"/>
      <c r="L114" s="137"/>
      <c r="M114" s="137"/>
      <c r="N114" s="137"/>
      <c r="O114" s="137"/>
      <c r="P114" s="137"/>
      <c r="Q114" s="137"/>
      <c r="R114" s="137"/>
      <c r="S114" s="137"/>
      <c r="T114" s="137"/>
      <c r="U114" s="137"/>
      <c r="V114" s="137"/>
      <c r="W114" s="278">
        <v>0</v>
      </c>
      <c r="X114" s="278">
        <v>0</v>
      </c>
      <c r="Y114" s="278">
        <v>0</v>
      </c>
      <c r="Z114" s="136" t="s">
        <v>1894</v>
      </c>
      <c r="AA114" s="136"/>
      <c r="AB114" s="136"/>
      <c r="AC114" s="136"/>
    </row>
    <row r="115" spans="1:29">
      <c r="A115" s="136" t="s">
        <v>1432</v>
      </c>
      <c r="B115" s="136" t="s">
        <v>1493</v>
      </c>
      <c r="C115" s="136" t="s">
        <v>1744</v>
      </c>
      <c r="D115" s="136" t="s">
        <v>849</v>
      </c>
      <c r="E115" s="136" t="s">
        <v>854</v>
      </c>
      <c r="F115" s="356" t="s">
        <v>0</v>
      </c>
      <c r="G115" s="137">
        <v>0</v>
      </c>
      <c r="H115" s="137">
        <v>0</v>
      </c>
      <c r="I115" s="137">
        <v>0</v>
      </c>
      <c r="J115" s="137">
        <v>0</v>
      </c>
      <c r="K115" s="137"/>
      <c r="L115" s="137"/>
      <c r="M115" s="137"/>
      <c r="N115" s="137"/>
      <c r="O115" s="137"/>
      <c r="P115" s="137"/>
      <c r="Q115" s="137"/>
      <c r="R115" s="137"/>
      <c r="S115" s="137"/>
      <c r="T115" s="137"/>
      <c r="U115" s="137"/>
      <c r="V115" s="137"/>
      <c r="W115" s="278">
        <v>3.1163155014814599E-2</v>
      </c>
      <c r="X115" s="278">
        <v>3.1163155014814599E-2</v>
      </c>
      <c r="Y115" s="278">
        <v>3.1163155014814599E-2</v>
      </c>
      <c r="Z115" s="136" t="s">
        <v>1894</v>
      </c>
      <c r="AA115" s="136"/>
      <c r="AB115" s="136"/>
      <c r="AC115" s="136"/>
    </row>
    <row r="116" spans="1:29">
      <c r="A116" s="136" t="s">
        <v>1432</v>
      </c>
      <c r="B116" s="136" t="s">
        <v>1494</v>
      </c>
      <c r="C116" s="136" t="s">
        <v>1744</v>
      </c>
      <c r="D116" s="136" t="s">
        <v>849</v>
      </c>
      <c r="E116" s="136" t="s">
        <v>852</v>
      </c>
      <c r="F116" s="356" t="s">
        <v>0</v>
      </c>
      <c r="G116" s="137">
        <v>0</v>
      </c>
      <c r="H116" s="137">
        <v>0</v>
      </c>
      <c r="I116" s="137">
        <v>0</v>
      </c>
      <c r="J116" s="137">
        <v>0</v>
      </c>
      <c r="K116" s="137"/>
      <c r="L116" s="137"/>
      <c r="M116" s="137"/>
      <c r="N116" s="137"/>
      <c r="O116" s="137"/>
      <c r="P116" s="137"/>
      <c r="Q116" s="137"/>
      <c r="R116" s="137"/>
      <c r="S116" s="137"/>
      <c r="T116" s="137"/>
      <c r="U116" s="137"/>
      <c r="V116" s="137"/>
      <c r="W116" s="278">
        <v>0</v>
      </c>
      <c r="X116" s="278">
        <v>0</v>
      </c>
      <c r="Y116" s="278">
        <v>0</v>
      </c>
      <c r="Z116" s="136" t="s">
        <v>1894</v>
      </c>
      <c r="AA116" s="136"/>
      <c r="AB116" s="136"/>
      <c r="AC116" s="136"/>
    </row>
    <row r="117" spans="1:29">
      <c r="A117" s="136" t="s">
        <v>1432</v>
      </c>
      <c r="B117" s="136" t="s">
        <v>1495</v>
      </c>
      <c r="C117" s="136" t="s">
        <v>1744</v>
      </c>
      <c r="D117" s="136" t="s">
        <v>849</v>
      </c>
      <c r="E117" s="136" t="s">
        <v>853</v>
      </c>
      <c r="F117" s="356" t="s">
        <v>0</v>
      </c>
      <c r="G117" s="137">
        <v>0</v>
      </c>
      <c r="H117" s="137">
        <v>0</v>
      </c>
      <c r="I117" s="137">
        <v>0</v>
      </c>
      <c r="J117" s="137">
        <v>0</v>
      </c>
      <c r="K117" s="137"/>
      <c r="L117" s="137"/>
      <c r="M117" s="137"/>
      <c r="N117" s="137"/>
      <c r="O117" s="137"/>
      <c r="P117" s="137"/>
      <c r="Q117" s="137"/>
      <c r="R117" s="137"/>
      <c r="S117" s="137"/>
      <c r="T117" s="137"/>
      <c r="U117" s="137"/>
      <c r="V117" s="137"/>
      <c r="W117" s="278">
        <v>0</v>
      </c>
      <c r="X117" s="278">
        <v>0</v>
      </c>
      <c r="Y117" s="278">
        <v>0</v>
      </c>
      <c r="Z117" s="136" t="s">
        <v>1894</v>
      </c>
      <c r="AA117" s="136"/>
      <c r="AB117" s="136"/>
      <c r="AC117" s="136"/>
    </row>
    <row r="118" spans="1:29">
      <c r="A118" s="136" t="s">
        <v>1432</v>
      </c>
      <c r="B118" s="136" t="s">
        <v>1496</v>
      </c>
      <c r="C118" s="136" t="s">
        <v>1497</v>
      </c>
      <c r="D118" s="136" t="s">
        <v>880</v>
      </c>
      <c r="E118" s="136" t="s">
        <v>854</v>
      </c>
      <c r="F118" s="356" t="s">
        <v>0</v>
      </c>
      <c r="G118" s="137">
        <v>0</v>
      </c>
      <c r="H118" s="137">
        <v>1</v>
      </c>
      <c r="I118" s="137">
        <v>0</v>
      </c>
      <c r="J118" s="137">
        <v>0</v>
      </c>
      <c r="K118" s="137"/>
      <c r="L118" s="137"/>
      <c r="M118" s="137"/>
      <c r="N118" s="137"/>
      <c r="O118" s="137"/>
      <c r="P118" s="137"/>
      <c r="Q118" s="137"/>
      <c r="R118" s="137"/>
      <c r="S118" s="137"/>
      <c r="T118" s="137"/>
      <c r="U118" s="137"/>
      <c r="V118" s="137"/>
      <c r="W118" s="278">
        <v>1.03363803233145</v>
      </c>
      <c r="X118" s="278">
        <v>1.0317321333059</v>
      </c>
      <c r="Y118" s="278">
        <v>1.029003662117</v>
      </c>
      <c r="Z118" s="136" t="s">
        <v>1894</v>
      </c>
      <c r="AA118" s="136"/>
      <c r="AB118" s="136"/>
      <c r="AC118" s="136"/>
    </row>
    <row r="119" spans="1:29">
      <c r="A119" s="136" t="s">
        <v>1432</v>
      </c>
      <c r="B119" s="136" t="s">
        <v>1498</v>
      </c>
      <c r="C119" s="136" t="s">
        <v>1497</v>
      </c>
      <c r="D119" s="136" t="s">
        <v>880</v>
      </c>
      <c r="E119" s="136" t="s">
        <v>852</v>
      </c>
      <c r="F119" s="356" t="s">
        <v>0</v>
      </c>
      <c r="G119" s="137">
        <v>0</v>
      </c>
      <c r="H119" s="137">
        <v>0</v>
      </c>
      <c r="I119" s="137">
        <v>0</v>
      </c>
      <c r="J119" s="137">
        <v>0</v>
      </c>
      <c r="K119" s="137"/>
      <c r="L119" s="137"/>
      <c r="M119" s="137"/>
      <c r="N119" s="137"/>
      <c r="O119" s="137"/>
      <c r="P119" s="137"/>
      <c r="Q119" s="137"/>
      <c r="R119" s="137"/>
      <c r="S119" s="137"/>
      <c r="T119" s="137"/>
      <c r="U119" s="137"/>
      <c r="V119" s="137"/>
      <c r="W119" s="278">
        <v>2.2795966123906101E-2</v>
      </c>
      <c r="X119" s="278">
        <v>2.1857238610954101E-2</v>
      </c>
      <c r="Y119" s="278">
        <v>2.0873809436005301E-2</v>
      </c>
      <c r="Z119" s="136" t="s">
        <v>1894</v>
      </c>
      <c r="AA119" s="136"/>
      <c r="AB119" s="136"/>
      <c r="AC119" s="136"/>
    </row>
    <row r="120" spans="1:29">
      <c r="A120" s="136" t="s">
        <v>1432</v>
      </c>
      <c r="B120" s="136" t="s">
        <v>1499</v>
      </c>
      <c r="C120" s="136" t="s">
        <v>1497</v>
      </c>
      <c r="D120" s="136" t="s">
        <v>880</v>
      </c>
      <c r="E120" s="136" t="s">
        <v>853</v>
      </c>
      <c r="F120" s="356" t="s">
        <v>0</v>
      </c>
      <c r="G120" s="137">
        <v>0</v>
      </c>
      <c r="H120" s="137">
        <v>0</v>
      </c>
      <c r="I120" s="137">
        <v>0</v>
      </c>
      <c r="J120" s="137">
        <v>0</v>
      </c>
      <c r="K120" s="137"/>
      <c r="L120" s="137"/>
      <c r="M120" s="137"/>
      <c r="N120" s="137"/>
      <c r="O120" s="137"/>
      <c r="P120" s="137"/>
      <c r="Q120" s="137"/>
      <c r="R120" s="137"/>
      <c r="S120" s="137"/>
      <c r="T120" s="137"/>
      <c r="U120" s="137"/>
      <c r="V120" s="137"/>
      <c r="W120" s="278">
        <v>2.3124586301619499E-2</v>
      </c>
      <c r="X120" s="278">
        <v>2.1814785656036201E-2</v>
      </c>
      <c r="Y120" s="278">
        <v>2.0221511069433699E-2</v>
      </c>
      <c r="Z120" s="136" t="s">
        <v>1894</v>
      </c>
      <c r="AA120" s="136"/>
      <c r="AB120" s="136"/>
      <c r="AC120" s="136"/>
    </row>
    <row r="121" spans="1:29">
      <c r="A121" s="136" t="s">
        <v>1432</v>
      </c>
      <c r="B121" s="136" t="s">
        <v>1500</v>
      </c>
      <c r="C121" s="136" t="s">
        <v>1497</v>
      </c>
      <c r="D121" s="136" t="s">
        <v>849</v>
      </c>
      <c r="E121" s="136" t="s">
        <v>854</v>
      </c>
      <c r="F121" s="356" t="s">
        <v>0</v>
      </c>
      <c r="G121" s="137">
        <v>0</v>
      </c>
      <c r="H121" s="137">
        <v>0</v>
      </c>
      <c r="I121" s="137">
        <v>0</v>
      </c>
      <c r="J121" s="137">
        <v>0</v>
      </c>
      <c r="K121" s="137"/>
      <c r="L121" s="137"/>
      <c r="M121" s="137"/>
      <c r="N121" s="137"/>
      <c r="O121" s="137"/>
      <c r="P121" s="137"/>
      <c r="Q121" s="137"/>
      <c r="R121" s="137"/>
      <c r="S121" s="137"/>
      <c r="T121" s="137"/>
      <c r="U121" s="137"/>
      <c r="V121" s="137"/>
      <c r="W121" s="278">
        <v>0</v>
      </c>
      <c r="X121" s="278">
        <v>0</v>
      </c>
      <c r="Y121" s="278">
        <v>0</v>
      </c>
      <c r="Z121" s="136" t="s">
        <v>1894</v>
      </c>
      <c r="AA121" s="136"/>
      <c r="AB121" s="136"/>
      <c r="AC121" s="136"/>
    </row>
    <row r="122" spans="1:29">
      <c r="A122" s="136" t="s">
        <v>1432</v>
      </c>
      <c r="B122" s="136" t="s">
        <v>1501</v>
      </c>
      <c r="C122" s="136" t="s">
        <v>1497</v>
      </c>
      <c r="D122" s="136" t="s">
        <v>849</v>
      </c>
      <c r="E122" s="136" t="s">
        <v>852</v>
      </c>
      <c r="F122" s="356" t="s">
        <v>0</v>
      </c>
      <c r="G122" s="137">
        <v>0</v>
      </c>
      <c r="H122" s="137">
        <v>0</v>
      </c>
      <c r="I122" s="137">
        <v>0</v>
      </c>
      <c r="J122" s="137">
        <v>0</v>
      </c>
      <c r="K122" s="137"/>
      <c r="L122" s="137"/>
      <c r="M122" s="137"/>
      <c r="N122" s="137"/>
      <c r="O122" s="137"/>
      <c r="P122" s="137"/>
      <c r="Q122" s="137"/>
      <c r="R122" s="137"/>
      <c r="S122" s="137"/>
      <c r="T122" s="137"/>
      <c r="U122" s="137"/>
      <c r="V122" s="137"/>
      <c r="W122" s="278">
        <v>0</v>
      </c>
      <c r="X122" s="278">
        <v>0</v>
      </c>
      <c r="Y122" s="278">
        <v>0</v>
      </c>
      <c r="Z122" s="136" t="s">
        <v>1894</v>
      </c>
      <c r="AA122" s="136"/>
      <c r="AB122" s="136"/>
      <c r="AC122" s="136"/>
    </row>
    <row r="123" spans="1:29">
      <c r="A123" s="136" t="s">
        <v>1432</v>
      </c>
      <c r="B123" s="136" t="s">
        <v>1502</v>
      </c>
      <c r="C123" s="136" t="s">
        <v>1497</v>
      </c>
      <c r="D123" s="136" t="s">
        <v>849</v>
      </c>
      <c r="E123" s="136" t="s">
        <v>853</v>
      </c>
      <c r="F123" s="356" t="s">
        <v>0</v>
      </c>
      <c r="G123" s="137">
        <v>0</v>
      </c>
      <c r="H123" s="137">
        <v>0</v>
      </c>
      <c r="I123" s="137">
        <v>0</v>
      </c>
      <c r="J123" s="137">
        <v>0</v>
      </c>
      <c r="K123" s="137"/>
      <c r="L123" s="137"/>
      <c r="M123" s="137"/>
      <c r="N123" s="137"/>
      <c r="O123" s="137"/>
      <c r="P123" s="137"/>
      <c r="Q123" s="137"/>
      <c r="R123" s="137"/>
      <c r="S123" s="137"/>
      <c r="T123" s="137"/>
      <c r="U123" s="137"/>
      <c r="V123" s="137"/>
      <c r="W123" s="278">
        <v>0</v>
      </c>
      <c r="X123" s="278">
        <v>0</v>
      </c>
      <c r="Y123" s="278">
        <v>0</v>
      </c>
      <c r="Z123" s="136" t="s">
        <v>1894</v>
      </c>
      <c r="AA123" s="136"/>
      <c r="AB123" s="136"/>
      <c r="AC123" s="136"/>
    </row>
    <row r="124" spans="1:29">
      <c r="A124" s="136" t="s">
        <v>1432</v>
      </c>
      <c r="B124" s="136" t="s">
        <v>1503</v>
      </c>
      <c r="C124" s="136" t="s">
        <v>1504</v>
      </c>
      <c r="D124" s="136" t="s">
        <v>880</v>
      </c>
      <c r="E124" s="136" t="s">
        <v>854</v>
      </c>
      <c r="F124" s="356" t="s">
        <v>0</v>
      </c>
      <c r="G124" s="137">
        <v>0</v>
      </c>
      <c r="H124" s="137">
        <v>0</v>
      </c>
      <c r="I124" s="137">
        <v>0</v>
      </c>
      <c r="J124" s="137">
        <v>0</v>
      </c>
      <c r="K124" s="137"/>
      <c r="L124" s="137"/>
      <c r="M124" s="137"/>
      <c r="N124" s="137"/>
      <c r="O124" s="137"/>
      <c r="P124" s="137"/>
      <c r="Q124" s="137"/>
      <c r="R124" s="137"/>
      <c r="S124" s="137"/>
      <c r="T124" s="137"/>
      <c r="U124" s="137"/>
      <c r="V124" s="137"/>
      <c r="W124" s="278">
        <v>0</v>
      </c>
      <c r="X124" s="278">
        <v>0</v>
      </c>
      <c r="Y124" s="278">
        <v>0</v>
      </c>
      <c r="Z124" s="136" t="s">
        <v>1894</v>
      </c>
      <c r="AA124" s="136"/>
      <c r="AB124" s="136"/>
      <c r="AC124" s="136"/>
    </row>
    <row r="125" spans="1:29">
      <c r="A125" s="136" t="s">
        <v>1432</v>
      </c>
      <c r="B125" s="136" t="s">
        <v>1505</v>
      </c>
      <c r="C125" s="136" t="s">
        <v>1504</v>
      </c>
      <c r="D125" s="136" t="s">
        <v>880</v>
      </c>
      <c r="E125" s="136" t="s">
        <v>852</v>
      </c>
      <c r="F125" s="356" t="s">
        <v>0</v>
      </c>
      <c r="G125" s="137">
        <v>0</v>
      </c>
      <c r="H125" s="137">
        <v>0</v>
      </c>
      <c r="I125" s="137">
        <v>0</v>
      </c>
      <c r="J125" s="137">
        <v>0</v>
      </c>
      <c r="K125" s="137"/>
      <c r="L125" s="137"/>
      <c r="M125" s="137"/>
      <c r="N125" s="137"/>
      <c r="O125" s="137"/>
      <c r="P125" s="137"/>
      <c r="Q125" s="137"/>
      <c r="R125" s="137"/>
      <c r="S125" s="137"/>
      <c r="T125" s="137"/>
      <c r="U125" s="137"/>
      <c r="V125" s="137"/>
      <c r="W125" s="278">
        <v>0</v>
      </c>
      <c r="X125" s="278">
        <v>0</v>
      </c>
      <c r="Y125" s="278">
        <v>0</v>
      </c>
      <c r="Z125" s="136" t="s">
        <v>1894</v>
      </c>
      <c r="AA125" s="136"/>
      <c r="AB125" s="136"/>
      <c r="AC125" s="136"/>
    </row>
    <row r="126" spans="1:29">
      <c r="A126" s="136" t="s">
        <v>1432</v>
      </c>
      <c r="B126" s="136" t="s">
        <v>1506</v>
      </c>
      <c r="C126" s="136" t="s">
        <v>1504</v>
      </c>
      <c r="D126" s="136" t="s">
        <v>880</v>
      </c>
      <c r="E126" s="136" t="s">
        <v>853</v>
      </c>
      <c r="F126" s="356" t="s">
        <v>0</v>
      </c>
      <c r="G126" s="137">
        <v>0</v>
      </c>
      <c r="H126" s="137">
        <v>0</v>
      </c>
      <c r="I126" s="137">
        <v>0</v>
      </c>
      <c r="J126" s="137">
        <v>0</v>
      </c>
      <c r="K126" s="137"/>
      <c r="L126" s="137"/>
      <c r="M126" s="137"/>
      <c r="N126" s="137"/>
      <c r="O126" s="137"/>
      <c r="P126" s="137"/>
      <c r="Q126" s="137"/>
      <c r="R126" s="137"/>
      <c r="S126" s="137"/>
      <c r="T126" s="137"/>
      <c r="U126" s="137"/>
      <c r="V126" s="137"/>
      <c r="W126" s="278">
        <v>0</v>
      </c>
      <c r="X126" s="278">
        <v>0</v>
      </c>
      <c r="Y126" s="278">
        <v>0</v>
      </c>
      <c r="Z126" s="136" t="s">
        <v>1894</v>
      </c>
      <c r="AA126" s="136"/>
      <c r="AB126" s="136"/>
      <c r="AC126" s="136"/>
    </row>
    <row r="127" spans="1:29">
      <c r="A127" s="136" t="s">
        <v>1432</v>
      </c>
      <c r="B127" s="136" t="s">
        <v>1507</v>
      </c>
      <c r="C127" s="136" t="s">
        <v>1504</v>
      </c>
      <c r="D127" s="136" t="s">
        <v>849</v>
      </c>
      <c r="E127" s="136" t="s">
        <v>854</v>
      </c>
      <c r="F127" s="356" t="s">
        <v>0</v>
      </c>
      <c r="G127" s="137">
        <v>0</v>
      </c>
      <c r="H127" s="137">
        <v>0</v>
      </c>
      <c r="I127" s="137">
        <v>0</v>
      </c>
      <c r="J127" s="137">
        <v>0</v>
      </c>
      <c r="K127" s="137"/>
      <c r="L127" s="137"/>
      <c r="M127" s="137"/>
      <c r="N127" s="137"/>
      <c r="O127" s="137"/>
      <c r="P127" s="137"/>
      <c r="Q127" s="137"/>
      <c r="R127" s="137"/>
      <c r="S127" s="137"/>
      <c r="T127" s="137"/>
      <c r="U127" s="137"/>
      <c r="V127" s="137"/>
      <c r="W127" s="278">
        <v>0</v>
      </c>
      <c r="X127" s="278">
        <v>0</v>
      </c>
      <c r="Y127" s="278">
        <v>0</v>
      </c>
      <c r="Z127" s="136" t="s">
        <v>1894</v>
      </c>
      <c r="AA127" s="136"/>
      <c r="AB127" s="136"/>
      <c r="AC127" s="136"/>
    </row>
    <row r="128" spans="1:29">
      <c r="A128" s="136" t="s">
        <v>1432</v>
      </c>
      <c r="B128" s="136" t="s">
        <v>1508</v>
      </c>
      <c r="C128" s="136" t="s">
        <v>1504</v>
      </c>
      <c r="D128" s="136" t="s">
        <v>849</v>
      </c>
      <c r="E128" s="136" t="s">
        <v>852</v>
      </c>
      <c r="F128" s="356" t="s">
        <v>0</v>
      </c>
      <c r="G128" s="137">
        <v>0</v>
      </c>
      <c r="H128" s="137">
        <v>0</v>
      </c>
      <c r="I128" s="137">
        <v>0</v>
      </c>
      <c r="J128" s="137">
        <v>0</v>
      </c>
      <c r="K128" s="137"/>
      <c r="L128" s="137"/>
      <c r="M128" s="137"/>
      <c r="N128" s="137"/>
      <c r="O128" s="137"/>
      <c r="P128" s="137"/>
      <c r="Q128" s="137"/>
      <c r="R128" s="137"/>
      <c r="S128" s="137"/>
      <c r="T128" s="137"/>
      <c r="U128" s="137"/>
      <c r="V128" s="137"/>
      <c r="W128" s="278">
        <v>0</v>
      </c>
      <c r="X128" s="278">
        <v>0</v>
      </c>
      <c r="Y128" s="278">
        <v>0</v>
      </c>
      <c r="Z128" s="136" t="s">
        <v>1894</v>
      </c>
      <c r="AA128" s="136"/>
      <c r="AB128" s="136"/>
      <c r="AC128" s="136"/>
    </row>
    <row r="129" spans="1:29">
      <c r="A129" s="136" t="s">
        <v>1432</v>
      </c>
      <c r="B129" s="136" t="s">
        <v>1509</v>
      </c>
      <c r="C129" s="136" t="s">
        <v>1504</v>
      </c>
      <c r="D129" s="136" t="s">
        <v>849</v>
      </c>
      <c r="E129" s="136" t="s">
        <v>853</v>
      </c>
      <c r="F129" s="356" t="s">
        <v>0</v>
      </c>
      <c r="G129" s="137">
        <v>0</v>
      </c>
      <c r="H129" s="137">
        <v>0</v>
      </c>
      <c r="I129" s="137">
        <v>0</v>
      </c>
      <c r="J129" s="137">
        <v>0</v>
      </c>
      <c r="K129" s="137"/>
      <c r="L129" s="137"/>
      <c r="M129" s="137"/>
      <c r="N129" s="137"/>
      <c r="O129" s="137"/>
      <c r="P129" s="137"/>
      <c r="Q129" s="137"/>
      <c r="R129" s="137"/>
      <c r="S129" s="137"/>
      <c r="T129" s="137"/>
      <c r="U129" s="137"/>
      <c r="V129" s="137"/>
      <c r="W129" s="278">
        <v>0</v>
      </c>
      <c r="X129" s="278">
        <v>0</v>
      </c>
      <c r="Y129" s="278">
        <v>0</v>
      </c>
      <c r="Z129" s="136" t="s">
        <v>1894</v>
      </c>
      <c r="AA129" s="136"/>
      <c r="AB129" s="136"/>
      <c r="AC129" s="136"/>
    </row>
    <row r="130" spans="1:29">
      <c r="A130" s="136" t="s">
        <v>1432</v>
      </c>
      <c r="B130" s="136" t="s">
        <v>1510</v>
      </c>
      <c r="C130" s="136" t="s">
        <v>1511</v>
      </c>
      <c r="D130" s="136" t="s">
        <v>880</v>
      </c>
      <c r="E130" s="136" t="s">
        <v>854</v>
      </c>
      <c r="F130" s="356" t="s">
        <v>0</v>
      </c>
      <c r="G130" s="137">
        <v>0</v>
      </c>
      <c r="H130" s="137">
        <v>0</v>
      </c>
      <c r="I130" s="137">
        <v>0</v>
      </c>
      <c r="J130" s="137">
        <v>0</v>
      </c>
      <c r="K130" s="137"/>
      <c r="L130" s="137"/>
      <c r="M130" s="137"/>
      <c r="N130" s="137"/>
      <c r="O130" s="137"/>
      <c r="P130" s="137"/>
      <c r="Q130" s="137"/>
      <c r="R130" s="137"/>
      <c r="S130" s="137"/>
      <c r="T130" s="137"/>
      <c r="U130" s="137"/>
      <c r="V130" s="137"/>
      <c r="W130" s="278">
        <v>0</v>
      </c>
      <c r="X130" s="278">
        <v>0</v>
      </c>
      <c r="Y130" s="278">
        <v>0</v>
      </c>
      <c r="Z130" s="136" t="s">
        <v>1894</v>
      </c>
      <c r="AA130" s="136"/>
      <c r="AB130" s="136"/>
      <c r="AC130" s="136"/>
    </row>
    <row r="131" spans="1:29">
      <c r="A131" s="136" t="s">
        <v>1432</v>
      </c>
      <c r="B131" s="136" t="s">
        <v>1512</v>
      </c>
      <c r="C131" s="136" t="s">
        <v>1511</v>
      </c>
      <c r="D131" s="136" t="s">
        <v>880</v>
      </c>
      <c r="E131" s="136" t="s">
        <v>852</v>
      </c>
      <c r="F131" s="356" t="s">
        <v>0</v>
      </c>
      <c r="G131" s="137">
        <v>0</v>
      </c>
      <c r="H131" s="137">
        <v>0</v>
      </c>
      <c r="I131" s="137">
        <v>0</v>
      </c>
      <c r="J131" s="137">
        <v>0</v>
      </c>
      <c r="K131" s="137"/>
      <c r="L131" s="137"/>
      <c r="M131" s="137"/>
      <c r="N131" s="137"/>
      <c r="O131" s="137"/>
      <c r="P131" s="137"/>
      <c r="Q131" s="137"/>
      <c r="R131" s="137"/>
      <c r="S131" s="137"/>
      <c r="T131" s="137"/>
      <c r="U131" s="137"/>
      <c r="V131" s="137"/>
      <c r="W131" s="278">
        <v>0</v>
      </c>
      <c r="X131" s="278">
        <v>0</v>
      </c>
      <c r="Y131" s="278">
        <v>0</v>
      </c>
      <c r="Z131" s="136" t="s">
        <v>1894</v>
      </c>
      <c r="AA131" s="136"/>
      <c r="AB131" s="136"/>
      <c r="AC131" s="136"/>
    </row>
    <row r="132" spans="1:29">
      <c r="A132" s="136" t="s">
        <v>1432</v>
      </c>
      <c r="B132" s="136" t="s">
        <v>1513</v>
      </c>
      <c r="C132" s="136" t="s">
        <v>1511</v>
      </c>
      <c r="D132" s="136" t="s">
        <v>880</v>
      </c>
      <c r="E132" s="136" t="s">
        <v>853</v>
      </c>
      <c r="F132" s="356" t="s">
        <v>0</v>
      </c>
      <c r="G132" s="137">
        <v>0</v>
      </c>
      <c r="H132" s="137">
        <v>0</v>
      </c>
      <c r="I132" s="137">
        <v>0</v>
      </c>
      <c r="J132" s="137">
        <v>0</v>
      </c>
      <c r="K132" s="137"/>
      <c r="L132" s="137"/>
      <c r="M132" s="137"/>
      <c r="N132" s="137"/>
      <c r="O132" s="137"/>
      <c r="P132" s="137"/>
      <c r="Q132" s="137"/>
      <c r="R132" s="137"/>
      <c r="S132" s="137"/>
      <c r="T132" s="137"/>
      <c r="U132" s="137"/>
      <c r="V132" s="137"/>
      <c r="W132" s="278">
        <v>0</v>
      </c>
      <c r="X132" s="278">
        <v>0</v>
      </c>
      <c r="Y132" s="278">
        <v>0</v>
      </c>
      <c r="Z132" s="136" t="s">
        <v>1894</v>
      </c>
      <c r="AA132" s="136"/>
      <c r="AB132" s="136"/>
      <c r="AC132" s="136"/>
    </row>
    <row r="133" spans="1:29">
      <c r="A133" s="136" t="s">
        <v>1432</v>
      </c>
      <c r="B133" s="136" t="s">
        <v>1514</v>
      </c>
      <c r="C133" s="136" t="s">
        <v>1511</v>
      </c>
      <c r="D133" s="136" t="s">
        <v>849</v>
      </c>
      <c r="E133" s="136" t="s">
        <v>854</v>
      </c>
      <c r="F133" s="356" t="s">
        <v>0</v>
      </c>
      <c r="G133" s="137">
        <v>0</v>
      </c>
      <c r="H133" s="137">
        <v>0</v>
      </c>
      <c r="I133" s="137">
        <v>0</v>
      </c>
      <c r="J133" s="137">
        <v>0</v>
      </c>
      <c r="K133" s="137"/>
      <c r="L133" s="137"/>
      <c r="M133" s="137"/>
      <c r="N133" s="137"/>
      <c r="O133" s="137"/>
      <c r="P133" s="137"/>
      <c r="Q133" s="137"/>
      <c r="R133" s="137"/>
      <c r="S133" s="137"/>
      <c r="T133" s="137"/>
      <c r="U133" s="137"/>
      <c r="V133" s="137"/>
      <c r="W133" s="278">
        <v>0</v>
      </c>
      <c r="X133" s="278">
        <v>0</v>
      </c>
      <c r="Y133" s="278">
        <v>0</v>
      </c>
      <c r="Z133" s="136" t="s">
        <v>1894</v>
      </c>
      <c r="AA133" s="136"/>
      <c r="AB133" s="136"/>
      <c r="AC133" s="136"/>
    </row>
    <row r="134" spans="1:29">
      <c r="A134" s="136" t="s">
        <v>1432</v>
      </c>
      <c r="B134" s="136" t="s">
        <v>1515</v>
      </c>
      <c r="C134" s="136" t="s">
        <v>1511</v>
      </c>
      <c r="D134" s="136" t="s">
        <v>849</v>
      </c>
      <c r="E134" s="136" t="s">
        <v>852</v>
      </c>
      <c r="F134" s="356" t="s">
        <v>0</v>
      </c>
      <c r="G134" s="137">
        <v>0</v>
      </c>
      <c r="H134" s="137">
        <v>0</v>
      </c>
      <c r="I134" s="137">
        <v>0</v>
      </c>
      <c r="J134" s="137">
        <v>0</v>
      </c>
      <c r="K134" s="137"/>
      <c r="L134" s="137"/>
      <c r="M134" s="137"/>
      <c r="N134" s="137"/>
      <c r="O134" s="137"/>
      <c r="P134" s="137"/>
      <c r="Q134" s="137"/>
      <c r="R134" s="137"/>
      <c r="S134" s="137"/>
      <c r="T134" s="137"/>
      <c r="U134" s="137"/>
      <c r="V134" s="137"/>
      <c r="W134" s="278">
        <v>0</v>
      </c>
      <c r="X134" s="278">
        <v>0</v>
      </c>
      <c r="Y134" s="278">
        <v>0</v>
      </c>
      <c r="Z134" s="136" t="s">
        <v>1894</v>
      </c>
      <c r="AA134" s="136"/>
      <c r="AB134" s="136"/>
      <c r="AC134" s="136"/>
    </row>
    <row r="135" spans="1:29">
      <c r="A135" s="136" t="s">
        <v>1432</v>
      </c>
      <c r="B135" s="136" t="s">
        <v>1516</v>
      </c>
      <c r="C135" s="136" t="s">
        <v>1511</v>
      </c>
      <c r="D135" s="136" t="s">
        <v>849</v>
      </c>
      <c r="E135" s="136" t="s">
        <v>853</v>
      </c>
      <c r="F135" s="356" t="s">
        <v>0</v>
      </c>
      <c r="G135" s="137">
        <v>0</v>
      </c>
      <c r="H135" s="137">
        <v>0</v>
      </c>
      <c r="I135" s="137">
        <v>0</v>
      </c>
      <c r="J135" s="137">
        <v>0</v>
      </c>
      <c r="K135" s="137"/>
      <c r="L135" s="137"/>
      <c r="M135" s="137"/>
      <c r="N135" s="137"/>
      <c r="O135" s="137"/>
      <c r="P135" s="137"/>
      <c r="Q135" s="137"/>
      <c r="R135" s="137"/>
      <c r="S135" s="137"/>
      <c r="T135" s="137"/>
      <c r="U135" s="137"/>
      <c r="V135" s="137"/>
      <c r="W135" s="278">
        <v>0</v>
      </c>
      <c r="X135" s="278">
        <v>0</v>
      </c>
      <c r="Y135" s="278">
        <v>0</v>
      </c>
      <c r="Z135" s="136" t="s">
        <v>1894</v>
      </c>
      <c r="AA135" s="136"/>
      <c r="AB135" s="136"/>
      <c r="AC135" s="136"/>
    </row>
    <row r="136" spans="1:29">
      <c r="A136" s="136" t="s">
        <v>1432</v>
      </c>
      <c r="B136" s="136" t="s">
        <v>1517</v>
      </c>
      <c r="C136" s="136" t="s">
        <v>1518</v>
      </c>
      <c r="D136" s="136" t="s">
        <v>880</v>
      </c>
      <c r="E136" s="136" t="s">
        <v>854</v>
      </c>
      <c r="F136" s="356" t="s">
        <v>0</v>
      </c>
      <c r="G136" s="137">
        <v>0</v>
      </c>
      <c r="H136" s="137">
        <v>0</v>
      </c>
      <c r="I136" s="137">
        <v>0</v>
      </c>
      <c r="J136" s="137">
        <v>0</v>
      </c>
      <c r="K136" s="137"/>
      <c r="L136" s="137"/>
      <c r="M136" s="137"/>
      <c r="N136" s="137"/>
      <c r="O136" s="137"/>
      <c r="P136" s="137"/>
      <c r="Q136" s="137"/>
      <c r="R136" s="137"/>
      <c r="S136" s="137"/>
      <c r="T136" s="137"/>
      <c r="U136" s="137"/>
      <c r="V136" s="137"/>
      <c r="W136" s="278">
        <v>0</v>
      </c>
      <c r="X136" s="278">
        <v>0</v>
      </c>
      <c r="Y136" s="278">
        <v>0</v>
      </c>
      <c r="Z136" s="136" t="s">
        <v>1894</v>
      </c>
      <c r="AA136" s="136"/>
      <c r="AB136" s="136"/>
      <c r="AC136" s="136"/>
    </row>
    <row r="137" spans="1:29">
      <c r="A137" s="136" t="s">
        <v>1432</v>
      </c>
      <c r="B137" s="136" t="s">
        <v>1519</v>
      </c>
      <c r="C137" s="136" t="s">
        <v>1518</v>
      </c>
      <c r="D137" s="136" t="s">
        <v>880</v>
      </c>
      <c r="E137" s="136" t="s">
        <v>852</v>
      </c>
      <c r="F137" s="356" t="s">
        <v>0</v>
      </c>
      <c r="G137" s="137">
        <v>0</v>
      </c>
      <c r="H137" s="137">
        <v>0</v>
      </c>
      <c r="I137" s="137">
        <v>0</v>
      </c>
      <c r="J137" s="137">
        <v>0</v>
      </c>
      <c r="K137" s="137"/>
      <c r="L137" s="137"/>
      <c r="M137" s="137"/>
      <c r="N137" s="137"/>
      <c r="O137" s="137"/>
      <c r="P137" s="137"/>
      <c r="Q137" s="137"/>
      <c r="R137" s="137"/>
      <c r="S137" s="137"/>
      <c r="T137" s="137"/>
      <c r="U137" s="137"/>
      <c r="V137" s="137"/>
      <c r="W137" s="278">
        <v>0</v>
      </c>
      <c r="X137" s="278">
        <v>0</v>
      </c>
      <c r="Y137" s="278">
        <v>0</v>
      </c>
      <c r="Z137" s="136" t="s">
        <v>1894</v>
      </c>
      <c r="AA137" s="136"/>
      <c r="AB137" s="136"/>
      <c r="AC137" s="136"/>
    </row>
    <row r="138" spans="1:29">
      <c r="A138" s="136" t="s">
        <v>1432</v>
      </c>
      <c r="B138" s="136" t="s">
        <v>1520</v>
      </c>
      <c r="C138" s="136" t="s">
        <v>1518</v>
      </c>
      <c r="D138" s="136" t="s">
        <v>880</v>
      </c>
      <c r="E138" s="136" t="s">
        <v>853</v>
      </c>
      <c r="F138" s="356" t="s">
        <v>0</v>
      </c>
      <c r="G138" s="137">
        <v>0</v>
      </c>
      <c r="H138" s="137">
        <v>0</v>
      </c>
      <c r="I138" s="137">
        <v>0</v>
      </c>
      <c r="J138" s="137">
        <v>0</v>
      </c>
      <c r="K138" s="137"/>
      <c r="L138" s="137"/>
      <c r="M138" s="137"/>
      <c r="N138" s="137"/>
      <c r="O138" s="137"/>
      <c r="P138" s="137"/>
      <c r="Q138" s="137"/>
      <c r="R138" s="137"/>
      <c r="S138" s="137"/>
      <c r="T138" s="137"/>
      <c r="U138" s="137"/>
      <c r="V138" s="137"/>
      <c r="W138" s="278">
        <v>0</v>
      </c>
      <c r="X138" s="278">
        <v>0</v>
      </c>
      <c r="Y138" s="278">
        <v>0</v>
      </c>
      <c r="Z138" s="136" t="s">
        <v>1894</v>
      </c>
      <c r="AA138" s="136"/>
      <c r="AB138" s="136"/>
      <c r="AC138" s="136"/>
    </row>
    <row r="139" spans="1:29">
      <c r="A139" s="136" t="s">
        <v>1432</v>
      </c>
      <c r="B139" s="136" t="s">
        <v>1521</v>
      </c>
      <c r="C139" s="136" t="s">
        <v>1518</v>
      </c>
      <c r="D139" s="136" t="s">
        <v>849</v>
      </c>
      <c r="E139" s="136" t="s">
        <v>854</v>
      </c>
      <c r="F139" s="356" t="s">
        <v>0</v>
      </c>
      <c r="G139" s="137">
        <v>0</v>
      </c>
      <c r="H139" s="137">
        <v>0</v>
      </c>
      <c r="I139" s="137">
        <v>0</v>
      </c>
      <c r="J139" s="137">
        <v>0</v>
      </c>
      <c r="K139" s="137"/>
      <c r="L139" s="137"/>
      <c r="M139" s="137"/>
      <c r="N139" s="137"/>
      <c r="O139" s="137"/>
      <c r="P139" s="137"/>
      <c r="Q139" s="137"/>
      <c r="R139" s="137"/>
      <c r="S139" s="137"/>
      <c r="T139" s="137"/>
      <c r="U139" s="137"/>
      <c r="V139" s="137"/>
      <c r="W139" s="278">
        <v>0</v>
      </c>
      <c r="X139" s="278">
        <v>0</v>
      </c>
      <c r="Y139" s="278">
        <v>0</v>
      </c>
      <c r="Z139" s="136" t="s">
        <v>1894</v>
      </c>
      <c r="AA139" s="136"/>
      <c r="AB139" s="136"/>
      <c r="AC139" s="136"/>
    </row>
    <row r="140" spans="1:29">
      <c r="A140" s="136" t="s">
        <v>1432</v>
      </c>
      <c r="B140" s="136" t="s">
        <v>1522</v>
      </c>
      <c r="C140" s="136" t="s">
        <v>1518</v>
      </c>
      <c r="D140" s="136" t="s">
        <v>849</v>
      </c>
      <c r="E140" s="136" t="s">
        <v>852</v>
      </c>
      <c r="F140" s="356" t="s">
        <v>0</v>
      </c>
      <c r="G140" s="137">
        <v>0</v>
      </c>
      <c r="H140" s="137">
        <v>0</v>
      </c>
      <c r="I140" s="137">
        <v>0</v>
      </c>
      <c r="J140" s="137">
        <v>0</v>
      </c>
      <c r="K140" s="137"/>
      <c r="L140" s="137"/>
      <c r="M140" s="137"/>
      <c r="N140" s="137"/>
      <c r="O140" s="137"/>
      <c r="P140" s="137"/>
      <c r="Q140" s="137"/>
      <c r="R140" s="137"/>
      <c r="S140" s="137"/>
      <c r="T140" s="137"/>
      <c r="U140" s="137"/>
      <c r="V140" s="137"/>
      <c r="W140" s="278">
        <v>0</v>
      </c>
      <c r="X140" s="278">
        <v>0</v>
      </c>
      <c r="Y140" s="278">
        <v>0</v>
      </c>
      <c r="Z140" s="136" t="s">
        <v>1894</v>
      </c>
      <c r="AA140" s="136"/>
      <c r="AB140" s="136"/>
      <c r="AC140" s="136"/>
    </row>
    <row r="141" spans="1:29">
      <c r="A141" s="136" t="s">
        <v>1432</v>
      </c>
      <c r="B141" s="136" t="s">
        <v>1523</v>
      </c>
      <c r="C141" s="136" t="s">
        <v>1518</v>
      </c>
      <c r="D141" s="136" t="s">
        <v>849</v>
      </c>
      <c r="E141" s="136" t="s">
        <v>853</v>
      </c>
      <c r="F141" s="356" t="s">
        <v>0</v>
      </c>
      <c r="G141" s="137">
        <v>0</v>
      </c>
      <c r="H141" s="137">
        <v>0</v>
      </c>
      <c r="I141" s="137">
        <v>0</v>
      </c>
      <c r="J141" s="137">
        <v>0</v>
      </c>
      <c r="K141" s="137"/>
      <c r="L141" s="137"/>
      <c r="M141" s="137"/>
      <c r="N141" s="137"/>
      <c r="O141" s="137"/>
      <c r="P141" s="137"/>
      <c r="Q141" s="137"/>
      <c r="R141" s="137"/>
      <c r="S141" s="137"/>
      <c r="T141" s="137"/>
      <c r="U141" s="137"/>
      <c r="V141" s="137"/>
      <c r="W141" s="278">
        <v>0</v>
      </c>
      <c r="X141" s="278">
        <v>0</v>
      </c>
      <c r="Y141" s="278">
        <v>0</v>
      </c>
      <c r="Z141" s="136" t="s">
        <v>1894</v>
      </c>
      <c r="AA141" s="136"/>
      <c r="AB141" s="136"/>
      <c r="AC141" s="136"/>
    </row>
    <row r="142" spans="1:29">
      <c r="A142" s="136" t="s">
        <v>1432</v>
      </c>
      <c r="B142" s="136" t="s">
        <v>1524</v>
      </c>
      <c r="C142" s="136" t="s">
        <v>1525</v>
      </c>
      <c r="D142" s="136" t="s">
        <v>880</v>
      </c>
      <c r="E142" s="136" t="s">
        <v>854</v>
      </c>
      <c r="F142" s="356" t="s">
        <v>0</v>
      </c>
      <c r="G142" s="137">
        <v>1</v>
      </c>
      <c r="H142" s="137">
        <v>0</v>
      </c>
      <c r="I142" s="137">
        <v>0</v>
      </c>
      <c r="J142" s="137">
        <v>0</v>
      </c>
      <c r="K142" s="137"/>
      <c r="L142" s="137"/>
      <c r="M142" s="137"/>
      <c r="N142" s="137"/>
      <c r="O142" s="137"/>
      <c r="P142" s="137"/>
      <c r="Q142" s="137"/>
      <c r="R142" s="137"/>
      <c r="S142" s="137"/>
      <c r="T142" s="137"/>
      <c r="U142" s="137"/>
      <c r="V142" s="137"/>
      <c r="W142" s="278">
        <v>0</v>
      </c>
      <c r="X142" s="278">
        <v>0</v>
      </c>
      <c r="Y142" s="278">
        <v>0</v>
      </c>
      <c r="Z142" s="136" t="s">
        <v>1894</v>
      </c>
      <c r="AA142" s="136"/>
      <c r="AB142" s="136"/>
      <c r="AC142" s="136"/>
    </row>
    <row r="143" spans="1:29">
      <c r="A143" s="136" t="s">
        <v>1432</v>
      </c>
      <c r="B143" s="136" t="s">
        <v>1526</v>
      </c>
      <c r="C143" s="136" t="s">
        <v>1525</v>
      </c>
      <c r="D143" s="136" t="s">
        <v>880</v>
      </c>
      <c r="E143" s="136" t="s">
        <v>852</v>
      </c>
      <c r="F143" s="356" t="s">
        <v>0</v>
      </c>
      <c r="G143" s="137">
        <v>0</v>
      </c>
      <c r="H143" s="137">
        <v>0</v>
      </c>
      <c r="I143" s="137">
        <v>0</v>
      </c>
      <c r="J143" s="137">
        <v>0</v>
      </c>
      <c r="K143" s="137"/>
      <c r="L143" s="137"/>
      <c r="M143" s="137"/>
      <c r="N143" s="137"/>
      <c r="O143" s="137"/>
      <c r="P143" s="137"/>
      <c r="Q143" s="137"/>
      <c r="R143" s="137"/>
      <c r="S143" s="137"/>
      <c r="T143" s="137"/>
      <c r="U143" s="137"/>
      <c r="V143" s="137"/>
      <c r="W143" s="278">
        <v>0</v>
      </c>
      <c r="X143" s="278">
        <v>0</v>
      </c>
      <c r="Y143" s="278">
        <v>0</v>
      </c>
      <c r="Z143" s="136" t="s">
        <v>1894</v>
      </c>
      <c r="AA143" s="136"/>
      <c r="AB143" s="136"/>
      <c r="AC143" s="136"/>
    </row>
    <row r="144" spans="1:29">
      <c r="A144" s="136" t="s">
        <v>1432</v>
      </c>
      <c r="B144" s="136" t="s">
        <v>1527</v>
      </c>
      <c r="C144" s="136" t="s">
        <v>1525</v>
      </c>
      <c r="D144" s="136" t="s">
        <v>880</v>
      </c>
      <c r="E144" s="136" t="s">
        <v>853</v>
      </c>
      <c r="F144" s="356" t="s">
        <v>0</v>
      </c>
      <c r="G144" s="137">
        <v>0</v>
      </c>
      <c r="H144" s="137">
        <v>0</v>
      </c>
      <c r="I144" s="137">
        <v>0</v>
      </c>
      <c r="J144" s="137">
        <v>0</v>
      </c>
      <c r="K144" s="137"/>
      <c r="L144" s="137"/>
      <c r="M144" s="137"/>
      <c r="N144" s="137"/>
      <c r="O144" s="137"/>
      <c r="P144" s="137"/>
      <c r="Q144" s="137"/>
      <c r="R144" s="137"/>
      <c r="S144" s="137"/>
      <c r="T144" s="137"/>
      <c r="U144" s="137"/>
      <c r="V144" s="137"/>
      <c r="W144" s="278">
        <v>0</v>
      </c>
      <c r="X144" s="278">
        <v>0</v>
      </c>
      <c r="Y144" s="278">
        <v>0</v>
      </c>
      <c r="Z144" s="136" t="s">
        <v>1894</v>
      </c>
      <c r="AA144" s="136"/>
      <c r="AB144" s="136"/>
      <c r="AC144" s="136"/>
    </row>
    <row r="145" spans="1:29">
      <c r="A145" s="136" t="s">
        <v>1432</v>
      </c>
      <c r="B145" s="136" t="s">
        <v>1528</v>
      </c>
      <c r="C145" s="136" t="s">
        <v>1525</v>
      </c>
      <c r="D145" s="136" t="s">
        <v>849</v>
      </c>
      <c r="E145" s="136" t="s">
        <v>854</v>
      </c>
      <c r="F145" s="356" t="s">
        <v>0</v>
      </c>
      <c r="G145" s="137">
        <v>0</v>
      </c>
      <c r="H145" s="137">
        <v>0</v>
      </c>
      <c r="I145" s="137">
        <v>0</v>
      </c>
      <c r="J145" s="137">
        <v>0</v>
      </c>
      <c r="K145" s="137"/>
      <c r="L145" s="137"/>
      <c r="M145" s="137"/>
      <c r="N145" s="137"/>
      <c r="O145" s="137"/>
      <c r="P145" s="137"/>
      <c r="Q145" s="137"/>
      <c r="R145" s="137"/>
      <c r="S145" s="137"/>
      <c r="T145" s="137"/>
      <c r="U145" s="137"/>
      <c r="V145" s="137"/>
      <c r="W145" s="278">
        <v>0</v>
      </c>
      <c r="X145" s="278">
        <v>0</v>
      </c>
      <c r="Y145" s="278">
        <v>0</v>
      </c>
      <c r="Z145" s="136" t="s">
        <v>1894</v>
      </c>
      <c r="AA145" s="136"/>
      <c r="AB145" s="136"/>
      <c r="AC145" s="136"/>
    </row>
    <row r="146" spans="1:29">
      <c r="A146" s="136" t="s">
        <v>1432</v>
      </c>
      <c r="B146" s="136" t="s">
        <v>1529</v>
      </c>
      <c r="C146" s="136" t="s">
        <v>1525</v>
      </c>
      <c r="D146" s="136" t="s">
        <v>849</v>
      </c>
      <c r="E146" s="136" t="s">
        <v>852</v>
      </c>
      <c r="F146" s="356" t="s">
        <v>0</v>
      </c>
      <c r="G146" s="137">
        <v>0</v>
      </c>
      <c r="H146" s="137">
        <v>0</v>
      </c>
      <c r="I146" s="137">
        <v>0</v>
      </c>
      <c r="J146" s="137">
        <v>0</v>
      </c>
      <c r="K146" s="137"/>
      <c r="L146" s="137"/>
      <c r="M146" s="137"/>
      <c r="N146" s="137"/>
      <c r="O146" s="137"/>
      <c r="P146" s="137"/>
      <c r="Q146" s="137"/>
      <c r="R146" s="137"/>
      <c r="S146" s="137"/>
      <c r="T146" s="137"/>
      <c r="U146" s="137"/>
      <c r="V146" s="137"/>
      <c r="W146" s="278">
        <v>0</v>
      </c>
      <c r="X146" s="278">
        <v>0</v>
      </c>
      <c r="Y146" s="278">
        <v>0</v>
      </c>
      <c r="Z146" s="136" t="s">
        <v>1894</v>
      </c>
      <c r="AA146" s="136"/>
      <c r="AB146" s="136"/>
      <c r="AC146" s="136"/>
    </row>
    <row r="147" spans="1:29">
      <c r="A147" s="136" t="s">
        <v>1432</v>
      </c>
      <c r="B147" s="136" t="s">
        <v>1530</v>
      </c>
      <c r="C147" s="136" t="s">
        <v>1525</v>
      </c>
      <c r="D147" s="136" t="s">
        <v>849</v>
      </c>
      <c r="E147" s="136" t="s">
        <v>853</v>
      </c>
      <c r="F147" s="356" t="s">
        <v>0</v>
      </c>
      <c r="G147" s="137">
        <v>0</v>
      </c>
      <c r="H147" s="137">
        <v>0</v>
      </c>
      <c r="I147" s="137">
        <v>0</v>
      </c>
      <c r="J147" s="137">
        <v>0</v>
      </c>
      <c r="K147" s="137"/>
      <c r="L147" s="137"/>
      <c r="M147" s="137"/>
      <c r="N147" s="137"/>
      <c r="O147" s="137"/>
      <c r="P147" s="137"/>
      <c r="Q147" s="137"/>
      <c r="R147" s="137"/>
      <c r="S147" s="137"/>
      <c r="T147" s="137"/>
      <c r="U147" s="137"/>
      <c r="V147" s="137"/>
      <c r="W147" s="278">
        <v>0</v>
      </c>
      <c r="X147" s="278">
        <v>0</v>
      </c>
      <c r="Y147" s="278">
        <v>0</v>
      </c>
      <c r="Z147" s="136" t="s">
        <v>1894</v>
      </c>
      <c r="AA147" s="136"/>
      <c r="AB147" s="136"/>
      <c r="AC147" s="136"/>
    </row>
    <row r="148" spans="1:29">
      <c r="A148" s="136" t="s">
        <v>1432</v>
      </c>
      <c r="B148" s="136" t="s">
        <v>1531</v>
      </c>
      <c r="C148" s="136" t="s">
        <v>1532</v>
      </c>
      <c r="D148" s="136" t="s">
        <v>880</v>
      </c>
      <c r="E148" s="136" t="s">
        <v>854</v>
      </c>
      <c r="F148" s="356" t="s">
        <v>0</v>
      </c>
      <c r="G148" s="137">
        <v>0</v>
      </c>
      <c r="H148" s="137">
        <v>0</v>
      </c>
      <c r="I148" s="137">
        <v>1</v>
      </c>
      <c r="J148" s="137">
        <v>0</v>
      </c>
      <c r="K148" s="137"/>
      <c r="L148" s="137"/>
      <c r="M148" s="137"/>
      <c r="N148" s="137"/>
      <c r="O148" s="137"/>
      <c r="P148" s="137"/>
      <c r="Q148" s="137"/>
      <c r="R148" s="137"/>
      <c r="S148" s="137"/>
      <c r="T148" s="137"/>
      <c r="U148" s="137"/>
      <c r="V148" s="137"/>
      <c r="W148" s="278">
        <v>1.1692704777418199</v>
      </c>
      <c r="X148" s="278">
        <v>1.16870499710458</v>
      </c>
      <c r="Y148" s="278">
        <v>1.1675825602987</v>
      </c>
      <c r="Z148" s="136" t="s">
        <v>1894</v>
      </c>
      <c r="AA148" s="136"/>
      <c r="AB148" s="136"/>
      <c r="AC148" s="136"/>
    </row>
    <row r="149" spans="1:29">
      <c r="A149" s="136" t="s">
        <v>1432</v>
      </c>
      <c r="B149" s="136" t="s">
        <v>1533</v>
      </c>
      <c r="C149" s="136" t="s">
        <v>1532</v>
      </c>
      <c r="D149" s="136" t="s">
        <v>880</v>
      </c>
      <c r="E149" s="136" t="s">
        <v>852</v>
      </c>
      <c r="F149" s="356" t="s">
        <v>0</v>
      </c>
      <c r="G149" s="137">
        <v>0</v>
      </c>
      <c r="H149" s="137">
        <v>0</v>
      </c>
      <c r="I149" s="137">
        <v>0</v>
      </c>
      <c r="J149" s="137">
        <v>0</v>
      </c>
      <c r="K149" s="137"/>
      <c r="L149" s="137"/>
      <c r="M149" s="137"/>
      <c r="N149" s="137"/>
      <c r="O149" s="137"/>
      <c r="P149" s="137"/>
      <c r="Q149" s="137"/>
      <c r="R149" s="137"/>
      <c r="S149" s="137"/>
      <c r="T149" s="137"/>
      <c r="U149" s="137"/>
      <c r="V149" s="137"/>
      <c r="W149" s="278">
        <v>0</v>
      </c>
      <c r="X149" s="278">
        <v>0</v>
      </c>
      <c r="Y149" s="278">
        <v>0</v>
      </c>
      <c r="Z149" s="136" t="s">
        <v>1894</v>
      </c>
      <c r="AA149" s="136"/>
      <c r="AB149" s="136"/>
      <c r="AC149" s="136"/>
    </row>
    <row r="150" spans="1:29">
      <c r="A150" s="136" t="s">
        <v>1432</v>
      </c>
      <c r="B150" s="136" t="s">
        <v>1534</v>
      </c>
      <c r="C150" s="136" t="s">
        <v>1532</v>
      </c>
      <c r="D150" s="136" t="s">
        <v>880</v>
      </c>
      <c r="E150" s="136" t="s">
        <v>853</v>
      </c>
      <c r="F150" s="356" t="s">
        <v>0</v>
      </c>
      <c r="G150" s="137">
        <v>0</v>
      </c>
      <c r="H150" s="137">
        <v>3</v>
      </c>
      <c r="I150" s="137">
        <v>0</v>
      </c>
      <c r="J150" s="137">
        <v>0</v>
      </c>
      <c r="K150" s="137"/>
      <c r="L150" s="137"/>
      <c r="M150" s="137"/>
      <c r="N150" s="137"/>
      <c r="O150" s="137"/>
      <c r="P150" s="137"/>
      <c r="Q150" s="137"/>
      <c r="R150" s="137"/>
      <c r="S150" s="137"/>
      <c r="T150" s="137"/>
      <c r="U150" s="137"/>
      <c r="V150" s="137"/>
      <c r="W150" s="278">
        <v>0.78235131637107103</v>
      </c>
      <c r="X150" s="278">
        <v>0.78072312039624003</v>
      </c>
      <c r="Y150" s="278">
        <v>0.77287055745661204</v>
      </c>
      <c r="Z150" s="136" t="s">
        <v>1894</v>
      </c>
      <c r="AA150" s="136"/>
      <c r="AB150" s="136"/>
      <c r="AC150" s="136"/>
    </row>
    <row r="151" spans="1:29">
      <c r="A151" s="136" t="s">
        <v>1432</v>
      </c>
      <c r="B151" s="136" t="s">
        <v>1535</v>
      </c>
      <c r="C151" s="136" t="s">
        <v>1532</v>
      </c>
      <c r="D151" s="136" t="s">
        <v>849</v>
      </c>
      <c r="E151" s="136" t="s">
        <v>854</v>
      </c>
      <c r="F151" s="356" t="s">
        <v>0</v>
      </c>
      <c r="G151" s="137">
        <v>0</v>
      </c>
      <c r="H151" s="137">
        <v>0</v>
      </c>
      <c r="I151" s="137">
        <v>0</v>
      </c>
      <c r="J151" s="137">
        <v>0</v>
      </c>
      <c r="K151" s="137"/>
      <c r="L151" s="137"/>
      <c r="M151" s="137"/>
      <c r="N151" s="137"/>
      <c r="O151" s="137"/>
      <c r="P151" s="137"/>
      <c r="Q151" s="137"/>
      <c r="R151" s="137"/>
      <c r="S151" s="137"/>
      <c r="T151" s="137"/>
      <c r="U151" s="137"/>
      <c r="V151" s="137"/>
      <c r="W151" s="278">
        <v>0</v>
      </c>
      <c r="X151" s="278">
        <v>0</v>
      </c>
      <c r="Y151" s="278">
        <v>0</v>
      </c>
      <c r="Z151" s="136" t="s">
        <v>1894</v>
      </c>
      <c r="AA151" s="136"/>
      <c r="AB151" s="136"/>
      <c r="AC151" s="136"/>
    </row>
    <row r="152" spans="1:29">
      <c r="A152" s="136" t="s">
        <v>1432</v>
      </c>
      <c r="B152" s="136" t="s">
        <v>1536</v>
      </c>
      <c r="C152" s="136" t="s">
        <v>1532</v>
      </c>
      <c r="D152" s="136" t="s">
        <v>849</v>
      </c>
      <c r="E152" s="136" t="s">
        <v>852</v>
      </c>
      <c r="F152" s="356" t="s">
        <v>0</v>
      </c>
      <c r="G152" s="137">
        <v>0</v>
      </c>
      <c r="H152" s="137">
        <v>0</v>
      </c>
      <c r="I152" s="137">
        <v>0</v>
      </c>
      <c r="J152" s="137">
        <v>0</v>
      </c>
      <c r="K152" s="137"/>
      <c r="L152" s="137"/>
      <c r="M152" s="137"/>
      <c r="N152" s="137"/>
      <c r="O152" s="137"/>
      <c r="P152" s="137"/>
      <c r="Q152" s="137"/>
      <c r="R152" s="137"/>
      <c r="S152" s="137"/>
      <c r="T152" s="137"/>
      <c r="U152" s="137"/>
      <c r="V152" s="137"/>
      <c r="W152" s="278">
        <v>0</v>
      </c>
      <c r="X152" s="278">
        <v>0</v>
      </c>
      <c r="Y152" s="278">
        <v>0</v>
      </c>
      <c r="Z152" s="136" t="s">
        <v>1894</v>
      </c>
      <c r="AA152" s="136"/>
      <c r="AB152" s="136"/>
      <c r="AC152" s="136"/>
    </row>
    <row r="153" spans="1:29">
      <c r="A153" s="136" t="s">
        <v>1432</v>
      </c>
      <c r="B153" s="136" t="s">
        <v>1537</v>
      </c>
      <c r="C153" s="136" t="s">
        <v>1532</v>
      </c>
      <c r="D153" s="136" t="s">
        <v>849</v>
      </c>
      <c r="E153" s="136" t="s">
        <v>853</v>
      </c>
      <c r="F153" s="356" t="s">
        <v>0</v>
      </c>
      <c r="G153" s="137">
        <v>0</v>
      </c>
      <c r="H153" s="137">
        <v>0</v>
      </c>
      <c r="I153" s="137">
        <v>0</v>
      </c>
      <c r="J153" s="137">
        <v>0</v>
      </c>
      <c r="K153" s="137"/>
      <c r="L153" s="137"/>
      <c r="M153" s="137"/>
      <c r="N153" s="137"/>
      <c r="O153" s="137"/>
      <c r="P153" s="137"/>
      <c r="Q153" s="137"/>
      <c r="R153" s="137"/>
      <c r="S153" s="137"/>
      <c r="T153" s="137"/>
      <c r="U153" s="137"/>
      <c r="V153" s="137"/>
      <c r="W153" s="278">
        <v>0</v>
      </c>
      <c r="X153" s="278">
        <v>0</v>
      </c>
      <c r="Y153" s="278">
        <v>0</v>
      </c>
      <c r="Z153" s="136" t="s">
        <v>1894</v>
      </c>
      <c r="AA153" s="136"/>
      <c r="AB153" s="136"/>
      <c r="AC153" s="136"/>
    </row>
    <row r="154" spans="1:29">
      <c r="A154" s="136" t="s">
        <v>1432</v>
      </c>
      <c r="B154" s="136" t="s">
        <v>1538</v>
      </c>
      <c r="C154" s="136" t="s">
        <v>1539</v>
      </c>
      <c r="D154" s="136" t="s">
        <v>880</v>
      </c>
      <c r="E154" s="136" t="s">
        <v>854</v>
      </c>
      <c r="F154" s="356" t="s">
        <v>0</v>
      </c>
      <c r="G154" s="137">
        <v>0</v>
      </c>
      <c r="H154" s="137">
        <v>0</v>
      </c>
      <c r="I154" s="137">
        <v>0</v>
      </c>
      <c r="J154" s="137">
        <v>0</v>
      </c>
      <c r="K154" s="137"/>
      <c r="L154" s="137"/>
      <c r="M154" s="137"/>
      <c r="N154" s="137"/>
      <c r="O154" s="137"/>
      <c r="P154" s="137"/>
      <c r="Q154" s="137"/>
      <c r="R154" s="137"/>
      <c r="S154" s="137"/>
      <c r="T154" s="137"/>
      <c r="U154" s="137"/>
      <c r="V154" s="137"/>
      <c r="W154" s="278">
        <v>0</v>
      </c>
      <c r="X154" s="278">
        <v>0</v>
      </c>
      <c r="Y154" s="278">
        <v>0</v>
      </c>
      <c r="Z154" s="136" t="s">
        <v>1894</v>
      </c>
      <c r="AA154" s="136"/>
      <c r="AB154" s="136"/>
      <c r="AC154" s="136"/>
    </row>
    <row r="155" spans="1:29">
      <c r="A155" s="136" t="s">
        <v>1432</v>
      </c>
      <c r="B155" s="136" t="s">
        <v>1540</v>
      </c>
      <c r="C155" s="136" t="s">
        <v>1539</v>
      </c>
      <c r="D155" s="136" t="s">
        <v>880</v>
      </c>
      <c r="E155" s="136" t="s">
        <v>852</v>
      </c>
      <c r="F155" s="356" t="s">
        <v>0</v>
      </c>
      <c r="G155" s="137">
        <v>0</v>
      </c>
      <c r="H155" s="137">
        <v>1</v>
      </c>
      <c r="I155" s="137">
        <v>0</v>
      </c>
      <c r="J155" s="137">
        <v>0</v>
      </c>
      <c r="K155" s="137"/>
      <c r="L155" s="137"/>
      <c r="M155" s="137"/>
      <c r="N155" s="137"/>
      <c r="O155" s="137"/>
      <c r="P155" s="137"/>
      <c r="Q155" s="137"/>
      <c r="R155" s="137"/>
      <c r="S155" s="137"/>
      <c r="T155" s="137"/>
      <c r="U155" s="137"/>
      <c r="V155" s="137"/>
      <c r="W155" s="278">
        <v>0</v>
      </c>
      <c r="X155" s="278">
        <v>0</v>
      </c>
      <c r="Y155" s="278">
        <v>0</v>
      </c>
      <c r="Z155" s="136" t="s">
        <v>1894</v>
      </c>
      <c r="AA155" s="136"/>
      <c r="AB155" s="136"/>
      <c r="AC155" s="136"/>
    </row>
    <row r="156" spans="1:29">
      <c r="A156" s="136" t="s">
        <v>1432</v>
      </c>
      <c r="B156" s="136" t="s">
        <v>1541</v>
      </c>
      <c r="C156" s="136" t="s">
        <v>1539</v>
      </c>
      <c r="D156" s="136" t="s">
        <v>880</v>
      </c>
      <c r="E156" s="136" t="s">
        <v>853</v>
      </c>
      <c r="F156" s="356" t="s">
        <v>0</v>
      </c>
      <c r="G156" s="137">
        <v>0</v>
      </c>
      <c r="H156" s="137">
        <v>0</v>
      </c>
      <c r="I156" s="137">
        <v>0</v>
      </c>
      <c r="J156" s="137">
        <v>0</v>
      </c>
      <c r="K156" s="137"/>
      <c r="L156" s="137"/>
      <c r="M156" s="137"/>
      <c r="N156" s="137"/>
      <c r="O156" s="137"/>
      <c r="P156" s="137"/>
      <c r="Q156" s="137"/>
      <c r="R156" s="137"/>
      <c r="S156" s="137"/>
      <c r="T156" s="137"/>
      <c r="U156" s="137"/>
      <c r="V156" s="137"/>
      <c r="W156" s="278">
        <v>0</v>
      </c>
      <c r="X156" s="278">
        <v>0</v>
      </c>
      <c r="Y156" s="278">
        <v>0</v>
      </c>
      <c r="Z156" s="136" t="s">
        <v>1894</v>
      </c>
      <c r="AA156" s="136"/>
      <c r="AB156" s="136"/>
      <c r="AC156" s="136"/>
    </row>
    <row r="157" spans="1:29">
      <c r="A157" s="136" t="s">
        <v>1432</v>
      </c>
      <c r="B157" s="136" t="s">
        <v>1542</v>
      </c>
      <c r="C157" s="136" t="s">
        <v>1539</v>
      </c>
      <c r="D157" s="136" t="s">
        <v>849</v>
      </c>
      <c r="E157" s="136" t="s">
        <v>854</v>
      </c>
      <c r="F157" s="356" t="s">
        <v>0</v>
      </c>
      <c r="G157" s="137">
        <v>0</v>
      </c>
      <c r="H157" s="137">
        <v>0</v>
      </c>
      <c r="I157" s="137">
        <v>0</v>
      </c>
      <c r="J157" s="137">
        <v>0</v>
      </c>
      <c r="K157" s="137"/>
      <c r="L157" s="137"/>
      <c r="M157" s="137"/>
      <c r="N157" s="137"/>
      <c r="O157" s="137"/>
      <c r="P157" s="137"/>
      <c r="Q157" s="137"/>
      <c r="R157" s="137"/>
      <c r="S157" s="137"/>
      <c r="T157" s="137"/>
      <c r="U157" s="137"/>
      <c r="V157" s="137"/>
      <c r="W157" s="278">
        <v>0</v>
      </c>
      <c r="X157" s="278">
        <v>0</v>
      </c>
      <c r="Y157" s="278">
        <v>0</v>
      </c>
      <c r="Z157" s="136" t="s">
        <v>1894</v>
      </c>
      <c r="AA157" s="136"/>
      <c r="AB157" s="136"/>
      <c r="AC157" s="136"/>
    </row>
    <row r="158" spans="1:29">
      <c r="A158" s="136" t="s">
        <v>1432</v>
      </c>
      <c r="B158" s="136" t="s">
        <v>1543</v>
      </c>
      <c r="C158" s="136" t="s">
        <v>1539</v>
      </c>
      <c r="D158" s="136" t="s">
        <v>849</v>
      </c>
      <c r="E158" s="136" t="s">
        <v>852</v>
      </c>
      <c r="F158" s="356" t="s">
        <v>0</v>
      </c>
      <c r="G158" s="137">
        <v>0</v>
      </c>
      <c r="H158" s="137">
        <v>0</v>
      </c>
      <c r="I158" s="137">
        <v>0</v>
      </c>
      <c r="J158" s="137">
        <v>0</v>
      </c>
      <c r="K158" s="137"/>
      <c r="L158" s="137"/>
      <c r="M158" s="137"/>
      <c r="N158" s="137"/>
      <c r="O158" s="137"/>
      <c r="P158" s="137"/>
      <c r="Q158" s="137"/>
      <c r="R158" s="137"/>
      <c r="S158" s="137"/>
      <c r="T158" s="137"/>
      <c r="U158" s="137"/>
      <c r="V158" s="137"/>
      <c r="W158" s="278">
        <v>0</v>
      </c>
      <c r="X158" s="278">
        <v>0</v>
      </c>
      <c r="Y158" s="278">
        <v>0</v>
      </c>
      <c r="Z158" s="136" t="s">
        <v>1894</v>
      </c>
      <c r="AA158" s="136"/>
      <c r="AB158" s="136"/>
      <c r="AC158" s="136"/>
    </row>
    <row r="159" spans="1:29">
      <c r="A159" s="136" t="s">
        <v>1432</v>
      </c>
      <c r="B159" s="136" t="s">
        <v>1544</v>
      </c>
      <c r="C159" s="136" t="s">
        <v>1539</v>
      </c>
      <c r="D159" s="136" t="s">
        <v>849</v>
      </c>
      <c r="E159" s="136" t="s">
        <v>853</v>
      </c>
      <c r="F159" s="356" t="s">
        <v>0</v>
      </c>
      <c r="G159" s="137">
        <v>0</v>
      </c>
      <c r="H159" s="137">
        <v>0</v>
      </c>
      <c r="I159" s="137">
        <v>0</v>
      </c>
      <c r="J159" s="137">
        <v>0</v>
      </c>
      <c r="K159" s="137"/>
      <c r="L159" s="137"/>
      <c r="M159" s="137"/>
      <c r="N159" s="137"/>
      <c r="O159" s="137"/>
      <c r="P159" s="137"/>
      <c r="Q159" s="137"/>
      <c r="R159" s="137"/>
      <c r="S159" s="137"/>
      <c r="T159" s="137"/>
      <c r="U159" s="137"/>
      <c r="V159" s="137"/>
      <c r="W159" s="278">
        <v>0</v>
      </c>
      <c r="X159" s="278">
        <v>0</v>
      </c>
      <c r="Y159" s="278">
        <v>0</v>
      </c>
      <c r="Z159" s="136" t="s">
        <v>1894</v>
      </c>
      <c r="AA159" s="136"/>
      <c r="AB159" s="136"/>
      <c r="AC159" s="136"/>
    </row>
    <row r="160" spans="1:29">
      <c r="A160" s="136" t="s">
        <v>1432</v>
      </c>
      <c r="B160" s="136" t="s">
        <v>1545</v>
      </c>
      <c r="C160" s="136" t="s">
        <v>1546</v>
      </c>
      <c r="D160" s="136" t="s">
        <v>880</v>
      </c>
      <c r="E160" s="136" t="s">
        <v>854</v>
      </c>
      <c r="F160" s="356" t="s">
        <v>0</v>
      </c>
      <c r="G160" s="137">
        <v>0</v>
      </c>
      <c r="H160" s="137">
        <v>0</v>
      </c>
      <c r="I160" s="137">
        <v>0</v>
      </c>
      <c r="J160" s="137">
        <v>0</v>
      </c>
      <c r="K160" s="137"/>
      <c r="L160" s="137"/>
      <c r="M160" s="137"/>
      <c r="N160" s="137"/>
      <c r="O160" s="137"/>
      <c r="P160" s="137"/>
      <c r="Q160" s="137"/>
      <c r="R160" s="137"/>
      <c r="S160" s="137"/>
      <c r="T160" s="137"/>
      <c r="U160" s="137"/>
      <c r="V160" s="137"/>
      <c r="W160" s="278">
        <v>0</v>
      </c>
      <c r="X160" s="278">
        <v>0</v>
      </c>
      <c r="Y160" s="278">
        <v>0</v>
      </c>
      <c r="Z160" s="136" t="s">
        <v>1894</v>
      </c>
      <c r="AA160" s="136"/>
      <c r="AB160" s="136"/>
      <c r="AC160" s="136"/>
    </row>
    <row r="161" spans="1:29">
      <c r="A161" s="136" t="s">
        <v>1432</v>
      </c>
      <c r="B161" s="136" t="s">
        <v>1547</v>
      </c>
      <c r="C161" s="136" t="s">
        <v>1546</v>
      </c>
      <c r="D161" s="136" t="s">
        <v>880</v>
      </c>
      <c r="E161" s="136" t="s">
        <v>852</v>
      </c>
      <c r="F161" s="356" t="s">
        <v>0</v>
      </c>
      <c r="G161" s="137">
        <v>0</v>
      </c>
      <c r="H161" s="137">
        <v>0</v>
      </c>
      <c r="I161" s="137">
        <v>0</v>
      </c>
      <c r="J161" s="137">
        <v>0</v>
      </c>
      <c r="K161" s="137"/>
      <c r="L161" s="137"/>
      <c r="M161" s="137"/>
      <c r="N161" s="137"/>
      <c r="O161" s="137"/>
      <c r="P161" s="137"/>
      <c r="Q161" s="137"/>
      <c r="R161" s="137"/>
      <c r="S161" s="137"/>
      <c r="T161" s="137"/>
      <c r="U161" s="137"/>
      <c r="V161" s="137"/>
      <c r="W161" s="278">
        <v>0</v>
      </c>
      <c r="X161" s="278">
        <v>0</v>
      </c>
      <c r="Y161" s="278">
        <v>0</v>
      </c>
      <c r="Z161" s="136" t="s">
        <v>1894</v>
      </c>
      <c r="AA161" s="136"/>
      <c r="AB161" s="136"/>
      <c r="AC161" s="136"/>
    </row>
    <row r="162" spans="1:29">
      <c r="A162" s="136" t="s">
        <v>1432</v>
      </c>
      <c r="B162" s="136" t="s">
        <v>1548</v>
      </c>
      <c r="C162" s="136" t="s">
        <v>1546</v>
      </c>
      <c r="D162" s="136" t="s">
        <v>880</v>
      </c>
      <c r="E162" s="136" t="s">
        <v>853</v>
      </c>
      <c r="F162" s="356" t="s">
        <v>0</v>
      </c>
      <c r="G162" s="137">
        <v>0</v>
      </c>
      <c r="H162" s="137">
        <v>0</v>
      </c>
      <c r="I162" s="137">
        <v>0</v>
      </c>
      <c r="J162" s="137">
        <v>0</v>
      </c>
      <c r="K162" s="137"/>
      <c r="L162" s="137"/>
      <c r="M162" s="137"/>
      <c r="N162" s="137"/>
      <c r="O162" s="137"/>
      <c r="P162" s="137"/>
      <c r="Q162" s="137"/>
      <c r="R162" s="137"/>
      <c r="S162" s="137"/>
      <c r="T162" s="137"/>
      <c r="U162" s="137"/>
      <c r="V162" s="137"/>
      <c r="W162" s="278">
        <v>0</v>
      </c>
      <c r="X162" s="278">
        <v>0</v>
      </c>
      <c r="Y162" s="278">
        <v>0</v>
      </c>
      <c r="Z162" s="136" t="s">
        <v>1894</v>
      </c>
      <c r="AA162" s="136"/>
      <c r="AB162" s="136"/>
      <c r="AC162" s="136"/>
    </row>
    <row r="163" spans="1:29">
      <c r="A163" s="136" t="s">
        <v>1432</v>
      </c>
      <c r="B163" s="136" t="s">
        <v>1549</v>
      </c>
      <c r="C163" s="136" t="s">
        <v>1546</v>
      </c>
      <c r="D163" s="136" t="s">
        <v>849</v>
      </c>
      <c r="E163" s="136" t="s">
        <v>854</v>
      </c>
      <c r="F163" s="356" t="s">
        <v>0</v>
      </c>
      <c r="G163" s="137">
        <v>0</v>
      </c>
      <c r="H163" s="137">
        <v>0</v>
      </c>
      <c r="I163" s="137">
        <v>0</v>
      </c>
      <c r="J163" s="137">
        <v>0</v>
      </c>
      <c r="K163" s="137"/>
      <c r="L163" s="137"/>
      <c r="M163" s="137"/>
      <c r="N163" s="137"/>
      <c r="O163" s="137"/>
      <c r="P163" s="137"/>
      <c r="Q163" s="137"/>
      <c r="R163" s="137"/>
      <c r="S163" s="137"/>
      <c r="T163" s="137"/>
      <c r="U163" s="137"/>
      <c r="V163" s="137"/>
      <c r="W163" s="278">
        <v>0</v>
      </c>
      <c r="X163" s="278">
        <v>0</v>
      </c>
      <c r="Y163" s="278">
        <v>0</v>
      </c>
      <c r="Z163" s="136" t="s">
        <v>1894</v>
      </c>
      <c r="AA163" s="136"/>
      <c r="AB163" s="136"/>
      <c r="AC163" s="136"/>
    </row>
    <row r="164" spans="1:29">
      <c r="A164" s="136" t="s">
        <v>1432</v>
      </c>
      <c r="B164" s="136" t="s">
        <v>1550</v>
      </c>
      <c r="C164" s="136" t="s">
        <v>1546</v>
      </c>
      <c r="D164" s="136" t="s">
        <v>849</v>
      </c>
      <c r="E164" s="136" t="s">
        <v>852</v>
      </c>
      <c r="F164" s="356" t="s">
        <v>0</v>
      </c>
      <c r="G164" s="137">
        <v>0</v>
      </c>
      <c r="H164" s="137">
        <v>0</v>
      </c>
      <c r="I164" s="137">
        <v>0</v>
      </c>
      <c r="J164" s="137">
        <v>0</v>
      </c>
      <c r="K164" s="137"/>
      <c r="L164" s="137"/>
      <c r="M164" s="137"/>
      <c r="N164" s="137"/>
      <c r="O164" s="137"/>
      <c r="P164" s="137"/>
      <c r="Q164" s="137"/>
      <c r="R164" s="137"/>
      <c r="S164" s="137"/>
      <c r="T164" s="137"/>
      <c r="U164" s="137"/>
      <c r="V164" s="137"/>
      <c r="W164" s="278">
        <v>0</v>
      </c>
      <c r="X164" s="278">
        <v>0</v>
      </c>
      <c r="Y164" s="278">
        <v>0</v>
      </c>
      <c r="Z164" s="136" t="s">
        <v>1894</v>
      </c>
      <c r="AA164" s="136"/>
      <c r="AB164" s="136"/>
      <c r="AC164" s="136"/>
    </row>
    <row r="165" spans="1:29">
      <c r="A165" s="136" t="s">
        <v>1432</v>
      </c>
      <c r="B165" s="136" t="s">
        <v>1551</v>
      </c>
      <c r="C165" s="136" t="s">
        <v>1546</v>
      </c>
      <c r="D165" s="136" t="s">
        <v>849</v>
      </c>
      <c r="E165" s="136" t="s">
        <v>853</v>
      </c>
      <c r="F165" s="356" t="s">
        <v>0</v>
      </c>
      <c r="G165" s="137">
        <v>0</v>
      </c>
      <c r="H165" s="137">
        <v>0</v>
      </c>
      <c r="I165" s="137">
        <v>0</v>
      </c>
      <c r="J165" s="137">
        <v>0</v>
      </c>
      <c r="K165" s="137"/>
      <c r="L165" s="137"/>
      <c r="M165" s="137"/>
      <c r="N165" s="137"/>
      <c r="O165" s="137"/>
      <c r="P165" s="137"/>
      <c r="Q165" s="137"/>
      <c r="R165" s="137"/>
      <c r="S165" s="137"/>
      <c r="T165" s="137"/>
      <c r="U165" s="137"/>
      <c r="V165" s="137"/>
      <c r="W165" s="278">
        <v>0</v>
      </c>
      <c r="X165" s="278">
        <v>0</v>
      </c>
      <c r="Y165" s="278">
        <v>0</v>
      </c>
      <c r="Z165" s="136" t="s">
        <v>1894</v>
      </c>
      <c r="AA165" s="136"/>
      <c r="AB165" s="136"/>
      <c r="AC165" s="136"/>
    </row>
    <row r="166" spans="1:29">
      <c r="A166" s="136" t="s">
        <v>1432</v>
      </c>
      <c r="B166" s="136" t="s">
        <v>1552</v>
      </c>
      <c r="C166" s="136" t="s">
        <v>1553</v>
      </c>
      <c r="D166" s="136" t="s">
        <v>880</v>
      </c>
      <c r="E166" s="136" t="s">
        <v>854</v>
      </c>
      <c r="F166" s="356" t="s">
        <v>0</v>
      </c>
      <c r="G166" s="137">
        <v>1</v>
      </c>
      <c r="H166" s="137">
        <v>2</v>
      </c>
      <c r="I166" s="137">
        <v>2</v>
      </c>
      <c r="J166" s="137">
        <v>3</v>
      </c>
      <c r="K166" s="137"/>
      <c r="L166" s="137"/>
      <c r="M166" s="137"/>
      <c r="N166" s="137"/>
      <c r="O166" s="137"/>
      <c r="P166" s="137"/>
      <c r="Q166" s="137"/>
      <c r="R166" s="137"/>
      <c r="S166" s="137"/>
      <c r="T166" s="137"/>
      <c r="U166" s="137"/>
      <c r="V166" s="137"/>
      <c r="W166" s="278">
        <v>11.1971528624548</v>
      </c>
      <c r="X166" s="278">
        <v>11.145850261464</v>
      </c>
      <c r="Y166" s="278">
        <v>11.0774280261454</v>
      </c>
      <c r="Z166" s="136" t="s">
        <v>1894</v>
      </c>
      <c r="AA166" s="136"/>
      <c r="AB166" s="136"/>
      <c r="AC166" s="136"/>
    </row>
    <row r="167" spans="1:29">
      <c r="A167" s="136" t="s">
        <v>1432</v>
      </c>
      <c r="B167" s="136" t="s">
        <v>1554</v>
      </c>
      <c r="C167" s="136" t="s">
        <v>1553</v>
      </c>
      <c r="D167" s="136" t="s">
        <v>880</v>
      </c>
      <c r="E167" s="136" t="s">
        <v>852</v>
      </c>
      <c r="F167" s="356" t="s">
        <v>0</v>
      </c>
      <c r="G167" s="137">
        <v>0</v>
      </c>
      <c r="H167" s="137">
        <v>1</v>
      </c>
      <c r="I167" s="137">
        <v>0</v>
      </c>
      <c r="J167" s="137">
        <v>0</v>
      </c>
      <c r="K167" s="137"/>
      <c r="L167" s="137"/>
      <c r="M167" s="137"/>
      <c r="N167" s="137"/>
      <c r="O167" s="137"/>
      <c r="P167" s="137"/>
      <c r="Q167" s="137"/>
      <c r="R167" s="137"/>
      <c r="S167" s="137"/>
      <c r="T167" s="137"/>
      <c r="U167" s="137"/>
      <c r="V167" s="137"/>
      <c r="W167" s="278">
        <v>0.58827440475396997</v>
      </c>
      <c r="X167" s="278">
        <v>0.57257167108370399</v>
      </c>
      <c r="Y167" s="278">
        <v>0.55809869884595298</v>
      </c>
      <c r="Z167" s="136" t="s">
        <v>1894</v>
      </c>
      <c r="AA167" s="136"/>
      <c r="AB167" s="136"/>
      <c r="AC167" s="136"/>
    </row>
    <row r="168" spans="1:29">
      <c r="A168" s="136" t="s">
        <v>1432</v>
      </c>
      <c r="B168" s="136" t="s">
        <v>1555</v>
      </c>
      <c r="C168" s="136" t="s">
        <v>1553</v>
      </c>
      <c r="D168" s="136" t="s">
        <v>880</v>
      </c>
      <c r="E168" s="136" t="s">
        <v>853</v>
      </c>
      <c r="F168" s="356" t="s">
        <v>0</v>
      </c>
      <c r="G168" s="137">
        <v>0</v>
      </c>
      <c r="H168" s="137">
        <v>0</v>
      </c>
      <c r="I168" s="137">
        <v>1</v>
      </c>
      <c r="J168" s="137">
        <v>0</v>
      </c>
      <c r="K168" s="137"/>
      <c r="L168" s="137"/>
      <c r="M168" s="137"/>
      <c r="N168" s="137"/>
      <c r="O168" s="137"/>
      <c r="P168" s="137"/>
      <c r="Q168" s="137"/>
      <c r="R168" s="137"/>
      <c r="S168" s="137"/>
      <c r="T168" s="137"/>
      <c r="U168" s="137"/>
      <c r="V168" s="137"/>
      <c r="W168" s="278">
        <v>1.0075353757402901</v>
      </c>
      <c r="X168" s="278">
        <v>0.97447843704447101</v>
      </c>
      <c r="Y168" s="278">
        <v>0.92343200938866399</v>
      </c>
      <c r="Z168" s="136" t="s">
        <v>1894</v>
      </c>
      <c r="AA168" s="136"/>
      <c r="AB168" s="136"/>
      <c r="AC168" s="136"/>
    </row>
    <row r="169" spans="1:29">
      <c r="A169" s="136" t="s">
        <v>1432</v>
      </c>
      <c r="B169" s="136" t="s">
        <v>1556</v>
      </c>
      <c r="C169" s="136" t="s">
        <v>1553</v>
      </c>
      <c r="D169" s="136" t="s">
        <v>849</v>
      </c>
      <c r="E169" s="136" t="s">
        <v>854</v>
      </c>
      <c r="F169" s="356" t="s">
        <v>0</v>
      </c>
      <c r="G169" s="137">
        <v>0</v>
      </c>
      <c r="H169" s="137">
        <v>0</v>
      </c>
      <c r="I169" s="137">
        <v>0</v>
      </c>
      <c r="J169" s="137">
        <v>0</v>
      </c>
      <c r="K169" s="137"/>
      <c r="L169" s="137"/>
      <c r="M169" s="137"/>
      <c r="N169" s="137"/>
      <c r="O169" s="137"/>
      <c r="P169" s="137"/>
      <c r="Q169" s="137"/>
      <c r="R169" s="137"/>
      <c r="S169" s="137"/>
      <c r="T169" s="137"/>
      <c r="U169" s="137"/>
      <c r="V169" s="137"/>
      <c r="W169" s="278">
        <v>0</v>
      </c>
      <c r="X169" s="278">
        <v>0</v>
      </c>
      <c r="Y169" s="278">
        <v>0</v>
      </c>
      <c r="Z169" s="136" t="s">
        <v>1894</v>
      </c>
      <c r="AA169" s="136"/>
      <c r="AB169" s="136"/>
      <c r="AC169" s="136"/>
    </row>
    <row r="170" spans="1:29">
      <c r="A170" s="136" t="s">
        <v>1432</v>
      </c>
      <c r="B170" s="136" t="s">
        <v>1557</v>
      </c>
      <c r="C170" s="136" t="s">
        <v>1553</v>
      </c>
      <c r="D170" s="136" t="s">
        <v>849</v>
      </c>
      <c r="E170" s="136" t="s">
        <v>852</v>
      </c>
      <c r="F170" s="356" t="s">
        <v>0</v>
      </c>
      <c r="G170" s="137">
        <v>0</v>
      </c>
      <c r="H170" s="137">
        <v>0</v>
      </c>
      <c r="I170" s="137">
        <v>0</v>
      </c>
      <c r="J170" s="137">
        <v>0</v>
      </c>
      <c r="K170" s="137"/>
      <c r="L170" s="137"/>
      <c r="M170" s="137"/>
      <c r="N170" s="137"/>
      <c r="O170" s="137"/>
      <c r="P170" s="137"/>
      <c r="Q170" s="137"/>
      <c r="R170" s="137"/>
      <c r="S170" s="137"/>
      <c r="T170" s="137"/>
      <c r="U170" s="137"/>
      <c r="V170" s="137"/>
      <c r="W170" s="278">
        <v>0</v>
      </c>
      <c r="X170" s="278">
        <v>0</v>
      </c>
      <c r="Y170" s="278">
        <v>0</v>
      </c>
      <c r="Z170" s="136" t="s">
        <v>1894</v>
      </c>
      <c r="AA170" s="136"/>
      <c r="AB170" s="136"/>
      <c r="AC170" s="136"/>
    </row>
    <row r="171" spans="1:29">
      <c r="A171" s="136" t="s">
        <v>1432</v>
      </c>
      <c r="B171" s="136" t="s">
        <v>1558</v>
      </c>
      <c r="C171" s="136" t="s">
        <v>1553</v>
      </c>
      <c r="D171" s="136" t="s">
        <v>849</v>
      </c>
      <c r="E171" s="136" t="s">
        <v>853</v>
      </c>
      <c r="F171" s="356" t="s">
        <v>0</v>
      </c>
      <c r="G171" s="137">
        <v>0</v>
      </c>
      <c r="H171" s="137">
        <v>0</v>
      </c>
      <c r="I171" s="137">
        <v>0</v>
      </c>
      <c r="J171" s="137">
        <v>0</v>
      </c>
      <c r="K171" s="137"/>
      <c r="L171" s="137"/>
      <c r="M171" s="137"/>
      <c r="N171" s="137"/>
      <c r="O171" s="137"/>
      <c r="P171" s="137"/>
      <c r="Q171" s="137"/>
      <c r="R171" s="137"/>
      <c r="S171" s="137"/>
      <c r="T171" s="137"/>
      <c r="U171" s="137"/>
      <c r="V171" s="137"/>
      <c r="W171" s="278">
        <v>0</v>
      </c>
      <c r="X171" s="278">
        <v>0</v>
      </c>
      <c r="Y171" s="278">
        <v>0</v>
      </c>
      <c r="Z171" s="136" t="s">
        <v>1894</v>
      </c>
      <c r="AA171" s="136"/>
      <c r="AB171" s="136"/>
      <c r="AC171" s="136"/>
    </row>
    <row r="172" spans="1:29">
      <c r="A172" s="136" t="s">
        <v>1432</v>
      </c>
      <c r="B172" s="136" t="s">
        <v>1559</v>
      </c>
      <c r="C172" s="136" t="s">
        <v>1560</v>
      </c>
      <c r="D172" s="136" t="s">
        <v>880</v>
      </c>
      <c r="E172" s="136" t="s">
        <v>854</v>
      </c>
      <c r="F172" s="356" t="s">
        <v>0</v>
      </c>
      <c r="G172" s="137">
        <v>0</v>
      </c>
      <c r="H172" s="137">
        <v>0</v>
      </c>
      <c r="I172" s="137">
        <v>0</v>
      </c>
      <c r="J172" s="137">
        <v>0</v>
      </c>
      <c r="K172" s="137"/>
      <c r="L172" s="137"/>
      <c r="M172" s="137"/>
      <c r="N172" s="137"/>
      <c r="O172" s="137"/>
      <c r="P172" s="137"/>
      <c r="Q172" s="137"/>
      <c r="R172" s="137"/>
      <c r="S172" s="137"/>
      <c r="T172" s="137"/>
      <c r="U172" s="137"/>
      <c r="V172" s="137"/>
      <c r="W172" s="278">
        <v>0</v>
      </c>
      <c r="X172" s="278">
        <v>0</v>
      </c>
      <c r="Y172" s="278">
        <v>0</v>
      </c>
      <c r="Z172" s="136" t="s">
        <v>1894</v>
      </c>
      <c r="AA172" s="136"/>
      <c r="AB172" s="136"/>
      <c r="AC172" s="136"/>
    </row>
    <row r="173" spans="1:29">
      <c r="A173" s="136" t="s">
        <v>1432</v>
      </c>
      <c r="B173" s="136" t="s">
        <v>1561</v>
      </c>
      <c r="C173" s="136" t="s">
        <v>1560</v>
      </c>
      <c r="D173" s="136" t="s">
        <v>880</v>
      </c>
      <c r="E173" s="136" t="s">
        <v>852</v>
      </c>
      <c r="F173" s="356" t="s">
        <v>0</v>
      </c>
      <c r="G173" s="137">
        <v>0</v>
      </c>
      <c r="H173" s="137">
        <v>0</v>
      </c>
      <c r="I173" s="137">
        <v>0</v>
      </c>
      <c r="J173" s="137">
        <v>0</v>
      </c>
      <c r="K173" s="137"/>
      <c r="L173" s="137"/>
      <c r="M173" s="137"/>
      <c r="N173" s="137"/>
      <c r="O173" s="137"/>
      <c r="P173" s="137"/>
      <c r="Q173" s="137"/>
      <c r="R173" s="137"/>
      <c r="S173" s="137"/>
      <c r="T173" s="137"/>
      <c r="U173" s="137"/>
      <c r="V173" s="137"/>
      <c r="W173" s="278">
        <v>0</v>
      </c>
      <c r="X173" s="278">
        <v>0</v>
      </c>
      <c r="Y173" s="278">
        <v>0</v>
      </c>
      <c r="Z173" s="136" t="s">
        <v>1894</v>
      </c>
      <c r="AA173" s="136"/>
      <c r="AB173" s="136"/>
      <c r="AC173" s="136"/>
    </row>
    <row r="174" spans="1:29">
      <c r="A174" s="136" t="s">
        <v>1432</v>
      </c>
      <c r="B174" s="136" t="s">
        <v>1562</v>
      </c>
      <c r="C174" s="136" t="s">
        <v>1560</v>
      </c>
      <c r="D174" s="136" t="s">
        <v>880</v>
      </c>
      <c r="E174" s="136" t="s">
        <v>853</v>
      </c>
      <c r="F174" s="356" t="s">
        <v>0</v>
      </c>
      <c r="G174" s="137">
        <v>0</v>
      </c>
      <c r="H174" s="137">
        <v>0</v>
      </c>
      <c r="I174" s="137">
        <v>0</v>
      </c>
      <c r="J174" s="137">
        <v>0</v>
      </c>
      <c r="K174" s="137"/>
      <c r="L174" s="137"/>
      <c r="M174" s="137"/>
      <c r="N174" s="137"/>
      <c r="O174" s="137"/>
      <c r="P174" s="137"/>
      <c r="Q174" s="137"/>
      <c r="R174" s="137"/>
      <c r="S174" s="137"/>
      <c r="T174" s="137"/>
      <c r="U174" s="137"/>
      <c r="V174" s="137"/>
      <c r="W174" s="278">
        <v>0</v>
      </c>
      <c r="X174" s="278">
        <v>0</v>
      </c>
      <c r="Y174" s="278">
        <v>0</v>
      </c>
      <c r="Z174" s="136" t="s">
        <v>1894</v>
      </c>
      <c r="AA174" s="136"/>
      <c r="AB174" s="136"/>
      <c r="AC174" s="136"/>
    </row>
    <row r="175" spans="1:29">
      <c r="A175" s="136" t="s">
        <v>1432</v>
      </c>
      <c r="B175" s="136" t="s">
        <v>1563</v>
      </c>
      <c r="C175" s="136" t="s">
        <v>1560</v>
      </c>
      <c r="D175" s="136" t="s">
        <v>849</v>
      </c>
      <c r="E175" s="136" t="s">
        <v>854</v>
      </c>
      <c r="F175" s="356" t="s">
        <v>0</v>
      </c>
      <c r="G175" s="137">
        <v>0</v>
      </c>
      <c r="H175" s="137">
        <v>0</v>
      </c>
      <c r="I175" s="137">
        <v>0</v>
      </c>
      <c r="J175" s="137">
        <v>0</v>
      </c>
      <c r="K175" s="137"/>
      <c r="L175" s="137"/>
      <c r="M175" s="137"/>
      <c r="N175" s="137"/>
      <c r="O175" s="137"/>
      <c r="P175" s="137"/>
      <c r="Q175" s="137"/>
      <c r="R175" s="137"/>
      <c r="S175" s="137"/>
      <c r="T175" s="137"/>
      <c r="U175" s="137"/>
      <c r="V175" s="137"/>
      <c r="W175" s="278">
        <v>0</v>
      </c>
      <c r="X175" s="278">
        <v>0</v>
      </c>
      <c r="Y175" s="278">
        <v>0</v>
      </c>
      <c r="Z175" s="136" t="s">
        <v>1894</v>
      </c>
      <c r="AA175" s="136"/>
      <c r="AB175" s="136"/>
      <c r="AC175" s="136"/>
    </row>
    <row r="176" spans="1:29">
      <c r="A176" s="136" t="s">
        <v>1432</v>
      </c>
      <c r="B176" s="136" t="s">
        <v>1564</v>
      </c>
      <c r="C176" s="136" t="s">
        <v>1560</v>
      </c>
      <c r="D176" s="136" t="s">
        <v>849</v>
      </c>
      <c r="E176" s="136" t="s">
        <v>852</v>
      </c>
      <c r="F176" s="356" t="s">
        <v>0</v>
      </c>
      <c r="G176" s="137">
        <v>0</v>
      </c>
      <c r="H176" s="137">
        <v>0</v>
      </c>
      <c r="I176" s="137">
        <v>0</v>
      </c>
      <c r="J176" s="137">
        <v>0</v>
      </c>
      <c r="K176" s="137"/>
      <c r="L176" s="137"/>
      <c r="M176" s="137"/>
      <c r="N176" s="137"/>
      <c r="O176" s="137"/>
      <c r="P176" s="137"/>
      <c r="Q176" s="137"/>
      <c r="R176" s="137"/>
      <c r="S176" s="137"/>
      <c r="T176" s="137"/>
      <c r="U176" s="137"/>
      <c r="V176" s="137"/>
      <c r="W176" s="278">
        <v>0</v>
      </c>
      <c r="X176" s="278">
        <v>0</v>
      </c>
      <c r="Y176" s="278">
        <v>0</v>
      </c>
      <c r="Z176" s="136" t="s">
        <v>1894</v>
      </c>
      <c r="AA176" s="136"/>
      <c r="AB176" s="136"/>
      <c r="AC176" s="136"/>
    </row>
    <row r="177" spans="1:29">
      <c r="A177" s="136" t="s">
        <v>1432</v>
      </c>
      <c r="B177" s="136" t="s">
        <v>1565</v>
      </c>
      <c r="C177" s="136" t="s">
        <v>1560</v>
      </c>
      <c r="D177" s="136" t="s">
        <v>849</v>
      </c>
      <c r="E177" s="136" t="s">
        <v>853</v>
      </c>
      <c r="F177" s="356" t="s">
        <v>0</v>
      </c>
      <c r="G177" s="137">
        <v>0</v>
      </c>
      <c r="H177" s="137">
        <v>0</v>
      </c>
      <c r="I177" s="137">
        <v>0</v>
      </c>
      <c r="J177" s="137">
        <v>0</v>
      </c>
      <c r="K177" s="137"/>
      <c r="L177" s="137"/>
      <c r="M177" s="137"/>
      <c r="N177" s="137"/>
      <c r="O177" s="137"/>
      <c r="P177" s="137"/>
      <c r="Q177" s="137"/>
      <c r="R177" s="137"/>
      <c r="S177" s="137"/>
      <c r="T177" s="137"/>
      <c r="U177" s="137"/>
      <c r="V177" s="137"/>
      <c r="W177" s="278">
        <v>0</v>
      </c>
      <c r="X177" s="278">
        <v>0</v>
      </c>
      <c r="Y177" s="278">
        <v>0</v>
      </c>
      <c r="Z177" s="136" t="s">
        <v>1894</v>
      </c>
      <c r="AA177" s="136"/>
      <c r="AB177" s="136"/>
      <c r="AC177" s="136"/>
    </row>
    <row r="178" spans="1:29">
      <c r="A178" s="136" t="s">
        <v>1432</v>
      </c>
      <c r="B178" s="136" t="s">
        <v>1566</v>
      </c>
      <c r="C178" s="136" t="s">
        <v>1417</v>
      </c>
      <c r="D178" s="136" t="s">
        <v>880</v>
      </c>
      <c r="E178" s="136" t="s">
        <v>854</v>
      </c>
      <c r="F178" s="356" t="s">
        <v>0</v>
      </c>
      <c r="G178" s="137">
        <v>0</v>
      </c>
      <c r="H178" s="137">
        <v>0</v>
      </c>
      <c r="I178" s="137">
        <v>0</v>
      </c>
      <c r="J178" s="137">
        <v>0</v>
      </c>
      <c r="K178" s="137"/>
      <c r="L178" s="137"/>
      <c r="M178" s="137"/>
      <c r="N178" s="137"/>
      <c r="O178" s="137"/>
      <c r="P178" s="137"/>
      <c r="Q178" s="137"/>
      <c r="R178" s="137"/>
      <c r="S178" s="137"/>
      <c r="T178" s="137"/>
      <c r="U178" s="137"/>
      <c r="V178" s="137"/>
      <c r="W178" s="278">
        <v>0</v>
      </c>
      <c r="X178" s="278">
        <v>0</v>
      </c>
      <c r="Y178" s="278">
        <v>0</v>
      </c>
      <c r="Z178" s="136" t="s">
        <v>1894</v>
      </c>
      <c r="AA178" s="136"/>
      <c r="AB178" s="136"/>
      <c r="AC178" s="136"/>
    </row>
    <row r="179" spans="1:29">
      <c r="A179" s="136" t="s">
        <v>1432</v>
      </c>
      <c r="B179" s="136" t="s">
        <v>1567</v>
      </c>
      <c r="C179" s="136" t="s">
        <v>1417</v>
      </c>
      <c r="D179" s="136" t="s">
        <v>880</v>
      </c>
      <c r="E179" s="136" t="s">
        <v>852</v>
      </c>
      <c r="F179" s="356" t="s">
        <v>0</v>
      </c>
      <c r="G179" s="137">
        <v>0</v>
      </c>
      <c r="H179" s="137">
        <v>0</v>
      </c>
      <c r="I179" s="137">
        <v>0</v>
      </c>
      <c r="J179" s="137">
        <v>0</v>
      </c>
      <c r="K179" s="137"/>
      <c r="L179" s="137"/>
      <c r="M179" s="137"/>
      <c r="N179" s="137"/>
      <c r="O179" s="137"/>
      <c r="P179" s="137"/>
      <c r="Q179" s="137"/>
      <c r="R179" s="137"/>
      <c r="S179" s="137"/>
      <c r="T179" s="137"/>
      <c r="U179" s="137"/>
      <c r="V179" s="137"/>
      <c r="W179" s="278">
        <v>0</v>
      </c>
      <c r="X179" s="278">
        <v>0</v>
      </c>
      <c r="Y179" s="278">
        <v>0</v>
      </c>
      <c r="Z179" s="136" t="s">
        <v>1894</v>
      </c>
      <c r="AA179" s="136"/>
      <c r="AB179" s="136"/>
      <c r="AC179" s="136"/>
    </row>
    <row r="180" spans="1:29">
      <c r="A180" s="136" t="s">
        <v>1432</v>
      </c>
      <c r="B180" s="136" t="s">
        <v>1568</v>
      </c>
      <c r="C180" s="136" t="s">
        <v>1417</v>
      </c>
      <c r="D180" s="136" t="s">
        <v>880</v>
      </c>
      <c r="E180" s="136" t="s">
        <v>853</v>
      </c>
      <c r="F180" s="356" t="s">
        <v>0</v>
      </c>
      <c r="G180" s="137">
        <v>0</v>
      </c>
      <c r="H180" s="137">
        <v>0</v>
      </c>
      <c r="I180" s="137">
        <v>0</v>
      </c>
      <c r="J180" s="137">
        <v>0</v>
      </c>
      <c r="K180" s="137"/>
      <c r="L180" s="137"/>
      <c r="M180" s="137"/>
      <c r="N180" s="137"/>
      <c r="O180" s="137"/>
      <c r="P180" s="137"/>
      <c r="Q180" s="137"/>
      <c r="R180" s="137"/>
      <c r="S180" s="137"/>
      <c r="T180" s="137"/>
      <c r="U180" s="137"/>
      <c r="V180" s="137"/>
      <c r="W180" s="278">
        <v>0</v>
      </c>
      <c r="X180" s="278">
        <v>0</v>
      </c>
      <c r="Y180" s="278">
        <v>0</v>
      </c>
      <c r="Z180" s="136" t="s">
        <v>1894</v>
      </c>
      <c r="AA180" s="136"/>
      <c r="AB180" s="136"/>
      <c r="AC180" s="136"/>
    </row>
    <row r="181" spans="1:29">
      <c r="A181" s="136" t="s">
        <v>1432</v>
      </c>
      <c r="B181" s="136" t="s">
        <v>1569</v>
      </c>
      <c r="C181" s="136" t="s">
        <v>1417</v>
      </c>
      <c r="D181" s="136" t="s">
        <v>849</v>
      </c>
      <c r="E181" s="136" t="s">
        <v>854</v>
      </c>
      <c r="F181" s="356" t="s">
        <v>0</v>
      </c>
      <c r="G181" s="137">
        <v>0</v>
      </c>
      <c r="H181" s="137">
        <v>0</v>
      </c>
      <c r="I181" s="137">
        <v>0</v>
      </c>
      <c r="J181" s="137">
        <v>0</v>
      </c>
      <c r="K181" s="137"/>
      <c r="L181" s="137"/>
      <c r="M181" s="137"/>
      <c r="N181" s="137"/>
      <c r="O181" s="137"/>
      <c r="P181" s="137"/>
      <c r="Q181" s="137"/>
      <c r="R181" s="137"/>
      <c r="S181" s="137"/>
      <c r="T181" s="137"/>
      <c r="U181" s="137"/>
      <c r="V181" s="137"/>
      <c r="W181" s="278">
        <v>0</v>
      </c>
      <c r="X181" s="278">
        <v>0</v>
      </c>
      <c r="Y181" s="278">
        <v>0</v>
      </c>
      <c r="Z181" s="136" t="s">
        <v>1894</v>
      </c>
      <c r="AA181" s="136"/>
      <c r="AB181" s="136"/>
      <c r="AC181" s="136"/>
    </row>
    <row r="182" spans="1:29">
      <c r="A182" s="136" t="s">
        <v>1432</v>
      </c>
      <c r="B182" s="136" t="s">
        <v>1570</v>
      </c>
      <c r="C182" s="136" t="s">
        <v>1417</v>
      </c>
      <c r="D182" s="136" t="s">
        <v>849</v>
      </c>
      <c r="E182" s="136" t="s">
        <v>852</v>
      </c>
      <c r="F182" s="356" t="s">
        <v>0</v>
      </c>
      <c r="G182" s="137">
        <v>0</v>
      </c>
      <c r="H182" s="137">
        <v>0</v>
      </c>
      <c r="I182" s="137">
        <v>0</v>
      </c>
      <c r="J182" s="137">
        <v>0</v>
      </c>
      <c r="K182" s="137"/>
      <c r="L182" s="137"/>
      <c r="M182" s="137"/>
      <c r="N182" s="137"/>
      <c r="O182" s="137"/>
      <c r="P182" s="137"/>
      <c r="Q182" s="137"/>
      <c r="R182" s="137"/>
      <c r="S182" s="137"/>
      <c r="T182" s="137"/>
      <c r="U182" s="137"/>
      <c r="V182" s="137"/>
      <c r="W182" s="278">
        <v>0</v>
      </c>
      <c r="X182" s="278">
        <v>0</v>
      </c>
      <c r="Y182" s="278">
        <v>0</v>
      </c>
      <c r="Z182" s="136" t="s">
        <v>1894</v>
      </c>
      <c r="AA182" s="136"/>
      <c r="AB182" s="136"/>
      <c r="AC182" s="136"/>
    </row>
    <row r="183" spans="1:29">
      <c r="A183" s="136" t="s">
        <v>1432</v>
      </c>
      <c r="B183" s="136" t="s">
        <v>1571</v>
      </c>
      <c r="C183" s="136" t="s">
        <v>1417</v>
      </c>
      <c r="D183" s="136" t="s">
        <v>849</v>
      </c>
      <c r="E183" s="136" t="s">
        <v>853</v>
      </c>
      <c r="F183" s="356" t="s">
        <v>0</v>
      </c>
      <c r="G183" s="137">
        <v>0</v>
      </c>
      <c r="H183" s="137">
        <v>0</v>
      </c>
      <c r="I183" s="137">
        <v>0</v>
      </c>
      <c r="J183" s="137">
        <v>0</v>
      </c>
      <c r="K183" s="137"/>
      <c r="L183" s="137"/>
      <c r="M183" s="137"/>
      <c r="N183" s="137"/>
      <c r="O183" s="137"/>
      <c r="P183" s="137"/>
      <c r="Q183" s="137"/>
      <c r="R183" s="137"/>
      <c r="S183" s="137"/>
      <c r="T183" s="137"/>
      <c r="U183" s="137"/>
      <c r="V183" s="137"/>
      <c r="W183" s="278">
        <v>0</v>
      </c>
      <c r="X183" s="278">
        <v>0</v>
      </c>
      <c r="Y183" s="278">
        <v>0</v>
      </c>
      <c r="Z183" s="136" t="s">
        <v>1894</v>
      </c>
      <c r="AA183" s="136"/>
      <c r="AB183" s="136"/>
      <c r="AC183" s="136"/>
    </row>
    <row r="184" spans="1:29">
      <c r="A184" s="136" t="s">
        <v>1432</v>
      </c>
      <c r="B184" s="136" t="s">
        <v>1572</v>
      </c>
      <c r="C184" s="136" t="s">
        <v>1573</v>
      </c>
      <c r="D184" s="136" t="s">
        <v>880</v>
      </c>
      <c r="E184" s="136" t="s">
        <v>854</v>
      </c>
      <c r="F184" s="356" t="s">
        <v>0</v>
      </c>
      <c r="G184" s="137">
        <v>1</v>
      </c>
      <c r="H184" s="137">
        <v>1</v>
      </c>
      <c r="I184" s="137">
        <v>1</v>
      </c>
      <c r="J184" s="137">
        <v>0</v>
      </c>
      <c r="K184" s="137"/>
      <c r="L184" s="137"/>
      <c r="M184" s="137"/>
      <c r="N184" s="137"/>
      <c r="O184" s="137"/>
      <c r="P184" s="137"/>
      <c r="Q184" s="137"/>
      <c r="R184" s="137"/>
      <c r="S184" s="137"/>
      <c r="T184" s="137"/>
      <c r="U184" s="137"/>
      <c r="V184" s="137"/>
      <c r="W184" s="278">
        <v>3.6933924547851298</v>
      </c>
      <c r="X184" s="278">
        <v>3.6845638226753801</v>
      </c>
      <c r="Y184" s="278">
        <v>3.6725691192272398</v>
      </c>
      <c r="Z184" s="136" t="s">
        <v>1894</v>
      </c>
      <c r="AA184" s="136"/>
      <c r="AB184" s="136"/>
      <c r="AC184" s="136"/>
    </row>
    <row r="185" spans="1:29">
      <c r="A185" s="136" t="s">
        <v>1432</v>
      </c>
      <c r="B185" s="136" t="s">
        <v>1574</v>
      </c>
      <c r="C185" s="136" t="s">
        <v>1573</v>
      </c>
      <c r="D185" s="136" t="s">
        <v>880</v>
      </c>
      <c r="E185" s="136" t="s">
        <v>852</v>
      </c>
      <c r="F185" s="356" t="s">
        <v>0</v>
      </c>
      <c r="G185" s="137">
        <v>0</v>
      </c>
      <c r="H185" s="137">
        <v>0</v>
      </c>
      <c r="I185" s="137">
        <v>0</v>
      </c>
      <c r="J185" s="137">
        <v>0</v>
      </c>
      <c r="K185" s="137"/>
      <c r="L185" s="137"/>
      <c r="M185" s="137"/>
      <c r="N185" s="137"/>
      <c r="O185" s="137"/>
      <c r="P185" s="137"/>
      <c r="Q185" s="137"/>
      <c r="R185" s="137"/>
      <c r="S185" s="137"/>
      <c r="T185" s="137"/>
      <c r="U185" s="137"/>
      <c r="V185" s="137"/>
      <c r="W185" s="278">
        <v>1.13843802045197</v>
      </c>
      <c r="X185" s="278">
        <v>1.1282424307446299</v>
      </c>
      <c r="Y185" s="278">
        <v>1.12108197016572</v>
      </c>
      <c r="Z185" s="136" t="s">
        <v>1894</v>
      </c>
      <c r="AA185" s="136"/>
      <c r="AB185" s="136"/>
      <c r="AC185" s="136"/>
    </row>
    <row r="186" spans="1:29">
      <c r="A186" s="136" t="s">
        <v>1432</v>
      </c>
      <c r="B186" s="136" t="s">
        <v>1575</v>
      </c>
      <c r="C186" s="136" t="s">
        <v>1573</v>
      </c>
      <c r="D186" s="136" t="s">
        <v>880</v>
      </c>
      <c r="E186" s="136" t="s">
        <v>853</v>
      </c>
      <c r="F186" s="356" t="s">
        <v>0</v>
      </c>
      <c r="G186" s="137">
        <v>0</v>
      </c>
      <c r="H186" s="137">
        <v>0</v>
      </c>
      <c r="I186" s="137">
        <v>1</v>
      </c>
      <c r="J186" s="137">
        <v>0</v>
      </c>
      <c r="K186" s="137"/>
      <c r="L186" s="137"/>
      <c r="M186" s="137"/>
      <c r="N186" s="137"/>
      <c r="O186" s="137"/>
      <c r="P186" s="137"/>
      <c r="Q186" s="137"/>
      <c r="R186" s="137"/>
      <c r="S186" s="137"/>
      <c r="T186" s="137"/>
      <c r="U186" s="137"/>
      <c r="V186" s="137"/>
      <c r="W186" s="278">
        <v>1.2184563447238399</v>
      </c>
      <c r="X186" s="278">
        <v>1.2016563502311599</v>
      </c>
      <c r="Y186" s="278">
        <v>1.1835541758780399</v>
      </c>
      <c r="Z186" s="136" t="s">
        <v>1894</v>
      </c>
      <c r="AA186" s="136"/>
      <c r="AB186" s="136"/>
      <c r="AC186" s="136"/>
    </row>
    <row r="187" spans="1:29">
      <c r="A187" s="136" t="s">
        <v>1432</v>
      </c>
      <c r="B187" s="136" t="s">
        <v>1576</v>
      </c>
      <c r="C187" s="136" t="s">
        <v>1573</v>
      </c>
      <c r="D187" s="136" t="s">
        <v>849</v>
      </c>
      <c r="E187" s="136" t="s">
        <v>854</v>
      </c>
      <c r="F187" s="356" t="s">
        <v>0</v>
      </c>
      <c r="G187" s="137">
        <v>0</v>
      </c>
      <c r="H187" s="137">
        <v>1</v>
      </c>
      <c r="I187" s="137">
        <v>0</v>
      </c>
      <c r="J187" s="137">
        <v>0</v>
      </c>
      <c r="K187" s="137"/>
      <c r="L187" s="137"/>
      <c r="M187" s="137"/>
      <c r="N187" s="137"/>
      <c r="O187" s="137"/>
      <c r="P187" s="137"/>
      <c r="Q187" s="137"/>
      <c r="R187" s="137"/>
      <c r="S187" s="137"/>
      <c r="T187" s="137"/>
      <c r="U187" s="137"/>
      <c r="V187" s="137"/>
      <c r="W187" s="278">
        <v>0.39942501609374598</v>
      </c>
      <c r="X187" s="278">
        <v>0.39942501609374598</v>
      </c>
      <c r="Y187" s="278">
        <v>0.39942501609374598</v>
      </c>
      <c r="Z187" s="136" t="s">
        <v>1894</v>
      </c>
      <c r="AA187" s="136"/>
      <c r="AB187" s="136"/>
      <c r="AC187" s="136"/>
    </row>
    <row r="188" spans="1:29">
      <c r="A188" s="136" t="s">
        <v>1432</v>
      </c>
      <c r="B188" s="136" t="s">
        <v>1577</v>
      </c>
      <c r="C188" s="136" t="s">
        <v>1573</v>
      </c>
      <c r="D188" s="136" t="s">
        <v>849</v>
      </c>
      <c r="E188" s="136" t="s">
        <v>852</v>
      </c>
      <c r="F188" s="356" t="s">
        <v>0</v>
      </c>
      <c r="G188" s="137">
        <v>0</v>
      </c>
      <c r="H188" s="137">
        <v>0</v>
      </c>
      <c r="I188" s="137">
        <v>0</v>
      </c>
      <c r="J188" s="137">
        <v>0</v>
      </c>
      <c r="K188" s="137"/>
      <c r="L188" s="137"/>
      <c r="M188" s="137"/>
      <c r="N188" s="137"/>
      <c r="O188" s="137"/>
      <c r="P188" s="137"/>
      <c r="Q188" s="137"/>
      <c r="R188" s="137"/>
      <c r="S188" s="137"/>
      <c r="T188" s="137"/>
      <c r="U188" s="137"/>
      <c r="V188" s="137"/>
      <c r="W188" s="278">
        <v>0</v>
      </c>
      <c r="X188" s="278">
        <v>0</v>
      </c>
      <c r="Y188" s="278">
        <v>0</v>
      </c>
      <c r="Z188" s="136" t="s">
        <v>1894</v>
      </c>
      <c r="AA188" s="136"/>
      <c r="AB188" s="136"/>
      <c r="AC188" s="136"/>
    </row>
    <row r="189" spans="1:29">
      <c r="A189" s="136" t="s">
        <v>1432</v>
      </c>
      <c r="B189" s="136" t="s">
        <v>1578</v>
      </c>
      <c r="C189" s="136" t="s">
        <v>1573</v>
      </c>
      <c r="D189" s="136" t="s">
        <v>849</v>
      </c>
      <c r="E189" s="136" t="s">
        <v>853</v>
      </c>
      <c r="F189" s="356" t="s">
        <v>0</v>
      </c>
      <c r="G189" s="137">
        <v>0</v>
      </c>
      <c r="H189" s="137">
        <v>0</v>
      </c>
      <c r="I189" s="137">
        <v>0</v>
      </c>
      <c r="J189" s="137">
        <v>0</v>
      </c>
      <c r="K189" s="137"/>
      <c r="L189" s="137"/>
      <c r="M189" s="137"/>
      <c r="N189" s="137"/>
      <c r="O189" s="137"/>
      <c r="P189" s="137"/>
      <c r="Q189" s="137"/>
      <c r="R189" s="137"/>
      <c r="S189" s="137"/>
      <c r="T189" s="137"/>
      <c r="U189" s="137"/>
      <c r="V189" s="137"/>
      <c r="W189" s="278">
        <v>7.4131252642152506E-2</v>
      </c>
      <c r="X189" s="278">
        <v>7.25552391174802E-2</v>
      </c>
      <c r="Y189" s="278">
        <v>7.0692366920364805E-2</v>
      </c>
      <c r="Z189" s="136" t="s">
        <v>1894</v>
      </c>
      <c r="AA189" s="136"/>
      <c r="AB189" s="136"/>
      <c r="AC189" s="136"/>
    </row>
    <row r="190" spans="1:29">
      <c r="A190" s="136" t="s">
        <v>1579</v>
      </c>
      <c r="B190" s="136" t="s">
        <v>1580</v>
      </c>
      <c r="C190" s="136" t="s">
        <v>1581</v>
      </c>
      <c r="D190" s="136" t="s">
        <v>880</v>
      </c>
      <c r="E190" s="136" t="s">
        <v>854</v>
      </c>
      <c r="F190" s="356" t="s">
        <v>0</v>
      </c>
      <c r="G190" s="137">
        <v>1</v>
      </c>
      <c r="H190" s="137">
        <v>0</v>
      </c>
      <c r="I190" s="137">
        <v>0</v>
      </c>
      <c r="J190" s="137">
        <v>0</v>
      </c>
      <c r="K190" s="137"/>
      <c r="L190" s="137"/>
      <c r="M190" s="137"/>
      <c r="N190" s="137"/>
      <c r="O190" s="137"/>
      <c r="P190" s="137"/>
      <c r="Q190" s="137"/>
      <c r="R190" s="137"/>
      <c r="S190" s="137"/>
      <c r="T190" s="137"/>
      <c r="U190" s="137"/>
      <c r="V190" s="137"/>
      <c r="W190" s="278">
        <v>2.2670410694061398</v>
      </c>
      <c r="X190" s="278">
        <v>2.2653998689666999</v>
      </c>
      <c r="Y190" s="278">
        <v>2.2604439558556599</v>
      </c>
      <c r="Z190" s="136" t="s">
        <v>1894</v>
      </c>
      <c r="AA190" s="136"/>
      <c r="AB190" s="136"/>
      <c r="AC190" s="136"/>
    </row>
    <row r="191" spans="1:29">
      <c r="A191" s="136" t="s">
        <v>1579</v>
      </c>
      <c r="B191" s="136" t="s">
        <v>1582</v>
      </c>
      <c r="C191" s="136" t="s">
        <v>1581</v>
      </c>
      <c r="D191" s="136" t="s">
        <v>880</v>
      </c>
      <c r="E191" s="136" t="s">
        <v>852</v>
      </c>
      <c r="F191" s="356" t="s">
        <v>0</v>
      </c>
      <c r="G191" s="137">
        <v>0</v>
      </c>
      <c r="H191" s="137">
        <v>0</v>
      </c>
      <c r="I191" s="137">
        <v>0</v>
      </c>
      <c r="J191" s="137">
        <v>0</v>
      </c>
      <c r="K191" s="137"/>
      <c r="L191" s="137"/>
      <c r="M191" s="137"/>
      <c r="N191" s="137"/>
      <c r="O191" s="137"/>
      <c r="P191" s="137"/>
      <c r="Q191" s="137"/>
      <c r="R191" s="137"/>
      <c r="S191" s="137"/>
      <c r="T191" s="137"/>
      <c r="U191" s="137"/>
      <c r="V191" s="137"/>
      <c r="W191" s="278">
        <v>2.3630001569523301E-2</v>
      </c>
      <c r="X191" s="278">
        <v>2.3286050971364401E-2</v>
      </c>
      <c r="Y191" s="278">
        <v>2.2276401029370601E-2</v>
      </c>
      <c r="Z191" s="136" t="s">
        <v>1894</v>
      </c>
      <c r="AA191" s="136"/>
      <c r="AB191" s="136"/>
      <c r="AC191" s="136"/>
    </row>
    <row r="192" spans="1:29">
      <c r="A192" s="136" t="s">
        <v>1579</v>
      </c>
      <c r="B192" s="136" t="s">
        <v>1583</v>
      </c>
      <c r="C192" s="136" t="s">
        <v>1581</v>
      </c>
      <c r="D192" s="136" t="s">
        <v>880</v>
      </c>
      <c r="E192" s="136" t="s">
        <v>853</v>
      </c>
      <c r="F192" s="356" t="s">
        <v>0</v>
      </c>
      <c r="G192" s="137">
        <v>1</v>
      </c>
      <c r="H192" s="137">
        <v>0</v>
      </c>
      <c r="I192" s="137">
        <v>0</v>
      </c>
      <c r="J192" s="137">
        <v>0</v>
      </c>
      <c r="K192" s="137"/>
      <c r="L192" s="137"/>
      <c r="M192" s="137"/>
      <c r="N192" s="137"/>
      <c r="O192" s="137"/>
      <c r="P192" s="137"/>
      <c r="Q192" s="137"/>
      <c r="R192" s="137"/>
      <c r="S192" s="137"/>
      <c r="T192" s="137"/>
      <c r="U192" s="137"/>
      <c r="V192" s="137"/>
      <c r="W192" s="278">
        <v>0.70582247838907997</v>
      </c>
      <c r="X192" s="278">
        <v>0.69416380846621595</v>
      </c>
      <c r="Y192" s="278">
        <v>0.70046990972371703</v>
      </c>
      <c r="Z192" s="136" t="s">
        <v>1894</v>
      </c>
      <c r="AA192" s="136"/>
      <c r="AB192" s="136"/>
      <c r="AC192" s="136"/>
    </row>
    <row r="193" spans="1:29">
      <c r="A193" s="136" t="s">
        <v>1579</v>
      </c>
      <c r="B193" s="136" t="s">
        <v>1584</v>
      </c>
      <c r="C193" s="136" t="s">
        <v>1581</v>
      </c>
      <c r="D193" s="136" t="s">
        <v>849</v>
      </c>
      <c r="E193" s="136" t="s">
        <v>854</v>
      </c>
      <c r="F193" s="356" t="s">
        <v>0</v>
      </c>
      <c r="G193" s="137">
        <v>0</v>
      </c>
      <c r="H193" s="137">
        <v>0</v>
      </c>
      <c r="I193" s="137">
        <v>0</v>
      </c>
      <c r="J193" s="137">
        <v>0</v>
      </c>
      <c r="K193" s="137"/>
      <c r="L193" s="137"/>
      <c r="M193" s="137"/>
      <c r="N193" s="137"/>
      <c r="O193" s="137"/>
      <c r="P193" s="137"/>
      <c r="Q193" s="137"/>
      <c r="R193" s="137"/>
      <c r="S193" s="137"/>
      <c r="T193" s="137"/>
      <c r="U193" s="137"/>
      <c r="V193" s="137"/>
      <c r="W193" s="278">
        <v>0</v>
      </c>
      <c r="X193" s="278">
        <v>0</v>
      </c>
      <c r="Y193" s="278">
        <v>0</v>
      </c>
      <c r="Z193" s="136" t="s">
        <v>1894</v>
      </c>
      <c r="AA193" s="136"/>
      <c r="AB193" s="136"/>
      <c r="AC193" s="136"/>
    </row>
    <row r="194" spans="1:29">
      <c r="A194" s="136" t="s">
        <v>1579</v>
      </c>
      <c r="B194" s="136" t="s">
        <v>1585</v>
      </c>
      <c r="C194" s="136" t="s">
        <v>1581</v>
      </c>
      <c r="D194" s="136" t="s">
        <v>849</v>
      </c>
      <c r="E194" s="136" t="s">
        <v>852</v>
      </c>
      <c r="F194" s="356" t="s">
        <v>0</v>
      </c>
      <c r="G194" s="137">
        <v>0</v>
      </c>
      <c r="H194" s="137">
        <v>0</v>
      </c>
      <c r="I194" s="137">
        <v>0</v>
      </c>
      <c r="J194" s="137">
        <v>0</v>
      </c>
      <c r="K194" s="137"/>
      <c r="L194" s="137"/>
      <c r="M194" s="137"/>
      <c r="N194" s="137"/>
      <c r="O194" s="137"/>
      <c r="P194" s="137"/>
      <c r="Q194" s="137"/>
      <c r="R194" s="137"/>
      <c r="S194" s="137"/>
      <c r="T194" s="137"/>
      <c r="U194" s="137"/>
      <c r="V194" s="137"/>
      <c r="W194" s="278">
        <v>0</v>
      </c>
      <c r="X194" s="278">
        <v>0</v>
      </c>
      <c r="Y194" s="278">
        <v>0</v>
      </c>
      <c r="Z194" s="136" t="s">
        <v>1894</v>
      </c>
      <c r="AA194" s="136"/>
      <c r="AB194" s="136"/>
      <c r="AC194" s="136"/>
    </row>
    <row r="195" spans="1:29">
      <c r="A195" s="136" t="s">
        <v>1579</v>
      </c>
      <c r="B195" s="136" t="s">
        <v>1586</v>
      </c>
      <c r="C195" s="136" t="s">
        <v>1581</v>
      </c>
      <c r="D195" s="136" t="s">
        <v>849</v>
      </c>
      <c r="E195" s="136" t="s">
        <v>853</v>
      </c>
      <c r="F195" s="356" t="s">
        <v>0</v>
      </c>
      <c r="G195" s="137">
        <v>0</v>
      </c>
      <c r="H195" s="137">
        <v>0</v>
      </c>
      <c r="I195" s="137">
        <v>0</v>
      </c>
      <c r="J195" s="137">
        <v>0</v>
      </c>
      <c r="K195" s="137"/>
      <c r="L195" s="137"/>
      <c r="M195" s="137"/>
      <c r="N195" s="137"/>
      <c r="O195" s="137"/>
      <c r="P195" s="137"/>
      <c r="Q195" s="137"/>
      <c r="R195" s="137"/>
      <c r="S195" s="137"/>
      <c r="T195" s="137"/>
      <c r="U195" s="137"/>
      <c r="V195" s="137"/>
      <c r="W195" s="278">
        <v>0</v>
      </c>
      <c r="X195" s="278">
        <v>0</v>
      </c>
      <c r="Y195" s="278">
        <v>0</v>
      </c>
      <c r="Z195" s="136" t="s">
        <v>1894</v>
      </c>
      <c r="AA195" s="136"/>
      <c r="AB195" s="136"/>
      <c r="AC195" s="136"/>
    </row>
    <row r="196" spans="1:29">
      <c r="A196" s="136" t="s">
        <v>1587</v>
      </c>
      <c r="B196" s="136" t="s">
        <v>1588</v>
      </c>
      <c r="C196" s="136" t="s">
        <v>1589</v>
      </c>
      <c r="D196" s="136" t="s">
        <v>880</v>
      </c>
      <c r="E196" s="136" t="s">
        <v>854</v>
      </c>
      <c r="F196" s="356" t="s">
        <v>0</v>
      </c>
      <c r="G196" s="137">
        <v>0</v>
      </c>
      <c r="H196" s="137">
        <v>0</v>
      </c>
      <c r="I196" s="137">
        <v>0</v>
      </c>
      <c r="J196" s="137">
        <v>0</v>
      </c>
      <c r="K196" s="137"/>
      <c r="L196" s="137"/>
      <c r="M196" s="137"/>
      <c r="N196" s="137"/>
      <c r="O196" s="137"/>
      <c r="P196" s="137"/>
      <c r="Q196" s="137"/>
      <c r="R196" s="137"/>
      <c r="S196" s="137"/>
      <c r="T196" s="137"/>
      <c r="U196" s="137"/>
      <c r="V196" s="137"/>
      <c r="W196" s="278">
        <v>0.188236174274</v>
      </c>
      <c r="X196" s="278">
        <v>0.18787868273357999</v>
      </c>
      <c r="Y196" s="278">
        <v>0.18736040456922901</v>
      </c>
      <c r="Z196" s="136" t="s">
        <v>1894</v>
      </c>
      <c r="AA196" s="136"/>
      <c r="AB196" s="136"/>
      <c r="AC196" s="136"/>
    </row>
    <row r="197" spans="1:29">
      <c r="A197" s="136" t="s">
        <v>1587</v>
      </c>
      <c r="B197" s="136" t="s">
        <v>1590</v>
      </c>
      <c r="C197" s="136" t="s">
        <v>1589</v>
      </c>
      <c r="D197" s="136" t="s">
        <v>880</v>
      </c>
      <c r="E197" s="136" t="s">
        <v>852</v>
      </c>
      <c r="F197" s="356" t="s">
        <v>0</v>
      </c>
      <c r="G197" s="137">
        <v>0</v>
      </c>
      <c r="H197" s="137">
        <v>0</v>
      </c>
      <c r="I197" s="137">
        <v>0</v>
      </c>
      <c r="J197" s="137">
        <v>0</v>
      </c>
      <c r="K197" s="137"/>
      <c r="L197" s="137"/>
      <c r="M197" s="137"/>
      <c r="N197" s="137"/>
      <c r="O197" s="137"/>
      <c r="P197" s="137"/>
      <c r="Q197" s="137"/>
      <c r="R197" s="137"/>
      <c r="S197" s="137"/>
      <c r="T197" s="137"/>
      <c r="U197" s="137"/>
      <c r="V197" s="137"/>
      <c r="W197" s="278">
        <v>7.1003390022732094E-2</v>
      </c>
      <c r="X197" s="278">
        <v>7.06195732031248E-2</v>
      </c>
      <c r="Y197" s="278">
        <v>7.0321992011392304E-2</v>
      </c>
      <c r="Z197" s="136" t="s">
        <v>1894</v>
      </c>
      <c r="AA197" s="136"/>
      <c r="AB197" s="136"/>
      <c r="AC197" s="136"/>
    </row>
    <row r="198" spans="1:29">
      <c r="A198" s="136" t="s">
        <v>1587</v>
      </c>
      <c r="B198" s="136" t="s">
        <v>1591</v>
      </c>
      <c r="C198" s="136" t="s">
        <v>1589</v>
      </c>
      <c r="D198" s="136" t="s">
        <v>880</v>
      </c>
      <c r="E198" s="136" t="s">
        <v>853</v>
      </c>
      <c r="F198" s="356" t="s">
        <v>0</v>
      </c>
      <c r="G198" s="137">
        <v>0</v>
      </c>
      <c r="H198" s="137">
        <v>0</v>
      </c>
      <c r="I198" s="137">
        <v>0</v>
      </c>
      <c r="J198" s="137">
        <v>0</v>
      </c>
      <c r="K198" s="137"/>
      <c r="L198" s="137"/>
      <c r="M198" s="137"/>
      <c r="N198" s="137"/>
      <c r="O198" s="137"/>
      <c r="P198" s="137"/>
      <c r="Q198" s="137"/>
      <c r="R198" s="137"/>
      <c r="S198" s="137"/>
      <c r="T198" s="137"/>
      <c r="U198" s="137"/>
      <c r="V198" s="137"/>
      <c r="W198" s="278">
        <v>0</v>
      </c>
      <c r="X198" s="278">
        <v>0</v>
      </c>
      <c r="Y198" s="278">
        <v>0</v>
      </c>
      <c r="Z198" s="136" t="s">
        <v>1894</v>
      </c>
      <c r="AA198" s="136"/>
      <c r="AB198" s="136"/>
      <c r="AC198" s="136"/>
    </row>
    <row r="199" spans="1:29">
      <c r="A199" s="136" t="s">
        <v>1587</v>
      </c>
      <c r="B199" s="136" t="s">
        <v>1592</v>
      </c>
      <c r="C199" s="136" t="s">
        <v>1589</v>
      </c>
      <c r="D199" s="136" t="s">
        <v>849</v>
      </c>
      <c r="E199" s="136" t="s">
        <v>854</v>
      </c>
      <c r="F199" s="356" t="s">
        <v>0</v>
      </c>
      <c r="G199" s="137">
        <v>0</v>
      </c>
      <c r="H199" s="137">
        <v>1</v>
      </c>
      <c r="I199" s="137">
        <v>0</v>
      </c>
      <c r="J199" s="137">
        <v>0</v>
      </c>
      <c r="K199" s="137"/>
      <c r="L199" s="137"/>
      <c r="M199" s="137"/>
      <c r="N199" s="137"/>
      <c r="O199" s="137"/>
      <c r="P199" s="137"/>
      <c r="Q199" s="137"/>
      <c r="R199" s="137"/>
      <c r="S199" s="137"/>
      <c r="T199" s="137"/>
      <c r="U199" s="137"/>
      <c r="V199" s="137"/>
      <c r="W199" s="278">
        <v>0.25816294549598201</v>
      </c>
      <c r="X199" s="278">
        <v>0.25816294549598201</v>
      </c>
      <c r="Y199" s="278">
        <v>0.25816294549598201</v>
      </c>
      <c r="Z199" s="136" t="s">
        <v>1894</v>
      </c>
      <c r="AA199" s="136"/>
      <c r="AB199" s="136"/>
      <c r="AC199" s="136"/>
    </row>
    <row r="200" spans="1:29">
      <c r="A200" s="136" t="s">
        <v>1587</v>
      </c>
      <c r="B200" s="136" t="s">
        <v>1593</v>
      </c>
      <c r="C200" s="136" t="s">
        <v>1589</v>
      </c>
      <c r="D200" s="136" t="s">
        <v>849</v>
      </c>
      <c r="E200" s="136" t="s">
        <v>852</v>
      </c>
      <c r="F200" s="356" t="s">
        <v>0</v>
      </c>
      <c r="G200" s="137">
        <v>0</v>
      </c>
      <c r="H200" s="137">
        <v>0</v>
      </c>
      <c r="I200" s="137">
        <v>0</v>
      </c>
      <c r="J200" s="137">
        <v>0</v>
      </c>
      <c r="K200" s="137"/>
      <c r="L200" s="137"/>
      <c r="M200" s="137"/>
      <c r="N200" s="137"/>
      <c r="O200" s="137"/>
      <c r="P200" s="137"/>
      <c r="Q200" s="137"/>
      <c r="R200" s="137"/>
      <c r="S200" s="137"/>
      <c r="T200" s="137"/>
      <c r="U200" s="137"/>
      <c r="V200" s="137"/>
      <c r="W200" s="278">
        <v>0</v>
      </c>
      <c r="X200" s="278">
        <v>0</v>
      </c>
      <c r="Y200" s="278">
        <v>0</v>
      </c>
      <c r="Z200" s="136" t="s">
        <v>1894</v>
      </c>
      <c r="AA200" s="136"/>
      <c r="AB200" s="136"/>
      <c r="AC200" s="136"/>
    </row>
    <row r="201" spans="1:29">
      <c r="A201" s="136" t="s">
        <v>1587</v>
      </c>
      <c r="B201" s="136" t="s">
        <v>1594</v>
      </c>
      <c r="C201" s="136" t="s">
        <v>1589</v>
      </c>
      <c r="D201" s="136" t="s">
        <v>849</v>
      </c>
      <c r="E201" s="136" t="s">
        <v>853</v>
      </c>
      <c r="F201" s="356" t="s">
        <v>0</v>
      </c>
      <c r="G201" s="137">
        <v>0</v>
      </c>
      <c r="H201" s="137">
        <v>0</v>
      </c>
      <c r="I201" s="137">
        <v>0</v>
      </c>
      <c r="J201" s="137">
        <v>0</v>
      </c>
      <c r="K201" s="137"/>
      <c r="L201" s="137"/>
      <c r="M201" s="137"/>
      <c r="N201" s="137"/>
      <c r="O201" s="137"/>
      <c r="P201" s="137"/>
      <c r="Q201" s="137"/>
      <c r="R201" s="137"/>
      <c r="S201" s="137"/>
      <c r="T201" s="137"/>
      <c r="U201" s="137"/>
      <c r="V201" s="137"/>
      <c r="W201" s="278">
        <v>8.1629454959821195E-3</v>
      </c>
      <c r="X201" s="278">
        <v>8.1629454959821195E-3</v>
      </c>
      <c r="Y201" s="278">
        <v>8.1629454959821195E-3</v>
      </c>
      <c r="Z201" s="136" t="s">
        <v>1894</v>
      </c>
      <c r="AA201" s="136"/>
      <c r="AB201" s="136"/>
      <c r="AC201" s="136"/>
    </row>
    <row r="202" spans="1:29">
      <c r="A202" s="136" t="s">
        <v>1897</v>
      </c>
      <c r="B202" s="136" t="s">
        <v>1596</v>
      </c>
      <c r="C202" s="136" t="s">
        <v>1898</v>
      </c>
      <c r="D202" s="136" t="s">
        <v>880</v>
      </c>
      <c r="E202" s="136" t="s">
        <v>854</v>
      </c>
      <c r="F202" s="356" t="s">
        <v>0</v>
      </c>
      <c r="G202" s="137">
        <v>0</v>
      </c>
      <c r="H202" s="137">
        <v>0</v>
      </c>
      <c r="I202" s="137">
        <v>0</v>
      </c>
      <c r="J202" s="137">
        <v>0</v>
      </c>
      <c r="K202" s="137"/>
      <c r="L202" s="137"/>
      <c r="M202" s="137"/>
      <c r="N202" s="137"/>
      <c r="O202" s="137"/>
      <c r="P202" s="137"/>
      <c r="Q202" s="137"/>
      <c r="R202" s="137"/>
      <c r="S202" s="137"/>
      <c r="T202" s="137"/>
      <c r="U202" s="137"/>
      <c r="V202" s="137"/>
      <c r="W202" s="278">
        <v>0</v>
      </c>
      <c r="X202" s="278">
        <v>0</v>
      </c>
      <c r="Y202" s="278">
        <v>0</v>
      </c>
      <c r="Z202" s="136" t="s">
        <v>1894</v>
      </c>
      <c r="AA202" s="136"/>
      <c r="AB202" s="136"/>
      <c r="AC202" s="136"/>
    </row>
    <row r="203" spans="1:29">
      <c r="A203" s="136" t="s">
        <v>1897</v>
      </c>
      <c r="B203" s="136" t="s">
        <v>1598</v>
      </c>
      <c r="C203" s="136" t="s">
        <v>1898</v>
      </c>
      <c r="D203" s="136" t="s">
        <v>880</v>
      </c>
      <c r="E203" s="136" t="s">
        <v>852</v>
      </c>
      <c r="F203" s="356" t="s">
        <v>0</v>
      </c>
      <c r="G203" s="137">
        <v>0</v>
      </c>
      <c r="H203" s="137">
        <v>0</v>
      </c>
      <c r="I203" s="137">
        <v>0</v>
      </c>
      <c r="J203" s="137">
        <v>0</v>
      </c>
      <c r="K203" s="137"/>
      <c r="L203" s="137"/>
      <c r="M203" s="137"/>
      <c r="N203" s="137"/>
      <c r="O203" s="137"/>
      <c r="P203" s="137"/>
      <c r="Q203" s="137"/>
      <c r="R203" s="137"/>
      <c r="S203" s="137"/>
      <c r="T203" s="137"/>
      <c r="U203" s="137"/>
      <c r="V203" s="137"/>
      <c r="W203" s="278">
        <v>0</v>
      </c>
      <c r="X203" s="278">
        <v>0</v>
      </c>
      <c r="Y203" s="278">
        <v>0</v>
      </c>
      <c r="Z203" s="136" t="s">
        <v>1894</v>
      </c>
      <c r="AA203" s="136"/>
      <c r="AB203" s="136"/>
      <c r="AC203" s="136"/>
    </row>
    <row r="204" spans="1:29">
      <c r="A204" s="136" t="s">
        <v>1897</v>
      </c>
      <c r="B204" s="136" t="s">
        <v>1599</v>
      </c>
      <c r="C204" s="136" t="s">
        <v>1898</v>
      </c>
      <c r="D204" s="136" t="s">
        <v>880</v>
      </c>
      <c r="E204" s="136" t="s">
        <v>853</v>
      </c>
      <c r="F204" s="356" t="s">
        <v>0</v>
      </c>
      <c r="G204" s="137">
        <v>0</v>
      </c>
      <c r="H204" s="137">
        <v>0</v>
      </c>
      <c r="I204" s="137">
        <v>0</v>
      </c>
      <c r="J204" s="137">
        <v>0</v>
      </c>
      <c r="K204" s="137"/>
      <c r="L204" s="137"/>
      <c r="M204" s="137"/>
      <c r="N204" s="137"/>
      <c r="O204" s="137"/>
      <c r="P204" s="137"/>
      <c r="Q204" s="137"/>
      <c r="R204" s="137"/>
      <c r="S204" s="137"/>
      <c r="T204" s="137"/>
      <c r="U204" s="137"/>
      <c r="V204" s="137"/>
      <c r="W204" s="278">
        <v>0</v>
      </c>
      <c r="X204" s="278">
        <v>0</v>
      </c>
      <c r="Y204" s="278">
        <v>0</v>
      </c>
      <c r="Z204" s="136" t="s">
        <v>1894</v>
      </c>
      <c r="AA204" s="136"/>
      <c r="AB204" s="136"/>
      <c r="AC204" s="136"/>
    </row>
    <row r="205" spans="1:29">
      <c r="A205" s="136" t="s">
        <v>1897</v>
      </c>
      <c r="B205" s="136" t="s">
        <v>1600</v>
      </c>
      <c r="C205" s="136" t="s">
        <v>1898</v>
      </c>
      <c r="D205" s="136" t="s">
        <v>849</v>
      </c>
      <c r="E205" s="136" t="s">
        <v>854</v>
      </c>
      <c r="F205" s="356" t="s">
        <v>0</v>
      </c>
      <c r="G205" s="137">
        <v>0</v>
      </c>
      <c r="H205" s="137">
        <v>0</v>
      </c>
      <c r="I205" s="137">
        <v>0</v>
      </c>
      <c r="J205" s="137">
        <v>0</v>
      </c>
      <c r="K205" s="137"/>
      <c r="L205" s="137"/>
      <c r="M205" s="137"/>
      <c r="N205" s="137"/>
      <c r="O205" s="137"/>
      <c r="P205" s="137"/>
      <c r="Q205" s="137"/>
      <c r="R205" s="137"/>
      <c r="S205" s="137"/>
      <c r="T205" s="137"/>
      <c r="U205" s="137"/>
      <c r="V205" s="137"/>
      <c r="W205" s="278">
        <v>0</v>
      </c>
      <c r="X205" s="278">
        <v>0</v>
      </c>
      <c r="Y205" s="278">
        <v>0</v>
      </c>
      <c r="Z205" s="136" t="s">
        <v>1894</v>
      </c>
      <c r="AA205" s="136"/>
      <c r="AB205" s="136"/>
      <c r="AC205" s="136"/>
    </row>
    <row r="206" spans="1:29">
      <c r="A206" s="136" t="s">
        <v>1897</v>
      </c>
      <c r="B206" s="136" t="s">
        <v>1601</v>
      </c>
      <c r="C206" s="136" t="s">
        <v>1898</v>
      </c>
      <c r="D206" s="136" t="s">
        <v>849</v>
      </c>
      <c r="E206" s="136" t="s">
        <v>852</v>
      </c>
      <c r="F206" s="356" t="s">
        <v>0</v>
      </c>
      <c r="G206" s="137">
        <v>0</v>
      </c>
      <c r="H206" s="137">
        <v>0</v>
      </c>
      <c r="I206" s="137">
        <v>0</v>
      </c>
      <c r="J206" s="137">
        <v>0</v>
      </c>
      <c r="K206" s="137"/>
      <c r="L206" s="137"/>
      <c r="M206" s="137"/>
      <c r="N206" s="137"/>
      <c r="O206" s="137"/>
      <c r="P206" s="137"/>
      <c r="Q206" s="137"/>
      <c r="R206" s="137"/>
      <c r="S206" s="137"/>
      <c r="T206" s="137"/>
      <c r="U206" s="137"/>
      <c r="V206" s="137"/>
      <c r="W206" s="278">
        <v>0</v>
      </c>
      <c r="X206" s="278">
        <v>0</v>
      </c>
      <c r="Y206" s="278">
        <v>0</v>
      </c>
      <c r="Z206" s="136" t="s">
        <v>1894</v>
      </c>
      <c r="AA206" s="136"/>
      <c r="AB206" s="136"/>
      <c r="AC206" s="136"/>
    </row>
    <row r="207" spans="1:29">
      <c r="A207" s="136" t="s">
        <v>1897</v>
      </c>
      <c r="B207" s="136" t="s">
        <v>1602</v>
      </c>
      <c r="C207" s="136" t="s">
        <v>1898</v>
      </c>
      <c r="D207" s="136" t="s">
        <v>849</v>
      </c>
      <c r="E207" s="136" t="s">
        <v>853</v>
      </c>
      <c r="F207" s="356" t="s">
        <v>0</v>
      </c>
      <c r="G207" s="137">
        <v>0</v>
      </c>
      <c r="H207" s="137">
        <v>0</v>
      </c>
      <c r="I207" s="137">
        <v>0</v>
      </c>
      <c r="J207" s="137">
        <v>0</v>
      </c>
      <c r="K207" s="137"/>
      <c r="L207" s="137"/>
      <c r="M207" s="137"/>
      <c r="N207" s="137"/>
      <c r="O207" s="137"/>
      <c r="P207" s="137"/>
      <c r="Q207" s="137"/>
      <c r="R207" s="137"/>
      <c r="S207" s="137"/>
      <c r="T207" s="137"/>
      <c r="U207" s="137"/>
      <c r="V207" s="137"/>
      <c r="W207" s="278">
        <v>0</v>
      </c>
      <c r="X207" s="278">
        <v>0</v>
      </c>
      <c r="Y207" s="278">
        <v>0</v>
      </c>
      <c r="Z207" s="136" t="s">
        <v>1894</v>
      </c>
      <c r="AA207" s="136"/>
      <c r="AB207" s="136"/>
      <c r="AC207" s="136"/>
    </row>
    <row r="208" spans="1:29">
      <c r="A208" s="136" t="s">
        <v>1899</v>
      </c>
      <c r="B208" s="136" t="s">
        <v>1604</v>
      </c>
      <c r="C208" s="136" t="s">
        <v>1597</v>
      </c>
      <c r="D208" s="136" t="s">
        <v>880</v>
      </c>
      <c r="E208" s="136" t="s">
        <v>854</v>
      </c>
      <c r="F208" s="356" t="s">
        <v>0</v>
      </c>
      <c r="G208" s="137">
        <v>1</v>
      </c>
      <c r="H208" s="137">
        <v>0</v>
      </c>
      <c r="I208" s="137">
        <v>1</v>
      </c>
      <c r="J208" s="137">
        <v>1</v>
      </c>
      <c r="K208" s="137"/>
      <c r="L208" s="137"/>
      <c r="M208" s="137"/>
      <c r="N208" s="137"/>
      <c r="O208" s="137"/>
      <c r="P208" s="137"/>
      <c r="Q208" s="137"/>
      <c r="R208" s="137"/>
      <c r="S208" s="137"/>
      <c r="T208" s="137"/>
      <c r="U208" s="137"/>
      <c r="V208" s="137"/>
      <c r="W208" s="278">
        <v>3.5538400373172299</v>
      </c>
      <c r="X208" s="278">
        <v>3.5512439863221501</v>
      </c>
      <c r="Y208" s="278">
        <v>3.5490776621851299</v>
      </c>
      <c r="Z208" s="136" t="s">
        <v>1894</v>
      </c>
      <c r="AA208" s="136"/>
      <c r="AB208" s="136"/>
      <c r="AC208" s="136"/>
    </row>
    <row r="209" spans="1:29">
      <c r="A209" s="136" t="s">
        <v>1899</v>
      </c>
      <c r="B209" s="136" t="s">
        <v>1606</v>
      </c>
      <c r="C209" s="136" t="s">
        <v>1597</v>
      </c>
      <c r="D209" s="136" t="s">
        <v>880</v>
      </c>
      <c r="E209" s="136" t="s">
        <v>852</v>
      </c>
      <c r="F209" s="356" t="s">
        <v>0</v>
      </c>
      <c r="G209" s="137">
        <v>0</v>
      </c>
      <c r="H209" s="137">
        <v>0</v>
      </c>
      <c r="I209" s="137">
        <v>0</v>
      </c>
      <c r="J209" s="137">
        <v>0</v>
      </c>
      <c r="K209" s="137"/>
      <c r="L209" s="137"/>
      <c r="M209" s="137"/>
      <c r="N209" s="137"/>
      <c r="O209" s="137"/>
      <c r="P209" s="137"/>
      <c r="Q209" s="137"/>
      <c r="R209" s="137"/>
      <c r="S209" s="137"/>
      <c r="T209" s="137"/>
      <c r="U209" s="137"/>
      <c r="V209" s="137"/>
      <c r="W209" s="278">
        <v>8.4122675634919503E-3</v>
      </c>
      <c r="X209" s="278">
        <v>8.4009569342407206E-3</v>
      </c>
      <c r="Y209" s="278">
        <v>8.3801575719484392E-3</v>
      </c>
      <c r="Z209" s="136" t="s">
        <v>1894</v>
      </c>
      <c r="AA209" s="136"/>
      <c r="AB209" s="136"/>
      <c r="AC209" s="136"/>
    </row>
    <row r="210" spans="1:29">
      <c r="A210" s="136" t="s">
        <v>1899</v>
      </c>
      <c r="B210" s="136" t="s">
        <v>1607</v>
      </c>
      <c r="C210" s="136" t="s">
        <v>1597</v>
      </c>
      <c r="D210" s="136" t="s">
        <v>880</v>
      </c>
      <c r="E210" s="136" t="s">
        <v>853</v>
      </c>
      <c r="F210" s="356" t="s">
        <v>0</v>
      </c>
      <c r="G210" s="137">
        <v>0</v>
      </c>
      <c r="H210" s="137">
        <v>0</v>
      </c>
      <c r="I210" s="137">
        <v>0</v>
      </c>
      <c r="J210" s="137">
        <v>0</v>
      </c>
      <c r="K210" s="137"/>
      <c r="L210" s="137"/>
      <c r="M210" s="137"/>
      <c r="N210" s="137"/>
      <c r="O210" s="137"/>
      <c r="P210" s="137"/>
      <c r="Q210" s="137"/>
      <c r="R210" s="137"/>
      <c r="S210" s="137"/>
      <c r="T210" s="137"/>
      <c r="U210" s="137"/>
      <c r="V210" s="137"/>
      <c r="W210" s="278">
        <v>0.35617903314009403</v>
      </c>
      <c r="X210" s="278">
        <v>0.35561196863114802</v>
      </c>
      <c r="Y210" s="278">
        <v>0.35452632245482701</v>
      </c>
      <c r="Z210" s="136" t="s">
        <v>1894</v>
      </c>
      <c r="AA210" s="136"/>
      <c r="AB210" s="136"/>
      <c r="AC210" s="136"/>
    </row>
    <row r="211" spans="1:29">
      <c r="A211" s="136" t="s">
        <v>1899</v>
      </c>
      <c r="B211" s="136" t="s">
        <v>1608</v>
      </c>
      <c r="C211" s="136" t="s">
        <v>1597</v>
      </c>
      <c r="D211" s="136" t="s">
        <v>849</v>
      </c>
      <c r="E211" s="136" t="s">
        <v>854</v>
      </c>
      <c r="F211" s="356" t="s">
        <v>0</v>
      </c>
      <c r="G211" s="137">
        <v>0</v>
      </c>
      <c r="H211" s="137">
        <v>0</v>
      </c>
      <c r="I211" s="137">
        <v>0</v>
      </c>
      <c r="J211" s="137">
        <v>0</v>
      </c>
      <c r="K211" s="137"/>
      <c r="L211" s="137"/>
      <c r="M211" s="137"/>
      <c r="N211" s="137"/>
      <c r="O211" s="137"/>
      <c r="P211" s="137"/>
      <c r="Q211" s="137"/>
      <c r="R211" s="137"/>
      <c r="S211" s="137"/>
      <c r="T211" s="137"/>
      <c r="U211" s="137"/>
      <c r="V211" s="137"/>
      <c r="W211" s="278">
        <v>8.1629454959822496E-3</v>
      </c>
      <c r="X211" s="278">
        <v>8.1629454959822496E-3</v>
      </c>
      <c r="Y211" s="278">
        <v>8.1629454959822496E-3</v>
      </c>
      <c r="Z211" s="136" t="s">
        <v>1894</v>
      </c>
      <c r="AA211" s="136"/>
      <c r="AB211" s="136"/>
      <c r="AC211" s="136"/>
    </row>
    <row r="212" spans="1:29">
      <c r="A212" s="136" t="s">
        <v>1899</v>
      </c>
      <c r="B212" s="136" t="s">
        <v>1609</v>
      </c>
      <c r="C212" s="136" t="s">
        <v>1597</v>
      </c>
      <c r="D212" s="136" t="s">
        <v>849</v>
      </c>
      <c r="E212" s="136" t="s">
        <v>852</v>
      </c>
      <c r="F212" s="356" t="s">
        <v>0</v>
      </c>
      <c r="G212" s="137">
        <v>0</v>
      </c>
      <c r="H212" s="137">
        <v>0</v>
      </c>
      <c r="I212" s="137">
        <v>0</v>
      </c>
      <c r="J212" s="137">
        <v>0</v>
      </c>
      <c r="K212" s="137"/>
      <c r="L212" s="137"/>
      <c r="M212" s="137"/>
      <c r="N212" s="137"/>
      <c r="O212" s="137"/>
      <c r="P212" s="137"/>
      <c r="Q212" s="137"/>
      <c r="R212" s="137"/>
      <c r="S212" s="137"/>
      <c r="T212" s="137"/>
      <c r="U212" s="137"/>
      <c r="V212" s="137"/>
      <c r="W212" s="278">
        <v>0</v>
      </c>
      <c r="X212" s="278">
        <v>0</v>
      </c>
      <c r="Y212" s="278">
        <v>0</v>
      </c>
      <c r="Z212" s="136" t="s">
        <v>1894</v>
      </c>
      <c r="AA212" s="136"/>
      <c r="AB212" s="136"/>
      <c r="AC212" s="136"/>
    </row>
    <row r="213" spans="1:29">
      <c r="A213" s="136" t="s">
        <v>1899</v>
      </c>
      <c r="B213" s="136" t="s">
        <v>1610</v>
      </c>
      <c r="C213" s="136" t="s">
        <v>1597</v>
      </c>
      <c r="D213" s="136" t="s">
        <v>849</v>
      </c>
      <c r="E213" s="136" t="s">
        <v>853</v>
      </c>
      <c r="F213" s="356" t="s">
        <v>0</v>
      </c>
      <c r="G213" s="137">
        <v>0</v>
      </c>
      <c r="H213" s="137">
        <v>0</v>
      </c>
      <c r="I213" s="137">
        <v>0</v>
      </c>
      <c r="J213" s="137">
        <v>0</v>
      </c>
      <c r="K213" s="137"/>
      <c r="L213" s="137"/>
      <c r="M213" s="137"/>
      <c r="N213" s="137"/>
      <c r="O213" s="137"/>
      <c r="P213" s="137"/>
      <c r="Q213" s="137"/>
      <c r="R213" s="137"/>
      <c r="S213" s="137"/>
      <c r="T213" s="137"/>
      <c r="U213" s="137"/>
      <c r="V213" s="137"/>
      <c r="W213" s="278">
        <v>0</v>
      </c>
      <c r="X213" s="278">
        <v>0</v>
      </c>
      <c r="Y213" s="278">
        <v>0</v>
      </c>
      <c r="Z213" s="136" t="s">
        <v>1894</v>
      </c>
      <c r="AA213" s="136"/>
      <c r="AB213" s="136"/>
      <c r="AC213" s="136"/>
    </row>
    <row r="214" spans="1:29">
      <c r="A214" s="136" t="s">
        <v>1900</v>
      </c>
      <c r="B214" s="136" t="s">
        <v>1612</v>
      </c>
      <c r="C214" s="136" t="s">
        <v>1605</v>
      </c>
      <c r="D214" s="136" t="s">
        <v>880</v>
      </c>
      <c r="E214" s="136" t="s">
        <v>854</v>
      </c>
      <c r="F214" s="356" t="s">
        <v>0</v>
      </c>
      <c r="G214" s="137">
        <v>0</v>
      </c>
      <c r="H214" s="137">
        <v>0</v>
      </c>
      <c r="I214" s="137">
        <v>0</v>
      </c>
      <c r="J214" s="137">
        <v>0</v>
      </c>
      <c r="K214" s="137"/>
      <c r="L214" s="137"/>
      <c r="M214" s="137"/>
      <c r="N214" s="137"/>
      <c r="O214" s="137"/>
      <c r="P214" s="137"/>
      <c r="Q214" s="137"/>
      <c r="R214" s="137"/>
      <c r="S214" s="137"/>
      <c r="T214" s="137"/>
      <c r="U214" s="137"/>
      <c r="V214" s="137"/>
      <c r="W214" s="278">
        <v>0</v>
      </c>
      <c r="X214" s="278">
        <v>0</v>
      </c>
      <c r="Y214" s="278">
        <v>0</v>
      </c>
      <c r="Z214" s="136" t="s">
        <v>1894</v>
      </c>
      <c r="AA214" s="136"/>
      <c r="AB214" s="136"/>
      <c r="AC214" s="136"/>
    </row>
    <row r="215" spans="1:29">
      <c r="A215" s="136" t="s">
        <v>1900</v>
      </c>
      <c r="B215" s="136" t="s">
        <v>1613</v>
      </c>
      <c r="C215" s="136" t="s">
        <v>1605</v>
      </c>
      <c r="D215" s="136" t="s">
        <v>880</v>
      </c>
      <c r="E215" s="136" t="s">
        <v>852</v>
      </c>
      <c r="F215" s="356" t="s">
        <v>0</v>
      </c>
      <c r="G215" s="137">
        <v>0</v>
      </c>
      <c r="H215" s="137">
        <v>0</v>
      </c>
      <c r="I215" s="137">
        <v>0</v>
      </c>
      <c r="J215" s="137">
        <v>0</v>
      </c>
      <c r="K215" s="137"/>
      <c r="L215" s="137"/>
      <c r="M215" s="137"/>
      <c r="N215" s="137"/>
      <c r="O215" s="137"/>
      <c r="P215" s="137"/>
      <c r="Q215" s="137"/>
      <c r="R215" s="137"/>
      <c r="S215" s="137"/>
      <c r="T215" s="137"/>
      <c r="U215" s="137"/>
      <c r="V215" s="137"/>
      <c r="W215" s="278">
        <v>0</v>
      </c>
      <c r="X215" s="278">
        <v>0</v>
      </c>
      <c r="Y215" s="278">
        <v>0</v>
      </c>
      <c r="Z215" s="136" t="s">
        <v>1894</v>
      </c>
      <c r="AA215" s="136"/>
      <c r="AB215" s="136"/>
      <c r="AC215" s="136"/>
    </row>
    <row r="216" spans="1:29">
      <c r="A216" s="136" t="s">
        <v>1900</v>
      </c>
      <c r="B216" s="136" t="s">
        <v>1614</v>
      </c>
      <c r="C216" s="136" t="s">
        <v>1605</v>
      </c>
      <c r="D216" s="136" t="s">
        <v>880</v>
      </c>
      <c r="E216" s="136" t="s">
        <v>853</v>
      </c>
      <c r="F216" s="356" t="s">
        <v>0</v>
      </c>
      <c r="G216" s="137">
        <v>0</v>
      </c>
      <c r="H216" s="137">
        <v>0</v>
      </c>
      <c r="I216" s="137">
        <v>0</v>
      </c>
      <c r="J216" s="137">
        <v>0</v>
      </c>
      <c r="K216" s="137"/>
      <c r="L216" s="137"/>
      <c r="M216" s="137"/>
      <c r="N216" s="137"/>
      <c r="O216" s="137"/>
      <c r="P216" s="137"/>
      <c r="Q216" s="137"/>
      <c r="R216" s="137"/>
      <c r="S216" s="137"/>
      <c r="T216" s="137"/>
      <c r="U216" s="137"/>
      <c r="V216" s="137"/>
      <c r="W216" s="278">
        <v>0</v>
      </c>
      <c r="X216" s="278">
        <v>0</v>
      </c>
      <c r="Y216" s="278">
        <v>0</v>
      </c>
      <c r="Z216" s="136" t="s">
        <v>1894</v>
      </c>
      <c r="AA216" s="136"/>
      <c r="AB216" s="136"/>
      <c r="AC216" s="136"/>
    </row>
    <row r="217" spans="1:29">
      <c r="A217" s="136" t="s">
        <v>1900</v>
      </c>
      <c r="B217" s="136" t="s">
        <v>1615</v>
      </c>
      <c r="C217" s="136" t="s">
        <v>1605</v>
      </c>
      <c r="D217" s="136" t="s">
        <v>849</v>
      </c>
      <c r="E217" s="136" t="s">
        <v>854</v>
      </c>
      <c r="F217" s="356" t="s">
        <v>0</v>
      </c>
      <c r="G217" s="137">
        <v>0</v>
      </c>
      <c r="H217" s="137">
        <v>0</v>
      </c>
      <c r="I217" s="137">
        <v>0</v>
      </c>
      <c r="J217" s="137">
        <v>0</v>
      </c>
      <c r="K217" s="137"/>
      <c r="L217" s="137"/>
      <c r="M217" s="137"/>
      <c r="N217" s="137"/>
      <c r="O217" s="137"/>
      <c r="P217" s="137"/>
      <c r="Q217" s="137"/>
      <c r="R217" s="137"/>
      <c r="S217" s="137"/>
      <c r="T217" s="137"/>
      <c r="U217" s="137"/>
      <c r="V217" s="137"/>
      <c r="W217" s="278">
        <v>0</v>
      </c>
      <c r="X217" s="278">
        <v>0</v>
      </c>
      <c r="Y217" s="278">
        <v>0</v>
      </c>
      <c r="Z217" s="136" t="s">
        <v>1894</v>
      </c>
      <c r="AA217" s="136"/>
      <c r="AB217" s="136"/>
      <c r="AC217" s="136"/>
    </row>
    <row r="218" spans="1:29">
      <c r="A218" s="136" t="s">
        <v>1900</v>
      </c>
      <c r="B218" s="136" t="s">
        <v>1616</v>
      </c>
      <c r="C218" s="136" t="s">
        <v>1605</v>
      </c>
      <c r="D218" s="136" t="s">
        <v>849</v>
      </c>
      <c r="E218" s="136" t="s">
        <v>852</v>
      </c>
      <c r="F218" s="356" t="s">
        <v>0</v>
      </c>
      <c r="G218" s="137">
        <v>0</v>
      </c>
      <c r="H218" s="137">
        <v>0</v>
      </c>
      <c r="I218" s="137">
        <v>0</v>
      </c>
      <c r="J218" s="137">
        <v>0</v>
      </c>
      <c r="K218" s="137"/>
      <c r="L218" s="137"/>
      <c r="M218" s="137"/>
      <c r="N218" s="137"/>
      <c r="O218" s="137"/>
      <c r="P218" s="137"/>
      <c r="Q218" s="137"/>
      <c r="R218" s="137"/>
      <c r="S218" s="137"/>
      <c r="T218" s="137"/>
      <c r="U218" s="137"/>
      <c r="V218" s="137"/>
      <c r="W218" s="278">
        <v>0</v>
      </c>
      <c r="X218" s="278">
        <v>0</v>
      </c>
      <c r="Y218" s="278">
        <v>0</v>
      </c>
      <c r="Z218" s="136" t="s">
        <v>1894</v>
      </c>
      <c r="AA218" s="136"/>
      <c r="AB218" s="136"/>
      <c r="AC218" s="136"/>
    </row>
    <row r="219" spans="1:29">
      <c r="A219" s="136" t="s">
        <v>1900</v>
      </c>
      <c r="B219" s="136" t="s">
        <v>1617</v>
      </c>
      <c r="C219" s="136" t="s">
        <v>1605</v>
      </c>
      <c r="D219" s="136" t="s">
        <v>849</v>
      </c>
      <c r="E219" s="136" t="s">
        <v>853</v>
      </c>
      <c r="F219" s="356" t="s">
        <v>0</v>
      </c>
      <c r="G219" s="137">
        <v>0</v>
      </c>
      <c r="H219" s="137">
        <v>0</v>
      </c>
      <c r="I219" s="137">
        <v>0</v>
      </c>
      <c r="J219" s="137">
        <v>0</v>
      </c>
      <c r="K219" s="137"/>
      <c r="L219" s="137"/>
      <c r="M219" s="137"/>
      <c r="N219" s="137"/>
      <c r="O219" s="137"/>
      <c r="P219" s="137"/>
      <c r="Q219" s="137"/>
      <c r="R219" s="137"/>
      <c r="S219" s="137"/>
      <c r="T219" s="137"/>
      <c r="U219" s="137"/>
      <c r="V219" s="137"/>
      <c r="W219" s="278">
        <v>0</v>
      </c>
      <c r="X219" s="278">
        <v>0</v>
      </c>
      <c r="Y219" s="278">
        <v>0</v>
      </c>
      <c r="Z219" s="136" t="s">
        <v>1894</v>
      </c>
      <c r="AA219" s="136"/>
      <c r="AB219" s="136"/>
      <c r="AC219" s="136"/>
    </row>
    <row r="220" spans="1:29">
      <c r="A220" s="136" t="s">
        <v>1901</v>
      </c>
      <c r="B220" s="136" t="s">
        <v>1619</v>
      </c>
      <c r="C220" s="136" t="s">
        <v>1417</v>
      </c>
      <c r="D220" s="136" t="s">
        <v>880</v>
      </c>
      <c r="E220" s="136" t="s">
        <v>854</v>
      </c>
      <c r="F220" s="356" t="s">
        <v>0</v>
      </c>
      <c r="G220" s="137">
        <v>0</v>
      </c>
      <c r="H220" s="137">
        <v>0</v>
      </c>
      <c r="I220" s="137">
        <v>0</v>
      </c>
      <c r="J220" s="137">
        <v>1</v>
      </c>
      <c r="K220" s="137"/>
      <c r="L220" s="137"/>
      <c r="M220" s="137"/>
      <c r="N220" s="137"/>
      <c r="O220" s="137"/>
      <c r="P220" s="137"/>
      <c r="Q220" s="137"/>
      <c r="R220" s="137"/>
      <c r="S220" s="137"/>
      <c r="T220" s="137"/>
      <c r="U220" s="137"/>
      <c r="V220" s="137"/>
      <c r="W220" s="278">
        <v>2.5338620529431002</v>
      </c>
      <c r="X220" s="278">
        <v>2.5272729384736801</v>
      </c>
      <c r="Y220" s="278">
        <v>2.5179798158728</v>
      </c>
      <c r="Z220" s="136" t="s">
        <v>1894</v>
      </c>
      <c r="AA220" s="136"/>
      <c r="AB220" s="136"/>
      <c r="AC220" s="136"/>
    </row>
    <row r="221" spans="1:29">
      <c r="A221" s="136" t="s">
        <v>1901</v>
      </c>
      <c r="B221" s="136" t="s">
        <v>1621</v>
      </c>
      <c r="C221" s="136" t="s">
        <v>1417</v>
      </c>
      <c r="D221" s="136" t="s">
        <v>880</v>
      </c>
      <c r="E221" s="136" t="s">
        <v>852</v>
      </c>
      <c r="F221" s="356" t="s">
        <v>0</v>
      </c>
      <c r="G221" s="137">
        <v>0</v>
      </c>
      <c r="H221" s="137">
        <v>0</v>
      </c>
      <c r="I221" s="137">
        <v>1</v>
      </c>
      <c r="J221" s="137">
        <v>0</v>
      </c>
      <c r="K221" s="137"/>
      <c r="L221" s="137"/>
      <c r="M221" s="137"/>
      <c r="N221" s="137"/>
      <c r="O221" s="137"/>
      <c r="P221" s="137"/>
      <c r="Q221" s="137"/>
      <c r="R221" s="137"/>
      <c r="S221" s="137"/>
      <c r="T221" s="137"/>
      <c r="U221" s="137"/>
      <c r="V221" s="137"/>
      <c r="W221" s="278">
        <v>0.75926396246832795</v>
      </c>
      <c r="X221" s="278">
        <v>0.748059272697012</v>
      </c>
      <c r="Y221" s="278">
        <v>0.738625165486965</v>
      </c>
      <c r="Z221" s="136" t="s">
        <v>1894</v>
      </c>
      <c r="AA221" s="136"/>
      <c r="AB221" s="136"/>
      <c r="AC221" s="136"/>
    </row>
    <row r="222" spans="1:29">
      <c r="A222" s="136" t="s">
        <v>1901</v>
      </c>
      <c r="B222" s="136" t="s">
        <v>1622</v>
      </c>
      <c r="C222" s="136" t="s">
        <v>1417</v>
      </c>
      <c r="D222" s="136" t="s">
        <v>880</v>
      </c>
      <c r="E222" s="136" t="s">
        <v>853</v>
      </c>
      <c r="F222" s="356" t="s">
        <v>0</v>
      </c>
      <c r="G222" s="137">
        <v>0</v>
      </c>
      <c r="H222" s="137">
        <v>0</v>
      </c>
      <c r="I222" s="137">
        <v>0</v>
      </c>
      <c r="J222" s="137">
        <v>0</v>
      </c>
      <c r="K222" s="137"/>
      <c r="L222" s="137"/>
      <c r="M222" s="137"/>
      <c r="N222" s="137"/>
      <c r="O222" s="137"/>
      <c r="P222" s="137"/>
      <c r="Q222" s="137"/>
      <c r="R222" s="137"/>
      <c r="S222" s="137"/>
      <c r="T222" s="137"/>
      <c r="U222" s="137"/>
      <c r="V222" s="137"/>
      <c r="W222" s="278">
        <v>0</v>
      </c>
      <c r="X222" s="278">
        <v>0</v>
      </c>
      <c r="Y222" s="278">
        <v>0</v>
      </c>
      <c r="Z222" s="136" t="s">
        <v>1894</v>
      </c>
      <c r="AA222" s="136"/>
      <c r="AB222" s="136"/>
      <c r="AC222" s="136"/>
    </row>
    <row r="223" spans="1:29">
      <c r="A223" s="136" t="s">
        <v>1901</v>
      </c>
      <c r="B223" s="136" t="s">
        <v>1623</v>
      </c>
      <c r="C223" s="136" t="s">
        <v>1417</v>
      </c>
      <c r="D223" s="136" t="s">
        <v>849</v>
      </c>
      <c r="E223" s="136" t="s">
        <v>854</v>
      </c>
      <c r="F223" s="356" t="s">
        <v>0</v>
      </c>
      <c r="G223" s="137">
        <v>0</v>
      </c>
      <c r="H223" s="137">
        <v>0</v>
      </c>
      <c r="I223" s="137">
        <v>0</v>
      </c>
      <c r="J223" s="137">
        <v>0</v>
      </c>
      <c r="K223" s="137"/>
      <c r="L223" s="137"/>
      <c r="M223" s="137"/>
      <c r="N223" s="137"/>
      <c r="O223" s="137"/>
      <c r="P223" s="137"/>
      <c r="Q223" s="137"/>
      <c r="R223" s="137"/>
      <c r="S223" s="137"/>
      <c r="T223" s="137"/>
      <c r="U223" s="137"/>
      <c r="V223" s="137"/>
      <c r="W223" s="278">
        <v>6.8688052840738506E-2</v>
      </c>
      <c r="X223" s="278">
        <v>6.8688052840738506E-2</v>
      </c>
      <c r="Y223" s="278">
        <v>6.8688052840738506E-2</v>
      </c>
      <c r="Z223" s="136" t="s">
        <v>1894</v>
      </c>
      <c r="AA223" s="136"/>
      <c r="AB223" s="136"/>
      <c r="AC223" s="136"/>
    </row>
    <row r="224" spans="1:29">
      <c r="A224" s="136" t="s">
        <v>1901</v>
      </c>
      <c r="B224" s="136" t="s">
        <v>1624</v>
      </c>
      <c r="C224" s="136" t="s">
        <v>1417</v>
      </c>
      <c r="D224" s="136" t="s">
        <v>849</v>
      </c>
      <c r="E224" s="136" t="s">
        <v>852</v>
      </c>
      <c r="F224" s="356" t="s">
        <v>0</v>
      </c>
      <c r="G224" s="137">
        <v>0</v>
      </c>
      <c r="H224" s="137">
        <v>0</v>
      </c>
      <c r="I224" s="137">
        <v>0</v>
      </c>
      <c r="J224" s="137">
        <v>0</v>
      </c>
      <c r="K224" s="137"/>
      <c r="L224" s="137"/>
      <c r="M224" s="137"/>
      <c r="N224" s="137"/>
      <c r="O224" s="137"/>
      <c r="P224" s="137"/>
      <c r="Q224" s="137"/>
      <c r="R224" s="137"/>
      <c r="S224" s="137"/>
      <c r="T224" s="137"/>
      <c r="U224" s="137"/>
      <c r="V224" s="137"/>
      <c r="W224" s="278">
        <v>0.37462282183034401</v>
      </c>
      <c r="X224" s="278">
        <v>0.37462282183034401</v>
      </c>
      <c r="Y224" s="278">
        <v>0.37462282183034401</v>
      </c>
      <c r="Z224" s="136" t="s">
        <v>1894</v>
      </c>
      <c r="AA224" s="136"/>
      <c r="AB224" s="136"/>
      <c r="AC224" s="136"/>
    </row>
    <row r="225" spans="1:29">
      <c r="A225" s="136" t="s">
        <v>1901</v>
      </c>
      <c r="B225" s="136" t="s">
        <v>1625</v>
      </c>
      <c r="C225" s="136" t="s">
        <v>1417</v>
      </c>
      <c r="D225" s="136" t="s">
        <v>849</v>
      </c>
      <c r="E225" s="136" t="s">
        <v>853</v>
      </c>
      <c r="F225" s="356" t="s">
        <v>0</v>
      </c>
      <c r="G225" s="137">
        <v>0</v>
      </c>
      <c r="H225" s="137">
        <v>0</v>
      </c>
      <c r="I225" s="137">
        <v>0</v>
      </c>
      <c r="J225" s="137">
        <v>0</v>
      </c>
      <c r="K225" s="137"/>
      <c r="L225" s="137"/>
      <c r="M225" s="137"/>
      <c r="N225" s="137"/>
      <c r="O225" s="137"/>
      <c r="P225" s="137"/>
      <c r="Q225" s="137"/>
      <c r="R225" s="137"/>
      <c r="S225" s="137"/>
      <c r="T225" s="137"/>
      <c r="U225" s="137"/>
      <c r="V225" s="137"/>
      <c r="W225" s="278">
        <v>0</v>
      </c>
      <c r="X225" s="278">
        <v>0</v>
      </c>
      <c r="Y225" s="278">
        <v>0</v>
      </c>
      <c r="Z225" s="136" t="s">
        <v>1894</v>
      </c>
      <c r="AA225" s="136"/>
      <c r="AB225" s="136"/>
      <c r="AC225" s="136"/>
    </row>
    <row r="226" spans="1:29">
      <c r="A226" s="136" t="s">
        <v>1902</v>
      </c>
      <c r="B226" s="136" t="s">
        <v>1628</v>
      </c>
      <c r="C226" s="136" t="s">
        <v>1573</v>
      </c>
      <c r="D226" s="136" t="s">
        <v>880</v>
      </c>
      <c r="E226" s="136" t="s">
        <v>854</v>
      </c>
      <c r="F226" s="356" t="s">
        <v>0</v>
      </c>
      <c r="G226" s="137">
        <v>0</v>
      </c>
      <c r="H226" s="137">
        <v>2</v>
      </c>
      <c r="I226" s="137">
        <v>0</v>
      </c>
      <c r="J226" s="137">
        <v>0</v>
      </c>
      <c r="K226" s="137"/>
      <c r="L226" s="137"/>
      <c r="M226" s="137"/>
      <c r="N226" s="137"/>
      <c r="O226" s="137"/>
      <c r="P226" s="137"/>
      <c r="Q226" s="137"/>
      <c r="R226" s="137"/>
      <c r="S226" s="137"/>
      <c r="T226" s="137"/>
      <c r="U226" s="137"/>
      <c r="V226" s="137"/>
      <c r="W226" s="278">
        <v>0.52650479152699603</v>
      </c>
      <c r="X226" s="278">
        <v>0.52650479152699603</v>
      </c>
      <c r="Y226" s="278">
        <v>0.52650479152699603</v>
      </c>
      <c r="Z226" s="136" t="s">
        <v>1894</v>
      </c>
      <c r="AA226" s="136"/>
      <c r="AB226" s="136"/>
      <c r="AC226" s="136"/>
    </row>
    <row r="227" spans="1:29">
      <c r="A227" s="136" t="s">
        <v>1902</v>
      </c>
      <c r="B227" s="136" t="s">
        <v>1630</v>
      </c>
      <c r="C227" s="136" t="s">
        <v>1573</v>
      </c>
      <c r="D227" s="136" t="s">
        <v>880</v>
      </c>
      <c r="E227" s="136" t="s">
        <v>852</v>
      </c>
      <c r="F227" s="356" t="s">
        <v>0</v>
      </c>
      <c r="G227" s="137">
        <v>0</v>
      </c>
      <c r="H227" s="137">
        <v>1</v>
      </c>
      <c r="I227" s="137">
        <v>0</v>
      </c>
      <c r="J227" s="137">
        <v>0</v>
      </c>
      <c r="K227" s="137"/>
      <c r="L227" s="137"/>
      <c r="M227" s="137"/>
      <c r="N227" s="137"/>
      <c r="O227" s="137"/>
      <c r="P227" s="137"/>
      <c r="Q227" s="137"/>
      <c r="R227" s="137"/>
      <c r="S227" s="137"/>
      <c r="T227" s="137"/>
      <c r="U227" s="137"/>
      <c r="V227" s="137"/>
      <c r="W227" s="278">
        <v>0.67750204579390105</v>
      </c>
      <c r="X227" s="278">
        <v>0.67750204579390105</v>
      </c>
      <c r="Y227" s="278">
        <v>0.67750204579390105</v>
      </c>
      <c r="Z227" s="136" t="s">
        <v>1894</v>
      </c>
      <c r="AA227" s="136"/>
      <c r="AB227" s="136"/>
      <c r="AC227" s="136"/>
    </row>
    <row r="228" spans="1:29">
      <c r="A228" s="136" t="s">
        <v>1902</v>
      </c>
      <c r="B228" s="136" t="s">
        <v>1631</v>
      </c>
      <c r="C228" s="136" t="s">
        <v>1573</v>
      </c>
      <c r="D228" s="136" t="s">
        <v>880</v>
      </c>
      <c r="E228" s="136" t="s">
        <v>853</v>
      </c>
      <c r="F228" s="356" t="s">
        <v>0</v>
      </c>
      <c r="G228" s="137">
        <v>0</v>
      </c>
      <c r="H228" s="137">
        <v>0</v>
      </c>
      <c r="I228" s="137">
        <v>0</v>
      </c>
      <c r="J228" s="137">
        <v>0</v>
      </c>
      <c r="K228" s="137"/>
      <c r="L228" s="137"/>
      <c r="M228" s="137"/>
      <c r="N228" s="137"/>
      <c r="O228" s="137"/>
      <c r="P228" s="137"/>
      <c r="Q228" s="137"/>
      <c r="R228" s="137"/>
      <c r="S228" s="137"/>
      <c r="T228" s="137"/>
      <c r="U228" s="137"/>
      <c r="V228" s="137"/>
      <c r="W228" s="278">
        <v>0.30346549487735502</v>
      </c>
      <c r="X228" s="278">
        <v>0.30346549487735502</v>
      </c>
      <c r="Y228" s="278">
        <v>0.30346549487735502</v>
      </c>
      <c r="Z228" s="136" t="s">
        <v>1894</v>
      </c>
      <c r="AA228" s="136"/>
      <c r="AB228" s="136"/>
      <c r="AC228" s="136"/>
    </row>
    <row r="229" spans="1:29">
      <c r="A229" s="136" t="s">
        <v>1902</v>
      </c>
      <c r="B229" s="136" t="s">
        <v>1632</v>
      </c>
      <c r="C229" s="136" t="s">
        <v>1573</v>
      </c>
      <c r="D229" s="136" t="s">
        <v>849</v>
      </c>
      <c r="E229" s="136" t="s">
        <v>854</v>
      </c>
      <c r="F229" s="356" t="s">
        <v>0</v>
      </c>
      <c r="G229" s="137">
        <v>0</v>
      </c>
      <c r="H229" s="137">
        <v>0</v>
      </c>
      <c r="I229" s="137">
        <v>0</v>
      </c>
      <c r="J229" s="137">
        <v>0</v>
      </c>
      <c r="K229" s="137"/>
      <c r="L229" s="137"/>
      <c r="M229" s="137"/>
      <c r="N229" s="137"/>
      <c r="O229" s="137"/>
      <c r="P229" s="137"/>
      <c r="Q229" s="137"/>
      <c r="R229" s="137"/>
      <c r="S229" s="137"/>
      <c r="T229" s="137"/>
      <c r="U229" s="137"/>
      <c r="V229" s="137"/>
      <c r="W229" s="278">
        <v>8.1629454959821299E-3</v>
      </c>
      <c r="X229" s="278">
        <v>8.1629454959821299E-3</v>
      </c>
      <c r="Y229" s="278">
        <v>8.1629454959821299E-3</v>
      </c>
      <c r="Z229" s="136" t="s">
        <v>1894</v>
      </c>
      <c r="AA229" s="136"/>
      <c r="AB229" s="136"/>
      <c r="AC229" s="136"/>
    </row>
    <row r="230" spans="1:29">
      <c r="A230" s="136" t="s">
        <v>1902</v>
      </c>
      <c r="B230" s="136" t="s">
        <v>1633</v>
      </c>
      <c r="C230" s="136" t="s">
        <v>1573</v>
      </c>
      <c r="D230" s="136" t="s">
        <v>849</v>
      </c>
      <c r="E230" s="136" t="s">
        <v>852</v>
      </c>
      <c r="F230" s="356" t="s">
        <v>0</v>
      </c>
      <c r="G230" s="137">
        <v>0</v>
      </c>
      <c r="H230" s="137">
        <v>0</v>
      </c>
      <c r="I230" s="137">
        <v>0</v>
      </c>
      <c r="J230" s="137">
        <v>0</v>
      </c>
      <c r="K230" s="137"/>
      <c r="L230" s="137"/>
      <c r="M230" s="137"/>
      <c r="N230" s="137"/>
      <c r="O230" s="137"/>
      <c r="P230" s="137"/>
      <c r="Q230" s="137"/>
      <c r="R230" s="137"/>
      <c r="S230" s="137"/>
      <c r="T230" s="137"/>
      <c r="U230" s="137"/>
      <c r="V230" s="137"/>
      <c r="W230" s="278">
        <v>0</v>
      </c>
      <c r="X230" s="278">
        <v>0</v>
      </c>
      <c r="Y230" s="278">
        <v>0</v>
      </c>
      <c r="Z230" s="136" t="s">
        <v>1894</v>
      </c>
      <c r="AA230" s="136"/>
      <c r="AB230" s="136"/>
      <c r="AC230" s="136"/>
    </row>
    <row r="231" spans="1:29">
      <c r="A231" s="136" t="s">
        <v>1902</v>
      </c>
      <c r="B231" s="136" t="s">
        <v>1634</v>
      </c>
      <c r="C231" s="136" t="s">
        <v>1573</v>
      </c>
      <c r="D231" s="136" t="s">
        <v>849</v>
      </c>
      <c r="E231" s="136" t="s">
        <v>853</v>
      </c>
      <c r="F231" s="356" t="s">
        <v>0</v>
      </c>
      <c r="G231" s="137">
        <v>0</v>
      </c>
      <c r="H231" s="137">
        <v>0</v>
      </c>
      <c r="I231" s="137">
        <v>0</v>
      </c>
      <c r="J231" s="137">
        <v>0</v>
      </c>
      <c r="K231" s="137"/>
      <c r="L231" s="137"/>
      <c r="M231" s="137"/>
      <c r="N231" s="137"/>
      <c r="O231" s="137"/>
      <c r="P231" s="137"/>
      <c r="Q231" s="137"/>
      <c r="R231" s="137"/>
      <c r="S231" s="137"/>
      <c r="T231" s="137"/>
      <c r="U231" s="137"/>
      <c r="V231" s="137"/>
      <c r="W231" s="278">
        <v>0</v>
      </c>
      <c r="X231" s="278">
        <v>0</v>
      </c>
      <c r="Y231" s="278">
        <v>0</v>
      </c>
      <c r="Z231" s="136" t="s">
        <v>1894</v>
      </c>
      <c r="AA231" s="136"/>
      <c r="AB231" s="136"/>
      <c r="AC231" s="136"/>
    </row>
  </sheetData>
  <autoFilter ref="A9:AC231" xr:uid="{B5828EA3-C1F5-4D28-889E-FABD177A5A12}"/>
  <pageMargins left="0.7" right="0.7" top="0.75" bottom="0.75" header="0.3" footer="0.3"/>
  <pageSetup paperSize="5" scale="5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AB225"/>
  <sheetViews>
    <sheetView zoomScale="90" zoomScaleNormal="90" zoomScalePageLayoutView="70" workbookViewId="0">
      <selection activeCell="O88" sqref="O88"/>
    </sheetView>
  </sheetViews>
  <sheetFormatPr defaultColWidth="9.453125" defaultRowHeight="14.5" outlineLevelCol="1"/>
  <cols>
    <col min="1" max="1" width="37.453125" style="1" customWidth="1"/>
    <col min="2" max="2" width="25" style="8" bestFit="1" customWidth="1"/>
    <col min="3" max="3" width="15.453125" style="8" customWidth="1"/>
    <col min="4" max="4" width="14.54296875" style="8" bestFit="1" customWidth="1"/>
    <col min="5" max="5" width="14.453125" style="8" customWidth="1"/>
    <col min="6" max="6" width="15.453125" style="8" customWidth="1"/>
    <col min="7" max="9" width="13.453125" style="8" bestFit="1" customWidth="1"/>
    <col min="10" max="11" width="11.54296875" style="8" customWidth="1"/>
    <col min="12" max="12" width="12.453125" style="8" customWidth="1"/>
    <col min="13" max="13" width="9.453125" style="8" customWidth="1"/>
    <col min="14" max="22" width="10.453125" style="8" customWidth="1" outlineLevel="1"/>
    <col min="23" max="23" width="9.453125" style="8" customWidth="1" outlineLevel="1"/>
    <col min="24" max="25" width="10.453125" style="8" customWidth="1" outlineLevel="1"/>
    <col min="26" max="26" width="13.54296875" style="1" customWidth="1"/>
    <col min="27" max="27" width="52.453125" style="8" customWidth="1"/>
    <col min="28" max="28" width="32" style="8" customWidth="1"/>
    <col min="29" max="16384" width="9.453125" style="8"/>
  </cols>
  <sheetData>
    <row r="4" spans="1:28">
      <c r="A4" s="11" t="s">
        <v>891</v>
      </c>
      <c r="B4" s="14" t="str">
        <f>IF('Cover Sheet Tables 1-15'!$D$8 = "", "",'Cover Sheet Tables 1-15'!$D$8)</f>
        <v>Southern California Edison</v>
      </c>
      <c r="C4" s="60"/>
      <c r="D4" s="60"/>
      <c r="E4" s="60"/>
      <c r="F4" s="60"/>
    </row>
    <row r="5" spans="1:28">
      <c r="A5" s="12" t="s">
        <v>893</v>
      </c>
      <c r="B5" s="10">
        <v>7</v>
      </c>
    </row>
    <row r="6" spans="1:28">
      <c r="A6" s="13" t="s">
        <v>12</v>
      </c>
      <c r="B6" s="15">
        <v>44958</v>
      </c>
      <c r="C6" s="91"/>
      <c r="D6" s="91"/>
      <c r="E6" s="91"/>
      <c r="F6" s="91"/>
    </row>
    <row r="7" spans="1:28">
      <c r="G7" s="105" t="s">
        <v>894</v>
      </c>
      <c r="H7" s="18"/>
      <c r="I7" s="18"/>
      <c r="J7" s="18"/>
      <c r="K7" s="18"/>
      <c r="L7" s="18"/>
      <c r="M7" s="18"/>
      <c r="N7" s="18"/>
      <c r="O7" s="18"/>
      <c r="P7" s="18"/>
      <c r="Q7" s="18"/>
      <c r="R7" s="18"/>
      <c r="S7" s="18"/>
      <c r="T7" s="18"/>
      <c r="U7" s="18"/>
      <c r="V7" s="18"/>
      <c r="W7" s="77" t="s">
        <v>895</v>
      </c>
      <c r="X7" s="19"/>
      <c r="Y7" s="19"/>
    </row>
    <row r="8" spans="1:28">
      <c r="A8" s="3" t="s">
        <v>1903</v>
      </c>
      <c r="B8" s="2"/>
      <c r="C8" s="2"/>
      <c r="D8" s="2"/>
      <c r="E8" s="2"/>
      <c r="F8" s="2"/>
      <c r="G8" s="95" t="s">
        <v>1357</v>
      </c>
      <c r="H8" s="95" t="s">
        <v>1358</v>
      </c>
      <c r="I8" s="95" t="s">
        <v>1359</v>
      </c>
      <c r="J8" s="95" t="s">
        <v>11</v>
      </c>
      <c r="K8" s="95" t="s">
        <v>1357</v>
      </c>
      <c r="L8" s="95" t="s">
        <v>1358</v>
      </c>
      <c r="M8" s="95" t="s">
        <v>1359</v>
      </c>
      <c r="N8" s="95" t="s">
        <v>11</v>
      </c>
      <c r="O8" s="95" t="s">
        <v>1357</v>
      </c>
      <c r="P8" s="95" t="s">
        <v>1358</v>
      </c>
      <c r="Q8" s="95" t="s">
        <v>1359</v>
      </c>
      <c r="R8" s="95" t="s">
        <v>11</v>
      </c>
      <c r="S8" s="95" t="s">
        <v>1357</v>
      </c>
      <c r="T8" s="95" t="s">
        <v>1358</v>
      </c>
      <c r="U8" s="95" t="s">
        <v>1359</v>
      </c>
      <c r="V8" s="95" t="s">
        <v>11</v>
      </c>
      <c r="W8" s="103"/>
      <c r="X8" s="103"/>
      <c r="Y8" s="103"/>
      <c r="Z8" s="7"/>
      <c r="AA8" s="2"/>
    </row>
    <row r="9" spans="1:28">
      <c r="A9" s="5" t="s">
        <v>936</v>
      </c>
      <c r="B9" s="5" t="s">
        <v>937</v>
      </c>
      <c r="C9" s="5" t="s">
        <v>848</v>
      </c>
      <c r="D9" s="5" t="s">
        <v>876</v>
      </c>
      <c r="E9" s="5" t="s">
        <v>1904</v>
      </c>
      <c r="F9" s="5" t="s">
        <v>1905</v>
      </c>
      <c r="G9" s="102">
        <v>2022</v>
      </c>
      <c r="H9" s="102">
        <v>2022</v>
      </c>
      <c r="I9" s="102">
        <v>2022</v>
      </c>
      <c r="J9" s="102">
        <v>2022</v>
      </c>
      <c r="K9" s="102">
        <v>2023</v>
      </c>
      <c r="L9" s="102">
        <v>2023</v>
      </c>
      <c r="M9" s="102">
        <v>2023</v>
      </c>
      <c r="N9" s="102">
        <v>2023</v>
      </c>
      <c r="O9" s="102">
        <v>2024</v>
      </c>
      <c r="P9" s="102">
        <v>2024</v>
      </c>
      <c r="Q9" s="102">
        <v>2024</v>
      </c>
      <c r="R9" s="102">
        <v>2024</v>
      </c>
      <c r="S9" s="102">
        <v>2025</v>
      </c>
      <c r="T9" s="102">
        <v>2025</v>
      </c>
      <c r="U9" s="102">
        <v>2025</v>
      </c>
      <c r="V9" s="102">
        <v>2025</v>
      </c>
      <c r="W9" s="104">
        <v>2023</v>
      </c>
      <c r="X9" s="104">
        <v>2024</v>
      </c>
      <c r="Y9" s="104">
        <v>2025</v>
      </c>
      <c r="Z9" s="5" t="s">
        <v>903</v>
      </c>
      <c r="AA9" s="6" t="s">
        <v>904</v>
      </c>
      <c r="AB9" s="6" t="s">
        <v>905</v>
      </c>
    </row>
    <row r="10" spans="1:28" ht="130.5">
      <c r="A10" s="67" t="s">
        <v>1906</v>
      </c>
      <c r="B10" s="68" t="s">
        <v>1907</v>
      </c>
      <c r="C10" s="68" t="s">
        <v>880</v>
      </c>
      <c r="D10" s="68" t="s">
        <v>854</v>
      </c>
      <c r="E10" s="68" t="s">
        <v>1908</v>
      </c>
      <c r="F10" s="68" t="s">
        <v>1909</v>
      </c>
      <c r="G10" s="253">
        <v>3603</v>
      </c>
      <c r="H10" s="253">
        <v>3601</v>
      </c>
      <c r="I10" s="253">
        <v>3565</v>
      </c>
      <c r="J10" s="253">
        <v>3552</v>
      </c>
      <c r="K10" s="36"/>
      <c r="L10" s="39"/>
      <c r="M10" s="39"/>
      <c r="N10" s="39"/>
      <c r="O10" s="39"/>
      <c r="P10" s="39"/>
      <c r="Q10" s="39"/>
      <c r="R10" s="39"/>
      <c r="S10" s="39"/>
      <c r="T10" s="39"/>
      <c r="U10" s="39"/>
      <c r="V10" s="39"/>
      <c r="W10" s="39"/>
      <c r="X10" s="39"/>
      <c r="Y10" s="39"/>
      <c r="Z10" s="17" t="s">
        <v>1910</v>
      </c>
      <c r="AA10" s="17" t="s">
        <v>1911</v>
      </c>
      <c r="AB10" s="17" t="s">
        <v>1912</v>
      </c>
    </row>
    <row r="11" spans="1:28" ht="130.5">
      <c r="A11" s="67" t="s">
        <v>1906</v>
      </c>
      <c r="B11" s="68" t="s">
        <v>1913</v>
      </c>
      <c r="C11" s="68" t="s">
        <v>880</v>
      </c>
      <c r="D11" s="68" t="s">
        <v>854</v>
      </c>
      <c r="E11" s="68" t="s">
        <v>1908</v>
      </c>
      <c r="F11" s="68" t="s">
        <v>1914</v>
      </c>
      <c r="G11" s="254">
        <v>13283</v>
      </c>
      <c r="H11" s="254">
        <v>13280</v>
      </c>
      <c r="I11" s="254">
        <v>13082</v>
      </c>
      <c r="J11" s="254">
        <v>12996</v>
      </c>
      <c r="K11" s="37"/>
      <c r="L11" s="43"/>
      <c r="M11" s="43"/>
      <c r="N11" s="43"/>
      <c r="O11" s="43"/>
      <c r="P11" s="43"/>
      <c r="Q11" s="43"/>
      <c r="R11" s="43"/>
      <c r="S11" s="43"/>
      <c r="T11" s="43"/>
      <c r="U11" s="43"/>
      <c r="V11" s="43"/>
      <c r="W11" s="43"/>
      <c r="X11" s="43"/>
      <c r="Y11" s="43"/>
      <c r="Z11" s="17" t="s">
        <v>1910</v>
      </c>
      <c r="AA11" s="17" t="s">
        <v>1911</v>
      </c>
      <c r="AB11" s="17" t="s">
        <v>1912</v>
      </c>
    </row>
    <row r="12" spans="1:28" ht="130.5">
      <c r="A12" s="67" t="s">
        <v>1906</v>
      </c>
      <c r="B12" s="68" t="s">
        <v>1915</v>
      </c>
      <c r="C12" s="68" t="s">
        <v>880</v>
      </c>
      <c r="D12" s="68" t="s">
        <v>854</v>
      </c>
      <c r="E12" s="68" t="s">
        <v>1916</v>
      </c>
      <c r="F12" s="68" t="s">
        <v>1909</v>
      </c>
      <c r="G12" s="254">
        <v>2849</v>
      </c>
      <c r="H12" s="254">
        <v>2851</v>
      </c>
      <c r="I12" s="254">
        <v>2842</v>
      </c>
      <c r="J12" s="254">
        <v>2843</v>
      </c>
      <c r="K12" s="37"/>
      <c r="L12" s="43"/>
      <c r="M12" s="43"/>
      <c r="N12" s="43"/>
      <c r="O12" s="43"/>
      <c r="P12" s="43"/>
      <c r="Q12" s="43"/>
      <c r="R12" s="43"/>
      <c r="S12" s="43"/>
      <c r="T12" s="43"/>
      <c r="U12" s="43"/>
      <c r="V12" s="43"/>
      <c r="W12" s="43"/>
      <c r="X12" s="43"/>
      <c r="Y12" s="43"/>
      <c r="Z12" s="17" t="s">
        <v>1910</v>
      </c>
      <c r="AA12" s="17" t="s">
        <v>1911</v>
      </c>
      <c r="AB12" s="17" t="s">
        <v>1912</v>
      </c>
    </row>
    <row r="13" spans="1:28" ht="130.5">
      <c r="A13" s="67" t="s">
        <v>1906</v>
      </c>
      <c r="B13" s="68" t="s">
        <v>1917</v>
      </c>
      <c r="C13" s="68" t="s">
        <v>880</v>
      </c>
      <c r="D13" s="68" t="s">
        <v>854</v>
      </c>
      <c r="E13" s="68" t="s">
        <v>1916</v>
      </c>
      <c r="F13" s="68" t="s">
        <v>1914</v>
      </c>
      <c r="G13" s="254">
        <v>6512</v>
      </c>
      <c r="H13" s="254">
        <v>6511</v>
      </c>
      <c r="I13" s="254">
        <v>6473</v>
      </c>
      <c r="J13" s="254">
        <v>6464</v>
      </c>
      <c r="K13" s="37"/>
      <c r="L13" s="43"/>
      <c r="M13" s="43"/>
      <c r="N13" s="43"/>
      <c r="O13" s="43"/>
      <c r="P13" s="43"/>
      <c r="Q13" s="43"/>
      <c r="R13" s="43"/>
      <c r="S13" s="43"/>
      <c r="T13" s="43"/>
      <c r="U13" s="43"/>
      <c r="V13" s="43"/>
      <c r="W13" s="43"/>
      <c r="X13" s="43"/>
      <c r="Y13" s="43"/>
      <c r="Z13" s="17" t="s">
        <v>1910</v>
      </c>
      <c r="AA13" s="17" t="s">
        <v>1911</v>
      </c>
      <c r="AB13" s="17" t="s">
        <v>1912</v>
      </c>
    </row>
    <row r="14" spans="1:28" ht="130.5">
      <c r="A14" s="67" t="s">
        <v>1906</v>
      </c>
      <c r="B14" s="68" t="s">
        <v>1918</v>
      </c>
      <c r="C14" s="68" t="s">
        <v>880</v>
      </c>
      <c r="D14" s="68" t="s">
        <v>854</v>
      </c>
      <c r="E14" s="68" t="s">
        <v>1919</v>
      </c>
      <c r="F14" s="68" t="s">
        <v>1909</v>
      </c>
      <c r="G14" s="254">
        <v>474</v>
      </c>
      <c r="H14" s="254">
        <v>474</v>
      </c>
      <c r="I14" s="254">
        <v>473</v>
      </c>
      <c r="J14" s="254">
        <v>473</v>
      </c>
      <c r="K14" s="38"/>
      <c r="L14" s="40"/>
      <c r="M14" s="40"/>
      <c r="N14" s="40"/>
      <c r="O14" s="40"/>
      <c r="P14" s="40"/>
      <c r="Q14" s="40"/>
      <c r="R14" s="40"/>
      <c r="S14" s="40"/>
      <c r="T14" s="40"/>
      <c r="U14" s="40"/>
      <c r="V14" s="40"/>
      <c r="W14" s="40"/>
      <c r="X14" s="40"/>
      <c r="Y14" s="40"/>
      <c r="Z14" s="17" t="s">
        <v>1910</v>
      </c>
      <c r="AA14" s="17" t="s">
        <v>1911</v>
      </c>
      <c r="AB14" s="17" t="s">
        <v>1912</v>
      </c>
    </row>
    <row r="15" spans="1:28" ht="130.5">
      <c r="A15" s="67" t="s">
        <v>1906</v>
      </c>
      <c r="B15" s="68" t="s">
        <v>1920</v>
      </c>
      <c r="C15" s="68" t="s">
        <v>880</v>
      </c>
      <c r="D15" s="68" t="s">
        <v>854</v>
      </c>
      <c r="E15" s="68" t="s">
        <v>1919</v>
      </c>
      <c r="F15" s="68" t="s">
        <v>1914</v>
      </c>
      <c r="G15" s="254">
        <v>2328</v>
      </c>
      <c r="H15" s="254">
        <v>2328</v>
      </c>
      <c r="I15" s="254">
        <v>2328</v>
      </c>
      <c r="J15" s="254">
        <v>2331</v>
      </c>
      <c r="K15" s="38"/>
      <c r="L15" s="40"/>
      <c r="M15" s="40"/>
      <c r="N15" s="40"/>
      <c r="O15" s="40"/>
      <c r="P15" s="40"/>
      <c r="Q15" s="40"/>
      <c r="R15" s="40"/>
      <c r="S15" s="40"/>
      <c r="T15" s="40"/>
      <c r="U15" s="40"/>
      <c r="V15" s="40"/>
      <c r="W15" s="40"/>
      <c r="X15" s="40"/>
      <c r="Y15" s="40"/>
      <c r="Z15" s="17" t="s">
        <v>1910</v>
      </c>
      <c r="AA15" s="17" t="s">
        <v>1911</v>
      </c>
      <c r="AB15" s="17" t="s">
        <v>1912</v>
      </c>
    </row>
    <row r="16" spans="1:28" ht="130.5">
      <c r="A16" s="67" t="s">
        <v>1906</v>
      </c>
      <c r="B16" s="68" t="s">
        <v>1921</v>
      </c>
      <c r="C16" s="68" t="s">
        <v>880</v>
      </c>
      <c r="D16" s="68" t="s">
        <v>852</v>
      </c>
      <c r="E16" s="68" t="s">
        <v>1908</v>
      </c>
      <c r="F16" s="68" t="s">
        <v>1909</v>
      </c>
      <c r="G16" s="254">
        <v>598</v>
      </c>
      <c r="H16" s="254">
        <v>597</v>
      </c>
      <c r="I16" s="254">
        <v>592</v>
      </c>
      <c r="J16" s="254">
        <v>589</v>
      </c>
      <c r="K16" s="38"/>
      <c r="L16" s="40"/>
      <c r="M16" s="40"/>
      <c r="N16" s="40"/>
      <c r="O16" s="40"/>
      <c r="P16" s="40"/>
      <c r="Q16" s="40"/>
      <c r="R16" s="40"/>
      <c r="S16" s="40"/>
      <c r="T16" s="40"/>
      <c r="U16" s="40"/>
      <c r="V16" s="40"/>
      <c r="W16" s="40"/>
      <c r="X16" s="40"/>
      <c r="Y16" s="40"/>
      <c r="Z16" s="17" t="s">
        <v>1910</v>
      </c>
      <c r="AA16" s="17" t="s">
        <v>1911</v>
      </c>
      <c r="AB16" s="17" t="s">
        <v>1912</v>
      </c>
    </row>
    <row r="17" spans="1:28" ht="130.5">
      <c r="A17" s="67" t="s">
        <v>1906</v>
      </c>
      <c r="B17" s="68" t="s">
        <v>1922</v>
      </c>
      <c r="C17" s="68" t="s">
        <v>880</v>
      </c>
      <c r="D17" s="68" t="s">
        <v>852</v>
      </c>
      <c r="E17" s="68" t="s">
        <v>1908</v>
      </c>
      <c r="F17" s="68" t="s">
        <v>1914</v>
      </c>
      <c r="G17" s="254">
        <v>424</v>
      </c>
      <c r="H17" s="254">
        <v>423</v>
      </c>
      <c r="I17" s="254">
        <v>412</v>
      </c>
      <c r="J17" s="254">
        <v>406</v>
      </c>
      <c r="K17" s="38"/>
      <c r="L17" s="40"/>
      <c r="M17" s="40"/>
      <c r="N17" s="40"/>
      <c r="O17" s="40"/>
      <c r="P17" s="40"/>
      <c r="Q17" s="40"/>
      <c r="R17" s="40"/>
      <c r="S17" s="40"/>
      <c r="T17" s="40"/>
      <c r="U17" s="40"/>
      <c r="V17" s="40"/>
      <c r="W17" s="40"/>
      <c r="X17" s="40"/>
      <c r="Y17" s="40"/>
      <c r="Z17" s="17" t="s">
        <v>1910</v>
      </c>
      <c r="AA17" s="17" t="s">
        <v>1911</v>
      </c>
      <c r="AB17" s="17" t="s">
        <v>1912</v>
      </c>
    </row>
    <row r="18" spans="1:28" ht="130.5">
      <c r="A18" s="67" t="s">
        <v>1906</v>
      </c>
      <c r="B18" s="68" t="s">
        <v>1923</v>
      </c>
      <c r="C18" s="68" t="s">
        <v>880</v>
      </c>
      <c r="D18" s="68" t="s">
        <v>852</v>
      </c>
      <c r="E18" s="68" t="s">
        <v>1916</v>
      </c>
      <c r="F18" s="68" t="s">
        <v>1909</v>
      </c>
      <c r="G18" s="254">
        <v>1071</v>
      </c>
      <c r="H18" s="254">
        <v>1069</v>
      </c>
      <c r="I18" s="254">
        <v>1061</v>
      </c>
      <c r="J18" s="254">
        <v>1059</v>
      </c>
      <c r="K18" s="38"/>
      <c r="L18" s="40"/>
      <c r="M18" s="40"/>
      <c r="N18" s="40"/>
      <c r="O18" s="40"/>
      <c r="P18" s="40"/>
      <c r="Q18" s="40"/>
      <c r="R18" s="40"/>
      <c r="S18" s="40"/>
      <c r="T18" s="40"/>
      <c r="U18" s="40"/>
      <c r="V18" s="40"/>
      <c r="W18" s="40"/>
      <c r="X18" s="40"/>
      <c r="Y18" s="40"/>
      <c r="Z18" s="17" t="s">
        <v>1910</v>
      </c>
      <c r="AA18" s="17" t="s">
        <v>1911</v>
      </c>
      <c r="AB18" s="17" t="s">
        <v>1912</v>
      </c>
    </row>
    <row r="19" spans="1:28" ht="130.5">
      <c r="A19" s="67" t="s">
        <v>1906</v>
      </c>
      <c r="B19" s="68" t="s">
        <v>1924</v>
      </c>
      <c r="C19" s="68" t="s">
        <v>880</v>
      </c>
      <c r="D19" s="68" t="s">
        <v>852</v>
      </c>
      <c r="E19" s="68" t="s">
        <v>1916</v>
      </c>
      <c r="F19" s="68" t="s">
        <v>1914</v>
      </c>
      <c r="G19" s="254">
        <v>840</v>
      </c>
      <c r="H19" s="254">
        <v>840</v>
      </c>
      <c r="I19" s="254">
        <v>829</v>
      </c>
      <c r="J19" s="254">
        <v>828</v>
      </c>
      <c r="K19" s="38"/>
      <c r="L19" s="40"/>
      <c r="M19" s="40"/>
      <c r="N19" s="40"/>
      <c r="O19" s="40"/>
      <c r="P19" s="40"/>
      <c r="Q19" s="40"/>
      <c r="R19" s="40"/>
      <c r="S19" s="40"/>
      <c r="T19" s="40"/>
      <c r="U19" s="40"/>
      <c r="V19" s="40"/>
      <c r="W19" s="40"/>
      <c r="X19" s="40"/>
      <c r="Y19" s="40"/>
      <c r="Z19" s="17" t="s">
        <v>1910</v>
      </c>
      <c r="AA19" s="17" t="s">
        <v>1911</v>
      </c>
      <c r="AB19" s="17" t="s">
        <v>1912</v>
      </c>
    </row>
    <row r="20" spans="1:28" ht="130.5">
      <c r="A20" s="67" t="s">
        <v>1906</v>
      </c>
      <c r="B20" s="68" t="s">
        <v>1925</v>
      </c>
      <c r="C20" s="68" t="s">
        <v>880</v>
      </c>
      <c r="D20" s="68" t="s">
        <v>852</v>
      </c>
      <c r="E20" s="68" t="s">
        <v>1919</v>
      </c>
      <c r="F20" s="68" t="s">
        <v>1909</v>
      </c>
      <c r="G20" s="254">
        <v>223</v>
      </c>
      <c r="H20" s="254">
        <v>223</v>
      </c>
      <c r="I20" s="254">
        <v>223</v>
      </c>
      <c r="J20" s="254">
        <v>222</v>
      </c>
      <c r="K20" s="38"/>
      <c r="L20" s="40"/>
      <c r="M20" s="40"/>
      <c r="N20" s="40"/>
      <c r="O20" s="40"/>
      <c r="P20" s="40"/>
      <c r="Q20" s="40"/>
      <c r="R20" s="40"/>
      <c r="S20" s="40"/>
      <c r="T20" s="40"/>
      <c r="U20" s="40"/>
      <c r="V20" s="40"/>
      <c r="W20" s="40"/>
      <c r="X20" s="40"/>
      <c r="Y20" s="40"/>
      <c r="Z20" s="17" t="s">
        <v>1910</v>
      </c>
      <c r="AA20" s="17" t="s">
        <v>1911</v>
      </c>
      <c r="AB20" s="17" t="s">
        <v>1912</v>
      </c>
    </row>
    <row r="21" spans="1:28" ht="130.5">
      <c r="A21" s="67" t="s">
        <v>1906</v>
      </c>
      <c r="B21" s="68" t="s">
        <v>1926</v>
      </c>
      <c r="C21" s="68" t="s">
        <v>880</v>
      </c>
      <c r="D21" s="68" t="s">
        <v>852</v>
      </c>
      <c r="E21" s="68" t="s">
        <v>1919</v>
      </c>
      <c r="F21" s="68" t="s">
        <v>1914</v>
      </c>
      <c r="G21" s="254">
        <v>805</v>
      </c>
      <c r="H21" s="254">
        <v>807</v>
      </c>
      <c r="I21" s="254">
        <v>803</v>
      </c>
      <c r="J21" s="254">
        <v>802</v>
      </c>
      <c r="K21" s="38"/>
      <c r="L21" s="40"/>
      <c r="M21" s="40"/>
      <c r="N21" s="40"/>
      <c r="O21" s="40"/>
      <c r="P21" s="40"/>
      <c r="Q21" s="40"/>
      <c r="R21" s="40"/>
      <c r="S21" s="40"/>
      <c r="T21" s="40"/>
      <c r="U21" s="40"/>
      <c r="V21" s="40"/>
      <c r="W21" s="40"/>
      <c r="X21" s="40"/>
      <c r="Y21" s="40"/>
      <c r="Z21" s="17" t="s">
        <v>1910</v>
      </c>
      <c r="AA21" s="17" t="s">
        <v>1911</v>
      </c>
      <c r="AB21" s="17" t="s">
        <v>1912</v>
      </c>
    </row>
    <row r="22" spans="1:28" ht="130.5">
      <c r="A22" s="67" t="s">
        <v>1906</v>
      </c>
      <c r="B22" s="68" t="s">
        <v>1927</v>
      </c>
      <c r="C22" s="68" t="s">
        <v>880</v>
      </c>
      <c r="D22" s="68" t="s">
        <v>853</v>
      </c>
      <c r="E22" s="68" t="s">
        <v>1908</v>
      </c>
      <c r="F22" s="68" t="s">
        <v>1909</v>
      </c>
      <c r="G22" s="254">
        <v>764</v>
      </c>
      <c r="H22" s="254">
        <v>763</v>
      </c>
      <c r="I22" s="254">
        <v>761</v>
      </c>
      <c r="J22" s="254">
        <v>760</v>
      </c>
      <c r="K22" s="38"/>
      <c r="L22" s="40"/>
      <c r="M22" s="40"/>
      <c r="N22" s="40"/>
      <c r="O22" s="40"/>
      <c r="P22" s="40"/>
      <c r="Q22" s="40"/>
      <c r="R22" s="40"/>
      <c r="S22" s="40"/>
      <c r="T22" s="40"/>
      <c r="U22" s="40"/>
      <c r="V22" s="40"/>
      <c r="W22" s="40"/>
      <c r="X22" s="40"/>
      <c r="Y22" s="40"/>
      <c r="Z22" s="17" t="s">
        <v>1910</v>
      </c>
      <c r="AA22" s="17" t="s">
        <v>1911</v>
      </c>
      <c r="AB22" s="17" t="s">
        <v>1912</v>
      </c>
    </row>
    <row r="23" spans="1:28" ht="130.5">
      <c r="A23" s="67" t="s">
        <v>1906</v>
      </c>
      <c r="B23" s="68" t="s">
        <v>1928</v>
      </c>
      <c r="C23" s="68" t="s">
        <v>880</v>
      </c>
      <c r="D23" s="68" t="s">
        <v>853</v>
      </c>
      <c r="E23" s="68" t="s">
        <v>1908</v>
      </c>
      <c r="F23" s="68" t="s">
        <v>1914</v>
      </c>
      <c r="G23" s="254">
        <v>169</v>
      </c>
      <c r="H23" s="254">
        <v>169</v>
      </c>
      <c r="I23" s="254">
        <v>169</v>
      </c>
      <c r="J23" s="254">
        <v>168</v>
      </c>
      <c r="K23" s="38"/>
      <c r="L23" s="40"/>
      <c r="M23" s="40"/>
      <c r="N23" s="40"/>
      <c r="O23" s="40"/>
      <c r="P23" s="40"/>
      <c r="Q23" s="40"/>
      <c r="R23" s="40"/>
      <c r="S23" s="40"/>
      <c r="T23" s="40"/>
      <c r="U23" s="40"/>
      <c r="V23" s="40"/>
      <c r="W23" s="40"/>
      <c r="X23" s="40"/>
      <c r="Y23" s="40"/>
      <c r="Z23" s="17" t="s">
        <v>1910</v>
      </c>
      <c r="AA23" s="17" t="s">
        <v>1911</v>
      </c>
      <c r="AB23" s="17" t="s">
        <v>1912</v>
      </c>
    </row>
    <row r="24" spans="1:28" ht="130.5">
      <c r="A24" s="67" t="s">
        <v>1906</v>
      </c>
      <c r="B24" s="68" t="s">
        <v>1929</v>
      </c>
      <c r="C24" s="68" t="s">
        <v>880</v>
      </c>
      <c r="D24" s="68" t="s">
        <v>853</v>
      </c>
      <c r="E24" s="68" t="s">
        <v>1916</v>
      </c>
      <c r="F24" s="68" t="s">
        <v>1909</v>
      </c>
      <c r="G24" s="254">
        <v>2619</v>
      </c>
      <c r="H24" s="254">
        <v>2617</v>
      </c>
      <c r="I24" s="254">
        <v>2611</v>
      </c>
      <c r="J24" s="254">
        <v>2609</v>
      </c>
      <c r="K24" s="38"/>
      <c r="L24" s="40"/>
      <c r="M24" s="40"/>
      <c r="N24" s="40"/>
      <c r="O24" s="40"/>
      <c r="P24" s="40"/>
      <c r="Q24" s="40"/>
      <c r="R24" s="40"/>
      <c r="S24" s="40"/>
      <c r="T24" s="40"/>
      <c r="U24" s="40"/>
      <c r="V24" s="40"/>
      <c r="W24" s="40"/>
      <c r="X24" s="40"/>
      <c r="Y24" s="40"/>
      <c r="Z24" s="17" t="s">
        <v>1910</v>
      </c>
      <c r="AA24" s="17" t="s">
        <v>1911</v>
      </c>
      <c r="AB24" s="17" t="s">
        <v>1912</v>
      </c>
    </row>
    <row r="25" spans="1:28" ht="130.5">
      <c r="A25" s="67" t="s">
        <v>1906</v>
      </c>
      <c r="B25" s="68" t="s">
        <v>1930</v>
      </c>
      <c r="C25" s="68" t="s">
        <v>880</v>
      </c>
      <c r="D25" s="68" t="s">
        <v>853</v>
      </c>
      <c r="E25" s="68" t="s">
        <v>1916</v>
      </c>
      <c r="F25" s="68" t="s">
        <v>1914</v>
      </c>
      <c r="G25" s="254">
        <v>1609</v>
      </c>
      <c r="H25" s="254">
        <v>1610</v>
      </c>
      <c r="I25" s="254">
        <v>1607</v>
      </c>
      <c r="J25" s="254">
        <v>1600</v>
      </c>
      <c r="K25" s="38"/>
      <c r="L25" s="40"/>
      <c r="M25" s="40"/>
      <c r="N25" s="40"/>
      <c r="O25" s="40"/>
      <c r="P25" s="40"/>
      <c r="Q25" s="40"/>
      <c r="R25" s="40"/>
      <c r="S25" s="40"/>
      <c r="T25" s="40"/>
      <c r="U25" s="40"/>
      <c r="V25" s="40"/>
      <c r="W25" s="40"/>
      <c r="X25" s="40"/>
      <c r="Y25" s="40"/>
      <c r="Z25" s="17" t="s">
        <v>1910</v>
      </c>
      <c r="AA25" s="17" t="s">
        <v>1911</v>
      </c>
      <c r="AB25" s="17" t="s">
        <v>1912</v>
      </c>
    </row>
    <row r="26" spans="1:28" ht="130.5">
      <c r="A26" s="67" t="s">
        <v>1906</v>
      </c>
      <c r="B26" s="68" t="s">
        <v>1931</v>
      </c>
      <c r="C26" s="68" t="s">
        <v>880</v>
      </c>
      <c r="D26" s="68" t="s">
        <v>853</v>
      </c>
      <c r="E26" s="68" t="s">
        <v>1919</v>
      </c>
      <c r="F26" s="68" t="s">
        <v>1909</v>
      </c>
      <c r="G26" s="254">
        <v>148</v>
      </c>
      <c r="H26" s="254">
        <v>148</v>
      </c>
      <c r="I26" s="254">
        <v>148</v>
      </c>
      <c r="J26" s="254">
        <v>148</v>
      </c>
      <c r="K26" s="38"/>
      <c r="L26" s="40"/>
      <c r="M26" s="40"/>
      <c r="N26" s="40"/>
      <c r="O26" s="40"/>
      <c r="P26" s="40"/>
      <c r="Q26" s="40"/>
      <c r="R26" s="40"/>
      <c r="S26" s="40"/>
      <c r="T26" s="40"/>
      <c r="U26" s="40"/>
      <c r="V26" s="40"/>
      <c r="W26" s="40"/>
      <c r="X26" s="40"/>
      <c r="Y26" s="40"/>
      <c r="Z26" s="17" t="s">
        <v>1910</v>
      </c>
      <c r="AA26" s="17" t="s">
        <v>1911</v>
      </c>
      <c r="AB26" s="17" t="s">
        <v>1912</v>
      </c>
    </row>
    <row r="27" spans="1:28" ht="130.5">
      <c r="A27" s="67" t="s">
        <v>1906</v>
      </c>
      <c r="B27" s="68" t="s">
        <v>1932</v>
      </c>
      <c r="C27" s="68" t="s">
        <v>880</v>
      </c>
      <c r="D27" s="68" t="s">
        <v>853</v>
      </c>
      <c r="E27" s="68" t="s">
        <v>1919</v>
      </c>
      <c r="F27" s="68" t="s">
        <v>1914</v>
      </c>
      <c r="G27" s="254">
        <v>359</v>
      </c>
      <c r="H27" s="254">
        <v>358</v>
      </c>
      <c r="I27" s="254">
        <v>358</v>
      </c>
      <c r="J27" s="254">
        <v>358</v>
      </c>
      <c r="K27" s="38"/>
      <c r="L27" s="40"/>
      <c r="M27" s="40"/>
      <c r="N27" s="40"/>
      <c r="O27" s="40"/>
      <c r="P27" s="40"/>
      <c r="Q27" s="40"/>
      <c r="R27" s="40"/>
      <c r="S27" s="40"/>
      <c r="T27" s="40"/>
      <c r="U27" s="40"/>
      <c r="V27" s="40"/>
      <c r="W27" s="40"/>
      <c r="X27" s="40"/>
      <c r="Y27" s="40"/>
      <c r="Z27" s="17" t="s">
        <v>1910</v>
      </c>
      <c r="AA27" s="17" t="s">
        <v>1911</v>
      </c>
      <c r="AB27" s="17" t="s">
        <v>1912</v>
      </c>
    </row>
    <row r="28" spans="1:28" ht="130.5">
      <c r="A28" s="67" t="s">
        <v>1906</v>
      </c>
      <c r="B28" s="68" t="s">
        <v>1933</v>
      </c>
      <c r="C28" s="68" t="s">
        <v>849</v>
      </c>
      <c r="D28" s="68" t="s">
        <v>854</v>
      </c>
      <c r="E28" s="68" t="s">
        <v>1908</v>
      </c>
      <c r="F28" s="68" t="s">
        <v>1909</v>
      </c>
      <c r="G28" s="254">
        <v>512</v>
      </c>
      <c r="H28" s="254">
        <v>509</v>
      </c>
      <c r="I28" s="254">
        <v>509</v>
      </c>
      <c r="J28" s="254">
        <v>509</v>
      </c>
      <c r="K28" s="38"/>
      <c r="L28" s="40"/>
      <c r="M28" s="40"/>
      <c r="N28" s="40"/>
      <c r="O28" s="40"/>
      <c r="P28" s="40"/>
      <c r="Q28" s="40"/>
      <c r="R28" s="40"/>
      <c r="S28" s="40"/>
      <c r="T28" s="40"/>
      <c r="U28" s="40"/>
      <c r="V28" s="40"/>
      <c r="W28" s="40"/>
      <c r="X28" s="40"/>
      <c r="Y28" s="40"/>
      <c r="Z28" s="17" t="s">
        <v>1910</v>
      </c>
      <c r="AA28" s="17" t="s">
        <v>1911</v>
      </c>
      <c r="AB28" s="17" t="s">
        <v>1912</v>
      </c>
    </row>
    <row r="29" spans="1:28" ht="130.5">
      <c r="A29" s="67" t="s">
        <v>1906</v>
      </c>
      <c r="B29" s="68" t="s">
        <v>1934</v>
      </c>
      <c r="C29" s="68" t="s">
        <v>849</v>
      </c>
      <c r="D29" s="68" t="s">
        <v>854</v>
      </c>
      <c r="E29" s="68" t="s">
        <v>1908</v>
      </c>
      <c r="F29" s="68" t="s">
        <v>1914</v>
      </c>
      <c r="G29" s="254">
        <v>2779</v>
      </c>
      <c r="H29" s="254">
        <v>2779</v>
      </c>
      <c r="I29" s="254">
        <v>2770</v>
      </c>
      <c r="J29" s="254">
        <v>2770</v>
      </c>
      <c r="K29" s="38"/>
      <c r="L29" s="40"/>
      <c r="M29" s="40"/>
      <c r="N29" s="40"/>
      <c r="O29" s="40"/>
      <c r="P29" s="40"/>
      <c r="Q29" s="40"/>
      <c r="R29" s="40"/>
      <c r="S29" s="40"/>
      <c r="T29" s="40"/>
      <c r="U29" s="40"/>
      <c r="V29" s="40"/>
      <c r="W29" s="40"/>
      <c r="X29" s="40"/>
      <c r="Y29" s="40"/>
      <c r="Z29" s="17" t="s">
        <v>1910</v>
      </c>
      <c r="AA29" s="17" t="s">
        <v>1911</v>
      </c>
      <c r="AB29" s="17" t="s">
        <v>1912</v>
      </c>
    </row>
    <row r="30" spans="1:28" ht="130.5">
      <c r="A30" s="67" t="s">
        <v>1906</v>
      </c>
      <c r="B30" s="68" t="s">
        <v>1935</v>
      </c>
      <c r="C30" s="68" t="s">
        <v>849</v>
      </c>
      <c r="D30" s="68" t="s">
        <v>854</v>
      </c>
      <c r="E30" s="68" t="s">
        <v>1916</v>
      </c>
      <c r="F30" s="68" t="s">
        <v>1909</v>
      </c>
      <c r="G30" s="254">
        <v>274</v>
      </c>
      <c r="H30" s="254">
        <v>275</v>
      </c>
      <c r="I30" s="254">
        <v>275</v>
      </c>
      <c r="J30" s="254">
        <v>276</v>
      </c>
      <c r="K30" s="38"/>
      <c r="L30" s="40"/>
      <c r="M30" s="40"/>
      <c r="N30" s="40"/>
      <c r="O30" s="40"/>
      <c r="P30" s="40"/>
      <c r="Q30" s="40"/>
      <c r="R30" s="40"/>
      <c r="S30" s="40"/>
      <c r="T30" s="40"/>
      <c r="U30" s="40"/>
      <c r="V30" s="40"/>
      <c r="W30" s="40"/>
      <c r="X30" s="40"/>
      <c r="Y30" s="40"/>
      <c r="Z30" s="17" t="s">
        <v>1910</v>
      </c>
      <c r="AA30" s="17" t="s">
        <v>1911</v>
      </c>
      <c r="AB30" s="17" t="s">
        <v>1912</v>
      </c>
    </row>
    <row r="31" spans="1:28" ht="130.5">
      <c r="A31" s="67" t="s">
        <v>1906</v>
      </c>
      <c r="B31" s="68" t="s">
        <v>1936</v>
      </c>
      <c r="C31" s="68" t="s">
        <v>849</v>
      </c>
      <c r="D31" s="68" t="s">
        <v>854</v>
      </c>
      <c r="E31" s="68" t="s">
        <v>1916</v>
      </c>
      <c r="F31" s="68" t="s">
        <v>1914</v>
      </c>
      <c r="G31" s="254">
        <v>2361</v>
      </c>
      <c r="H31" s="254">
        <v>2370</v>
      </c>
      <c r="I31" s="254">
        <v>2372</v>
      </c>
      <c r="J31" s="254">
        <v>2377</v>
      </c>
      <c r="K31" s="38"/>
      <c r="L31" s="40"/>
      <c r="M31" s="40"/>
      <c r="N31" s="40"/>
      <c r="O31" s="40"/>
      <c r="P31" s="40"/>
      <c r="Q31" s="40"/>
      <c r="R31" s="40"/>
      <c r="S31" s="40"/>
      <c r="T31" s="40"/>
      <c r="U31" s="40"/>
      <c r="V31" s="40"/>
      <c r="W31" s="40"/>
      <c r="X31" s="40"/>
      <c r="Y31" s="40"/>
      <c r="Z31" s="17" t="s">
        <v>1910</v>
      </c>
      <c r="AA31" s="17" t="s">
        <v>1911</v>
      </c>
      <c r="AB31" s="17" t="s">
        <v>1912</v>
      </c>
    </row>
    <row r="32" spans="1:28" ht="130.5">
      <c r="A32" s="67" t="s">
        <v>1906</v>
      </c>
      <c r="B32" s="68" t="s">
        <v>1937</v>
      </c>
      <c r="C32" s="68" t="s">
        <v>849</v>
      </c>
      <c r="D32" s="68" t="s">
        <v>854</v>
      </c>
      <c r="E32" s="68" t="s">
        <v>1919</v>
      </c>
      <c r="F32" s="68" t="s">
        <v>1909</v>
      </c>
      <c r="G32" s="254">
        <v>38</v>
      </c>
      <c r="H32" s="254">
        <v>38</v>
      </c>
      <c r="I32" s="254">
        <v>38</v>
      </c>
      <c r="J32" s="254">
        <v>38</v>
      </c>
      <c r="K32" s="38"/>
      <c r="L32" s="40"/>
      <c r="M32" s="40"/>
      <c r="N32" s="40"/>
      <c r="O32" s="40"/>
      <c r="P32" s="40"/>
      <c r="Q32" s="40"/>
      <c r="R32" s="40"/>
      <c r="S32" s="40"/>
      <c r="T32" s="40"/>
      <c r="U32" s="40"/>
      <c r="V32" s="40"/>
      <c r="W32" s="40"/>
      <c r="X32" s="40"/>
      <c r="Y32" s="40"/>
      <c r="Z32" s="17" t="s">
        <v>1910</v>
      </c>
      <c r="AA32" s="17" t="s">
        <v>1911</v>
      </c>
      <c r="AB32" s="17" t="s">
        <v>1912</v>
      </c>
    </row>
    <row r="33" spans="1:28" ht="130.5">
      <c r="A33" s="67" t="s">
        <v>1906</v>
      </c>
      <c r="B33" s="68" t="s">
        <v>1938</v>
      </c>
      <c r="C33" s="68" t="s">
        <v>849</v>
      </c>
      <c r="D33" s="68" t="s">
        <v>854</v>
      </c>
      <c r="E33" s="68" t="s">
        <v>1919</v>
      </c>
      <c r="F33" s="68" t="s">
        <v>1914</v>
      </c>
      <c r="G33" s="254">
        <v>2048</v>
      </c>
      <c r="H33" s="254">
        <v>2048</v>
      </c>
      <c r="I33" s="254">
        <v>2040</v>
      </c>
      <c r="J33" s="254">
        <v>2040</v>
      </c>
      <c r="K33" s="38"/>
      <c r="L33" s="40"/>
      <c r="M33" s="40"/>
      <c r="N33" s="40"/>
      <c r="O33" s="40"/>
      <c r="P33" s="40"/>
      <c r="Q33" s="40"/>
      <c r="R33" s="40"/>
      <c r="S33" s="40"/>
      <c r="T33" s="40"/>
      <c r="U33" s="40"/>
      <c r="V33" s="40"/>
      <c r="W33" s="40"/>
      <c r="X33" s="40"/>
      <c r="Y33" s="40"/>
      <c r="Z33" s="17" t="s">
        <v>1910</v>
      </c>
      <c r="AA33" s="17" t="s">
        <v>1911</v>
      </c>
      <c r="AB33" s="17" t="s">
        <v>1912</v>
      </c>
    </row>
    <row r="34" spans="1:28" ht="130.5">
      <c r="A34" s="67" t="s">
        <v>1906</v>
      </c>
      <c r="B34" s="68" t="s">
        <v>1939</v>
      </c>
      <c r="C34" s="68" t="s">
        <v>849</v>
      </c>
      <c r="D34" s="68" t="s">
        <v>852</v>
      </c>
      <c r="E34" s="68" t="s">
        <v>1908</v>
      </c>
      <c r="F34" s="68" t="s">
        <v>1909</v>
      </c>
      <c r="G34" s="254">
        <v>191</v>
      </c>
      <c r="H34" s="254">
        <v>194</v>
      </c>
      <c r="I34" s="254">
        <v>195</v>
      </c>
      <c r="J34" s="254">
        <v>195</v>
      </c>
      <c r="K34" s="38"/>
      <c r="L34" s="40"/>
      <c r="M34" s="40"/>
      <c r="N34" s="40"/>
      <c r="O34" s="40"/>
      <c r="P34" s="40"/>
      <c r="Q34" s="40"/>
      <c r="R34" s="40"/>
      <c r="S34" s="40"/>
      <c r="T34" s="40"/>
      <c r="U34" s="40"/>
      <c r="V34" s="40"/>
      <c r="W34" s="40"/>
      <c r="X34" s="40"/>
      <c r="Y34" s="40"/>
      <c r="Z34" s="17" t="s">
        <v>1910</v>
      </c>
      <c r="AA34" s="17" t="s">
        <v>1911</v>
      </c>
      <c r="AB34" s="17" t="s">
        <v>1912</v>
      </c>
    </row>
    <row r="35" spans="1:28" ht="130.5">
      <c r="A35" s="67" t="s">
        <v>1906</v>
      </c>
      <c r="B35" s="68" t="s">
        <v>1940</v>
      </c>
      <c r="C35" s="68" t="s">
        <v>849</v>
      </c>
      <c r="D35" s="68" t="s">
        <v>852</v>
      </c>
      <c r="E35" s="68" t="s">
        <v>1908</v>
      </c>
      <c r="F35" s="68" t="s">
        <v>1914</v>
      </c>
      <c r="G35" s="254">
        <v>213</v>
      </c>
      <c r="H35" s="254">
        <v>216</v>
      </c>
      <c r="I35" s="254">
        <v>217</v>
      </c>
      <c r="J35" s="254">
        <v>217</v>
      </c>
      <c r="K35" s="38"/>
      <c r="L35" s="40"/>
      <c r="M35" s="40"/>
      <c r="N35" s="40"/>
      <c r="O35" s="40"/>
      <c r="P35" s="40"/>
      <c r="Q35" s="40"/>
      <c r="R35" s="40"/>
      <c r="S35" s="40"/>
      <c r="T35" s="40"/>
      <c r="U35" s="40"/>
      <c r="V35" s="40"/>
      <c r="W35" s="40"/>
      <c r="X35" s="40"/>
      <c r="Y35" s="40"/>
      <c r="Z35" s="17" t="s">
        <v>1910</v>
      </c>
      <c r="AA35" s="17" t="s">
        <v>1911</v>
      </c>
      <c r="AB35" s="17" t="s">
        <v>1912</v>
      </c>
    </row>
    <row r="36" spans="1:28" ht="130.5">
      <c r="A36" s="67" t="s">
        <v>1906</v>
      </c>
      <c r="B36" s="68" t="s">
        <v>1941</v>
      </c>
      <c r="C36" s="68" t="s">
        <v>849</v>
      </c>
      <c r="D36" s="68" t="s">
        <v>852</v>
      </c>
      <c r="E36" s="68" t="s">
        <v>1916</v>
      </c>
      <c r="F36" s="68" t="s">
        <v>1909</v>
      </c>
      <c r="G36" s="254">
        <v>251</v>
      </c>
      <c r="H36" s="254">
        <v>253</v>
      </c>
      <c r="I36" s="254">
        <v>253</v>
      </c>
      <c r="J36" s="254">
        <v>253</v>
      </c>
      <c r="K36" s="38"/>
      <c r="L36" s="40"/>
      <c r="M36" s="40"/>
      <c r="N36" s="40"/>
      <c r="O36" s="40"/>
      <c r="P36" s="40"/>
      <c r="Q36" s="40"/>
      <c r="R36" s="40"/>
      <c r="S36" s="40"/>
      <c r="T36" s="40"/>
      <c r="U36" s="40"/>
      <c r="V36" s="40"/>
      <c r="W36" s="40"/>
      <c r="X36" s="40"/>
      <c r="Y36" s="40"/>
      <c r="Z36" s="17" t="s">
        <v>1910</v>
      </c>
      <c r="AA36" s="17" t="s">
        <v>1911</v>
      </c>
      <c r="AB36" s="17" t="s">
        <v>1912</v>
      </c>
    </row>
    <row r="37" spans="1:28" ht="130.5">
      <c r="A37" s="67" t="s">
        <v>1906</v>
      </c>
      <c r="B37" s="68" t="s">
        <v>1942</v>
      </c>
      <c r="C37" s="68" t="s">
        <v>849</v>
      </c>
      <c r="D37" s="68" t="s">
        <v>852</v>
      </c>
      <c r="E37" s="68" t="s">
        <v>1916</v>
      </c>
      <c r="F37" s="68" t="s">
        <v>1914</v>
      </c>
      <c r="G37" s="254">
        <v>719</v>
      </c>
      <c r="H37" s="254">
        <v>724</v>
      </c>
      <c r="I37" s="254">
        <v>724</v>
      </c>
      <c r="J37" s="254">
        <v>723</v>
      </c>
      <c r="K37" s="38"/>
      <c r="L37" s="40"/>
      <c r="M37" s="40"/>
      <c r="N37" s="40"/>
      <c r="O37" s="40"/>
      <c r="P37" s="40"/>
      <c r="Q37" s="40"/>
      <c r="R37" s="40"/>
      <c r="S37" s="40"/>
      <c r="T37" s="40"/>
      <c r="U37" s="40"/>
      <c r="V37" s="40"/>
      <c r="W37" s="40"/>
      <c r="X37" s="40"/>
      <c r="Y37" s="40"/>
      <c r="Z37" s="17" t="s">
        <v>1910</v>
      </c>
      <c r="AA37" s="17" t="s">
        <v>1911</v>
      </c>
      <c r="AB37" s="17" t="s">
        <v>1912</v>
      </c>
    </row>
    <row r="38" spans="1:28" ht="130.5">
      <c r="A38" s="67" t="s">
        <v>1906</v>
      </c>
      <c r="B38" s="68" t="s">
        <v>1943</v>
      </c>
      <c r="C38" s="68" t="s">
        <v>849</v>
      </c>
      <c r="D38" s="68" t="s">
        <v>852</v>
      </c>
      <c r="E38" s="68" t="s">
        <v>1919</v>
      </c>
      <c r="F38" s="68" t="s">
        <v>1909</v>
      </c>
      <c r="G38" s="254">
        <v>33</v>
      </c>
      <c r="H38" s="254">
        <v>33</v>
      </c>
      <c r="I38" s="254">
        <v>32</v>
      </c>
      <c r="J38" s="254">
        <v>32</v>
      </c>
      <c r="K38" s="38"/>
      <c r="L38" s="40"/>
      <c r="M38" s="40"/>
      <c r="N38" s="40"/>
      <c r="O38" s="40"/>
      <c r="P38" s="40"/>
      <c r="Q38" s="40"/>
      <c r="R38" s="40"/>
      <c r="S38" s="40"/>
      <c r="T38" s="40"/>
      <c r="U38" s="40"/>
      <c r="V38" s="40"/>
      <c r="W38" s="40"/>
      <c r="X38" s="40"/>
      <c r="Y38" s="40"/>
      <c r="Z38" s="17" t="s">
        <v>1910</v>
      </c>
      <c r="AA38" s="17" t="s">
        <v>1911</v>
      </c>
      <c r="AB38" s="17" t="s">
        <v>1912</v>
      </c>
    </row>
    <row r="39" spans="1:28" ht="130.5">
      <c r="A39" s="67" t="s">
        <v>1906</v>
      </c>
      <c r="B39" s="68" t="s">
        <v>1944</v>
      </c>
      <c r="C39" s="68" t="s">
        <v>849</v>
      </c>
      <c r="D39" s="68" t="s">
        <v>852</v>
      </c>
      <c r="E39" s="68" t="s">
        <v>1919</v>
      </c>
      <c r="F39" s="68" t="s">
        <v>1914</v>
      </c>
      <c r="G39" s="254">
        <v>554</v>
      </c>
      <c r="H39" s="254">
        <v>554</v>
      </c>
      <c r="I39" s="254">
        <v>555</v>
      </c>
      <c r="J39" s="254">
        <v>553</v>
      </c>
      <c r="K39" s="38"/>
      <c r="L39" s="40"/>
      <c r="M39" s="40"/>
      <c r="N39" s="40"/>
      <c r="O39" s="40"/>
      <c r="P39" s="40"/>
      <c r="Q39" s="40"/>
      <c r="R39" s="40"/>
      <c r="S39" s="40"/>
      <c r="T39" s="40"/>
      <c r="U39" s="40"/>
      <c r="V39" s="40"/>
      <c r="W39" s="40"/>
      <c r="X39" s="40"/>
      <c r="Y39" s="40"/>
      <c r="Z39" s="17" t="s">
        <v>1910</v>
      </c>
      <c r="AA39" s="17" t="s">
        <v>1911</v>
      </c>
      <c r="AB39" s="17" t="s">
        <v>1912</v>
      </c>
    </row>
    <row r="40" spans="1:28" ht="130.5">
      <c r="A40" s="67" t="s">
        <v>1906</v>
      </c>
      <c r="B40" s="68" t="s">
        <v>1945</v>
      </c>
      <c r="C40" s="68" t="s">
        <v>849</v>
      </c>
      <c r="D40" s="68" t="s">
        <v>853</v>
      </c>
      <c r="E40" s="68" t="s">
        <v>1908</v>
      </c>
      <c r="F40" s="68" t="s">
        <v>1909</v>
      </c>
      <c r="G40" s="254">
        <v>234</v>
      </c>
      <c r="H40" s="254">
        <v>235</v>
      </c>
      <c r="I40" s="254">
        <v>235</v>
      </c>
      <c r="J40" s="254">
        <v>236</v>
      </c>
      <c r="K40" s="38"/>
      <c r="L40" s="40"/>
      <c r="M40" s="40"/>
      <c r="N40" s="40"/>
      <c r="O40" s="40"/>
      <c r="P40" s="40"/>
      <c r="Q40" s="40"/>
      <c r="R40" s="40"/>
      <c r="S40" s="40"/>
      <c r="T40" s="40"/>
      <c r="U40" s="40"/>
      <c r="V40" s="40"/>
      <c r="W40" s="40"/>
      <c r="X40" s="40"/>
      <c r="Y40" s="40"/>
      <c r="Z40" s="17" t="s">
        <v>1910</v>
      </c>
      <c r="AA40" s="17" t="s">
        <v>1911</v>
      </c>
      <c r="AB40" s="17" t="s">
        <v>1912</v>
      </c>
    </row>
    <row r="41" spans="1:28" ht="130.5">
      <c r="A41" s="67" t="s">
        <v>1906</v>
      </c>
      <c r="B41" s="68" t="s">
        <v>1946</v>
      </c>
      <c r="C41" s="68" t="s">
        <v>849</v>
      </c>
      <c r="D41" s="68" t="s">
        <v>853</v>
      </c>
      <c r="E41" s="68" t="s">
        <v>1908</v>
      </c>
      <c r="F41" s="68" t="s">
        <v>1914</v>
      </c>
      <c r="G41" s="254">
        <v>200</v>
      </c>
      <c r="H41" s="254">
        <v>201</v>
      </c>
      <c r="I41" s="254">
        <v>201</v>
      </c>
      <c r="J41" s="254">
        <v>202</v>
      </c>
      <c r="K41" s="38"/>
      <c r="L41" s="40"/>
      <c r="M41" s="40"/>
      <c r="N41" s="40"/>
      <c r="O41" s="40"/>
      <c r="P41" s="40"/>
      <c r="Q41" s="40"/>
      <c r="R41" s="40"/>
      <c r="S41" s="40"/>
      <c r="T41" s="40"/>
      <c r="U41" s="40"/>
      <c r="V41" s="40"/>
      <c r="W41" s="40"/>
      <c r="X41" s="40"/>
      <c r="Y41" s="40"/>
      <c r="Z41" s="17" t="s">
        <v>1910</v>
      </c>
      <c r="AA41" s="17" t="s">
        <v>1911</v>
      </c>
      <c r="AB41" s="17" t="s">
        <v>1912</v>
      </c>
    </row>
    <row r="42" spans="1:28" ht="130.5">
      <c r="A42" s="67" t="s">
        <v>1906</v>
      </c>
      <c r="B42" s="68" t="s">
        <v>1947</v>
      </c>
      <c r="C42" s="68" t="s">
        <v>849</v>
      </c>
      <c r="D42" s="68" t="s">
        <v>853</v>
      </c>
      <c r="E42" s="68" t="s">
        <v>1916</v>
      </c>
      <c r="F42" s="68" t="s">
        <v>1909</v>
      </c>
      <c r="G42" s="254">
        <v>415</v>
      </c>
      <c r="H42" s="254">
        <v>419</v>
      </c>
      <c r="I42" s="254">
        <v>420</v>
      </c>
      <c r="J42" s="254">
        <v>420</v>
      </c>
      <c r="K42" s="38"/>
      <c r="L42" s="40"/>
      <c r="M42" s="40"/>
      <c r="N42" s="40"/>
      <c r="O42" s="40"/>
      <c r="P42" s="40"/>
      <c r="Q42" s="40"/>
      <c r="R42" s="40"/>
      <c r="S42" s="40"/>
      <c r="T42" s="40"/>
      <c r="U42" s="40"/>
      <c r="V42" s="40"/>
      <c r="W42" s="40"/>
      <c r="X42" s="40"/>
      <c r="Y42" s="40"/>
      <c r="Z42" s="17" t="s">
        <v>1910</v>
      </c>
      <c r="AA42" s="17" t="s">
        <v>1911</v>
      </c>
      <c r="AB42" s="17" t="s">
        <v>1912</v>
      </c>
    </row>
    <row r="43" spans="1:28" ht="130.5">
      <c r="A43" s="67" t="s">
        <v>1906</v>
      </c>
      <c r="B43" s="68" t="s">
        <v>1948</v>
      </c>
      <c r="C43" s="68" t="s">
        <v>849</v>
      </c>
      <c r="D43" s="68" t="s">
        <v>853</v>
      </c>
      <c r="E43" s="68" t="s">
        <v>1916</v>
      </c>
      <c r="F43" s="68" t="s">
        <v>1914</v>
      </c>
      <c r="G43" s="254">
        <v>1260</v>
      </c>
      <c r="H43" s="254">
        <v>1267</v>
      </c>
      <c r="I43" s="254">
        <v>1267</v>
      </c>
      <c r="J43" s="254">
        <v>1267</v>
      </c>
      <c r="K43" s="38"/>
      <c r="L43" s="40"/>
      <c r="M43" s="40"/>
      <c r="N43" s="40"/>
      <c r="O43" s="40"/>
      <c r="P43" s="40"/>
      <c r="Q43" s="40"/>
      <c r="R43" s="40"/>
      <c r="S43" s="40"/>
      <c r="T43" s="40"/>
      <c r="U43" s="40"/>
      <c r="V43" s="40"/>
      <c r="W43" s="40"/>
      <c r="X43" s="40"/>
      <c r="Y43" s="40"/>
      <c r="Z43" s="17" t="s">
        <v>1910</v>
      </c>
      <c r="AA43" s="17" t="s">
        <v>1911</v>
      </c>
      <c r="AB43" s="17" t="s">
        <v>1912</v>
      </c>
    </row>
    <row r="44" spans="1:28" ht="130.5">
      <c r="A44" s="67" t="s">
        <v>1906</v>
      </c>
      <c r="B44" s="68" t="s">
        <v>1949</v>
      </c>
      <c r="C44" s="68" t="s">
        <v>849</v>
      </c>
      <c r="D44" s="68" t="s">
        <v>853</v>
      </c>
      <c r="E44" s="68" t="s">
        <v>1919</v>
      </c>
      <c r="F44" s="68" t="s">
        <v>1909</v>
      </c>
      <c r="G44" s="254">
        <v>22</v>
      </c>
      <c r="H44" s="254">
        <v>22</v>
      </c>
      <c r="I44" s="254">
        <v>22</v>
      </c>
      <c r="J44" s="254">
        <v>22</v>
      </c>
      <c r="K44" s="38"/>
      <c r="L44" s="40"/>
      <c r="M44" s="40"/>
      <c r="N44" s="40"/>
      <c r="O44" s="40"/>
      <c r="P44" s="40"/>
      <c r="Q44" s="40"/>
      <c r="R44" s="40"/>
      <c r="S44" s="40"/>
      <c r="T44" s="40"/>
      <c r="U44" s="40"/>
      <c r="V44" s="40"/>
      <c r="W44" s="40"/>
      <c r="X44" s="40"/>
      <c r="Y44" s="40"/>
      <c r="Z44" s="17" t="s">
        <v>1910</v>
      </c>
      <c r="AA44" s="17" t="s">
        <v>1911</v>
      </c>
      <c r="AB44" s="17" t="s">
        <v>1912</v>
      </c>
    </row>
    <row r="45" spans="1:28" ht="130.5">
      <c r="A45" s="67" t="s">
        <v>1906</v>
      </c>
      <c r="B45" s="68" t="s">
        <v>1950</v>
      </c>
      <c r="C45" s="68" t="s">
        <v>849</v>
      </c>
      <c r="D45" s="68" t="s">
        <v>853</v>
      </c>
      <c r="E45" s="68" t="s">
        <v>1919</v>
      </c>
      <c r="F45" s="68" t="s">
        <v>1914</v>
      </c>
      <c r="G45" s="254">
        <v>243</v>
      </c>
      <c r="H45" s="254">
        <v>250</v>
      </c>
      <c r="I45" s="254">
        <v>250</v>
      </c>
      <c r="J45" s="254">
        <v>250</v>
      </c>
      <c r="K45" s="38"/>
      <c r="L45" s="40"/>
      <c r="M45" s="40"/>
      <c r="N45" s="40"/>
      <c r="O45" s="40"/>
      <c r="P45" s="40"/>
      <c r="Q45" s="40"/>
      <c r="R45" s="40"/>
      <c r="S45" s="40"/>
      <c r="T45" s="40"/>
      <c r="U45" s="40"/>
      <c r="V45" s="40"/>
      <c r="W45" s="40"/>
      <c r="X45" s="40"/>
      <c r="Y45" s="40"/>
      <c r="Z45" s="17" t="s">
        <v>1910</v>
      </c>
      <c r="AA45" s="17" t="s">
        <v>1911</v>
      </c>
      <c r="AB45" s="17" t="s">
        <v>1912</v>
      </c>
    </row>
    <row r="46" spans="1:28" ht="130.5">
      <c r="A46" s="68" t="s">
        <v>1951</v>
      </c>
      <c r="B46" s="68" t="s">
        <v>1952</v>
      </c>
      <c r="C46" s="68" t="s">
        <v>880</v>
      </c>
      <c r="D46" s="68" t="s">
        <v>854</v>
      </c>
      <c r="E46" s="68" t="s">
        <v>1908</v>
      </c>
      <c r="F46" s="68" t="s">
        <v>1909</v>
      </c>
      <c r="G46" s="254">
        <v>6438</v>
      </c>
      <c r="H46" s="254">
        <v>6441</v>
      </c>
      <c r="I46" s="254">
        <v>6444</v>
      </c>
      <c r="J46" s="254">
        <v>6451</v>
      </c>
      <c r="K46" s="38"/>
      <c r="L46" s="40"/>
      <c r="M46" s="40"/>
      <c r="N46" s="40"/>
      <c r="O46" s="40"/>
      <c r="P46" s="40"/>
      <c r="Q46" s="40"/>
      <c r="R46" s="40"/>
      <c r="S46" s="40"/>
      <c r="T46" s="40"/>
      <c r="U46" s="40"/>
      <c r="V46" s="40"/>
      <c r="W46" s="40"/>
      <c r="X46" s="40"/>
      <c r="Y46" s="40"/>
      <c r="Z46" s="9" t="s">
        <v>1910</v>
      </c>
      <c r="AA46" s="17" t="s">
        <v>1911</v>
      </c>
      <c r="AB46" s="17" t="s">
        <v>1912</v>
      </c>
    </row>
    <row r="47" spans="1:28" ht="130.5">
      <c r="A47" s="68" t="s">
        <v>1951</v>
      </c>
      <c r="B47" s="68" t="s">
        <v>1953</v>
      </c>
      <c r="C47" s="68" t="s">
        <v>880</v>
      </c>
      <c r="D47" s="68" t="s">
        <v>854</v>
      </c>
      <c r="E47" s="68" t="s">
        <v>1908</v>
      </c>
      <c r="F47" s="68" t="s">
        <v>1914</v>
      </c>
      <c r="G47" s="254">
        <v>13311</v>
      </c>
      <c r="H47" s="254">
        <v>13320</v>
      </c>
      <c r="I47" s="254">
        <v>13338</v>
      </c>
      <c r="J47" s="254">
        <v>13353</v>
      </c>
      <c r="K47" s="38"/>
      <c r="L47" s="40"/>
      <c r="M47" s="40"/>
      <c r="N47" s="40"/>
      <c r="O47" s="40"/>
      <c r="P47" s="40"/>
      <c r="Q47" s="40"/>
      <c r="R47" s="40"/>
      <c r="S47" s="40"/>
      <c r="T47" s="40"/>
      <c r="U47" s="40"/>
      <c r="V47" s="40"/>
      <c r="W47" s="40"/>
      <c r="X47" s="40"/>
      <c r="Y47" s="40"/>
      <c r="Z47" s="9" t="s">
        <v>1910</v>
      </c>
      <c r="AA47" s="17" t="s">
        <v>1911</v>
      </c>
      <c r="AB47" s="17" t="s">
        <v>1912</v>
      </c>
    </row>
    <row r="48" spans="1:28" ht="130.5">
      <c r="A48" s="68" t="s">
        <v>1951</v>
      </c>
      <c r="B48" s="68" t="s">
        <v>1954</v>
      </c>
      <c r="C48" s="68" t="s">
        <v>880</v>
      </c>
      <c r="D48" s="68" t="s">
        <v>854</v>
      </c>
      <c r="E48" s="68" t="s">
        <v>1916</v>
      </c>
      <c r="F48" s="68" t="s">
        <v>1909</v>
      </c>
      <c r="G48" s="254">
        <v>1676</v>
      </c>
      <c r="H48" s="254">
        <v>1678</v>
      </c>
      <c r="I48" s="254">
        <v>1681</v>
      </c>
      <c r="J48" s="254">
        <v>1684</v>
      </c>
      <c r="K48" s="38"/>
      <c r="L48" s="40"/>
      <c r="M48" s="40"/>
      <c r="N48" s="40"/>
      <c r="O48" s="40"/>
      <c r="P48" s="40"/>
      <c r="Q48" s="40"/>
      <c r="R48" s="40"/>
      <c r="S48" s="40"/>
      <c r="T48" s="40"/>
      <c r="U48" s="40"/>
      <c r="V48" s="40"/>
      <c r="W48" s="40"/>
      <c r="X48" s="40"/>
      <c r="Y48" s="40"/>
      <c r="Z48" s="9" t="s">
        <v>1910</v>
      </c>
      <c r="AA48" s="17" t="s">
        <v>1911</v>
      </c>
      <c r="AB48" s="17" t="s">
        <v>1912</v>
      </c>
    </row>
    <row r="49" spans="1:28" ht="130.5">
      <c r="A49" s="68" t="s">
        <v>1951</v>
      </c>
      <c r="B49" s="68" t="s">
        <v>1955</v>
      </c>
      <c r="C49" s="68" t="s">
        <v>880</v>
      </c>
      <c r="D49" s="68" t="s">
        <v>854</v>
      </c>
      <c r="E49" s="68" t="s">
        <v>1916</v>
      </c>
      <c r="F49" s="68" t="s">
        <v>1914</v>
      </c>
      <c r="G49" s="254">
        <v>2259</v>
      </c>
      <c r="H49" s="254">
        <v>2269</v>
      </c>
      <c r="I49" s="254">
        <v>2279</v>
      </c>
      <c r="J49" s="254">
        <v>2287</v>
      </c>
      <c r="K49" s="38"/>
      <c r="L49" s="40"/>
      <c r="M49" s="40"/>
      <c r="N49" s="40"/>
      <c r="O49" s="40"/>
      <c r="P49" s="40"/>
      <c r="Q49" s="40"/>
      <c r="R49" s="40"/>
      <c r="S49" s="40"/>
      <c r="T49" s="40"/>
      <c r="U49" s="40"/>
      <c r="V49" s="40"/>
      <c r="W49" s="40"/>
      <c r="X49" s="40"/>
      <c r="Y49" s="40"/>
      <c r="Z49" s="9" t="s">
        <v>1910</v>
      </c>
      <c r="AA49" s="17" t="s">
        <v>1911</v>
      </c>
      <c r="AB49" s="17" t="s">
        <v>1912</v>
      </c>
    </row>
    <row r="50" spans="1:28" ht="130.5">
      <c r="A50" s="68" t="s">
        <v>1951</v>
      </c>
      <c r="B50" s="68" t="s">
        <v>1956</v>
      </c>
      <c r="C50" s="68" t="s">
        <v>880</v>
      </c>
      <c r="D50" s="68" t="s">
        <v>854</v>
      </c>
      <c r="E50" s="68" t="s">
        <v>1919</v>
      </c>
      <c r="F50" s="68" t="s">
        <v>1909</v>
      </c>
      <c r="G50" s="254">
        <v>58</v>
      </c>
      <c r="H50" s="254">
        <v>58</v>
      </c>
      <c r="I50" s="254">
        <v>58</v>
      </c>
      <c r="J50" s="254">
        <v>58</v>
      </c>
      <c r="K50" s="38"/>
      <c r="L50" s="40"/>
      <c r="M50" s="40"/>
      <c r="N50" s="40"/>
      <c r="O50" s="40"/>
      <c r="P50" s="40"/>
      <c r="Q50" s="40"/>
      <c r="R50" s="40"/>
      <c r="S50" s="40"/>
      <c r="T50" s="40"/>
      <c r="U50" s="40"/>
      <c r="V50" s="40"/>
      <c r="W50" s="40"/>
      <c r="X50" s="40"/>
      <c r="Y50" s="40"/>
      <c r="Z50" s="9" t="s">
        <v>1910</v>
      </c>
      <c r="AA50" s="17" t="s">
        <v>1911</v>
      </c>
      <c r="AB50" s="17" t="s">
        <v>1912</v>
      </c>
    </row>
    <row r="51" spans="1:28" ht="130.5">
      <c r="A51" s="68" t="s">
        <v>1951</v>
      </c>
      <c r="B51" s="68" t="s">
        <v>1957</v>
      </c>
      <c r="C51" s="68" t="s">
        <v>880</v>
      </c>
      <c r="D51" s="68" t="s">
        <v>854</v>
      </c>
      <c r="E51" s="68" t="s">
        <v>1919</v>
      </c>
      <c r="F51" s="68" t="s">
        <v>1914</v>
      </c>
      <c r="G51" s="254">
        <v>253</v>
      </c>
      <c r="H51" s="254">
        <v>253</v>
      </c>
      <c r="I51" s="254">
        <v>253</v>
      </c>
      <c r="J51" s="254">
        <v>254</v>
      </c>
      <c r="K51" s="38"/>
      <c r="L51" s="40"/>
      <c r="M51" s="40"/>
      <c r="N51" s="40"/>
      <c r="O51" s="40"/>
      <c r="P51" s="40"/>
      <c r="Q51" s="40"/>
      <c r="R51" s="40"/>
      <c r="S51" s="40"/>
      <c r="T51" s="40"/>
      <c r="U51" s="40"/>
      <c r="V51" s="40"/>
      <c r="W51" s="40"/>
      <c r="X51" s="40"/>
      <c r="Y51" s="40"/>
      <c r="Z51" s="9" t="s">
        <v>1910</v>
      </c>
      <c r="AA51" s="17" t="s">
        <v>1911</v>
      </c>
      <c r="AB51" s="17" t="s">
        <v>1912</v>
      </c>
    </row>
    <row r="52" spans="1:28" ht="130.5">
      <c r="A52" s="68" t="s">
        <v>1951</v>
      </c>
      <c r="B52" s="68" t="s">
        <v>1958</v>
      </c>
      <c r="C52" s="68" t="s">
        <v>880</v>
      </c>
      <c r="D52" s="68" t="s">
        <v>852</v>
      </c>
      <c r="E52" s="68" t="s">
        <v>1908</v>
      </c>
      <c r="F52" s="68" t="s">
        <v>1909</v>
      </c>
      <c r="G52" s="254">
        <v>1140</v>
      </c>
      <c r="H52" s="254">
        <v>1140</v>
      </c>
      <c r="I52" s="254">
        <v>1141</v>
      </c>
      <c r="J52" s="254">
        <v>1143</v>
      </c>
      <c r="K52" s="38"/>
      <c r="L52" s="40"/>
      <c r="M52" s="40"/>
      <c r="N52" s="40"/>
      <c r="O52" s="40"/>
      <c r="P52" s="40"/>
      <c r="Q52" s="40"/>
      <c r="R52" s="40"/>
      <c r="S52" s="40"/>
      <c r="T52" s="40"/>
      <c r="U52" s="40"/>
      <c r="V52" s="40"/>
      <c r="W52" s="40"/>
      <c r="X52" s="40"/>
      <c r="Y52" s="40"/>
      <c r="Z52" s="9" t="s">
        <v>1910</v>
      </c>
      <c r="AA52" s="17" t="s">
        <v>1911</v>
      </c>
      <c r="AB52" s="17" t="s">
        <v>1912</v>
      </c>
    </row>
    <row r="53" spans="1:28" ht="130.5">
      <c r="A53" s="68" t="s">
        <v>1951</v>
      </c>
      <c r="B53" s="68" t="s">
        <v>1959</v>
      </c>
      <c r="C53" s="68" t="s">
        <v>880</v>
      </c>
      <c r="D53" s="68" t="s">
        <v>852</v>
      </c>
      <c r="E53" s="68" t="s">
        <v>1908</v>
      </c>
      <c r="F53" s="68" t="s">
        <v>1914</v>
      </c>
      <c r="G53" s="254">
        <v>631</v>
      </c>
      <c r="H53" s="254">
        <v>632</v>
      </c>
      <c r="I53" s="254">
        <v>633</v>
      </c>
      <c r="J53" s="254">
        <v>635</v>
      </c>
      <c r="K53" s="38"/>
      <c r="L53" s="40"/>
      <c r="M53" s="40"/>
      <c r="N53" s="40"/>
      <c r="O53" s="40"/>
      <c r="P53" s="40"/>
      <c r="Q53" s="40"/>
      <c r="R53" s="40"/>
      <c r="S53" s="40"/>
      <c r="T53" s="40"/>
      <c r="U53" s="40"/>
      <c r="V53" s="40"/>
      <c r="W53" s="40"/>
      <c r="X53" s="40"/>
      <c r="Y53" s="40"/>
      <c r="Z53" s="9" t="s">
        <v>1910</v>
      </c>
      <c r="AA53" s="17" t="s">
        <v>1911</v>
      </c>
      <c r="AB53" s="17" t="s">
        <v>1912</v>
      </c>
    </row>
    <row r="54" spans="1:28" ht="130.5">
      <c r="A54" s="68" t="s">
        <v>1951</v>
      </c>
      <c r="B54" s="68" t="s">
        <v>1960</v>
      </c>
      <c r="C54" s="68" t="s">
        <v>880</v>
      </c>
      <c r="D54" s="68" t="s">
        <v>852</v>
      </c>
      <c r="E54" s="68" t="s">
        <v>1916</v>
      </c>
      <c r="F54" s="68" t="s">
        <v>1909</v>
      </c>
      <c r="G54" s="254">
        <v>730</v>
      </c>
      <c r="H54" s="254">
        <v>730</v>
      </c>
      <c r="I54" s="254">
        <v>734</v>
      </c>
      <c r="J54" s="254">
        <v>736</v>
      </c>
      <c r="K54" s="38"/>
      <c r="L54" s="40"/>
      <c r="M54" s="40"/>
      <c r="N54" s="40"/>
      <c r="O54" s="40"/>
      <c r="P54" s="40"/>
      <c r="Q54" s="40"/>
      <c r="R54" s="40"/>
      <c r="S54" s="40"/>
      <c r="T54" s="40"/>
      <c r="U54" s="40"/>
      <c r="V54" s="40"/>
      <c r="W54" s="40"/>
      <c r="X54" s="40"/>
      <c r="Y54" s="40"/>
      <c r="Z54" s="9" t="s">
        <v>1910</v>
      </c>
      <c r="AA54" s="17" t="s">
        <v>1911</v>
      </c>
      <c r="AB54" s="17" t="s">
        <v>1912</v>
      </c>
    </row>
    <row r="55" spans="1:28" ht="130.5">
      <c r="A55" s="68" t="s">
        <v>1951</v>
      </c>
      <c r="B55" s="68" t="s">
        <v>1961</v>
      </c>
      <c r="C55" s="68" t="s">
        <v>880</v>
      </c>
      <c r="D55" s="68" t="s">
        <v>852</v>
      </c>
      <c r="E55" s="68" t="s">
        <v>1916</v>
      </c>
      <c r="F55" s="68" t="s">
        <v>1914</v>
      </c>
      <c r="G55" s="254">
        <v>292</v>
      </c>
      <c r="H55" s="254">
        <v>293</v>
      </c>
      <c r="I55" s="254">
        <v>296</v>
      </c>
      <c r="J55" s="254">
        <v>297</v>
      </c>
      <c r="K55" s="38"/>
      <c r="L55" s="40"/>
      <c r="M55" s="40"/>
      <c r="N55" s="40"/>
      <c r="O55" s="40"/>
      <c r="P55" s="40"/>
      <c r="Q55" s="40"/>
      <c r="R55" s="40"/>
      <c r="S55" s="40"/>
      <c r="T55" s="40"/>
      <c r="U55" s="40"/>
      <c r="V55" s="40"/>
      <c r="W55" s="40"/>
      <c r="X55" s="40"/>
      <c r="Y55" s="40"/>
      <c r="Z55" s="9" t="s">
        <v>1910</v>
      </c>
      <c r="AA55" s="17" t="s">
        <v>1911</v>
      </c>
      <c r="AB55" s="17" t="s">
        <v>1912</v>
      </c>
    </row>
    <row r="56" spans="1:28" ht="130.5">
      <c r="A56" s="68" t="s">
        <v>1951</v>
      </c>
      <c r="B56" s="68" t="s">
        <v>1962</v>
      </c>
      <c r="C56" s="68" t="s">
        <v>880</v>
      </c>
      <c r="D56" s="68" t="s">
        <v>852</v>
      </c>
      <c r="E56" s="68" t="s">
        <v>1919</v>
      </c>
      <c r="F56" s="68" t="s">
        <v>1909</v>
      </c>
      <c r="G56" s="254">
        <v>37</v>
      </c>
      <c r="H56" s="254">
        <v>37</v>
      </c>
      <c r="I56" s="254">
        <v>37</v>
      </c>
      <c r="J56" s="254">
        <v>37</v>
      </c>
      <c r="K56" s="38"/>
      <c r="L56" s="40"/>
      <c r="M56" s="40"/>
      <c r="N56" s="40"/>
      <c r="O56" s="40"/>
      <c r="P56" s="40"/>
      <c r="Q56" s="40"/>
      <c r="R56" s="40"/>
      <c r="S56" s="40"/>
      <c r="T56" s="40"/>
      <c r="U56" s="40"/>
      <c r="V56" s="40"/>
      <c r="W56" s="40"/>
      <c r="X56" s="40"/>
      <c r="Y56" s="40"/>
      <c r="Z56" s="9" t="s">
        <v>1910</v>
      </c>
      <c r="AA56" s="17" t="s">
        <v>1911</v>
      </c>
      <c r="AB56" s="17" t="s">
        <v>1912</v>
      </c>
    </row>
    <row r="57" spans="1:28" ht="130.5">
      <c r="A57" s="68" t="s">
        <v>1951</v>
      </c>
      <c r="B57" s="68" t="s">
        <v>1963</v>
      </c>
      <c r="C57" s="68" t="s">
        <v>880</v>
      </c>
      <c r="D57" s="68" t="s">
        <v>852</v>
      </c>
      <c r="E57" s="68" t="s">
        <v>1919</v>
      </c>
      <c r="F57" s="68" t="s">
        <v>1914</v>
      </c>
      <c r="G57" s="254">
        <v>109</v>
      </c>
      <c r="H57" s="254">
        <v>109</v>
      </c>
      <c r="I57" s="254">
        <v>109</v>
      </c>
      <c r="J57" s="254">
        <v>109</v>
      </c>
      <c r="K57" s="38"/>
      <c r="L57" s="40"/>
      <c r="M57" s="40"/>
      <c r="N57" s="40"/>
      <c r="O57" s="40"/>
      <c r="P57" s="40"/>
      <c r="Q57" s="40"/>
      <c r="R57" s="40"/>
      <c r="S57" s="40"/>
      <c r="T57" s="40"/>
      <c r="U57" s="40"/>
      <c r="V57" s="40"/>
      <c r="W57" s="40"/>
      <c r="X57" s="40"/>
      <c r="Y57" s="40"/>
      <c r="Z57" s="9" t="s">
        <v>1910</v>
      </c>
      <c r="AA57" s="17" t="s">
        <v>1911</v>
      </c>
      <c r="AB57" s="17" t="s">
        <v>1912</v>
      </c>
    </row>
    <row r="58" spans="1:28" ht="130.5">
      <c r="A58" s="68" t="s">
        <v>1951</v>
      </c>
      <c r="B58" s="68" t="s">
        <v>1964</v>
      </c>
      <c r="C58" s="68" t="s">
        <v>880</v>
      </c>
      <c r="D58" s="68" t="s">
        <v>853</v>
      </c>
      <c r="E58" s="68" t="s">
        <v>1908</v>
      </c>
      <c r="F58" s="68" t="s">
        <v>1909</v>
      </c>
      <c r="G58" s="254">
        <v>1881</v>
      </c>
      <c r="H58" s="254">
        <v>1882</v>
      </c>
      <c r="I58" s="254">
        <v>1883</v>
      </c>
      <c r="J58" s="254">
        <v>1885</v>
      </c>
      <c r="K58" s="38"/>
      <c r="L58" s="40"/>
      <c r="M58" s="40"/>
      <c r="N58" s="40"/>
      <c r="O58" s="40"/>
      <c r="P58" s="40"/>
      <c r="Q58" s="40"/>
      <c r="R58" s="40"/>
      <c r="S58" s="40"/>
      <c r="T58" s="40"/>
      <c r="U58" s="40"/>
      <c r="V58" s="40"/>
      <c r="W58" s="40"/>
      <c r="X58" s="40"/>
      <c r="Y58" s="40"/>
      <c r="Z58" s="9" t="s">
        <v>1910</v>
      </c>
      <c r="AA58" s="17" t="s">
        <v>1911</v>
      </c>
      <c r="AB58" s="17" t="s">
        <v>1912</v>
      </c>
    </row>
    <row r="59" spans="1:28" ht="130.5">
      <c r="A59" s="68" t="s">
        <v>1951</v>
      </c>
      <c r="B59" s="68" t="s">
        <v>1965</v>
      </c>
      <c r="C59" s="68" t="s">
        <v>880</v>
      </c>
      <c r="D59" s="68" t="s">
        <v>853</v>
      </c>
      <c r="E59" s="68" t="s">
        <v>1908</v>
      </c>
      <c r="F59" s="68" t="s">
        <v>1914</v>
      </c>
      <c r="G59" s="254">
        <v>277</v>
      </c>
      <c r="H59" s="254">
        <v>278</v>
      </c>
      <c r="I59" s="254">
        <v>278</v>
      </c>
      <c r="J59" s="254">
        <v>280</v>
      </c>
      <c r="K59" s="38"/>
      <c r="L59" s="40"/>
      <c r="M59" s="40"/>
      <c r="N59" s="40"/>
      <c r="O59" s="40"/>
      <c r="P59" s="40"/>
      <c r="Q59" s="40"/>
      <c r="R59" s="40"/>
      <c r="S59" s="40"/>
      <c r="T59" s="40"/>
      <c r="U59" s="40"/>
      <c r="V59" s="40"/>
      <c r="W59" s="40"/>
      <c r="X59" s="40"/>
      <c r="Y59" s="40"/>
      <c r="Z59" s="9" t="s">
        <v>1910</v>
      </c>
      <c r="AA59" s="17" t="s">
        <v>1911</v>
      </c>
      <c r="AB59" s="17" t="s">
        <v>1912</v>
      </c>
    </row>
    <row r="60" spans="1:28" ht="130.5">
      <c r="A60" s="68" t="s">
        <v>1951</v>
      </c>
      <c r="B60" s="68" t="s">
        <v>1966</v>
      </c>
      <c r="C60" s="68" t="s">
        <v>880</v>
      </c>
      <c r="D60" s="68" t="s">
        <v>853</v>
      </c>
      <c r="E60" s="68" t="s">
        <v>1916</v>
      </c>
      <c r="F60" s="68" t="s">
        <v>1909</v>
      </c>
      <c r="G60" s="254">
        <v>1577</v>
      </c>
      <c r="H60" s="254">
        <v>1581</v>
      </c>
      <c r="I60" s="254">
        <v>1584</v>
      </c>
      <c r="J60" s="254">
        <v>1591</v>
      </c>
      <c r="K60" s="38"/>
      <c r="L60" s="40"/>
      <c r="M60" s="40"/>
      <c r="N60" s="40"/>
      <c r="O60" s="40"/>
      <c r="P60" s="40"/>
      <c r="Q60" s="40"/>
      <c r="R60" s="40"/>
      <c r="S60" s="40"/>
      <c r="T60" s="40"/>
      <c r="U60" s="40"/>
      <c r="V60" s="40"/>
      <c r="W60" s="40"/>
      <c r="X60" s="40"/>
      <c r="Y60" s="40"/>
      <c r="Z60" s="9" t="s">
        <v>1910</v>
      </c>
      <c r="AA60" s="17" t="s">
        <v>1911</v>
      </c>
      <c r="AB60" s="17" t="s">
        <v>1912</v>
      </c>
    </row>
    <row r="61" spans="1:28" ht="130.5">
      <c r="A61" s="68" t="s">
        <v>1951</v>
      </c>
      <c r="B61" s="68" t="s">
        <v>1967</v>
      </c>
      <c r="C61" s="68" t="s">
        <v>880</v>
      </c>
      <c r="D61" s="68" t="s">
        <v>853</v>
      </c>
      <c r="E61" s="68" t="s">
        <v>1916</v>
      </c>
      <c r="F61" s="68" t="s">
        <v>1914</v>
      </c>
      <c r="G61" s="254">
        <v>420</v>
      </c>
      <c r="H61" s="254">
        <v>423</v>
      </c>
      <c r="I61" s="254">
        <v>426</v>
      </c>
      <c r="J61" s="254">
        <v>427</v>
      </c>
      <c r="K61" s="38"/>
      <c r="L61" s="40"/>
      <c r="M61" s="40"/>
      <c r="N61" s="40"/>
      <c r="O61" s="40"/>
      <c r="P61" s="40"/>
      <c r="Q61" s="40"/>
      <c r="R61" s="40"/>
      <c r="S61" s="40"/>
      <c r="T61" s="40"/>
      <c r="U61" s="40"/>
      <c r="V61" s="40"/>
      <c r="W61" s="40"/>
      <c r="X61" s="40"/>
      <c r="Y61" s="40"/>
      <c r="Z61" s="9" t="s">
        <v>1910</v>
      </c>
      <c r="AA61" s="17" t="s">
        <v>1911</v>
      </c>
      <c r="AB61" s="17" t="s">
        <v>1912</v>
      </c>
    </row>
    <row r="62" spans="1:28" ht="130.5">
      <c r="A62" s="68" t="s">
        <v>1951</v>
      </c>
      <c r="B62" s="68" t="s">
        <v>1968</v>
      </c>
      <c r="C62" s="68" t="s">
        <v>880</v>
      </c>
      <c r="D62" s="68" t="s">
        <v>853</v>
      </c>
      <c r="E62" s="68" t="s">
        <v>1919</v>
      </c>
      <c r="F62" s="68" t="s">
        <v>1909</v>
      </c>
      <c r="G62" s="254">
        <v>14</v>
      </c>
      <c r="H62" s="254">
        <v>14</v>
      </c>
      <c r="I62" s="254">
        <v>14</v>
      </c>
      <c r="J62" s="254">
        <v>14</v>
      </c>
      <c r="K62" s="38"/>
      <c r="L62" s="40"/>
      <c r="M62" s="40"/>
      <c r="N62" s="40"/>
      <c r="O62" s="40"/>
      <c r="P62" s="40"/>
      <c r="Q62" s="40"/>
      <c r="R62" s="40"/>
      <c r="S62" s="40"/>
      <c r="T62" s="40"/>
      <c r="U62" s="40"/>
      <c r="V62" s="40"/>
      <c r="W62" s="40"/>
      <c r="X62" s="40"/>
      <c r="Y62" s="40"/>
      <c r="Z62" s="9" t="s">
        <v>1910</v>
      </c>
      <c r="AA62" s="17" t="s">
        <v>1911</v>
      </c>
      <c r="AB62" s="17" t="s">
        <v>1912</v>
      </c>
    </row>
    <row r="63" spans="1:28" ht="130.5">
      <c r="A63" s="68" t="s">
        <v>1951</v>
      </c>
      <c r="B63" s="68" t="s">
        <v>1969</v>
      </c>
      <c r="C63" s="68" t="s">
        <v>880</v>
      </c>
      <c r="D63" s="68" t="s">
        <v>853</v>
      </c>
      <c r="E63" s="68" t="s">
        <v>1919</v>
      </c>
      <c r="F63" s="68" t="s">
        <v>1914</v>
      </c>
      <c r="G63" s="254">
        <v>60</v>
      </c>
      <c r="H63" s="254">
        <v>61</v>
      </c>
      <c r="I63" s="254">
        <v>61</v>
      </c>
      <c r="J63" s="254">
        <v>61</v>
      </c>
      <c r="K63" s="38"/>
      <c r="L63" s="40"/>
      <c r="M63" s="40"/>
      <c r="N63" s="40"/>
      <c r="O63" s="40"/>
      <c r="P63" s="40"/>
      <c r="Q63" s="40"/>
      <c r="R63" s="40"/>
      <c r="S63" s="40"/>
      <c r="T63" s="40"/>
      <c r="U63" s="40"/>
      <c r="V63" s="40"/>
      <c r="W63" s="40"/>
      <c r="X63" s="40"/>
      <c r="Y63" s="40"/>
      <c r="Z63" s="9" t="s">
        <v>1910</v>
      </c>
      <c r="AA63" s="17" t="s">
        <v>1911</v>
      </c>
      <c r="AB63" s="17" t="s">
        <v>1912</v>
      </c>
    </row>
    <row r="64" spans="1:28" ht="130.5">
      <c r="A64" s="68" t="s">
        <v>1951</v>
      </c>
      <c r="B64" s="68" t="s">
        <v>1970</v>
      </c>
      <c r="C64" s="68" t="s">
        <v>849</v>
      </c>
      <c r="D64" s="68" t="s">
        <v>854</v>
      </c>
      <c r="E64" s="68" t="s">
        <v>1908</v>
      </c>
      <c r="F64" s="68" t="s">
        <v>1909</v>
      </c>
      <c r="G64" s="254">
        <v>15</v>
      </c>
      <c r="H64" s="254">
        <v>15</v>
      </c>
      <c r="I64" s="254">
        <v>15</v>
      </c>
      <c r="J64" s="254">
        <v>15</v>
      </c>
      <c r="K64" s="38"/>
      <c r="L64" s="40"/>
      <c r="M64" s="40"/>
      <c r="N64" s="40"/>
      <c r="O64" s="40"/>
      <c r="P64" s="40"/>
      <c r="Q64" s="40"/>
      <c r="R64" s="40"/>
      <c r="S64" s="40"/>
      <c r="T64" s="40"/>
      <c r="U64" s="40"/>
      <c r="V64" s="40"/>
      <c r="W64" s="40"/>
      <c r="X64" s="40"/>
      <c r="Y64" s="40"/>
      <c r="Z64" s="9" t="s">
        <v>1910</v>
      </c>
      <c r="AA64" s="17" t="s">
        <v>1911</v>
      </c>
      <c r="AB64" s="17" t="s">
        <v>1912</v>
      </c>
    </row>
    <row r="65" spans="1:28" ht="130.5">
      <c r="A65" s="68" t="s">
        <v>1951</v>
      </c>
      <c r="B65" s="68" t="s">
        <v>1971</v>
      </c>
      <c r="C65" s="68" t="s">
        <v>849</v>
      </c>
      <c r="D65" s="68" t="s">
        <v>854</v>
      </c>
      <c r="E65" s="68" t="s">
        <v>1908</v>
      </c>
      <c r="F65" s="68" t="s">
        <v>1914</v>
      </c>
      <c r="G65" s="254">
        <v>208</v>
      </c>
      <c r="H65" s="254">
        <v>207</v>
      </c>
      <c r="I65" s="254">
        <v>211</v>
      </c>
      <c r="J65" s="254">
        <v>211</v>
      </c>
      <c r="K65" s="38"/>
      <c r="L65" s="40"/>
      <c r="M65" s="40"/>
      <c r="N65" s="40"/>
      <c r="O65" s="40"/>
      <c r="P65" s="40"/>
      <c r="Q65" s="40"/>
      <c r="R65" s="40"/>
      <c r="S65" s="40"/>
      <c r="T65" s="40"/>
      <c r="U65" s="40"/>
      <c r="V65" s="40"/>
      <c r="W65" s="40"/>
      <c r="X65" s="40"/>
      <c r="Y65" s="40"/>
      <c r="Z65" s="9" t="s">
        <v>1910</v>
      </c>
      <c r="AA65" s="17" t="s">
        <v>1911</v>
      </c>
      <c r="AB65" s="17" t="s">
        <v>1912</v>
      </c>
    </row>
    <row r="66" spans="1:28" ht="130.5">
      <c r="A66" s="68" t="s">
        <v>1951</v>
      </c>
      <c r="B66" s="68" t="s">
        <v>1972</v>
      </c>
      <c r="C66" s="68" t="s">
        <v>849</v>
      </c>
      <c r="D66" s="68" t="s">
        <v>854</v>
      </c>
      <c r="E66" s="68" t="s">
        <v>1916</v>
      </c>
      <c r="F66" s="68" t="s">
        <v>1909</v>
      </c>
      <c r="G66" s="254">
        <v>1</v>
      </c>
      <c r="H66" s="254">
        <v>1</v>
      </c>
      <c r="I66" s="254">
        <v>1</v>
      </c>
      <c r="J66" s="254">
        <v>1</v>
      </c>
      <c r="K66" s="38"/>
      <c r="L66" s="40"/>
      <c r="M66" s="40"/>
      <c r="N66" s="40"/>
      <c r="O66" s="40"/>
      <c r="P66" s="40"/>
      <c r="Q66" s="40"/>
      <c r="R66" s="40"/>
      <c r="S66" s="40"/>
      <c r="T66" s="40"/>
      <c r="U66" s="40"/>
      <c r="V66" s="40"/>
      <c r="W66" s="40"/>
      <c r="X66" s="40"/>
      <c r="Y66" s="40"/>
      <c r="Z66" s="9" t="s">
        <v>1910</v>
      </c>
      <c r="AA66" s="17" t="s">
        <v>1911</v>
      </c>
      <c r="AB66" s="17" t="s">
        <v>1912</v>
      </c>
    </row>
    <row r="67" spans="1:28" ht="130.5">
      <c r="A67" s="68" t="s">
        <v>1951</v>
      </c>
      <c r="B67" s="68" t="s">
        <v>1973</v>
      </c>
      <c r="C67" s="68" t="s">
        <v>849</v>
      </c>
      <c r="D67" s="68" t="s">
        <v>854</v>
      </c>
      <c r="E67" s="68" t="s">
        <v>1916</v>
      </c>
      <c r="F67" s="68" t="s">
        <v>1914</v>
      </c>
      <c r="G67" s="254">
        <v>36</v>
      </c>
      <c r="H67" s="254">
        <v>36</v>
      </c>
      <c r="I67" s="254">
        <v>35</v>
      </c>
      <c r="J67" s="254">
        <v>35</v>
      </c>
      <c r="K67" s="38"/>
      <c r="L67" s="40"/>
      <c r="M67" s="40"/>
      <c r="N67" s="40"/>
      <c r="O67" s="40"/>
      <c r="P67" s="40"/>
      <c r="Q67" s="40"/>
      <c r="R67" s="40"/>
      <c r="S67" s="40"/>
      <c r="T67" s="40"/>
      <c r="U67" s="40"/>
      <c r="V67" s="40"/>
      <c r="W67" s="40"/>
      <c r="X67" s="40"/>
      <c r="Y67" s="40"/>
      <c r="Z67" s="9" t="s">
        <v>1910</v>
      </c>
      <c r="AA67" s="17" t="s">
        <v>1911</v>
      </c>
      <c r="AB67" s="17" t="s">
        <v>1912</v>
      </c>
    </row>
    <row r="68" spans="1:28" ht="130.5">
      <c r="A68" s="68" t="s">
        <v>1951</v>
      </c>
      <c r="B68" s="68" t="s">
        <v>1974</v>
      </c>
      <c r="C68" s="68" t="s">
        <v>849</v>
      </c>
      <c r="D68" s="68" t="s">
        <v>854</v>
      </c>
      <c r="E68" s="68" t="s">
        <v>1919</v>
      </c>
      <c r="F68" s="68" t="s">
        <v>1909</v>
      </c>
      <c r="G68" s="359">
        <v>0</v>
      </c>
      <c r="H68" s="359">
        <v>0</v>
      </c>
      <c r="I68" s="359">
        <v>0</v>
      </c>
      <c r="J68" s="359">
        <v>0</v>
      </c>
      <c r="K68" s="38"/>
      <c r="L68" s="40"/>
      <c r="M68" s="40"/>
      <c r="N68" s="40"/>
      <c r="O68" s="40"/>
      <c r="P68" s="40"/>
      <c r="Q68" s="40"/>
      <c r="R68" s="40"/>
      <c r="S68" s="40"/>
      <c r="T68" s="40"/>
      <c r="U68" s="40"/>
      <c r="V68" s="40"/>
      <c r="W68" s="40"/>
      <c r="X68" s="40"/>
      <c r="Y68" s="40"/>
      <c r="Z68" s="9" t="s">
        <v>1910</v>
      </c>
      <c r="AA68" s="17" t="s">
        <v>1911</v>
      </c>
      <c r="AB68" s="17" t="s">
        <v>1912</v>
      </c>
    </row>
    <row r="69" spans="1:28" ht="130.5">
      <c r="A69" s="68" t="s">
        <v>1951</v>
      </c>
      <c r="B69" s="68" t="s">
        <v>1975</v>
      </c>
      <c r="C69" s="68" t="s">
        <v>849</v>
      </c>
      <c r="D69" s="68" t="s">
        <v>854</v>
      </c>
      <c r="E69" s="68" t="s">
        <v>1919</v>
      </c>
      <c r="F69" s="68" t="s">
        <v>1914</v>
      </c>
      <c r="G69" s="254">
        <v>18</v>
      </c>
      <c r="H69" s="254">
        <v>19</v>
      </c>
      <c r="I69" s="254">
        <v>19</v>
      </c>
      <c r="J69" s="254">
        <v>19</v>
      </c>
      <c r="K69" s="38"/>
      <c r="L69" s="40"/>
      <c r="M69" s="40"/>
      <c r="N69" s="40"/>
      <c r="O69" s="40"/>
      <c r="P69" s="40"/>
      <c r="Q69" s="40"/>
      <c r="R69" s="40"/>
      <c r="S69" s="40"/>
      <c r="T69" s="40"/>
      <c r="U69" s="40"/>
      <c r="V69" s="40"/>
      <c r="W69" s="40"/>
      <c r="X69" s="40"/>
      <c r="Y69" s="40"/>
      <c r="Z69" s="9" t="s">
        <v>1910</v>
      </c>
      <c r="AA69" s="17" t="s">
        <v>1911</v>
      </c>
      <c r="AB69" s="17" t="s">
        <v>1912</v>
      </c>
    </row>
    <row r="70" spans="1:28" ht="130.5">
      <c r="A70" s="68" t="s">
        <v>1951</v>
      </c>
      <c r="B70" s="68" t="s">
        <v>1976</v>
      </c>
      <c r="C70" s="68" t="s">
        <v>849</v>
      </c>
      <c r="D70" s="68" t="s">
        <v>852</v>
      </c>
      <c r="E70" s="68" t="s">
        <v>1908</v>
      </c>
      <c r="F70" s="68" t="s">
        <v>1909</v>
      </c>
      <c r="G70" s="254">
        <v>5</v>
      </c>
      <c r="H70" s="254">
        <v>5</v>
      </c>
      <c r="I70" s="254">
        <v>5</v>
      </c>
      <c r="J70" s="254">
        <v>5</v>
      </c>
      <c r="K70" s="38"/>
      <c r="L70" s="40"/>
      <c r="M70" s="40"/>
      <c r="N70" s="40"/>
      <c r="O70" s="40"/>
      <c r="P70" s="40"/>
      <c r="Q70" s="40"/>
      <c r="R70" s="40"/>
      <c r="S70" s="40"/>
      <c r="T70" s="40"/>
      <c r="U70" s="40"/>
      <c r="V70" s="40"/>
      <c r="W70" s="40"/>
      <c r="X70" s="40"/>
      <c r="Y70" s="40"/>
      <c r="Z70" s="9" t="s">
        <v>1910</v>
      </c>
      <c r="AA70" s="17" t="s">
        <v>1911</v>
      </c>
      <c r="AB70" s="17" t="s">
        <v>1912</v>
      </c>
    </row>
    <row r="71" spans="1:28" ht="130.5">
      <c r="A71" s="68" t="s">
        <v>1951</v>
      </c>
      <c r="B71" s="68" t="s">
        <v>1977</v>
      </c>
      <c r="C71" s="68" t="s">
        <v>849</v>
      </c>
      <c r="D71" s="68" t="s">
        <v>852</v>
      </c>
      <c r="E71" s="68" t="s">
        <v>1908</v>
      </c>
      <c r="F71" s="68" t="s">
        <v>1914</v>
      </c>
      <c r="G71" s="254">
        <v>7</v>
      </c>
      <c r="H71" s="254">
        <v>7</v>
      </c>
      <c r="I71" s="254">
        <v>7</v>
      </c>
      <c r="J71" s="254">
        <v>7</v>
      </c>
      <c r="K71" s="38"/>
      <c r="L71" s="40"/>
      <c r="M71" s="40"/>
      <c r="N71" s="40"/>
      <c r="O71" s="40"/>
      <c r="P71" s="40"/>
      <c r="Q71" s="40"/>
      <c r="R71" s="40"/>
      <c r="S71" s="40"/>
      <c r="T71" s="40"/>
      <c r="U71" s="40"/>
      <c r="V71" s="40"/>
      <c r="W71" s="40"/>
      <c r="X71" s="40"/>
      <c r="Y71" s="40"/>
      <c r="Z71" s="9" t="s">
        <v>1910</v>
      </c>
      <c r="AA71" s="17" t="s">
        <v>1911</v>
      </c>
      <c r="AB71" s="17" t="s">
        <v>1912</v>
      </c>
    </row>
    <row r="72" spans="1:28" ht="130.5">
      <c r="A72" s="68" t="s">
        <v>1951</v>
      </c>
      <c r="B72" s="68" t="s">
        <v>1978</v>
      </c>
      <c r="C72" s="68" t="s">
        <v>849</v>
      </c>
      <c r="D72" s="68" t="s">
        <v>852</v>
      </c>
      <c r="E72" s="68" t="s">
        <v>1916</v>
      </c>
      <c r="F72" s="68" t="s">
        <v>1909</v>
      </c>
      <c r="G72" s="254">
        <v>2</v>
      </c>
      <c r="H72" s="254">
        <v>2</v>
      </c>
      <c r="I72" s="254">
        <v>2</v>
      </c>
      <c r="J72" s="254">
        <v>2</v>
      </c>
      <c r="K72" s="38"/>
      <c r="L72" s="40"/>
      <c r="M72" s="40"/>
      <c r="N72" s="40"/>
      <c r="O72" s="40"/>
      <c r="P72" s="40"/>
      <c r="Q72" s="40"/>
      <c r="R72" s="40"/>
      <c r="S72" s="40"/>
      <c r="T72" s="40"/>
      <c r="U72" s="40"/>
      <c r="V72" s="40"/>
      <c r="W72" s="40"/>
      <c r="X72" s="40"/>
      <c r="Y72" s="40"/>
      <c r="Z72" s="9" t="s">
        <v>1910</v>
      </c>
      <c r="AA72" s="17" t="s">
        <v>1911</v>
      </c>
      <c r="AB72" s="17" t="s">
        <v>1912</v>
      </c>
    </row>
    <row r="73" spans="1:28" ht="130.5">
      <c r="A73" s="68" t="s">
        <v>1951</v>
      </c>
      <c r="B73" s="68" t="s">
        <v>1979</v>
      </c>
      <c r="C73" s="68" t="s">
        <v>849</v>
      </c>
      <c r="D73" s="68" t="s">
        <v>852</v>
      </c>
      <c r="E73" s="68" t="s">
        <v>1916</v>
      </c>
      <c r="F73" s="68" t="s">
        <v>1914</v>
      </c>
      <c r="G73" s="254">
        <v>6</v>
      </c>
      <c r="H73" s="254">
        <v>6</v>
      </c>
      <c r="I73" s="254">
        <v>6</v>
      </c>
      <c r="J73" s="254">
        <v>6</v>
      </c>
      <c r="K73" s="38"/>
      <c r="L73" s="40"/>
      <c r="M73" s="40"/>
      <c r="N73" s="40"/>
      <c r="O73" s="40"/>
      <c r="P73" s="40"/>
      <c r="Q73" s="40"/>
      <c r="R73" s="40"/>
      <c r="S73" s="40"/>
      <c r="T73" s="40"/>
      <c r="U73" s="40"/>
      <c r="V73" s="40"/>
      <c r="W73" s="40"/>
      <c r="X73" s="40"/>
      <c r="Y73" s="40"/>
      <c r="Z73" s="9" t="s">
        <v>1910</v>
      </c>
      <c r="AA73" s="17" t="s">
        <v>1911</v>
      </c>
      <c r="AB73" s="17" t="s">
        <v>1912</v>
      </c>
    </row>
    <row r="74" spans="1:28" ht="130.5">
      <c r="A74" s="68" t="s">
        <v>1951</v>
      </c>
      <c r="B74" s="68" t="s">
        <v>1980</v>
      </c>
      <c r="C74" s="68" t="s">
        <v>849</v>
      </c>
      <c r="D74" s="68" t="s">
        <v>852</v>
      </c>
      <c r="E74" s="68" t="s">
        <v>1919</v>
      </c>
      <c r="F74" s="68" t="s">
        <v>1909</v>
      </c>
      <c r="G74" s="359">
        <v>0</v>
      </c>
      <c r="H74" s="359">
        <v>0</v>
      </c>
      <c r="I74" s="359">
        <v>0</v>
      </c>
      <c r="J74" s="359">
        <v>0</v>
      </c>
      <c r="K74" s="38"/>
      <c r="L74" s="40"/>
      <c r="M74" s="40"/>
      <c r="N74" s="40"/>
      <c r="O74" s="40"/>
      <c r="P74" s="40"/>
      <c r="Q74" s="40"/>
      <c r="R74" s="40"/>
      <c r="S74" s="40"/>
      <c r="T74" s="40"/>
      <c r="U74" s="40"/>
      <c r="V74" s="40"/>
      <c r="W74" s="40"/>
      <c r="X74" s="40"/>
      <c r="Y74" s="40"/>
      <c r="Z74" s="9" t="s">
        <v>1910</v>
      </c>
      <c r="AA74" s="17" t="s">
        <v>1911</v>
      </c>
      <c r="AB74" s="17" t="s">
        <v>1912</v>
      </c>
    </row>
    <row r="75" spans="1:28" ht="130.5">
      <c r="A75" s="68" t="s">
        <v>1951</v>
      </c>
      <c r="B75" s="68" t="s">
        <v>1981</v>
      </c>
      <c r="C75" s="68" t="s">
        <v>849</v>
      </c>
      <c r="D75" s="68" t="s">
        <v>852</v>
      </c>
      <c r="E75" s="68" t="s">
        <v>1919</v>
      </c>
      <c r="F75" s="68" t="s">
        <v>1914</v>
      </c>
      <c r="G75" s="359">
        <v>0</v>
      </c>
      <c r="H75" s="359">
        <v>0</v>
      </c>
      <c r="I75" s="359">
        <v>0</v>
      </c>
      <c r="J75" s="359">
        <v>0</v>
      </c>
      <c r="K75" s="38"/>
      <c r="L75" s="40"/>
      <c r="M75" s="40"/>
      <c r="N75" s="40"/>
      <c r="O75" s="40"/>
      <c r="P75" s="40"/>
      <c r="Q75" s="40"/>
      <c r="R75" s="40"/>
      <c r="S75" s="40"/>
      <c r="T75" s="40"/>
      <c r="U75" s="40"/>
      <c r="V75" s="40"/>
      <c r="W75" s="40"/>
      <c r="X75" s="40"/>
      <c r="Y75" s="40"/>
      <c r="Z75" s="9" t="s">
        <v>1910</v>
      </c>
      <c r="AA75" s="17" t="s">
        <v>1911</v>
      </c>
      <c r="AB75" s="17" t="s">
        <v>1912</v>
      </c>
    </row>
    <row r="76" spans="1:28" ht="130.5">
      <c r="A76" s="68" t="s">
        <v>1951</v>
      </c>
      <c r="B76" s="68" t="s">
        <v>1982</v>
      </c>
      <c r="C76" s="68" t="s">
        <v>849</v>
      </c>
      <c r="D76" s="68" t="s">
        <v>853</v>
      </c>
      <c r="E76" s="68" t="s">
        <v>1908</v>
      </c>
      <c r="F76" s="68" t="s">
        <v>1909</v>
      </c>
      <c r="G76" s="254">
        <v>12</v>
      </c>
      <c r="H76" s="254">
        <v>12</v>
      </c>
      <c r="I76" s="254">
        <v>11</v>
      </c>
      <c r="J76" s="254">
        <v>12</v>
      </c>
      <c r="K76" s="38"/>
      <c r="L76" s="40"/>
      <c r="M76" s="40"/>
      <c r="N76" s="40"/>
      <c r="O76" s="40"/>
      <c r="P76" s="40"/>
      <c r="Q76" s="40"/>
      <c r="R76" s="40"/>
      <c r="S76" s="40"/>
      <c r="T76" s="40"/>
      <c r="U76" s="40"/>
      <c r="V76" s="40"/>
      <c r="W76" s="40"/>
      <c r="X76" s="40"/>
      <c r="Y76" s="40"/>
      <c r="Z76" s="9" t="s">
        <v>1910</v>
      </c>
      <c r="AA76" s="17" t="s">
        <v>1911</v>
      </c>
      <c r="AB76" s="17" t="s">
        <v>1912</v>
      </c>
    </row>
    <row r="77" spans="1:28" ht="130.5">
      <c r="A77" s="68" t="s">
        <v>1951</v>
      </c>
      <c r="B77" s="68" t="s">
        <v>1983</v>
      </c>
      <c r="C77" s="68" t="s">
        <v>849</v>
      </c>
      <c r="D77" s="68" t="s">
        <v>853</v>
      </c>
      <c r="E77" s="68" t="s">
        <v>1908</v>
      </c>
      <c r="F77" s="68" t="s">
        <v>1914</v>
      </c>
      <c r="G77" s="254">
        <v>9</v>
      </c>
      <c r="H77" s="254">
        <v>9</v>
      </c>
      <c r="I77" s="254">
        <v>9</v>
      </c>
      <c r="J77" s="254">
        <v>9</v>
      </c>
      <c r="K77" s="38"/>
      <c r="L77" s="40"/>
      <c r="M77" s="40"/>
      <c r="N77" s="40"/>
      <c r="O77" s="40"/>
      <c r="P77" s="40"/>
      <c r="Q77" s="40"/>
      <c r="R77" s="40"/>
      <c r="S77" s="40"/>
      <c r="T77" s="40"/>
      <c r="U77" s="40"/>
      <c r="V77" s="40"/>
      <c r="W77" s="40"/>
      <c r="X77" s="40"/>
      <c r="Y77" s="40"/>
      <c r="Z77" s="9" t="s">
        <v>1910</v>
      </c>
      <c r="AA77" s="17" t="s">
        <v>1911</v>
      </c>
      <c r="AB77" s="17" t="s">
        <v>1912</v>
      </c>
    </row>
    <row r="78" spans="1:28" ht="130.5">
      <c r="A78" s="68" t="s">
        <v>1951</v>
      </c>
      <c r="B78" s="68" t="s">
        <v>1984</v>
      </c>
      <c r="C78" s="68" t="s">
        <v>849</v>
      </c>
      <c r="D78" s="68" t="s">
        <v>853</v>
      </c>
      <c r="E78" s="68" t="s">
        <v>1916</v>
      </c>
      <c r="F78" s="68" t="s">
        <v>1909</v>
      </c>
      <c r="G78" s="254">
        <v>9</v>
      </c>
      <c r="H78" s="254">
        <v>9</v>
      </c>
      <c r="I78" s="254">
        <v>9</v>
      </c>
      <c r="J78" s="254">
        <v>9</v>
      </c>
      <c r="K78" s="38"/>
      <c r="L78" s="40"/>
      <c r="M78" s="40"/>
      <c r="N78" s="40"/>
      <c r="O78" s="40"/>
      <c r="P78" s="40"/>
      <c r="Q78" s="40"/>
      <c r="R78" s="40"/>
      <c r="S78" s="40"/>
      <c r="T78" s="40"/>
      <c r="U78" s="40"/>
      <c r="V78" s="40"/>
      <c r="W78" s="40"/>
      <c r="X78" s="40"/>
      <c r="Y78" s="40"/>
      <c r="Z78" s="9" t="s">
        <v>1910</v>
      </c>
      <c r="AA78" s="17" t="s">
        <v>1911</v>
      </c>
      <c r="AB78" s="17" t="s">
        <v>1912</v>
      </c>
    </row>
    <row r="79" spans="1:28" ht="130.5">
      <c r="A79" s="68" t="s">
        <v>1951</v>
      </c>
      <c r="B79" s="68" t="s">
        <v>1985</v>
      </c>
      <c r="C79" s="68" t="s">
        <v>849</v>
      </c>
      <c r="D79" s="68" t="s">
        <v>853</v>
      </c>
      <c r="E79" s="68" t="s">
        <v>1916</v>
      </c>
      <c r="F79" s="68" t="s">
        <v>1914</v>
      </c>
      <c r="G79" s="254">
        <v>9</v>
      </c>
      <c r="H79" s="254">
        <v>8</v>
      </c>
      <c r="I79" s="254">
        <v>8</v>
      </c>
      <c r="J79" s="254">
        <v>8</v>
      </c>
      <c r="K79" s="38"/>
      <c r="L79" s="40"/>
      <c r="M79" s="40"/>
      <c r="N79" s="40"/>
      <c r="O79" s="40"/>
      <c r="P79" s="40"/>
      <c r="Q79" s="40"/>
      <c r="R79" s="40"/>
      <c r="S79" s="40"/>
      <c r="T79" s="40"/>
      <c r="U79" s="40"/>
      <c r="V79" s="40"/>
      <c r="W79" s="40"/>
      <c r="X79" s="40"/>
      <c r="Y79" s="40"/>
      <c r="Z79" s="9" t="s">
        <v>1910</v>
      </c>
      <c r="AA79" s="17" t="s">
        <v>1911</v>
      </c>
      <c r="AB79" s="17" t="s">
        <v>1912</v>
      </c>
    </row>
    <row r="80" spans="1:28" ht="130.5">
      <c r="A80" s="68" t="s">
        <v>1951</v>
      </c>
      <c r="B80" s="68" t="s">
        <v>1986</v>
      </c>
      <c r="C80" s="68" t="s">
        <v>849</v>
      </c>
      <c r="D80" s="68" t="s">
        <v>853</v>
      </c>
      <c r="E80" s="68" t="s">
        <v>1919</v>
      </c>
      <c r="F80" s="68" t="s">
        <v>1909</v>
      </c>
      <c r="G80" s="359">
        <v>0</v>
      </c>
      <c r="H80" s="359">
        <v>0</v>
      </c>
      <c r="I80" s="359">
        <v>0</v>
      </c>
      <c r="J80" s="359">
        <v>0</v>
      </c>
      <c r="K80" s="38"/>
      <c r="L80" s="40"/>
      <c r="M80" s="40"/>
      <c r="N80" s="40"/>
      <c r="O80" s="40"/>
      <c r="P80" s="40"/>
      <c r="Q80" s="40"/>
      <c r="R80" s="40"/>
      <c r="S80" s="40"/>
      <c r="T80" s="40"/>
      <c r="U80" s="40"/>
      <c r="V80" s="40"/>
      <c r="W80" s="40"/>
      <c r="X80" s="40"/>
      <c r="Y80" s="40"/>
      <c r="Z80" s="9" t="s">
        <v>1910</v>
      </c>
      <c r="AA80" s="17" t="s">
        <v>1911</v>
      </c>
      <c r="AB80" s="17" t="s">
        <v>1912</v>
      </c>
    </row>
    <row r="81" spans="1:28" ht="130.5">
      <c r="A81" s="68" t="s">
        <v>1951</v>
      </c>
      <c r="B81" s="68" t="s">
        <v>1987</v>
      </c>
      <c r="C81" s="68" t="s">
        <v>849</v>
      </c>
      <c r="D81" s="68" t="s">
        <v>853</v>
      </c>
      <c r="E81" s="68" t="s">
        <v>1919</v>
      </c>
      <c r="F81" s="68" t="s">
        <v>1914</v>
      </c>
      <c r="G81" s="359">
        <v>0</v>
      </c>
      <c r="H81" s="359">
        <v>0</v>
      </c>
      <c r="I81" s="359">
        <v>0</v>
      </c>
      <c r="J81" s="359">
        <v>0</v>
      </c>
      <c r="K81" s="38"/>
      <c r="L81" s="40"/>
      <c r="M81" s="40"/>
      <c r="N81" s="40"/>
      <c r="O81" s="40"/>
      <c r="P81" s="40"/>
      <c r="Q81" s="40"/>
      <c r="R81" s="40"/>
      <c r="S81" s="40"/>
      <c r="T81" s="40"/>
      <c r="U81" s="40"/>
      <c r="V81" s="40"/>
      <c r="W81" s="40"/>
      <c r="X81" s="40"/>
      <c r="Y81" s="40"/>
      <c r="Z81" s="9" t="s">
        <v>1910</v>
      </c>
      <c r="AA81" s="17" t="s">
        <v>1911</v>
      </c>
      <c r="AB81" s="17" t="s">
        <v>1912</v>
      </c>
    </row>
    <row r="82" spans="1:28" ht="130.5">
      <c r="A82" s="68" t="s">
        <v>1988</v>
      </c>
      <c r="B82" s="68" t="s">
        <v>1989</v>
      </c>
      <c r="C82" s="68" t="s">
        <v>201</v>
      </c>
      <c r="D82" s="68" t="s">
        <v>854</v>
      </c>
      <c r="E82" s="68" t="s">
        <v>1908</v>
      </c>
      <c r="F82" s="68" t="s">
        <v>1909</v>
      </c>
      <c r="G82" s="254">
        <v>8337</v>
      </c>
      <c r="H82" s="254">
        <v>8337</v>
      </c>
      <c r="I82" s="254">
        <v>8337</v>
      </c>
      <c r="J82" s="254">
        <v>8337</v>
      </c>
      <c r="K82" s="38"/>
      <c r="L82" s="40"/>
      <c r="M82" s="40"/>
      <c r="N82" s="40"/>
      <c r="O82" s="40"/>
      <c r="P82" s="40"/>
      <c r="Q82" s="40"/>
      <c r="R82" s="40"/>
      <c r="S82" s="40"/>
      <c r="T82" s="40"/>
      <c r="U82" s="40"/>
      <c r="V82" s="40"/>
      <c r="W82" s="40"/>
      <c r="X82" s="40"/>
      <c r="Y82" s="40"/>
      <c r="Z82" s="9" t="s">
        <v>1990</v>
      </c>
      <c r="AA82" s="17" t="s">
        <v>1911</v>
      </c>
      <c r="AB82" s="17" t="s">
        <v>1912</v>
      </c>
    </row>
    <row r="83" spans="1:28" ht="130.5">
      <c r="A83" s="68" t="s">
        <v>1988</v>
      </c>
      <c r="B83" s="68" t="s">
        <v>1991</v>
      </c>
      <c r="C83" s="68" t="s">
        <v>201</v>
      </c>
      <c r="D83" s="68" t="s">
        <v>854</v>
      </c>
      <c r="E83" s="68" t="s">
        <v>1908</v>
      </c>
      <c r="F83" s="68" t="s">
        <v>1914</v>
      </c>
      <c r="G83" s="254">
        <v>34949</v>
      </c>
      <c r="H83" s="254">
        <v>34949</v>
      </c>
      <c r="I83" s="254">
        <v>34949</v>
      </c>
      <c r="J83" s="254">
        <v>34949</v>
      </c>
      <c r="K83" s="38"/>
      <c r="L83" s="40"/>
      <c r="M83" s="40"/>
      <c r="N83" s="40"/>
      <c r="O83" s="40"/>
      <c r="P83" s="40"/>
      <c r="Q83" s="40"/>
      <c r="R83" s="40"/>
      <c r="S83" s="40"/>
      <c r="T83" s="40"/>
      <c r="U83" s="40"/>
      <c r="V83" s="40"/>
      <c r="W83" s="40"/>
      <c r="X83" s="40"/>
      <c r="Y83" s="40"/>
      <c r="Z83" s="9" t="s">
        <v>1990</v>
      </c>
      <c r="AA83" s="17" t="s">
        <v>1911</v>
      </c>
      <c r="AB83" s="17" t="s">
        <v>1912</v>
      </c>
    </row>
    <row r="84" spans="1:28" ht="130.5">
      <c r="A84" s="68" t="s">
        <v>1988</v>
      </c>
      <c r="B84" s="68" t="s">
        <v>1992</v>
      </c>
      <c r="C84" s="68" t="s">
        <v>201</v>
      </c>
      <c r="D84" s="68" t="s">
        <v>854</v>
      </c>
      <c r="E84" s="68" t="s">
        <v>1916</v>
      </c>
      <c r="F84" s="68" t="s">
        <v>1909</v>
      </c>
      <c r="G84" s="254">
        <v>2494</v>
      </c>
      <c r="H84" s="254">
        <v>2494</v>
      </c>
      <c r="I84" s="254">
        <v>2494</v>
      </c>
      <c r="J84" s="254">
        <v>2494</v>
      </c>
      <c r="K84" s="38"/>
      <c r="L84" s="40"/>
      <c r="M84" s="40"/>
      <c r="N84" s="40"/>
      <c r="O84" s="40"/>
      <c r="P84" s="40"/>
      <c r="Q84" s="40"/>
      <c r="R84" s="40"/>
      <c r="S84" s="40"/>
      <c r="T84" s="40"/>
      <c r="U84" s="40"/>
      <c r="V84" s="40"/>
      <c r="W84" s="40"/>
      <c r="X84" s="40"/>
      <c r="Y84" s="40"/>
      <c r="Z84" s="9" t="s">
        <v>1990</v>
      </c>
      <c r="AA84" s="17" t="s">
        <v>1911</v>
      </c>
      <c r="AB84" s="17" t="s">
        <v>1912</v>
      </c>
    </row>
    <row r="85" spans="1:28" ht="130.5">
      <c r="A85" s="68" t="s">
        <v>1988</v>
      </c>
      <c r="B85" s="68" t="s">
        <v>1993</v>
      </c>
      <c r="C85" s="68" t="s">
        <v>201</v>
      </c>
      <c r="D85" s="68" t="s">
        <v>854</v>
      </c>
      <c r="E85" s="68" t="s">
        <v>1916</v>
      </c>
      <c r="F85" s="68" t="s">
        <v>1914</v>
      </c>
      <c r="G85" s="254">
        <v>4920</v>
      </c>
      <c r="H85" s="254">
        <v>4920</v>
      </c>
      <c r="I85" s="254">
        <v>4920</v>
      </c>
      <c r="J85" s="254">
        <v>4920</v>
      </c>
      <c r="K85" s="38"/>
      <c r="L85" s="40"/>
      <c r="M85" s="40"/>
      <c r="N85" s="40"/>
      <c r="O85" s="40"/>
      <c r="P85" s="40"/>
      <c r="Q85" s="40"/>
      <c r="R85" s="40"/>
      <c r="S85" s="40"/>
      <c r="T85" s="40"/>
      <c r="U85" s="40"/>
      <c r="V85" s="40"/>
      <c r="W85" s="40"/>
      <c r="X85" s="40"/>
      <c r="Y85" s="40"/>
      <c r="Z85" s="9" t="s">
        <v>1990</v>
      </c>
      <c r="AA85" s="17" t="s">
        <v>1911</v>
      </c>
      <c r="AB85" s="17" t="s">
        <v>1912</v>
      </c>
    </row>
    <row r="86" spans="1:28" ht="130.5">
      <c r="A86" s="68" t="s">
        <v>1988</v>
      </c>
      <c r="B86" s="68" t="s">
        <v>1994</v>
      </c>
      <c r="C86" s="68" t="s">
        <v>201</v>
      </c>
      <c r="D86" s="68" t="s">
        <v>854</v>
      </c>
      <c r="E86" s="68" t="s">
        <v>1919</v>
      </c>
      <c r="F86" s="68" t="s">
        <v>1909</v>
      </c>
      <c r="G86" s="254">
        <v>195</v>
      </c>
      <c r="H86" s="254">
        <v>195</v>
      </c>
      <c r="I86" s="254">
        <v>195</v>
      </c>
      <c r="J86" s="254">
        <v>195</v>
      </c>
      <c r="K86" s="38"/>
      <c r="L86" s="40"/>
      <c r="M86" s="40"/>
      <c r="N86" s="40"/>
      <c r="O86" s="40"/>
      <c r="P86" s="40"/>
      <c r="Q86" s="40"/>
      <c r="R86" s="40"/>
      <c r="S86" s="40"/>
      <c r="T86" s="40"/>
      <c r="U86" s="40"/>
      <c r="V86" s="40"/>
      <c r="W86" s="40"/>
      <c r="X86" s="40"/>
      <c r="Y86" s="40"/>
      <c r="Z86" s="9" t="s">
        <v>1990</v>
      </c>
      <c r="AA86" s="17" t="s">
        <v>1911</v>
      </c>
      <c r="AB86" s="17" t="s">
        <v>1912</v>
      </c>
    </row>
    <row r="87" spans="1:28" ht="130.5">
      <c r="A87" s="68" t="s">
        <v>1988</v>
      </c>
      <c r="B87" s="68" t="s">
        <v>1995</v>
      </c>
      <c r="C87" s="68" t="s">
        <v>201</v>
      </c>
      <c r="D87" s="68" t="s">
        <v>854</v>
      </c>
      <c r="E87" s="68" t="s">
        <v>1919</v>
      </c>
      <c r="F87" s="68" t="s">
        <v>1914</v>
      </c>
      <c r="G87" s="254">
        <v>907</v>
      </c>
      <c r="H87" s="254">
        <v>907</v>
      </c>
      <c r="I87" s="254">
        <v>907</v>
      </c>
      <c r="J87" s="254">
        <v>907</v>
      </c>
      <c r="K87" s="38"/>
      <c r="L87" s="40"/>
      <c r="M87" s="40"/>
      <c r="N87" s="40"/>
      <c r="O87" s="40"/>
      <c r="P87" s="40"/>
      <c r="Q87" s="40"/>
      <c r="R87" s="40"/>
      <c r="S87" s="40"/>
      <c r="T87" s="40"/>
      <c r="U87" s="40"/>
      <c r="V87" s="40"/>
      <c r="W87" s="40"/>
      <c r="X87" s="40"/>
      <c r="Y87" s="40"/>
      <c r="Z87" s="9" t="s">
        <v>1990</v>
      </c>
      <c r="AA87" s="17" t="s">
        <v>1911</v>
      </c>
      <c r="AB87" s="17" t="s">
        <v>1912</v>
      </c>
    </row>
    <row r="88" spans="1:28" ht="130.5">
      <c r="A88" s="68" t="s">
        <v>1988</v>
      </c>
      <c r="B88" s="68" t="s">
        <v>1996</v>
      </c>
      <c r="C88" s="68" t="s">
        <v>201</v>
      </c>
      <c r="D88" s="68" t="s">
        <v>852</v>
      </c>
      <c r="E88" s="68" t="s">
        <v>1908</v>
      </c>
      <c r="F88" s="68" t="s">
        <v>1909</v>
      </c>
      <c r="G88" s="254">
        <v>1284</v>
      </c>
      <c r="H88" s="254">
        <v>1284</v>
      </c>
      <c r="I88" s="254">
        <v>1284</v>
      </c>
      <c r="J88" s="254">
        <v>1284</v>
      </c>
      <c r="K88" s="38"/>
      <c r="L88" s="40"/>
      <c r="M88" s="40"/>
      <c r="N88" s="40"/>
      <c r="O88" s="40"/>
      <c r="P88" s="40"/>
      <c r="Q88" s="40"/>
      <c r="R88" s="40"/>
      <c r="S88" s="40"/>
      <c r="T88" s="40"/>
      <c r="U88" s="40"/>
      <c r="V88" s="40"/>
      <c r="W88" s="40"/>
      <c r="X88" s="40"/>
      <c r="Y88" s="40"/>
      <c r="Z88" s="9" t="s">
        <v>1990</v>
      </c>
      <c r="AA88" s="17" t="s">
        <v>1911</v>
      </c>
      <c r="AB88" s="17" t="s">
        <v>1912</v>
      </c>
    </row>
    <row r="89" spans="1:28" ht="130.5">
      <c r="A89" s="68" t="s">
        <v>1988</v>
      </c>
      <c r="B89" s="68" t="s">
        <v>1997</v>
      </c>
      <c r="C89" s="68" t="s">
        <v>201</v>
      </c>
      <c r="D89" s="68" t="s">
        <v>852</v>
      </c>
      <c r="E89" s="68" t="s">
        <v>1908</v>
      </c>
      <c r="F89" s="68" t="s">
        <v>1914</v>
      </c>
      <c r="G89" s="254">
        <v>1075</v>
      </c>
      <c r="H89" s="254">
        <v>1075</v>
      </c>
      <c r="I89" s="254">
        <v>1075</v>
      </c>
      <c r="J89" s="254">
        <v>1075</v>
      </c>
      <c r="K89" s="38"/>
      <c r="L89" s="40"/>
      <c r="M89" s="40"/>
      <c r="N89" s="40"/>
      <c r="O89" s="40"/>
      <c r="P89" s="40"/>
      <c r="Q89" s="40"/>
      <c r="R89" s="40"/>
      <c r="S89" s="40"/>
      <c r="T89" s="40"/>
      <c r="U89" s="40"/>
      <c r="V89" s="40"/>
      <c r="W89" s="40"/>
      <c r="X89" s="40"/>
      <c r="Y89" s="40"/>
      <c r="Z89" s="9" t="s">
        <v>1990</v>
      </c>
      <c r="AA89" s="17" t="s">
        <v>1911</v>
      </c>
      <c r="AB89" s="17" t="s">
        <v>1912</v>
      </c>
    </row>
    <row r="90" spans="1:28" ht="130.5">
      <c r="A90" s="68" t="s">
        <v>1988</v>
      </c>
      <c r="B90" s="68" t="s">
        <v>1998</v>
      </c>
      <c r="C90" s="68" t="s">
        <v>201</v>
      </c>
      <c r="D90" s="68" t="s">
        <v>852</v>
      </c>
      <c r="E90" s="68" t="s">
        <v>1916</v>
      </c>
      <c r="F90" s="68" t="s">
        <v>1909</v>
      </c>
      <c r="G90" s="254">
        <v>1036</v>
      </c>
      <c r="H90" s="254">
        <v>1036</v>
      </c>
      <c r="I90" s="254">
        <v>1036</v>
      </c>
      <c r="J90" s="254">
        <v>1036</v>
      </c>
      <c r="K90" s="38"/>
      <c r="L90" s="40"/>
      <c r="M90" s="40"/>
      <c r="N90" s="40"/>
      <c r="O90" s="40"/>
      <c r="P90" s="40"/>
      <c r="Q90" s="40"/>
      <c r="R90" s="40"/>
      <c r="S90" s="40"/>
      <c r="T90" s="40"/>
      <c r="U90" s="40"/>
      <c r="V90" s="40"/>
      <c r="W90" s="40"/>
      <c r="X90" s="40"/>
      <c r="Y90" s="40"/>
      <c r="Z90" s="9" t="s">
        <v>1990</v>
      </c>
      <c r="AA90" s="17" t="s">
        <v>1911</v>
      </c>
      <c r="AB90" s="17" t="s">
        <v>1912</v>
      </c>
    </row>
    <row r="91" spans="1:28" ht="130.5">
      <c r="A91" s="68" t="s">
        <v>1988</v>
      </c>
      <c r="B91" s="68" t="s">
        <v>1999</v>
      </c>
      <c r="C91" s="68" t="s">
        <v>201</v>
      </c>
      <c r="D91" s="68" t="s">
        <v>852</v>
      </c>
      <c r="E91" s="68" t="s">
        <v>1916</v>
      </c>
      <c r="F91" s="68" t="s">
        <v>1914</v>
      </c>
      <c r="G91" s="254">
        <v>656</v>
      </c>
      <c r="H91" s="254">
        <v>656</v>
      </c>
      <c r="I91" s="254">
        <v>656</v>
      </c>
      <c r="J91" s="254">
        <v>656</v>
      </c>
      <c r="K91" s="38"/>
      <c r="L91" s="40"/>
      <c r="M91" s="40"/>
      <c r="N91" s="40"/>
      <c r="O91" s="40"/>
      <c r="P91" s="40"/>
      <c r="Q91" s="40"/>
      <c r="R91" s="40"/>
      <c r="S91" s="40"/>
      <c r="T91" s="40"/>
      <c r="U91" s="40"/>
      <c r="V91" s="40"/>
      <c r="W91" s="40"/>
      <c r="X91" s="40"/>
      <c r="Y91" s="40"/>
      <c r="Z91" s="9" t="s">
        <v>1990</v>
      </c>
      <c r="AA91" s="17" t="s">
        <v>1911</v>
      </c>
      <c r="AB91" s="17" t="s">
        <v>1912</v>
      </c>
    </row>
    <row r="92" spans="1:28" ht="130.5">
      <c r="A92" s="68" t="s">
        <v>1988</v>
      </c>
      <c r="B92" s="68" t="s">
        <v>2000</v>
      </c>
      <c r="C92" s="68" t="s">
        <v>201</v>
      </c>
      <c r="D92" s="68" t="s">
        <v>852</v>
      </c>
      <c r="E92" s="68" t="s">
        <v>1919</v>
      </c>
      <c r="F92" s="68" t="s">
        <v>1909</v>
      </c>
      <c r="G92" s="254">
        <v>150</v>
      </c>
      <c r="H92" s="254">
        <v>150</v>
      </c>
      <c r="I92" s="254">
        <v>150</v>
      </c>
      <c r="J92" s="254">
        <v>150</v>
      </c>
      <c r="K92" s="38"/>
      <c r="L92" s="40"/>
      <c r="M92" s="40"/>
      <c r="N92" s="40"/>
      <c r="O92" s="40"/>
      <c r="P92" s="40"/>
      <c r="Q92" s="40"/>
      <c r="R92" s="40"/>
      <c r="S92" s="40"/>
      <c r="T92" s="40"/>
      <c r="U92" s="40"/>
      <c r="V92" s="40"/>
      <c r="W92" s="40"/>
      <c r="X92" s="40"/>
      <c r="Y92" s="40"/>
      <c r="Z92" s="9" t="s">
        <v>1990</v>
      </c>
      <c r="AA92" s="17" t="s">
        <v>1911</v>
      </c>
      <c r="AB92" s="17" t="s">
        <v>1912</v>
      </c>
    </row>
    <row r="93" spans="1:28" ht="130.5">
      <c r="A93" s="68" t="s">
        <v>1988</v>
      </c>
      <c r="B93" s="68" t="s">
        <v>2001</v>
      </c>
      <c r="C93" s="68" t="s">
        <v>201</v>
      </c>
      <c r="D93" s="68" t="s">
        <v>852</v>
      </c>
      <c r="E93" s="68" t="s">
        <v>1919</v>
      </c>
      <c r="F93" s="68" t="s">
        <v>1914</v>
      </c>
      <c r="G93" s="254">
        <v>371</v>
      </c>
      <c r="H93" s="254">
        <v>371</v>
      </c>
      <c r="I93" s="254">
        <v>371</v>
      </c>
      <c r="J93" s="254">
        <v>371</v>
      </c>
      <c r="K93" s="38"/>
      <c r="L93" s="40"/>
      <c r="M93" s="40"/>
      <c r="N93" s="40"/>
      <c r="O93" s="40"/>
      <c r="P93" s="40"/>
      <c r="Q93" s="40"/>
      <c r="R93" s="40"/>
      <c r="S93" s="40"/>
      <c r="T93" s="40"/>
      <c r="U93" s="40"/>
      <c r="V93" s="40"/>
      <c r="W93" s="40"/>
      <c r="X93" s="40"/>
      <c r="Y93" s="40"/>
      <c r="Z93" s="9" t="s">
        <v>1990</v>
      </c>
      <c r="AA93" s="17" t="s">
        <v>1911</v>
      </c>
      <c r="AB93" s="17" t="s">
        <v>1912</v>
      </c>
    </row>
    <row r="94" spans="1:28" ht="130.5">
      <c r="A94" s="68" t="s">
        <v>1988</v>
      </c>
      <c r="B94" s="68" t="s">
        <v>2002</v>
      </c>
      <c r="C94" s="68" t="s">
        <v>201</v>
      </c>
      <c r="D94" s="68" t="s">
        <v>853</v>
      </c>
      <c r="E94" s="68" t="s">
        <v>1908</v>
      </c>
      <c r="F94" s="68" t="s">
        <v>1909</v>
      </c>
      <c r="G94" s="254">
        <v>2794</v>
      </c>
      <c r="H94" s="254">
        <v>2794</v>
      </c>
      <c r="I94" s="254">
        <v>2794</v>
      </c>
      <c r="J94" s="254">
        <v>2794</v>
      </c>
      <c r="K94" s="38"/>
      <c r="L94" s="40"/>
      <c r="M94" s="40"/>
      <c r="N94" s="40"/>
      <c r="O94" s="40"/>
      <c r="P94" s="40"/>
      <c r="Q94" s="40"/>
      <c r="R94" s="40"/>
      <c r="S94" s="40"/>
      <c r="T94" s="40"/>
      <c r="U94" s="40"/>
      <c r="V94" s="40"/>
      <c r="W94" s="40"/>
      <c r="X94" s="40"/>
      <c r="Y94" s="40"/>
      <c r="Z94" s="9" t="s">
        <v>1990</v>
      </c>
      <c r="AA94" s="17" t="s">
        <v>1911</v>
      </c>
      <c r="AB94" s="17" t="s">
        <v>1912</v>
      </c>
    </row>
    <row r="95" spans="1:28" ht="130.5">
      <c r="A95" s="68" t="s">
        <v>1988</v>
      </c>
      <c r="B95" s="68" t="s">
        <v>2003</v>
      </c>
      <c r="C95" s="68" t="s">
        <v>201</v>
      </c>
      <c r="D95" s="68" t="s">
        <v>853</v>
      </c>
      <c r="E95" s="68" t="s">
        <v>1908</v>
      </c>
      <c r="F95" s="68" t="s">
        <v>1914</v>
      </c>
      <c r="G95" s="254">
        <v>810</v>
      </c>
      <c r="H95" s="254">
        <v>810</v>
      </c>
      <c r="I95" s="254">
        <v>810</v>
      </c>
      <c r="J95" s="254">
        <v>810</v>
      </c>
      <c r="K95" s="38"/>
      <c r="L95" s="40"/>
      <c r="M95" s="40"/>
      <c r="N95" s="40"/>
      <c r="O95" s="40"/>
      <c r="P95" s="40"/>
      <c r="Q95" s="40"/>
      <c r="R95" s="40"/>
      <c r="S95" s="40"/>
      <c r="T95" s="40"/>
      <c r="U95" s="40"/>
      <c r="V95" s="40"/>
      <c r="W95" s="40"/>
      <c r="X95" s="40"/>
      <c r="Y95" s="40"/>
      <c r="Z95" s="9" t="s">
        <v>1990</v>
      </c>
      <c r="AA95" s="17" t="s">
        <v>1911</v>
      </c>
      <c r="AB95" s="17" t="s">
        <v>1912</v>
      </c>
    </row>
    <row r="96" spans="1:28" ht="130.5">
      <c r="A96" s="68" t="s">
        <v>1988</v>
      </c>
      <c r="B96" s="68" t="s">
        <v>2004</v>
      </c>
      <c r="C96" s="68" t="s">
        <v>201</v>
      </c>
      <c r="D96" s="68" t="s">
        <v>853</v>
      </c>
      <c r="E96" s="68" t="s">
        <v>1916</v>
      </c>
      <c r="F96" s="68" t="s">
        <v>1909</v>
      </c>
      <c r="G96" s="254">
        <v>3002</v>
      </c>
      <c r="H96" s="254">
        <v>3002</v>
      </c>
      <c r="I96" s="254">
        <v>3002</v>
      </c>
      <c r="J96" s="254">
        <v>3002</v>
      </c>
      <c r="K96" s="38"/>
      <c r="L96" s="40"/>
      <c r="M96" s="40"/>
      <c r="N96" s="40"/>
      <c r="O96" s="40"/>
      <c r="P96" s="40"/>
      <c r="Q96" s="40"/>
      <c r="R96" s="40"/>
      <c r="S96" s="40"/>
      <c r="T96" s="40"/>
      <c r="U96" s="40"/>
      <c r="V96" s="40"/>
      <c r="W96" s="40"/>
      <c r="X96" s="40"/>
      <c r="Y96" s="40"/>
      <c r="Z96" s="9" t="s">
        <v>1990</v>
      </c>
      <c r="AA96" s="17" t="s">
        <v>1911</v>
      </c>
      <c r="AB96" s="17" t="s">
        <v>1912</v>
      </c>
    </row>
    <row r="97" spans="1:28" ht="130.5">
      <c r="A97" s="68" t="s">
        <v>1988</v>
      </c>
      <c r="B97" s="68" t="s">
        <v>2005</v>
      </c>
      <c r="C97" s="68" t="s">
        <v>201</v>
      </c>
      <c r="D97" s="68" t="s">
        <v>853</v>
      </c>
      <c r="E97" s="68" t="s">
        <v>1916</v>
      </c>
      <c r="F97" s="68" t="s">
        <v>1914</v>
      </c>
      <c r="G97" s="254">
        <v>1349</v>
      </c>
      <c r="H97" s="254">
        <v>1349</v>
      </c>
      <c r="I97" s="254">
        <v>1349</v>
      </c>
      <c r="J97" s="254">
        <v>1349</v>
      </c>
      <c r="K97" s="38"/>
      <c r="L97" s="40"/>
      <c r="M97" s="40"/>
      <c r="N97" s="40"/>
      <c r="O97" s="40"/>
      <c r="P97" s="40"/>
      <c r="Q97" s="40"/>
      <c r="R97" s="40"/>
      <c r="S97" s="40"/>
      <c r="T97" s="40"/>
      <c r="U97" s="40"/>
      <c r="V97" s="40"/>
      <c r="W97" s="40"/>
      <c r="X97" s="40"/>
      <c r="Y97" s="40"/>
      <c r="Z97" s="9" t="s">
        <v>1990</v>
      </c>
      <c r="AA97" s="17" t="s">
        <v>1911</v>
      </c>
      <c r="AB97" s="17" t="s">
        <v>1912</v>
      </c>
    </row>
    <row r="98" spans="1:28" ht="130.5">
      <c r="A98" s="68" t="s">
        <v>1988</v>
      </c>
      <c r="B98" s="68" t="s">
        <v>2006</v>
      </c>
      <c r="C98" s="68" t="s">
        <v>201</v>
      </c>
      <c r="D98" s="68" t="s">
        <v>853</v>
      </c>
      <c r="E98" s="68" t="s">
        <v>1919</v>
      </c>
      <c r="F98" s="68" t="s">
        <v>1909</v>
      </c>
      <c r="G98" s="254">
        <v>164</v>
      </c>
      <c r="H98" s="254">
        <v>164</v>
      </c>
      <c r="I98" s="254">
        <v>164</v>
      </c>
      <c r="J98" s="254">
        <v>164</v>
      </c>
      <c r="K98" s="38"/>
      <c r="L98" s="40"/>
      <c r="M98" s="40"/>
      <c r="N98" s="40"/>
      <c r="O98" s="40"/>
      <c r="P98" s="40"/>
      <c r="Q98" s="40"/>
      <c r="R98" s="40"/>
      <c r="S98" s="40"/>
      <c r="T98" s="40"/>
      <c r="U98" s="40"/>
      <c r="V98" s="40"/>
      <c r="W98" s="40"/>
      <c r="X98" s="40"/>
      <c r="Y98" s="40"/>
      <c r="Z98" s="9" t="s">
        <v>1990</v>
      </c>
      <c r="AA98" s="17" t="s">
        <v>1911</v>
      </c>
      <c r="AB98" s="17" t="s">
        <v>1912</v>
      </c>
    </row>
    <row r="99" spans="1:28" ht="130.5">
      <c r="A99" s="68" t="s">
        <v>1988</v>
      </c>
      <c r="B99" s="68" t="s">
        <v>2007</v>
      </c>
      <c r="C99" s="68" t="s">
        <v>201</v>
      </c>
      <c r="D99" s="68" t="s">
        <v>853</v>
      </c>
      <c r="E99" s="68" t="s">
        <v>1919</v>
      </c>
      <c r="F99" s="68" t="s">
        <v>1914</v>
      </c>
      <c r="G99" s="254">
        <v>225</v>
      </c>
      <c r="H99" s="254">
        <v>225</v>
      </c>
      <c r="I99" s="254">
        <v>225</v>
      </c>
      <c r="J99" s="254">
        <v>225</v>
      </c>
      <c r="K99" s="38"/>
      <c r="L99" s="40"/>
      <c r="M99" s="40"/>
      <c r="N99" s="40"/>
      <c r="O99" s="40"/>
      <c r="P99" s="40"/>
      <c r="Q99" s="40"/>
      <c r="R99" s="40"/>
      <c r="S99" s="40"/>
      <c r="T99" s="40"/>
      <c r="U99" s="40"/>
      <c r="V99" s="40"/>
      <c r="W99" s="40"/>
      <c r="X99" s="40"/>
      <c r="Y99" s="40"/>
      <c r="Z99" s="9" t="s">
        <v>1990</v>
      </c>
      <c r="AA99" s="17" t="s">
        <v>1911</v>
      </c>
      <c r="AB99" s="17" t="s">
        <v>1912</v>
      </c>
    </row>
    <row r="100" spans="1:28" ht="130.5">
      <c r="A100" s="68" t="s">
        <v>2008</v>
      </c>
      <c r="B100" s="68" t="s">
        <v>2009</v>
      </c>
      <c r="C100" s="68" t="s">
        <v>201</v>
      </c>
      <c r="D100" s="68" t="s">
        <v>854</v>
      </c>
      <c r="E100" s="68" t="s">
        <v>1908</v>
      </c>
      <c r="F100" s="68" t="s">
        <v>1909</v>
      </c>
      <c r="G100" s="254">
        <v>845308</v>
      </c>
      <c r="H100" s="254">
        <v>845308</v>
      </c>
      <c r="I100" s="254">
        <v>845308</v>
      </c>
      <c r="J100" s="254">
        <v>845308</v>
      </c>
      <c r="K100" s="38"/>
      <c r="L100" s="40"/>
      <c r="M100" s="40"/>
      <c r="N100" s="40"/>
      <c r="O100" s="40"/>
      <c r="P100" s="40"/>
      <c r="Q100" s="40"/>
      <c r="R100" s="40"/>
      <c r="S100" s="40"/>
      <c r="T100" s="40"/>
      <c r="U100" s="40"/>
      <c r="V100" s="40"/>
      <c r="W100" s="40"/>
      <c r="X100" s="40"/>
      <c r="Y100" s="40"/>
      <c r="Z100" s="9" t="s">
        <v>2010</v>
      </c>
      <c r="AA100" s="17" t="s">
        <v>1911</v>
      </c>
      <c r="AB100" s="17" t="s">
        <v>1912</v>
      </c>
    </row>
    <row r="101" spans="1:28" ht="130.5">
      <c r="A101" s="68" t="s">
        <v>2008</v>
      </c>
      <c r="B101" s="68" t="s">
        <v>2011</v>
      </c>
      <c r="C101" s="68" t="s">
        <v>201</v>
      </c>
      <c r="D101" s="68" t="s">
        <v>854</v>
      </c>
      <c r="E101" s="68" t="s">
        <v>1908</v>
      </c>
      <c r="F101" s="68" t="s">
        <v>1914</v>
      </c>
      <c r="G101" s="254">
        <v>2660413</v>
      </c>
      <c r="H101" s="254">
        <v>2660413</v>
      </c>
      <c r="I101" s="254">
        <v>2660413</v>
      </c>
      <c r="J101" s="254">
        <v>2660413</v>
      </c>
      <c r="K101" s="38"/>
      <c r="L101" s="40"/>
      <c r="M101" s="40"/>
      <c r="N101" s="40"/>
      <c r="O101" s="40"/>
      <c r="P101" s="40"/>
      <c r="Q101" s="40"/>
      <c r="R101" s="40"/>
      <c r="S101" s="40"/>
      <c r="T101" s="40"/>
      <c r="U101" s="40"/>
      <c r="V101" s="40"/>
      <c r="W101" s="40"/>
      <c r="X101" s="40"/>
      <c r="Y101" s="40"/>
      <c r="Z101" s="9" t="s">
        <v>2010</v>
      </c>
      <c r="AA101" s="17" t="s">
        <v>1911</v>
      </c>
      <c r="AB101" s="17" t="s">
        <v>1912</v>
      </c>
    </row>
    <row r="102" spans="1:28" ht="130.5">
      <c r="A102" s="68" t="s">
        <v>2008</v>
      </c>
      <c r="B102" s="68" t="s">
        <v>2012</v>
      </c>
      <c r="C102" s="68" t="s">
        <v>201</v>
      </c>
      <c r="D102" s="68" t="s">
        <v>854</v>
      </c>
      <c r="E102" s="68" t="s">
        <v>1916</v>
      </c>
      <c r="F102" s="68" t="s">
        <v>1909</v>
      </c>
      <c r="G102" s="254">
        <v>170607</v>
      </c>
      <c r="H102" s="254">
        <v>170607</v>
      </c>
      <c r="I102" s="254">
        <v>170607</v>
      </c>
      <c r="J102" s="254">
        <v>170607</v>
      </c>
      <c r="K102" s="38"/>
      <c r="L102" s="40"/>
      <c r="M102" s="40"/>
      <c r="N102" s="40"/>
      <c r="O102" s="40"/>
      <c r="P102" s="40"/>
      <c r="Q102" s="40"/>
      <c r="R102" s="40"/>
      <c r="S102" s="40"/>
      <c r="T102" s="40"/>
      <c r="U102" s="40"/>
      <c r="V102" s="40"/>
      <c r="W102" s="40"/>
      <c r="X102" s="40"/>
      <c r="Y102" s="40"/>
      <c r="Z102" s="9" t="s">
        <v>2010</v>
      </c>
      <c r="AA102" s="17" t="s">
        <v>1911</v>
      </c>
      <c r="AB102" s="17" t="s">
        <v>1912</v>
      </c>
    </row>
    <row r="103" spans="1:28" ht="130.5">
      <c r="A103" s="68" t="s">
        <v>2008</v>
      </c>
      <c r="B103" s="68" t="s">
        <v>2013</v>
      </c>
      <c r="C103" s="68" t="s">
        <v>201</v>
      </c>
      <c r="D103" s="68" t="s">
        <v>854</v>
      </c>
      <c r="E103" s="68" t="s">
        <v>1916</v>
      </c>
      <c r="F103" s="68" t="s">
        <v>1914</v>
      </c>
      <c r="G103" s="254">
        <v>84981</v>
      </c>
      <c r="H103" s="254">
        <v>84981</v>
      </c>
      <c r="I103" s="254">
        <v>84981</v>
      </c>
      <c r="J103" s="254">
        <v>84981</v>
      </c>
      <c r="K103" s="38"/>
      <c r="L103" s="40"/>
      <c r="M103" s="40"/>
      <c r="N103" s="40"/>
      <c r="O103" s="40"/>
      <c r="P103" s="40"/>
      <c r="Q103" s="40"/>
      <c r="R103" s="40"/>
      <c r="S103" s="40"/>
      <c r="T103" s="40"/>
      <c r="U103" s="40"/>
      <c r="V103" s="40"/>
      <c r="W103" s="40"/>
      <c r="X103" s="40"/>
      <c r="Y103" s="40"/>
      <c r="Z103" s="9" t="s">
        <v>2010</v>
      </c>
      <c r="AA103" s="17" t="s">
        <v>1911</v>
      </c>
      <c r="AB103" s="17" t="s">
        <v>1912</v>
      </c>
    </row>
    <row r="104" spans="1:28" ht="130.5">
      <c r="A104" s="68" t="s">
        <v>2008</v>
      </c>
      <c r="B104" s="68" t="s">
        <v>2014</v>
      </c>
      <c r="C104" s="68" t="s">
        <v>201</v>
      </c>
      <c r="D104" s="68" t="s">
        <v>854</v>
      </c>
      <c r="E104" s="68" t="s">
        <v>1919</v>
      </c>
      <c r="F104" s="68" t="s">
        <v>1909</v>
      </c>
      <c r="G104" s="254">
        <v>8441</v>
      </c>
      <c r="H104" s="254">
        <v>8441</v>
      </c>
      <c r="I104" s="254">
        <v>8441</v>
      </c>
      <c r="J104" s="254">
        <v>8441</v>
      </c>
      <c r="K104" s="38"/>
      <c r="L104" s="40"/>
      <c r="M104" s="40"/>
      <c r="N104" s="40"/>
      <c r="O104" s="40"/>
      <c r="P104" s="40"/>
      <c r="Q104" s="40"/>
      <c r="R104" s="40"/>
      <c r="S104" s="40"/>
      <c r="T104" s="40"/>
      <c r="U104" s="40"/>
      <c r="V104" s="40"/>
      <c r="W104" s="40"/>
      <c r="X104" s="40"/>
      <c r="Y104" s="40"/>
      <c r="Z104" s="9" t="s">
        <v>2010</v>
      </c>
      <c r="AA104" s="17" t="s">
        <v>1911</v>
      </c>
      <c r="AB104" s="17" t="s">
        <v>1912</v>
      </c>
    </row>
    <row r="105" spans="1:28" ht="130.5">
      <c r="A105" s="68" t="s">
        <v>2008</v>
      </c>
      <c r="B105" s="68" t="s">
        <v>2015</v>
      </c>
      <c r="C105" s="68" t="s">
        <v>201</v>
      </c>
      <c r="D105" s="68" t="s">
        <v>854</v>
      </c>
      <c r="E105" s="68" t="s">
        <v>1919</v>
      </c>
      <c r="F105" s="68" t="s">
        <v>1914</v>
      </c>
      <c r="G105" s="254">
        <v>3747</v>
      </c>
      <c r="H105" s="254">
        <v>3747</v>
      </c>
      <c r="I105" s="254">
        <v>3747</v>
      </c>
      <c r="J105" s="254">
        <v>3747</v>
      </c>
      <c r="K105" s="38"/>
      <c r="L105" s="40"/>
      <c r="M105" s="40"/>
      <c r="N105" s="40"/>
      <c r="O105" s="40"/>
      <c r="P105" s="40"/>
      <c r="Q105" s="40"/>
      <c r="R105" s="40"/>
      <c r="S105" s="40"/>
      <c r="T105" s="40"/>
      <c r="U105" s="40"/>
      <c r="V105" s="40"/>
      <c r="W105" s="40"/>
      <c r="X105" s="40"/>
      <c r="Y105" s="40"/>
      <c r="Z105" s="9" t="s">
        <v>2010</v>
      </c>
      <c r="AA105" s="17" t="s">
        <v>1911</v>
      </c>
      <c r="AB105" s="17" t="s">
        <v>1912</v>
      </c>
    </row>
    <row r="106" spans="1:28" ht="130.5">
      <c r="A106" s="68" t="s">
        <v>2008</v>
      </c>
      <c r="B106" s="68" t="s">
        <v>2016</v>
      </c>
      <c r="C106" s="68" t="s">
        <v>201</v>
      </c>
      <c r="D106" s="68" t="s">
        <v>852</v>
      </c>
      <c r="E106" s="68" t="s">
        <v>1908</v>
      </c>
      <c r="F106" s="68" t="s">
        <v>1909</v>
      </c>
      <c r="G106" s="254">
        <v>107185</v>
      </c>
      <c r="H106" s="254">
        <v>107185</v>
      </c>
      <c r="I106" s="254">
        <v>107185</v>
      </c>
      <c r="J106" s="254">
        <v>107185</v>
      </c>
      <c r="K106" s="38"/>
      <c r="L106" s="40"/>
      <c r="M106" s="40"/>
      <c r="N106" s="40"/>
      <c r="O106" s="40"/>
      <c r="P106" s="40"/>
      <c r="Q106" s="40"/>
      <c r="R106" s="40"/>
      <c r="S106" s="40"/>
      <c r="T106" s="40"/>
      <c r="U106" s="40"/>
      <c r="V106" s="40"/>
      <c r="W106" s="40"/>
      <c r="X106" s="40"/>
      <c r="Y106" s="40"/>
      <c r="Z106" s="9" t="s">
        <v>2010</v>
      </c>
      <c r="AA106" s="17" t="s">
        <v>1911</v>
      </c>
      <c r="AB106" s="17" t="s">
        <v>1912</v>
      </c>
    </row>
    <row r="107" spans="1:28" ht="130.5">
      <c r="A107" s="68" t="s">
        <v>2008</v>
      </c>
      <c r="B107" s="68" t="s">
        <v>2017</v>
      </c>
      <c r="C107" s="68" t="s">
        <v>201</v>
      </c>
      <c r="D107" s="68" t="s">
        <v>852</v>
      </c>
      <c r="E107" s="68" t="s">
        <v>1908</v>
      </c>
      <c r="F107" s="68" t="s">
        <v>1914</v>
      </c>
      <c r="G107" s="254">
        <v>51117</v>
      </c>
      <c r="H107" s="254">
        <v>51117</v>
      </c>
      <c r="I107" s="254">
        <v>51117</v>
      </c>
      <c r="J107" s="254">
        <v>51117</v>
      </c>
      <c r="K107" s="38"/>
      <c r="L107" s="40"/>
      <c r="M107" s="40"/>
      <c r="N107" s="40"/>
      <c r="O107" s="40"/>
      <c r="P107" s="40"/>
      <c r="Q107" s="40"/>
      <c r="R107" s="40"/>
      <c r="S107" s="40"/>
      <c r="T107" s="40"/>
      <c r="U107" s="40"/>
      <c r="V107" s="40"/>
      <c r="W107" s="40"/>
      <c r="X107" s="40"/>
      <c r="Y107" s="40"/>
      <c r="Z107" s="9" t="s">
        <v>2010</v>
      </c>
      <c r="AA107" s="17" t="s">
        <v>1911</v>
      </c>
      <c r="AB107" s="17" t="s">
        <v>1912</v>
      </c>
    </row>
    <row r="108" spans="1:28" ht="130.5">
      <c r="A108" s="68" t="s">
        <v>2008</v>
      </c>
      <c r="B108" s="68" t="s">
        <v>2018</v>
      </c>
      <c r="C108" s="68" t="s">
        <v>201</v>
      </c>
      <c r="D108" s="68" t="s">
        <v>852</v>
      </c>
      <c r="E108" s="68" t="s">
        <v>1916</v>
      </c>
      <c r="F108" s="68" t="s">
        <v>1909</v>
      </c>
      <c r="G108" s="254">
        <v>67095</v>
      </c>
      <c r="H108" s="254">
        <v>67095</v>
      </c>
      <c r="I108" s="254">
        <v>67095</v>
      </c>
      <c r="J108" s="254">
        <v>67095</v>
      </c>
      <c r="K108" s="38"/>
      <c r="L108" s="40"/>
      <c r="M108" s="40"/>
      <c r="N108" s="40"/>
      <c r="O108" s="40"/>
      <c r="P108" s="40"/>
      <c r="Q108" s="40"/>
      <c r="R108" s="40"/>
      <c r="S108" s="40"/>
      <c r="T108" s="40"/>
      <c r="U108" s="40"/>
      <c r="V108" s="40"/>
      <c r="W108" s="40"/>
      <c r="X108" s="40"/>
      <c r="Y108" s="40"/>
      <c r="Z108" s="9" t="s">
        <v>2010</v>
      </c>
      <c r="AA108" s="17" t="s">
        <v>1911</v>
      </c>
      <c r="AB108" s="17" t="s">
        <v>1912</v>
      </c>
    </row>
    <row r="109" spans="1:28" ht="130.5">
      <c r="A109" s="68" t="s">
        <v>2008</v>
      </c>
      <c r="B109" s="68" t="s">
        <v>2019</v>
      </c>
      <c r="C109" s="68" t="s">
        <v>201</v>
      </c>
      <c r="D109" s="68" t="s">
        <v>852</v>
      </c>
      <c r="E109" s="68" t="s">
        <v>1916</v>
      </c>
      <c r="F109" s="68" t="s">
        <v>1914</v>
      </c>
      <c r="G109" s="254">
        <v>9331</v>
      </c>
      <c r="H109" s="254">
        <v>9331</v>
      </c>
      <c r="I109" s="254">
        <v>9331</v>
      </c>
      <c r="J109" s="254">
        <v>9331</v>
      </c>
      <c r="K109" s="38"/>
      <c r="L109" s="40"/>
      <c r="M109" s="40"/>
      <c r="N109" s="40"/>
      <c r="O109" s="40"/>
      <c r="P109" s="40"/>
      <c r="Q109" s="40"/>
      <c r="R109" s="40"/>
      <c r="S109" s="40"/>
      <c r="T109" s="40"/>
      <c r="U109" s="40"/>
      <c r="V109" s="40"/>
      <c r="W109" s="40"/>
      <c r="X109" s="40"/>
      <c r="Y109" s="40"/>
      <c r="Z109" s="9" t="s">
        <v>2010</v>
      </c>
      <c r="AA109" s="17" t="s">
        <v>1911</v>
      </c>
      <c r="AB109" s="17" t="s">
        <v>1912</v>
      </c>
    </row>
    <row r="110" spans="1:28" ht="130.5">
      <c r="A110" s="68" t="s">
        <v>2008</v>
      </c>
      <c r="B110" s="68" t="s">
        <v>2020</v>
      </c>
      <c r="C110" s="68" t="s">
        <v>201</v>
      </c>
      <c r="D110" s="68" t="s">
        <v>852</v>
      </c>
      <c r="E110" s="68" t="s">
        <v>1919</v>
      </c>
      <c r="F110" s="68" t="s">
        <v>1909</v>
      </c>
      <c r="G110" s="254">
        <v>5270</v>
      </c>
      <c r="H110" s="254">
        <v>5270</v>
      </c>
      <c r="I110" s="254">
        <v>5270</v>
      </c>
      <c r="J110" s="254">
        <v>5270</v>
      </c>
      <c r="K110" s="38"/>
      <c r="L110" s="40"/>
      <c r="M110" s="40"/>
      <c r="N110" s="40"/>
      <c r="O110" s="40"/>
      <c r="P110" s="40"/>
      <c r="Q110" s="40"/>
      <c r="R110" s="40"/>
      <c r="S110" s="40"/>
      <c r="T110" s="40"/>
      <c r="U110" s="40"/>
      <c r="V110" s="40"/>
      <c r="W110" s="40"/>
      <c r="X110" s="40"/>
      <c r="Y110" s="40"/>
      <c r="Z110" s="9" t="s">
        <v>2010</v>
      </c>
      <c r="AA110" s="17" t="s">
        <v>1911</v>
      </c>
      <c r="AB110" s="17" t="s">
        <v>1912</v>
      </c>
    </row>
    <row r="111" spans="1:28" ht="130.5">
      <c r="A111" s="68" t="s">
        <v>2008</v>
      </c>
      <c r="B111" s="68" t="s">
        <v>2021</v>
      </c>
      <c r="C111" s="68" t="s">
        <v>201</v>
      </c>
      <c r="D111" s="68" t="s">
        <v>852</v>
      </c>
      <c r="E111" s="68" t="s">
        <v>1919</v>
      </c>
      <c r="F111" s="68" t="s">
        <v>1914</v>
      </c>
      <c r="G111" s="254">
        <v>2353</v>
      </c>
      <c r="H111" s="254">
        <v>2353</v>
      </c>
      <c r="I111" s="254">
        <v>2353</v>
      </c>
      <c r="J111" s="254">
        <v>2353</v>
      </c>
      <c r="K111" s="38"/>
      <c r="L111" s="40"/>
      <c r="M111" s="40"/>
      <c r="N111" s="40"/>
      <c r="O111" s="40"/>
      <c r="P111" s="40"/>
      <c r="Q111" s="40"/>
      <c r="R111" s="40"/>
      <c r="S111" s="40"/>
      <c r="T111" s="40"/>
      <c r="U111" s="40"/>
      <c r="V111" s="40"/>
      <c r="W111" s="40"/>
      <c r="X111" s="40"/>
      <c r="Y111" s="40"/>
      <c r="Z111" s="9" t="s">
        <v>2010</v>
      </c>
      <c r="AA111" s="17" t="s">
        <v>1911</v>
      </c>
      <c r="AB111" s="17" t="s">
        <v>1912</v>
      </c>
    </row>
    <row r="112" spans="1:28" ht="130.5">
      <c r="A112" s="68" t="s">
        <v>2008</v>
      </c>
      <c r="B112" s="68" t="s">
        <v>2022</v>
      </c>
      <c r="C112" s="68" t="s">
        <v>201</v>
      </c>
      <c r="D112" s="68" t="s">
        <v>853</v>
      </c>
      <c r="E112" s="68" t="s">
        <v>1908</v>
      </c>
      <c r="F112" s="68" t="s">
        <v>1909</v>
      </c>
      <c r="G112" s="254">
        <v>225712</v>
      </c>
      <c r="H112" s="254">
        <v>225712</v>
      </c>
      <c r="I112" s="254">
        <v>225712</v>
      </c>
      <c r="J112" s="254">
        <v>225712</v>
      </c>
      <c r="K112" s="38"/>
      <c r="L112" s="40"/>
      <c r="M112" s="40"/>
      <c r="N112" s="40"/>
      <c r="O112" s="40"/>
      <c r="P112" s="40"/>
      <c r="Q112" s="40"/>
      <c r="R112" s="40"/>
      <c r="S112" s="40"/>
      <c r="T112" s="40"/>
      <c r="U112" s="40"/>
      <c r="V112" s="40"/>
      <c r="W112" s="40"/>
      <c r="X112" s="40"/>
      <c r="Y112" s="40"/>
      <c r="Z112" s="9" t="s">
        <v>2010</v>
      </c>
      <c r="AA112" s="17" t="s">
        <v>1911</v>
      </c>
      <c r="AB112" s="17" t="s">
        <v>1912</v>
      </c>
    </row>
    <row r="113" spans="1:28" ht="130.5">
      <c r="A113" s="68" t="s">
        <v>2008</v>
      </c>
      <c r="B113" s="68" t="s">
        <v>2023</v>
      </c>
      <c r="C113" s="68" t="s">
        <v>201</v>
      </c>
      <c r="D113" s="68" t="s">
        <v>853</v>
      </c>
      <c r="E113" s="68" t="s">
        <v>1908</v>
      </c>
      <c r="F113" s="68" t="s">
        <v>1914</v>
      </c>
      <c r="G113" s="254">
        <v>7586</v>
      </c>
      <c r="H113" s="254">
        <v>7586</v>
      </c>
      <c r="I113" s="254">
        <v>7586</v>
      </c>
      <c r="J113" s="254">
        <v>7586</v>
      </c>
      <c r="K113" s="38"/>
      <c r="L113" s="40"/>
      <c r="M113" s="40"/>
      <c r="N113" s="40"/>
      <c r="O113" s="40"/>
      <c r="P113" s="40"/>
      <c r="Q113" s="40"/>
      <c r="R113" s="40"/>
      <c r="S113" s="40"/>
      <c r="T113" s="40"/>
      <c r="U113" s="40"/>
      <c r="V113" s="40"/>
      <c r="W113" s="40"/>
      <c r="X113" s="40"/>
      <c r="Y113" s="40"/>
      <c r="Z113" s="9" t="s">
        <v>2010</v>
      </c>
      <c r="AA113" s="17" t="s">
        <v>1911</v>
      </c>
      <c r="AB113" s="17" t="s">
        <v>1912</v>
      </c>
    </row>
    <row r="114" spans="1:28" ht="130.5">
      <c r="A114" s="68" t="s">
        <v>2008</v>
      </c>
      <c r="B114" s="68" t="s">
        <v>2024</v>
      </c>
      <c r="C114" s="68" t="s">
        <v>201</v>
      </c>
      <c r="D114" s="68" t="s">
        <v>853</v>
      </c>
      <c r="E114" s="68" t="s">
        <v>1916</v>
      </c>
      <c r="F114" s="68" t="s">
        <v>1909</v>
      </c>
      <c r="G114" s="254">
        <v>143222</v>
      </c>
      <c r="H114" s="254">
        <v>143222</v>
      </c>
      <c r="I114" s="254">
        <v>143222</v>
      </c>
      <c r="J114" s="254">
        <v>143222</v>
      </c>
      <c r="K114" s="38"/>
      <c r="L114" s="40"/>
      <c r="M114" s="40"/>
      <c r="N114" s="40"/>
      <c r="O114" s="40"/>
      <c r="P114" s="40"/>
      <c r="Q114" s="40"/>
      <c r="R114" s="40"/>
      <c r="S114" s="40"/>
      <c r="T114" s="40"/>
      <c r="U114" s="40"/>
      <c r="V114" s="40"/>
      <c r="W114" s="40"/>
      <c r="X114" s="40"/>
      <c r="Y114" s="40"/>
      <c r="Z114" s="9" t="s">
        <v>2010</v>
      </c>
      <c r="AA114" s="17" t="s">
        <v>1911</v>
      </c>
      <c r="AB114" s="17" t="s">
        <v>1912</v>
      </c>
    </row>
    <row r="115" spans="1:28" ht="130.5">
      <c r="A115" s="68" t="s">
        <v>2008</v>
      </c>
      <c r="B115" s="68" t="s">
        <v>2025</v>
      </c>
      <c r="C115" s="68" t="s">
        <v>201</v>
      </c>
      <c r="D115" s="68" t="s">
        <v>853</v>
      </c>
      <c r="E115" s="68" t="s">
        <v>1916</v>
      </c>
      <c r="F115" s="68" t="s">
        <v>1914</v>
      </c>
      <c r="G115" s="254">
        <v>8436</v>
      </c>
      <c r="H115" s="254">
        <v>8436</v>
      </c>
      <c r="I115" s="254">
        <v>8436</v>
      </c>
      <c r="J115" s="254">
        <v>8436</v>
      </c>
      <c r="K115" s="38"/>
      <c r="L115" s="40"/>
      <c r="M115" s="40"/>
      <c r="N115" s="40"/>
      <c r="O115" s="40"/>
      <c r="P115" s="40"/>
      <c r="Q115" s="40"/>
      <c r="R115" s="40"/>
      <c r="S115" s="40"/>
      <c r="T115" s="40"/>
      <c r="U115" s="40"/>
      <c r="V115" s="40"/>
      <c r="W115" s="40"/>
      <c r="X115" s="40"/>
      <c r="Y115" s="40"/>
      <c r="Z115" s="9" t="s">
        <v>2010</v>
      </c>
      <c r="AA115" s="17" t="s">
        <v>1911</v>
      </c>
      <c r="AB115" s="17" t="s">
        <v>1912</v>
      </c>
    </row>
    <row r="116" spans="1:28" ht="130.5">
      <c r="A116" s="68" t="s">
        <v>2008</v>
      </c>
      <c r="B116" s="68" t="s">
        <v>2026</v>
      </c>
      <c r="C116" s="68" t="s">
        <v>201</v>
      </c>
      <c r="D116" s="68" t="s">
        <v>853</v>
      </c>
      <c r="E116" s="68" t="s">
        <v>1919</v>
      </c>
      <c r="F116" s="68" t="s">
        <v>1909</v>
      </c>
      <c r="G116" s="254">
        <v>5955</v>
      </c>
      <c r="H116" s="254">
        <v>5955</v>
      </c>
      <c r="I116" s="254">
        <v>5955</v>
      </c>
      <c r="J116" s="254">
        <v>5955</v>
      </c>
      <c r="K116" s="38"/>
      <c r="L116" s="40"/>
      <c r="M116" s="40"/>
      <c r="N116" s="40"/>
      <c r="O116" s="40"/>
      <c r="P116" s="40"/>
      <c r="Q116" s="40"/>
      <c r="R116" s="40"/>
      <c r="S116" s="40"/>
      <c r="T116" s="40"/>
      <c r="U116" s="40"/>
      <c r="V116" s="40"/>
      <c r="W116" s="40"/>
      <c r="X116" s="40"/>
      <c r="Y116" s="40"/>
      <c r="Z116" s="9" t="s">
        <v>2010</v>
      </c>
      <c r="AA116" s="17" t="s">
        <v>1911</v>
      </c>
      <c r="AB116" s="17" t="s">
        <v>1912</v>
      </c>
    </row>
    <row r="117" spans="1:28" ht="130.5">
      <c r="A117" s="68" t="s">
        <v>2008</v>
      </c>
      <c r="B117" s="68" t="s">
        <v>2027</v>
      </c>
      <c r="C117" s="68" t="s">
        <v>201</v>
      </c>
      <c r="D117" s="68" t="s">
        <v>853</v>
      </c>
      <c r="E117" s="68" t="s">
        <v>1919</v>
      </c>
      <c r="F117" s="68" t="s">
        <v>1914</v>
      </c>
      <c r="G117" s="254">
        <v>838</v>
      </c>
      <c r="H117" s="254">
        <v>838</v>
      </c>
      <c r="I117" s="254">
        <v>838</v>
      </c>
      <c r="J117" s="254">
        <v>838</v>
      </c>
      <c r="K117" s="38"/>
      <c r="L117" s="40"/>
      <c r="M117" s="40"/>
      <c r="N117" s="40"/>
      <c r="O117" s="40"/>
      <c r="P117" s="40"/>
      <c r="Q117" s="40"/>
      <c r="R117" s="40"/>
      <c r="S117" s="40"/>
      <c r="T117" s="40"/>
      <c r="U117" s="40"/>
      <c r="V117" s="40"/>
      <c r="W117" s="40"/>
      <c r="X117" s="40"/>
      <c r="Y117" s="40"/>
      <c r="Z117" s="9" t="s">
        <v>2010</v>
      </c>
      <c r="AA117" s="17" t="s">
        <v>1911</v>
      </c>
      <c r="AB117" s="17" t="s">
        <v>1912</v>
      </c>
    </row>
    <row r="118" spans="1:28" ht="130.5">
      <c r="A118" s="68" t="s">
        <v>2028</v>
      </c>
      <c r="B118" s="68" t="s">
        <v>2029</v>
      </c>
      <c r="C118" s="68" t="s">
        <v>201</v>
      </c>
      <c r="D118" s="68" t="s">
        <v>854</v>
      </c>
      <c r="E118" s="68" t="s">
        <v>1908</v>
      </c>
      <c r="F118" s="68" t="s">
        <v>1909</v>
      </c>
      <c r="G118" s="254">
        <v>66760</v>
      </c>
      <c r="H118" s="254">
        <v>66760</v>
      </c>
      <c r="I118" s="254">
        <v>66760</v>
      </c>
      <c r="J118" s="254">
        <v>66760</v>
      </c>
      <c r="K118" s="38"/>
      <c r="L118" s="40"/>
      <c r="M118" s="40"/>
      <c r="N118" s="40"/>
      <c r="O118" s="40"/>
      <c r="P118" s="40"/>
      <c r="Q118" s="40"/>
      <c r="R118" s="40"/>
      <c r="S118" s="40"/>
      <c r="T118" s="40"/>
      <c r="U118" s="40"/>
      <c r="V118" s="40"/>
      <c r="W118" s="40"/>
      <c r="X118" s="40"/>
      <c r="Y118" s="40"/>
      <c r="Z118" s="9" t="s">
        <v>2030</v>
      </c>
      <c r="AA118" s="17" t="s">
        <v>1911</v>
      </c>
      <c r="AB118" s="17" t="s">
        <v>1912</v>
      </c>
    </row>
    <row r="119" spans="1:28" ht="130.5">
      <c r="A119" s="68" t="s">
        <v>2028</v>
      </c>
      <c r="B119" s="68" t="s">
        <v>2031</v>
      </c>
      <c r="C119" s="68" t="s">
        <v>201</v>
      </c>
      <c r="D119" s="68" t="s">
        <v>854</v>
      </c>
      <c r="E119" s="68" t="s">
        <v>1908</v>
      </c>
      <c r="F119" s="68" t="s">
        <v>1914</v>
      </c>
      <c r="G119" s="254">
        <v>398376</v>
      </c>
      <c r="H119" s="254">
        <v>398376</v>
      </c>
      <c r="I119" s="254">
        <v>398376</v>
      </c>
      <c r="J119" s="254">
        <v>398376</v>
      </c>
      <c r="K119" s="38"/>
      <c r="L119" s="40"/>
      <c r="M119" s="40"/>
      <c r="N119" s="40"/>
      <c r="O119" s="40"/>
      <c r="P119" s="40"/>
      <c r="Q119" s="40"/>
      <c r="R119" s="40"/>
      <c r="S119" s="40"/>
      <c r="T119" s="40"/>
      <c r="U119" s="40"/>
      <c r="V119" s="40"/>
      <c r="W119" s="40"/>
      <c r="X119" s="40"/>
      <c r="Y119" s="40"/>
      <c r="Z119" s="9" t="s">
        <v>2030</v>
      </c>
      <c r="AA119" s="17" t="s">
        <v>1911</v>
      </c>
      <c r="AB119" s="17" t="s">
        <v>1912</v>
      </c>
    </row>
    <row r="120" spans="1:28" ht="130.5">
      <c r="A120" s="68" t="s">
        <v>2028</v>
      </c>
      <c r="B120" s="68" t="s">
        <v>2032</v>
      </c>
      <c r="C120" s="68" t="s">
        <v>201</v>
      </c>
      <c r="D120" s="68" t="s">
        <v>854</v>
      </c>
      <c r="E120" s="68" t="s">
        <v>1916</v>
      </c>
      <c r="F120" s="68" t="s">
        <v>1909</v>
      </c>
      <c r="G120" s="254">
        <v>14345</v>
      </c>
      <c r="H120" s="254">
        <v>14345</v>
      </c>
      <c r="I120" s="254">
        <v>14345</v>
      </c>
      <c r="J120" s="254">
        <v>14345</v>
      </c>
      <c r="K120" s="38"/>
      <c r="L120" s="40"/>
      <c r="M120" s="40"/>
      <c r="N120" s="40"/>
      <c r="O120" s="40"/>
      <c r="P120" s="40"/>
      <c r="Q120" s="40"/>
      <c r="R120" s="40"/>
      <c r="S120" s="40"/>
      <c r="T120" s="40"/>
      <c r="U120" s="40"/>
      <c r="V120" s="40"/>
      <c r="W120" s="40"/>
      <c r="X120" s="40"/>
      <c r="Y120" s="40"/>
      <c r="Z120" s="9" t="s">
        <v>2030</v>
      </c>
      <c r="AA120" s="17" t="s">
        <v>1911</v>
      </c>
      <c r="AB120" s="17" t="s">
        <v>1912</v>
      </c>
    </row>
    <row r="121" spans="1:28" ht="130.5">
      <c r="A121" s="68" t="s">
        <v>2028</v>
      </c>
      <c r="B121" s="68" t="s">
        <v>2033</v>
      </c>
      <c r="C121" s="68" t="s">
        <v>201</v>
      </c>
      <c r="D121" s="68" t="s">
        <v>854</v>
      </c>
      <c r="E121" s="68" t="s">
        <v>1916</v>
      </c>
      <c r="F121" s="68" t="s">
        <v>1914</v>
      </c>
      <c r="G121" s="254">
        <v>45861</v>
      </c>
      <c r="H121" s="254">
        <v>45861</v>
      </c>
      <c r="I121" s="254">
        <v>45861</v>
      </c>
      <c r="J121" s="254">
        <v>45861</v>
      </c>
      <c r="K121" s="38"/>
      <c r="L121" s="40"/>
      <c r="M121" s="40"/>
      <c r="N121" s="40"/>
      <c r="O121" s="40"/>
      <c r="P121" s="40"/>
      <c r="Q121" s="40"/>
      <c r="R121" s="40"/>
      <c r="S121" s="40"/>
      <c r="T121" s="40"/>
      <c r="U121" s="40"/>
      <c r="V121" s="40"/>
      <c r="W121" s="40"/>
      <c r="X121" s="40"/>
      <c r="Y121" s="40"/>
      <c r="Z121" s="9" t="s">
        <v>2030</v>
      </c>
      <c r="AA121" s="17" t="s">
        <v>1911</v>
      </c>
      <c r="AB121" s="17" t="s">
        <v>1912</v>
      </c>
    </row>
    <row r="122" spans="1:28" ht="130.5">
      <c r="A122" s="68" t="s">
        <v>2028</v>
      </c>
      <c r="B122" s="68" t="s">
        <v>2034</v>
      </c>
      <c r="C122" s="68" t="s">
        <v>201</v>
      </c>
      <c r="D122" s="68" t="s">
        <v>854</v>
      </c>
      <c r="E122" s="68" t="s">
        <v>1919</v>
      </c>
      <c r="F122" s="68" t="s">
        <v>1909</v>
      </c>
      <c r="G122" s="254">
        <v>809</v>
      </c>
      <c r="H122" s="254">
        <v>809</v>
      </c>
      <c r="I122" s="254">
        <v>809</v>
      </c>
      <c r="J122" s="254">
        <v>809</v>
      </c>
      <c r="K122" s="38"/>
      <c r="L122" s="40"/>
      <c r="M122" s="40"/>
      <c r="N122" s="40"/>
      <c r="O122" s="40"/>
      <c r="P122" s="40"/>
      <c r="Q122" s="40"/>
      <c r="R122" s="40"/>
      <c r="S122" s="40"/>
      <c r="T122" s="40"/>
      <c r="U122" s="40"/>
      <c r="V122" s="40"/>
      <c r="W122" s="40"/>
      <c r="X122" s="40"/>
      <c r="Y122" s="40"/>
      <c r="Z122" s="9" t="s">
        <v>2030</v>
      </c>
      <c r="AA122" s="17" t="s">
        <v>1911</v>
      </c>
      <c r="AB122" s="17" t="s">
        <v>1912</v>
      </c>
    </row>
    <row r="123" spans="1:28" ht="130.5">
      <c r="A123" s="68" t="s">
        <v>2028</v>
      </c>
      <c r="B123" s="68" t="s">
        <v>2035</v>
      </c>
      <c r="C123" s="68" t="s">
        <v>201</v>
      </c>
      <c r="D123" s="68" t="s">
        <v>854</v>
      </c>
      <c r="E123" s="68" t="s">
        <v>1919</v>
      </c>
      <c r="F123" s="68" t="s">
        <v>1914</v>
      </c>
      <c r="G123" s="254">
        <v>2438</v>
      </c>
      <c r="H123" s="254">
        <v>2438</v>
      </c>
      <c r="I123" s="254">
        <v>2438</v>
      </c>
      <c r="J123" s="254">
        <v>2438</v>
      </c>
      <c r="K123" s="38"/>
      <c r="L123" s="40"/>
      <c r="M123" s="40"/>
      <c r="N123" s="40"/>
      <c r="O123" s="40"/>
      <c r="P123" s="40"/>
      <c r="Q123" s="40"/>
      <c r="R123" s="40"/>
      <c r="S123" s="40"/>
      <c r="T123" s="40"/>
      <c r="U123" s="40"/>
      <c r="V123" s="40"/>
      <c r="W123" s="40"/>
      <c r="X123" s="40"/>
      <c r="Y123" s="40"/>
      <c r="Z123" s="9" t="s">
        <v>2030</v>
      </c>
      <c r="AA123" s="17" t="s">
        <v>1911</v>
      </c>
      <c r="AB123" s="17" t="s">
        <v>1912</v>
      </c>
    </row>
    <row r="124" spans="1:28" ht="130.5">
      <c r="A124" s="68" t="s">
        <v>2028</v>
      </c>
      <c r="B124" s="68" t="s">
        <v>2036</v>
      </c>
      <c r="C124" s="68" t="s">
        <v>201</v>
      </c>
      <c r="D124" s="68" t="s">
        <v>852</v>
      </c>
      <c r="E124" s="68" t="s">
        <v>1908</v>
      </c>
      <c r="F124" s="68" t="s">
        <v>1909</v>
      </c>
      <c r="G124" s="254">
        <v>6974</v>
      </c>
      <c r="H124" s="254">
        <v>6974</v>
      </c>
      <c r="I124" s="254">
        <v>6974</v>
      </c>
      <c r="J124" s="254">
        <v>6974</v>
      </c>
      <c r="K124" s="38"/>
      <c r="L124" s="40"/>
      <c r="M124" s="40"/>
      <c r="N124" s="40"/>
      <c r="O124" s="40"/>
      <c r="P124" s="40"/>
      <c r="Q124" s="40"/>
      <c r="R124" s="40"/>
      <c r="S124" s="40"/>
      <c r="T124" s="40"/>
      <c r="U124" s="40"/>
      <c r="V124" s="40"/>
      <c r="W124" s="40"/>
      <c r="X124" s="40"/>
      <c r="Y124" s="40"/>
      <c r="Z124" s="9" t="s">
        <v>2030</v>
      </c>
      <c r="AA124" s="17" t="s">
        <v>1911</v>
      </c>
      <c r="AB124" s="17" t="s">
        <v>1912</v>
      </c>
    </row>
    <row r="125" spans="1:28" ht="130.5">
      <c r="A125" s="68" t="s">
        <v>2028</v>
      </c>
      <c r="B125" s="68" t="s">
        <v>2037</v>
      </c>
      <c r="C125" s="68" t="s">
        <v>201</v>
      </c>
      <c r="D125" s="68" t="s">
        <v>852</v>
      </c>
      <c r="E125" s="68" t="s">
        <v>1908</v>
      </c>
      <c r="F125" s="68" t="s">
        <v>1914</v>
      </c>
      <c r="G125" s="254">
        <v>5929</v>
      </c>
      <c r="H125" s="254">
        <v>5929</v>
      </c>
      <c r="I125" s="254">
        <v>5929</v>
      </c>
      <c r="J125" s="254">
        <v>5929</v>
      </c>
      <c r="K125" s="38"/>
      <c r="L125" s="40"/>
      <c r="M125" s="40"/>
      <c r="N125" s="40"/>
      <c r="O125" s="40"/>
      <c r="P125" s="40"/>
      <c r="Q125" s="40"/>
      <c r="R125" s="40"/>
      <c r="S125" s="40"/>
      <c r="T125" s="40"/>
      <c r="U125" s="40"/>
      <c r="V125" s="40"/>
      <c r="W125" s="40"/>
      <c r="X125" s="40"/>
      <c r="Y125" s="40"/>
      <c r="Z125" s="9" t="s">
        <v>2030</v>
      </c>
      <c r="AA125" s="17" t="s">
        <v>1911</v>
      </c>
      <c r="AB125" s="17" t="s">
        <v>1912</v>
      </c>
    </row>
    <row r="126" spans="1:28" ht="130.5">
      <c r="A126" s="68" t="s">
        <v>2028</v>
      </c>
      <c r="B126" s="68" t="s">
        <v>2038</v>
      </c>
      <c r="C126" s="68" t="s">
        <v>201</v>
      </c>
      <c r="D126" s="68" t="s">
        <v>852</v>
      </c>
      <c r="E126" s="68" t="s">
        <v>1916</v>
      </c>
      <c r="F126" s="68" t="s">
        <v>1909</v>
      </c>
      <c r="G126" s="254">
        <v>4667</v>
      </c>
      <c r="H126" s="254">
        <v>4667</v>
      </c>
      <c r="I126" s="254">
        <v>4667</v>
      </c>
      <c r="J126" s="254">
        <v>4667</v>
      </c>
      <c r="K126" s="38"/>
      <c r="L126" s="40"/>
      <c r="M126" s="40"/>
      <c r="N126" s="40"/>
      <c r="O126" s="40"/>
      <c r="P126" s="40"/>
      <c r="Q126" s="40"/>
      <c r="R126" s="40"/>
      <c r="S126" s="40"/>
      <c r="T126" s="40"/>
      <c r="U126" s="40"/>
      <c r="V126" s="40"/>
      <c r="W126" s="40"/>
      <c r="X126" s="40"/>
      <c r="Y126" s="40"/>
      <c r="Z126" s="9" t="s">
        <v>2030</v>
      </c>
      <c r="AA126" s="17" t="s">
        <v>1911</v>
      </c>
      <c r="AB126" s="17" t="s">
        <v>1912</v>
      </c>
    </row>
    <row r="127" spans="1:28" ht="130.5">
      <c r="A127" s="68" t="s">
        <v>2028</v>
      </c>
      <c r="B127" s="68" t="s">
        <v>2039</v>
      </c>
      <c r="C127" s="68" t="s">
        <v>201</v>
      </c>
      <c r="D127" s="68" t="s">
        <v>852</v>
      </c>
      <c r="E127" s="68" t="s">
        <v>1916</v>
      </c>
      <c r="F127" s="68" t="s">
        <v>1914</v>
      </c>
      <c r="G127" s="254">
        <v>2399</v>
      </c>
      <c r="H127" s="254">
        <v>2399</v>
      </c>
      <c r="I127" s="254">
        <v>2399</v>
      </c>
      <c r="J127" s="254">
        <v>2399</v>
      </c>
      <c r="K127" s="38"/>
      <c r="L127" s="40"/>
      <c r="M127" s="40"/>
      <c r="N127" s="40"/>
      <c r="O127" s="40"/>
      <c r="P127" s="40"/>
      <c r="Q127" s="40"/>
      <c r="R127" s="40"/>
      <c r="S127" s="40"/>
      <c r="T127" s="40"/>
      <c r="U127" s="40"/>
      <c r="V127" s="40"/>
      <c r="W127" s="40"/>
      <c r="X127" s="40"/>
      <c r="Y127" s="40"/>
      <c r="Z127" s="9" t="s">
        <v>2030</v>
      </c>
      <c r="AA127" s="17" t="s">
        <v>1911</v>
      </c>
      <c r="AB127" s="17" t="s">
        <v>1912</v>
      </c>
    </row>
    <row r="128" spans="1:28" ht="130.5">
      <c r="A128" s="68" t="s">
        <v>2028</v>
      </c>
      <c r="B128" s="68" t="s">
        <v>2040</v>
      </c>
      <c r="C128" s="68" t="s">
        <v>201</v>
      </c>
      <c r="D128" s="68" t="s">
        <v>852</v>
      </c>
      <c r="E128" s="68" t="s">
        <v>1919</v>
      </c>
      <c r="F128" s="68" t="s">
        <v>1909</v>
      </c>
      <c r="G128" s="254">
        <v>581</v>
      </c>
      <c r="H128" s="254">
        <v>581</v>
      </c>
      <c r="I128" s="254">
        <v>581</v>
      </c>
      <c r="J128" s="254">
        <v>581</v>
      </c>
      <c r="K128" s="38"/>
      <c r="L128" s="40"/>
      <c r="M128" s="40"/>
      <c r="N128" s="40"/>
      <c r="O128" s="40"/>
      <c r="P128" s="40"/>
      <c r="Q128" s="40"/>
      <c r="R128" s="40"/>
      <c r="S128" s="40"/>
      <c r="T128" s="40"/>
      <c r="U128" s="40"/>
      <c r="V128" s="40"/>
      <c r="W128" s="40"/>
      <c r="X128" s="40"/>
      <c r="Y128" s="40"/>
      <c r="Z128" s="9" t="s">
        <v>2030</v>
      </c>
      <c r="AA128" s="17" t="s">
        <v>1911</v>
      </c>
      <c r="AB128" s="17" t="s">
        <v>1912</v>
      </c>
    </row>
    <row r="129" spans="1:28" ht="130.5">
      <c r="A129" s="68" t="s">
        <v>2028</v>
      </c>
      <c r="B129" s="68" t="s">
        <v>2041</v>
      </c>
      <c r="C129" s="68" t="s">
        <v>201</v>
      </c>
      <c r="D129" s="68" t="s">
        <v>852</v>
      </c>
      <c r="E129" s="68" t="s">
        <v>1919</v>
      </c>
      <c r="F129" s="68" t="s">
        <v>1914</v>
      </c>
      <c r="G129" s="254">
        <v>1029</v>
      </c>
      <c r="H129" s="254">
        <v>1029</v>
      </c>
      <c r="I129" s="254">
        <v>1029</v>
      </c>
      <c r="J129" s="254">
        <v>1029</v>
      </c>
      <c r="K129" s="38"/>
      <c r="L129" s="40"/>
      <c r="M129" s="40"/>
      <c r="N129" s="40"/>
      <c r="O129" s="40"/>
      <c r="P129" s="40"/>
      <c r="Q129" s="40"/>
      <c r="R129" s="40"/>
      <c r="S129" s="40"/>
      <c r="T129" s="40"/>
      <c r="U129" s="40"/>
      <c r="V129" s="40"/>
      <c r="W129" s="40"/>
      <c r="X129" s="40"/>
      <c r="Y129" s="40"/>
      <c r="Z129" s="9" t="s">
        <v>2030</v>
      </c>
      <c r="AA129" s="17" t="s">
        <v>1911</v>
      </c>
      <c r="AB129" s="17" t="s">
        <v>1912</v>
      </c>
    </row>
    <row r="130" spans="1:28" ht="130.5">
      <c r="A130" s="68" t="s">
        <v>2028</v>
      </c>
      <c r="B130" s="68" t="s">
        <v>2042</v>
      </c>
      <c r="C130" s="68" t="s">
        <v>201</v>
      </c>
      <c r="D130" s="68" t="s">
        <v>853</v>
      </c>
      <c r="E130" s="68" t="s">
        <v>1908</v>
      </c>
      <c r="F130" s="68" t="s">
        <v>1909</v>
      </c>
      <c r="G130" s="254">
        <v>20823</v>
      </c>
      <c r="H130" s="254">
        <v>20823</v>
      </c>
      <c r="I130" s="254">
        <v>20823</v>
      </c>
      <c r="J130" s="254">
        <v>20823</v>
      </c>
      <c r="K130" s="38"/>
      <c r="L130" s="40"/>
      <c r="M130" s="40"/>
      <c r="N130" s="40"/>
      <c r="O130" s="40"/>
      <c r="P130" s="40"/>
      <c r="Q130" s="40"/>
      <c r="R130" s="40"/>
      <c r="S130" s="40"/>
      <c r="T130" s="40"/>
      <c r="U130" s="40"/>
      <c r="V130" s="40"/>
      <c r="W130" s="40"/>
      <c r="X130" s="40"/>
      <c r="Y130" s="40"/>
      <c r="Z130" s="9" t="s">
        <v>2030</v>
      </c>
      <c r="AA130" s="17" t="s">
        <v>1911</v>
      </c>
      <c r="AB130" s="17" t="s">
        <v>1912</v>
      </c>
    </row>
    <row r="131" spans="1:28" ht="130.5">
      <c r="A131" s="68" t="s">
        <v>2028</v>
      </c>
      <c r="B131" s="68" t="s">
        <v>2043</v>
      </c>
      <c r="C131" s="68" t="s">
        <v>201</v>
      </c>
      <c r="D131" s="68" t="s">
        <v>853</v>
      </c>
      <c r="E131" s="68" t="s">
        <v>1908</v>
      </c>
      <c r="F131" s="68" t="s">
        <v>1914</v>
      </c>
      <c r="G131" s="254">
        <v>8464</v>
      </c>
      <c r="H131" s="254">
        <v>8464</v>
      </c>
      <c r="I131" s="254">
        <v>8464</v>
      </c>
      <c r="J131" s="254">
        <v>8464</v>
      </c>
      <c r="K131" s="38"/>
      <c r="L131" s="40"/>
      <c r="M131" s="40"/>
      <c r="N131" s="40"/>
      <c r="O131" s="40"/>
      <c r="P131" s="40"/>
      <c r="Q131" s="40"/>
      <c r="R131" s="40"/>
      <c r="S131" s="40"/>
      <c r="T131" s="40"/>
      <c r="U131" s="40"/>
      <c r="V131" s="40"/>
      <c r="W131" s="40"/>
      <c r="X131" s="40"/>
      <c r="Y131" s="40"/>
      <c r="Z131" s="9" t="s">
        <v>2030</v>
      </c>
      <c r="AA131" s="17" t="s">
        <v>1911</v>
      </c>
      <c r="AB131" s="17" t="s">
        <v>1912</v>
      </c>
    </row>
    <row r="132" spans="1:28" ht="130.5">
      <c r="A132" s="68" t="s">
        <v>2028</v>
      </c>
      <c r="B132" s="68" t="s">
        <v>2044</v>
      </c>
      <c r="C132" s="68" t="s">
        <v>201</v>
      </c>
      <c r="D132" s="68" t="s">
        <v>853</v>
      </c>
      <c r="E132" s="68" t="s">
        <v>1916</v>
      </c>
      <c r="F132" s="68" t="s">
        <v>1909</v>
      </c>
      <c r="G132" s="254">
        <v>12968</v>
      </c>
      <c r="H132" s="254">
        <v>12968</v>
      </c>
      <c r="I132" s="254">
        <v>12968</v>
      </c>
      <c r="J132" s="254">
        <v>12968</v>
      </c>
      <c r="K132" s="38"/>
      <c r="L132" s="40"/>
      <c r="M132" s="40"/>
      <c r="N132" s="40"/>
      <c r="O132" s="40"/>
      <c r="P132" s="40"/>
      <c r="Q132" s="40"/>
      <c r="R132" s="40"/>
      <c r="S132" s="40"/>
      <c r="T132" s="40"/>
      <c r="U132" s="40"/>
      <c r="V132" s="40"/>
      <c r="W132" s="40"/>
      <c r="X132" s="40"/>
      <c r="Y132" s="40"/>
      <c r="Z132" s="9" t="s">
        <v>2030</v>
      </c>
      <c r="AA132" s="17" t="s">
        <v>1911</v>
      </c>
      <c r="AB132" s="17" t="s">
        <v>1912</v>
      </c>
    </row>
    <row r="133" spans="1:28" ht="130.5">
      <c r="A133" s="68" t="s">
        <v>2028</v>
      </c>
      <c r="B133" s="68" t="s">
        <v>2045</v>
      </c>
      <c r="C133" s="68" t="s">
        <v>201</v>
      </c>
      <c r="D133" s="68" t="s">
        <v>853</v>
      </c>
      <c r="E133" s="68" t="s">
        <v>1916</v>
      </c>
      <c r="F133" s="68" t="s">
        <v>1914</v>
      </c>
      <c r="G133" s="254">
        <v>6472</v>
      </c>
      <c r="H133" s="254">
        <v>6472</v>
      </c>
      <c r="I133" s="254">
        <v>6472</v>
      </c>
      <c r="J133" s="254">
        <v>6472</v>
      </c>
      <c r="K133" s="38"/>
      <c r="L133" s="40"/>
      <c r="M133" s="40"/>
      <c r="N133" s="40"/>
      <c r="O133" s="40"/>
      <c r="P133" s="40"/>
      <c r="Q133" s="40"/>
      <c r="R133" s="40"/>
      <c r="S133" s="40"/>
      <c r="T133" s="40"/>
      <c r="U133" s="40"/>
      <c r="V133" s="40"/>
      <c r="W133" s="40"/>
      <c r="X133" s="40"/>
      <c r="Y133" s="40"/>
      <c r="Z133" s="9" t="s">
        <v>2030</v>
      </c>
      <c r="AA133" s="17" t="s">
        <v>1911</v>
      </c>
      <c r="AB133" s="17" t="s">
        <v>1912</v>
      </c>
    </row>
    <row r="134" spans="1:28" ht="130.5">
      <c r="A134" s="68" t="s">
        <v>2028</v>
      </c>
      <c r="B134" s="68" t="s">
        <v>2046</v>
      </c>
      <c r="C134" s="68" t="s">
        <v>201</v>
      </c>
      <c r="D134" s="68" t="s">
        <v>853</v>
      </c>
      <c r="E134" s="68" t="s">
        <v>1919</v>
      </c>
      <c r="F134" s="68" t="s">
        <v>1909</v>
      </c>
      <c r="G134" s="254">
        <v>571</v>
      </c>
      <c r="H134" s="254">
        <v>571</v>
      </c>
      <c r="I134" s="254">
        <v>571</v>
      </c>
      <c r="J134" s="254">
        <v>571</v>
      </c>
      <c r="K134" s="38"/>
      <c r="L134" s="40"/>
      <c r="M134" s="40"/>
      <c r="N134" s="40"/>
      <c r="O134" s="40"/>
      <c r="P134" s="40"/>
      <c r="Q134" s="40"/>
      <c r="R134" s="40"/>
      <c r="S134" s="40"/>
      <c r="T134" s="40"/>
      <c r="U134" s="40"/>
      <c r="V134" s="40"/>
      <c r="W134" s="40"/>
      <c r="X134" s="40"/>
      <c r="Y134" s="40"/>
      <c r="Z134" s="9" t="s">
        <v>2030</v>
      </c>
      <c r="AA134" s="17" t="s">
        <v>1911</v>
      </c>
      <c r="AB134" s="17" t="s">
        <v>1912</v>
      </c>
    </row>
    <row r="135" spans="1:28" ht="130.5">
      <c r="A135" s="68" t="s">
        <v>2028</v>
      </c>
      <c r="B135" s="68" t="s">
        <v>2047</v>
      </c>
      <c r="C135" s="68" t="s">
        <v>201</v>
      </c>
      <c r="D135" s="68" t="s">
        <v>853</v>
      </c>
      <c r="E135" s="68" t="s">
        <v>1919</v>
      </c>
      <c r="F135" s="68" t="s">
        <v>1914</v>
      </c>
      <c r="G135" s="254">
        <v>553</v>
      </c>
      <c r="H135" s="254">
        <v>553</v>
      </c>
      <c r="I135" s="254">
        <v>553</v>
      </c>
      <c r="J135" s="254">
        <v>553</v>
      </c>
      <c r="K135" s="38"/>
      <c r="L135" s="40"/>
      <c r="M135" s="40"/>
      <c r="N135" s="40"/>
      <c r="O135" s="40"/>
      <c r="P135" s="40"/>
      <c r="Q135" s="40"/>
      <c r="R135" s="40"/>
      <c r="S135" s="40"/>
      <c r="T135" s="40"/>
      <c r="U135" s="40"/>
      <c r="V135" s="40"/>
      <c r="W135" s="40"/>
      <c r="X135" s="40"/>
      <c r="Y135" s="40"/>
      <c r="Z135" s="9" t="s">
        <v>2030</v>
      </c>
      <c r="AA135" s="17" t="s">
        <v>1911</v>
      </c>
      <c r="AB135" s="17" t="s">
        <v>1912</v>
      </c>
    </row>
    <row r="136" spans="1:28" ht="130.5">
      <c r="A136" s="68" t="s">
        <v>2048</v>
      </c>
      <c r="B136" s="68" t="s">
        <v>2049</v>
      </c>
      <c r="C136" s="68" t="s">
        <v>201</v>
      </c>
      <c r="D136" s="68" t="s">
        <v>854</v>
      </c>
      <c r="E136" s="68" t="s">
        <v>1908</v>
      </c>
      <c r="F136" s="68" t="s">
        <v>1909</v>
      </c>
      <c r="G136" s="254">
        <v>299920</v>
      </c>
      <c r="H136" s="254">
        <v>299920</v>
      </c>
      <c r="I136" s="254">
        <v>299920</v>
      </c>
      <c r="J136" s="254">
        <v>299920</v>
      </c>
      <c r="K136" s="38"/>
      <c r="L136" s="40"/>
      <c r="M136" s="40"/>
      <c r="N136" s="40"/>
      <c r="O136" s="40"/>
      <c r="P136" s="40"/>
      <c r="Q136" s="40"/>
      <c r="R136" s="40"/>
      <c r="S136" s="40"/>
      <c r="T136" s="40"/>
      <c r="U136" s="40"/>
      <c r="V136" s="40"/>
      <c r="W136" s="40"/>
      <c r="X136" s="40"/>
      <c r="Y136" s="40"/>
      <c r="Z136" s="9" t="s">
        <v>2050</v>
      </c>
      <c r="AA136" s="17" t="s">
        <v>1911</v>
      </c>
      <c r="AB136" s="17" t="s">
        <v>1912</v>
      </c>
    </row>
    <row r="137" spans="1:28" ht="130.5">
      <c r="A137" s="68" t="s">
        <v>2048</v>
      </c>
      <c r="B137" s="68" t="s">
        <v>2051</v>
      </c>
      <c r="C137" s="68" t="s">
        <v>201</v>
      </c>
      <c r="D137" s="68" t="s">
        <v>854</v>
      </c>
      <c r="E137" s="68" t="s">
        <v>1908</v>
      </c>
      <c r="F137" s="68" t="s">
        <v>1914</v>
      </c>
      <c r="G137" s="254">
        <v>1034683</v>
      </c>
      <c r="H137" s="254">
        <v>1034683</v>
      </c>
      <c r="I137" s="254">
        <v>1034683</v>
      </c>
      <c r="J137" s="254">
        <v>1034683</v>
      </c>
      <c r="K137" s="38"/>
      <c r="L137" s="40"/>
      <c r="M137" s="40"/>
      <c r="N137" s="40"/>
      <c r="O137" s="40"/>
      <c r="P137" s="40"/>
      <c r="Q137" s="40"/>
      <c r="R137" s="40"/>
      <c r="S137" s="40"/>
      <c r="T137" s="40"/>
      <c r="U137" s="40"/>
      <c r="V137" s="40"/>
      <c r="W137" s="40"/>
      <c r="X137" s="40"/>
      <c r="Y137" s="40"/>
      <c r="Z137" s="9" t="s">
        <v>2050</v>
      </c>
      <c r="AA137" s="17" t="s">
        <v>1911</v>
      </c>
      <c r="AB137" s="17" t="s">
        <v>1912</v>
      </c>
    </row>
    <row r="138" spans="1:28" ht="130.5">
      <c r="A138" s="68" t="s">
        <v>2048</v>
      </c>
      <c r="B138" s="68" t="s">
        <v>2052</v>
      </c>
      <c r="C138" s="68" t="s">
        <v>201</v>
      </c>
      <c r="D138" s="68" t="s">
        <v>854</v>
      </c>
      <c r="E138" s="68" t="s">
        <v>1916</v>
      </c>
      <c r="F138" s="68" t="s">
        <v>1909</v>
      </c>
      <c r="G138" s="254">
        <v>60847</v>
      </c>
      <c r="H138" s="254">
        <v>60847</v>
      </c>
      <c r="I138" s="254">
        <v>60847</v>
      </c>
      <c r="J138" s="254">
        <v>60847</v>
      </c>
      <c r="K138" s="38"/>
      <c r="L138" s="40"/>
      <c r="M138" s="40"/>
      <c r="N138" s="40"/>
      <c r="O138" s="40"/>
      <c r="P138" s="40"/>
      <c r="Q138" s="40"/>
      <c r="R138" s="40"/>
      <c r="S138" s="40"/>
      <c r="T138" s="40"/>
      <c r="U138" s="40"/>
      <c r="V138" s="40"/>
      <c r="W138" s="40"/>
      <c r="X138" s="40"/>
      <c r="Y138" s="40"/>
      <c r="Z138" s="9" t="s">
        <v>2050</v>
      </c>
      <c r="AA138" s="17" t="s">
        <v>1911</v>
      </c>
      <c r="AB138" s="17" t="s">
        <v>1912</v>
      </c>
    </row>
    <row r="139" spans="1:28" ht="130.5">
      <c r="A139" s="68" t="s">
        <v>2048</v>
      </c>
      <c r="B139" s="68" t="s">
        <v>2053</v>
      </c>
      <c r="C139" s="68" t="s">
        <v>201</v>
      </c>
      <c r="D139" s="68" t="s">
        <v>854</v>
      </c>
      <c r="E139" s="68" t="s">
        <v>1916</v>
      </c>
      <c r="F139" s="68" t="s">
        <v>1914</v>
      </c>
      <c r="G139" s="254">
        <v>34044</v>
      </c>
      <c r="H139" s="254">
        <v>34044</v>
      </c>
      <c r="I139" s="254">
        <v>34044</v>
      </c>
      <c r="J139" s="254">
        <v>34044</v>
      </c>
      <c r="K139" s="38"/>
      <c r="L139" s="40"/>
      <c r="M139" s="40"/>
      <c r="N139" s="40"/>
      <c r="O139" s="40"/>
      <c r="P139" s="40"/>
      <c r="Q139" s="40"/>
      <c r="R139" s="40"/>
      <c r="S139" s="40"/>
      <c r="T139" s="40"/>
      <c r="U139" s="40"/>
      <c r="V139" s="40"/>
      <c r="W139" s="40"/>
      <c r="X139" s="40"/>
      <c r="Y139" s="40"/>
      <c r="Z139" s="9" t="s">
        <v>2050</v>
      </c>
      <c r="AA139" s="17" t="s">
        <v>1911</v>
      </c>
      <c r="AB139" s="17" t="s">
        <v>1912</v>
      </c>
    </row>
    <row r="140" spans="1:28" ht="130.5">
      <c r="A140" s="68" t="s">
        <v>2048</v>
      </c>
      <c r="B140" s="68" t="s">
        <v>2054</v>
      </c>
      <c r="C140" s="68" t="s">
        <v>201</v>
      </c>
      <c r="D140" s="68" t="s">
        <v>854</v>
      </c>
      <c r="E140" s="68" t="s">
        <v>1919</v>
      </c>
      <c r="F140" s="68" t="s">
        <v>1909</v>
      </c>
      <c r="G140" s="254">
        <v>2768</v>
      </c>
      <c r="H140" s="254">
        <v>2768</v>
      </c>
      <c r="I140" s="254">
        <v>2768</v>
      </c>
      <c r="J140" s="254">
        <v>2768</v>
      </c>
      <c r="K140" s="38"/>
      <c r="L140" s="40"/>
      <c r="M140" s="40"/>
      <c r="N140" s="40"/>
      <c r="O140" s="40"/>
      <c r="P140" s="40"/>
      <c r="Q140" s="40"/>
      <c r="R140" s="40"/>
      <c r="S140" s="40"/>
      <c r="T140" s="40"/>
      <c r="U140" s="40"/>
      <c r="V140" s="40"/>
      <c r="W140" s="40"/>
      <c r="X140" s="40"/>
      <c r="Y140" s="40"/>
      <c r="Z140" s="9" t="s">
        <v>2050</v>
      </c>
      <c r="AA140" s="17" t="s">
        <v>1911</v>
      </c>
      <c r="AB140" s="17" t="s">
        <v>1912</v>
      </c>
    </row>
    <row r="141" spans="1:28" ht="130.5">
      <c r="A141" s="68" t="s">
        <v>2048</v>
      </c>
      <c r="B141" s="68" t="s">
        <v>2055</v>
      </c>
      <c r="C141" s="68" t="s">
        <v>201</v>
      </c>
      <c r="D141" s="68" t="s">
        <v>854</v>
      </c>
      <c r="E141" s="68" t="s">
        <v>1919</v>
      </c>
      <c r="F141" s="68" t="s">
        <v>1914</v>
      </c>
      <c r="G141" s="254">
        <v>1083</v>
      </c>
      <c r="H141" s="254">
        <v>1083</v>
      </c>
      <c r="I141" s="254">
        <v>1083</v>
      </c>
      <c r="J141" s="254">
        <v>1083</v>
      </c>
      <c r="K141" s="38"/>
      <c r="L141" s="40"/>
      <c r="M141" s="40"/>
      <c r="N141" s="40"/>
      <c r="O141" s="40"/>
      <c r="P141" s="40"/>
      <c r="Q141" s="40"/>
      <c r="R141" s="40"/>
      <c r="S141" s="40"/>
      <c r="T141" s="40"/>
      <c r="U141" s="40"/>
      <c r="V141" s="40"/>
      <c r="W141" s="40"/>
      <c r="X141" s="40"/>
      <c r="Y141" s="40"/>
      <c r="Z141" s="9" t="s">
        <v>2050</v>
      </c>
      <c r="AA141" s="17" t="s">
        <v>1911</v>
      </c>
      <c r="AB141" s="17" t="s">
        <v>1912</v>
      </c>
    </row>
    <row r="142" spans="1:28" ht="130.5">
      <c r="A142" s="68" t="s">
        <v>2048</v>
      </c>
      <c r="B142" s="68" t="s">
        <v>2056</v>
      </c>
      <c r="C142" s="68" t="s">
        <v>201</v>
      </c>
      <c r="D142" s="68" t="s">
        <v>852</v>
      </c>
      <c r="E142" s="68" t="s">
        <v>1908</v>
      </c>
      <c r="F142" s="68" t="s">
        <v>1909</v>
      </c>
      <c r="G142" s="254">
        <v>25441</v>
      </c>
      <c r="H142" s="254">
        <v>25441</v>
      </c>
      <c r="I142" s="254">
        <v>25441</v>
      </c>
      <c r="J142" s="254">
        <v>25441</v>
      </c>
      <c r="K142" s="38"/>
      <c r="L142" s="40"/>
      <c r="M142" s="40"/>
      <c r="N142" s="40"/>
      <c r="O142" s="40"/>
      <c r="P142" s="40"/>
      <c r="Q142" s="40"/>
      <c r="R142" s="40"/>
      <c r="S142" s="40"/>
      <c r="T142" s="40"/>
      <c r="U142" s="40"/>
      <c r="V142" s="40"/>
      <c r="W142" s="40"/>
      <c r="X142" s="40"/>
      <c r="Y142" s="40"/>
      <c r="Z142" s="9" t="s">
        <v>2050</v>
      </c>
      <c r="AA142" s="17" t="s">
        <v>1911</v>
      </c>
      <c r="AB142" s="17" t="s">
        <v>1912</v>
      </c>
    </row>
    <row r="143" spans="1:28" ht="130.5">
      <c r="A143" s="68" t="s">
        <v>2048</v>
      </c>
      <c r="B143" s="68" t="s">
        <v>2057</v>
      </c>
      <c r="C143" s="68" t="s">
        <v>201</v>
      </c>
      <c r="D143" s="68" t="s">
        <v>852</v>
      </c>
      <c r="E143" s="68" t="s">
        <v>1908</v>
      </c>
      <c r="F143" s="68" t="s">
        <v>1914</v>
      </c>
      <c r="G143" s="254">
        <v>9042</v>
      </c>
      <c r="H143" s="254">
        <v>9042</v>
      </c>
      <c r="I143" s="254">
        <v>9042</v>
      </c>
      <c r="J143" s="254">
        <v>9042</v>
      </c>
      <c r="K143" s="38"/>
      <c r="L143" s="40"/>
      <c r="M143" s="40"/>
      <c r="N143" s="40"/>
      <c r="O143" s="40"/>
      <c r="P143" s="40"/>
      <c r="Q143" s="40"/>
      <c r="R143" s="40"/>
      <c r="S143" s="40"/>
      <c r="T143" s="40"/>
      <c r="U143" s="40"/>
      <c r="V143" s="40"/>
      <c r="W143" s="40"/>
      <c r="X143" s="40"/>
      <c r="Y143" s="40"/>
      <c r="Z143" s="9" t="s">
        <v>2050</v>
      </c>
      <c r="AA143" s="17" t="s">
        <v>1911</v>
      </c>
      <c r="AB143" s="17" t="s">
        <v>1912</v>
      </c>
    </row>
    <row r="144" spans="1:28" ht="130.5">
      <c r="A144" s="68" t="s">
        <v>2048</v>
      </c>
      <c r="B144" s="68" t="s">
        <v>2058</v>
      </c>
      <c r="C144" s="68" t="s">
        <v>201</v>
      </c>
      <c r="D144" s="68" t="s">
        <v>852</v>
      </c>
      <c r="E144" s="68" t="s">
        <v>1916</v>
      </c>
      <c r="F144" s="68" t="s">
        <v>1909</v>
      </c>
      <c r="G144" s="254">
        <v>17107</v>
      </c>
      <c r="H144" s="254">
        <v>17107</v>
      </c>
      <c r="I144" s="254">
        <v>17107</v>
      </c>
      <c r="J144" s="254">
        <v>17107</v>
      </c>
      <c r="K144" s="38"/>
      <c r="L144" s="40"/>
      <c r="M144" s="40"/>
      <c r="N144" s="40"/>
      <c r="O144" s="40"/>
      <c r="P144" s="40"/>
      <c r="Q144" s="40"/>
      <c r="R144" s="40"/>
      <c r="S144" s="40"/>
      <c r="T144" s="40"/>
      <c r="U144" s="40"/>
      <c r="V144" s="40"/>
      <c r="W144" s="40"/>
      <c r="X144" s="40"/>
      <c r="Y144" s="40"/>
      <c r="Z144" s="9" t="s">
        <v>2050</v>
      </c>
      <c r="AA144" s="17" t="s">
        <v>1911</v>
      </c>
      <c r="AB144" s="17" t="s">
        <v>1912</v>
      </c>
    </row>
    <row r="145" spans="1:28" ht="130.5">
      <c r="A145" s="68" t="s">
        <v>2048</v>
      </c>
      <c r="B145" s="68" t="s">
        <v>2059</v>
      </c>
      <c r="C145" s="68" t="s">
        <v>201</v>
      </c>
      <c r="D145" s="68" t="s">
        <v>852</v>
      </c>
      <c r="E145" s="68" t="s">
        <v>1916</v>
      </c>
      <c r="F145" s="68" t="s">
        <v>1914</v>
      </c>
      <c r="G145" s="254">
        <v>1892</v>
      </c>
      <c r="H145" s="254">
        <v>1892</v>
      </c>
      <c r="I145" s="254">
        <v>1892</v>
      </c>
      <c r="J145" s="254">
        <v>1892</v>
      </c>
      <c r="K145" s="38"/>
      <c r="L145" s="40"/>
      <c r="M145" s="40"/>
      <c r="N145" s="40"/>
      <c r="O145" s="40"/>
      <c r="P145" s="40"/>
      <c r="Q145" s="40"/>
      <c r="R145" s="40"/>
      <c r="S145" s="40"/>
      <c r="T145" s="40"/>
      <c r="U145" s="40"/>
      <c r="V145" s="40"/>
      <c r="W145" s="40"/>
      <c r="X145" s="40"/>
      <c r="Y145" s="40"/>
      <c r="Z145" s="9" t="s">
        <v>2050</v>
      </c>
      <c r="AA145" s="17" t="s">
        <v>1911</v>
      </c>
      <c r="AB145" s="17" t="s">
        <v>1912</v>
      </c>
    </row>
    <row r="146" spans="1:28" ht="130.5">
      <c r="A146" s="68" t="s">
        <v>2048</v>
      </c>
      <c r="B146" s="68" t="s">
        <v>2060</v>
      </c>
      <c r="C146" s="68" t="s">
        <v>201</v>
      </c>
      <c r="D146" s="68" t="s">
        <v>852</v>
      </c>
      <c r="E146" s="68" t="s">
        <v>1919</v>
      </c>
      <c r="F146" s="68" t="s">
        <v>1909</v>
      </c>
      <c r="G146" s="254">
        <v>917</v>
      </c>
      <c r="H146" s="254">
        <v>917</v>
      </c>
      <c r="I146" s="254">
        <v>917</v>
      </c>
      <c r="J146" s="254">
        <v>917</v>
      </c>
      <c r="K146" s="38"/>
      <c r="L146" s="40"/>
      <c r="M146" s="40"/>
      <c r="N146" s="40"/>
      <c r="O146" s="40"/>
      <c r="P146" s="40"/>
      <c r="Q146" s="40"/>
      <c r="R146" s="40"/>
      <c r="S146" s="40"/>
      <c r="T146" s="40"/>
      <c r="U146" s="40"/>
      <c r="V146" s="40"/>
      <c r="W146" s="40"/>
      <c r="X146" s="40"/>
      <c r="Y146" s="40"/>
      <c r="Z146" s="9" t="s">
        <v>2050</v>
      </c>
      <c r="AA146" s="17" t="s">
        <v>1911</v>
      </c>
      <c r="AB146" s="17" t="s">
        <v>1912</v>
      </c>
    </row>
    <row r="147" spans="1:28" ht="130.5">
      <c r="A147" s="68" t="s">
        <v>2048</v>
      </c>
      <c r="B147" s="68" t="s">
        <v>2061</v>
      </c>
      <c r="C147" s="68" t="s">
        <v>201</v>
      </c>
      <c r="D147" s="68" t="s">
        <v>852</v>
      </c>
      <c r="E147" s="68" t="s">
        <v>1919</v>
      </c>
      <c r="F147" s="68" t="s">
        <v>1914</v>
      </c>
      <c r="G147" s="254">
        <v>539</v>
      </c>
      <c r="H147" s="254">
        <v>539</v>
      </c>
      <c r="I147" s="254">
        <v>539</v>
      </c>
      <c r="J147" s="254">
        <v>539</v>
      </c>
      <c r="K147" s="38"/>
      <c r="L147" s="40"/>
      <c r="M147" s="40"/>
      <c r="N147" s="40"/>
      <c r="O147" s="40"/>
      <c r="P147" s="40"/>
      <c r="Q147" s="40"/>
      <c r="R147" s="40"/>
      <c r="S147" s="40"/>
      <c r="T147" s="40"/>
      <c r="U147" s="40"/>
      <c r="V147" s="40"/>
      <c r="W147" s="40"/>
      <c r="X147" s="40"/>
      <c r="Y147" s="40"/>
      <c r="Z147" s="9" t="s">
        <v>2050</v>
      </c>
      <c r="AA147" s="17" t="s">
        <v>1911</v>
      </c>
      <c r="AB147" s="17" t="s">
        <v>1912</v>
      </c>
    </row>
    <row r="148" spans="1:28" ht="130.5">
      <c r="A148" s="68" t="s">
        <v>2048</v>
      </c>
      <c r="B148" s="68" t="s">
        <v>2062</v>
      </c>
      <c r="C148" s="68" t="s">
        <v>201</v>
      </c>
      <c r="D148" s="68" t="s">
        <v>853</v>
      </c>
      <c r="E148" s="68" t="s">
        <v>1908</v>
      </c>
      <c r="F148" s="68" t="s">
        <v>1909</v>
      </c>
      <c r="G148" s="254">
        <v>45392</v>
      </c>
      <c r="H148" s="254">
        <v>45392</v>
      </c>
      <c r="I148" s="254">
        <v>45392</v>
      </c>
      <c r="J148" s="254">
        <v>45392</v>
      </c>
      <c r="K148" s="38"/>
      <c r="L148" s="40"/>
      <c r="M148" s="40"/>
      <c r="N148" s="40"/>
      <c r="O148" s="40"/>
      <c r="P148" s="40"/>
      <c r="Q148" s="40"/>
      <c r="R148" s="40"/>
      <c r="S148" s="40"/>
      <c r="T148" s="40"/>
      <c r="U148" s="40"/>
      <c r="V148" s="40"/>
      <c r="W148" s="40"/>
      <c r="X148" s="40"/>
      <c r="Y148" s="40"/>
      <c r="Z148" s="9" t="s">
        <v>2050</v>
      </c>
      <c r="AA148" s="17" t="s">
        <v>1911</v>
      </c>
      <c r="AB148" s="17" t="s">
        <v>1912</v>
      </c>
    </row>
    <row r="149" spans="1:28" ht="130.5">
      <c r="A149" s="68" t="s">
        <v>2048</v>
      </c>
      <c r="B149" s="68" t="s">
        <v>2063</v>
      </c>
      <c r="C149" s="68" t="s">
        <v>201</v>
      </c>
      <c r="D149" s="68" t="s">
        <v>853</v>
      </c>
      <c r="E149" s="68" t="s">
        <v>1908</v>
      </c>
      <c r="F149" s="68" t="s">
        <v>1914</v>
      </c>
      <c r="G149" s="254">
        <v>1520</v>
      </c>
      <c r="H149" s="254">
        <v>1520</v>
      </c>
      <c r="I149" s="254">
        <v>1520</v>
      </c>
      <c r="J149" s="254">
        <v>1520</v>
      </c>
      <c r="K149" s="38"/>
      <c r="L149" s="40"/>
      <c r="M149" s="40"/>
      <c r="N149" s="40"/>
      <c r="O149" s="40"/>
      <c r="P149" s="40"/>
      <c r="Q149" s="40"/>
      <c r="R149" s="40"/>
      <c r="S149" s="40"/>
      <c r="T149" s="40"/>
      <c r="U149" s="40"/>
      <c r="V149" s="40"/>
      <c r="W149" s="40"/>
      <c r="X149" s="40"/>
      <c r="Y149" s="40"/>
      <c r="Z149" s="9" t="s">
        <v>2050</v>
      </c>
      <c r="AA149" s="17" t="s">
        <v>1911</v>
      </c>
      <c r="AB149" s="17" t="s">
        <v>1912</v>
      </c>
    </row>
    <row r="150" spans="1:28" ht="130.5">
      <c r="A150" s="68" t="s">
        <v>2048</v>
      </c>
      <c r="B150" s="68" t="s">
        <v>2064</v>
      </c>
      <c r="C150" s="68" t="s">
        <v>201</v>
      </c>
      <c r="D150" s="68" t="s">
        <v>853</v>
      </c>
      <c r="E150" s="68" t="s">
        <v>1916</v>
      </c>
      <c r="F150" s="68" t="s">
        <v>1909</v>
      </c>
      <c r="G150" s="254">
        <v>27152</v>
      </c>
      <c r="H150" s="254">
        <v>27152</v>
      </c>
      <c r="I150" s="254">
        <v>27152</v>
      </c>
      <c r="J150" s="254">
        <v>27152</v>
      </c>
      <c r="K150" s="38"/>
      <c r="L150" s="40"/>
      <c r="M150" s="40"/>
      <c r="N150" s="40"/>
      <c r="O150" s="40"/>
      <c r="P150" s="40"/>
      <c r="Q150" s="40"/>
      <c r="R150" s="40"/>
      <c r="S150" s="40"/>
      <c r="T150" s="40"/>
      <c r="U150" s="40"/>
      <c r="V150" s="40"/>
      <c r="W150" s="40"/>
      <c r="X150" s="40"/>
      <c r="Y150" s="40"/>
      <c r="Z150" s="9" t="s">
        <v>2050</v>
      </c>
      <c r="AA150" s="17" t="s">
        <v>1911</v>
      </c>
      <c r="AB150" s="17" t="s">
        <v>1912</v>
      </c>
    </row>
    <row r="151" spans="1:28" ht="130.5">
      <c r="A151" s="68" t="s">
        <v>2048</v>
      </c>
      <c r="B151" s="68" t="s">
        <v>2065</v>
      </c>
      <c r="C151" s="68" t="s">
        <v>201</v>
      </c>
      <c r="D151" s="68" t="s">
        <v>853</v>
      </c>
      <c r="E151" s="68" t="s">
        <v>1916</v>
      </c>
      <c r="F151" s="68" t="s">
        <v>1914</v>
      </c>
      <c r="G151" s="254">
        <v>1673</v>
      </c>
      <c r="H151" s="254">
        <v>1673</v>
      </c>
      <c r="I151" s="254">
        <v>1673</v>
      </c>
      <c r="J151" s="254">
        <v>1673</v>
      </c>
      <c r="K151" s="38"/>
      <c r="L151" s="40"/>
      <c r="M151" s="40"/>
      <c r="N151" s="40"/>
      <c r="O151" s="40"/>
      <c r="P151" s="40"/>
      <c r="Q151" s="40"/>
      <c r="R151" s="40"/>
      <c r="S151" s="40"/>
      <c r="T151" s="40"/>
      <c r="U151" s="40"/>
      <c r="V151" s="40"/>
      <c r="W151" s="40"/>
      <c r="X151" s="40"/>
      <c r="Y151" s="40"/>
      <c r="Z151" s="9" t="s">
        <v>2050</v>
      </c>
      <c r="AA151" s="17" t="s">
        <v>1911</v>
      </c>
      <c r="AB151" s="17" t="s">
        <v>1912</v>
      </c>
    </row>
    <row r="152" spans="1:28" ht="130.5">
      <c r="A152" s="68" t="s">
        <v>2048</v>
      </c>
      <c r="B152" s="68" t="s">
        <v>2066</v>
      </c>
      <c r="C152" s="68" t="s">
        <v>201</v>
      </c>
      <c r="D152" s="68" t="s">
        <v>853</v>
      </c>
      <c r="E152" s="68" t="s">
        <v>1919</v>
      </c>
      <c r="F152" s="68" t="s">
        <v>1909</v>
      </c>
      <c r="G152" s="254">
        <v>1703</v>
      </c>
      <c r="H152" s="254">
        <v>1703</v>
      </c>
      <c r="I152" s="254">
        <v>1703</v>
      </c>
      <c r="J152" s="254">
        <v>1703</v>
      </c>
      <c r="K152" s="38"/>
      <c r="L152" s="40"/>
      <c r="M152" s="40"/>
      <c r="N152" s="40"/>
      <c r="O152" s="40"/>
      <c r="P152" s="40"/>
      <c r="Q152" s="40"/>
      <c r="R152" s="40"/>
      <c r="S152" s="40"/>
      <c r="T152" s="40"/>
      <c r="U152" s="40"/>
      <c r="V152" s="40"/>
      <c r="W152" s="40"/>
      <c r="X152" s="40"/>
      <c r="Y152" s="40"/>
      <c r="Z152" s="9" t="s">
        <v>2050</v>
      </c>
      <c r="AA152" s="17" t="s">
        <v>1911</v>
      </c>
      <c r="AB152" s="17" t="s">
        <v>1912</v>
      </c>
    </row>
    <row r="153" spans="1:28" ht="130.5">
      <c r="A153" s="68" t="s">
        <v>2048</v>
      </c>
      <c r="B153" s="68" t="s">
        <v>2067</v>
      </c>
      <c r="C153" s="68" t="s">
        <v>201</v>
      </c>
      <c r="D153" s="68" t="s">
        <v>853</v>
      </c>
      <c r="E153" s="68" t="s">
        <v>1919</v>
      </c>
      <c r="F153" s="68" t="s">
        <v>1914</v>
      </c>
      <c r="G153" s="254">
        <v>214</v>
      </c>
      <c r="H153" s="254">
        <v>214</v>
      </c>
      <c r="I153" s="254">
        <v>214</v>
      </c>
      <c r="J153" s="254">
        <v>214</v>
      </c>
      <c r="K153" s="38"/>
      <c r="L153" s="40"/>
      <c r="M153" s="40"/>
      <c r="N153" s="40"/>
      <c r="O153" s="40"/>
      <c r="P153" s="40"/>
      <c r="Q153" s="40"/>
      <c r="R153" s="40"/>
      <c r="S153" s="40"/>
      <c r="T153" s="40"/>
      <c r="U153" s="40"/>
      <c r="V153" s="40"/>
      <c r="W153" s="40"/>
      <c r="X153" s="40"/>
      <c r="Y153" s="40"/>
      <c r="Z153" s="9" t="s">
        <v>2050</v>
      </c>
      <c r="AA153" s="17" t="s">
        <v>1911</v>
      </c>
      <c r="AB153" s="17" t="s">
        <v>1912</v>
      </c>
    </row>
    <row r="154" spans="1:28" ht="130.5">
      <c r="A154" s="68" t="s">
        <v>2068</v>
      </c>
      <c r="B154" s="68" t="s">
        <v>2069</v>
      </c>
      <c r="C154" s="68" t="s">
        <v>201</v>
      </c>
      <c r="D154" s="68" t="s">
        <v>854</v>
      </c>
      <c r="E154" s="68" t="s">
        <v>1908</v>
      </c>
      <c r="F154" s="68" t="s">
        <v>1909</v>
      </c>
      <c r="G154" s="254">
        <v>64</v>
      </c>
      <c r="H154" s="254">
        <v>64</v>
      </c>
      <c r="I154" s="254">
        <v>65</v>
      </c>
      <c r="J154" s="254">
        <v>63</v>
      </c>
      <c r="K154" s="38"/>
      <c r="L154" s="40"/>
      <c r="M154" s="40"/>
      <c r="N154" s="40"/>
      <c r="O154" s="40"/>
      <c r="P154" s="40"/>
      <c r="Q154" s="40"/>
      <c r="R154" s="40"/>
      <c r="S154" s="40"/>
      <c r="T154" s="40"/>
      <c r="U154" s="40"/>
      <c r="V154" s="40"/>
      <c r="W154" s="40"/>
      <c r="X154" s="40"/>
      <c r="Y154" s="40"/>
      <c r="Z154" s="9" t="s">
        <v>2070</v>
      </c>
      <c r="AA154" s="17" t="s">
        <v>1911</v>
      </c>
      <c r="AB154" s="17" t="s">
        <v>1912</v>
      </c>
    </row>
    <row r="155" spans="1:28" ht="130.5">
      <c r="A155" s="68" t="s">
        <v>2068</v>
      </c>
      <c r="B155" s="68" t="s">
        <v>2071</v>
      </c>
      <c r="C155" s="68" t="s">
        <v>201</v>
      </c>
      <c r="D155" s="68" t="s">
        <v>854</v>
      </c>
      <c r="E155" s="68" t="s">
        <v>1908</v>
      </c>
      <c r="F155" s="68" t="s">
        <v>1914</v>
      </c>
      <c r="G155" s="254">
        <v>358</v>
      </c>
      <c r="H155" s="254">
        <v>358</v>
      </c>
      <c r="I155" s="254">
        <v>398</v>
      </c>
      <c r="J155" s="254">
        <v>374</v>
      </c>
      <c r="K155" s="38"/>
      <c r="L155" s="40"/>
      <c r="M155" s="40"/>
      <c r="N155" s="40"/>
      <c r="O155" s="40"/>
      <c r="P155" s="40"/>
      <c r="Q155" s="40"/>
      <c r="R155" s="40"/>
      <c r="S155" s="40"/>
      <c r="T155" s="40"/>
      <c r="U155" s="40"/>
      <c r="V155" s="40"/>
      <c r="W155" s="40"/>
      <c r="X155" s="40"/>
      <c r="Y155" s="40"/>
      <c r="Z155" s="9" t="s">
        <v>2070</v>
      </c>
      <c r="AA155" s="17" t="s">
        <v>1911</v>
      </c>
      <c r="AB155" s="17" t="s">
        <v>1912</v>
      </c>
    </row>
    <row r="156" spans="1:28" ht="130.5">
      <c r="A156" s="68" t="s">
        <v>2068</v>
      </c>
      <c r="B156" s="68" t="s">
        <v>2072</v>
      </c>
      <c r="C156" s="68" t="s">
        <v>201</v>
      </c>
      <c r="D156" s="68" t="s">
        <v>854</v>
      </c>
      <c r="E156" s="68" t="s">
        <v>1916</v>
      </c>
      <c r="F156" s="68" t="s">
        <v>1909</v>
      </c>
      <c r="G156" s="254">
        <v>20</v>
      </c>
      <c r="H156" s="254">
        <v>20</v>
      </c>
      <c r="I156" s="254">
        <v>25</v>
      </c>
      <c r="J156" s="254">
        <v>21</v>
      </c>
      <c r="K156" s="38"/>
      <c r="L156" s="40"/>
      <c r="M156" s="40"/>
      <c r="N156" s="40"/>
      <c r="O156" s="40"/>
      <c r="P156" s="40"/>
      <c r="Q156" s="40"/>
      <c r="R156" s="40"/>
      <c r="S156" s="40"/>
      <c r="T156" s="40"/>
      <c r="U156" s="40"/>
      <c r="V156" s="40"/>
      <c r="W156" s="40"/>
      <c r="X156" s="40"/>
      <c r="Y156" s="40"/>
      <c r="Z156" s="9" t="s">
        <v>2070</v>
      </c>
      <c r="AA156" s="17" t="s">
        <v>1911</v>
      </c>
      <c r="AB156" s="17" t="s">
        <v>1912</v>
      </c>
    </row>
    <row r="157" spans="1:28" ht="130.5">
      <c r="A157" s="68" t="s">
        <v>2068</v>
      </c>
      <c r="B157" s="68" t="s">
        <v>2073</v>
      </c>
      <c r="C157" s="68" t="s">
        <v>201</v>
      </c>
      <c r="D157" s="68" t="s">
        <v>854</v>
      </c>
      <c r="E157" s="68" t="s">
        <v>1916</v>
      </c>
      <c r="F157" s="68" t="s">
        <v>1914</v>
      </c>
      <c r="G157" s="254">
        <v>169</v>
      </c>
      <c r="H157" s="254">
        <v>169</v>
      </c>
      <c r="I157" s="254">
        <v>209</v>
      </c>
      <c r="J157" s="254">
        <v>218</v>
      </c>
      <c r="K157" s="38"/>
      <c r="L157" s="40"/>
      <c r="M157" s="40"/>
      <c r="N157" s="40"/>
      <c r="O157" s="40"/>
      <c r="P157" s="40"/>
      <c r="Q157" s="40"/>
      <c r="R157" s="40"/>
      <c r="S157" s="40"/>
      <c r="T157" s="40"/>
      <c r="U157" s="40"/>
      <c r="V157" s="40"/>
      <c r="W157" s="40"/>
      <c r="X157" s="40"/>
      <c r="Y157" s="40"/>
      <c r="Z157" s="9" t="s">
        <v>2070</v>
      </c>
      <c r="AA157" s="17" t="s">
        <v>1911</v>
      </c>
      <c r="AB157" s="17" t="s">
        <v>1912</v>
      </c>
    </row>
    <row r="158" spans="1:28" ht="130.5">
      <c r="A158" s="68" t="s">
        <v>2068</v>
      </c>
      <c r="B158" s="68" t="s">
        <v>2074</v>
      </c>
      <c r="C158" s="68" t="s">
        <v>201</v>
      </c>
      <c r="D158" s="68" t="s">
        <v>854</v>
      </c>
      <c r="E158" s="68" t="s">
        <v>1919</v>
      </c>
      <c r="F158" s="68" t="s">
        <v>1909</v>
      </c>
      <c r="G158" s="254">
        <v>6</v>
      </c>
      <c r="H158" s="254">
        <v>6</v>
      </c>
      <c r="I158" s="254">
        <v>9</v>
      </c>
      <c r="J158" s="254">
        <v>6</v>
      </c>
      <c r="K158" s="38"/>
      <c r="L158" s="40"/>
      <c r="M158" s="40"/>
      <c r="N158" s="40"/>
      <c r="O158" s="40"/>
      <c r="P158" s="40"/>
      <c r="Q158" s="40"/>
      <c r="R158" s="40"/>
      <c r="S158" s="40"/>
      <c r="T158" s="40"/>
      <c r="U158" s="40"/>
      <c r="V158" s="40"/>
      <c r="W158" s="40"/>
      <c r="X158" s="40"/>
      <c r="Y158" s="40"/>
      <c r="Z158" s="9" t="s">
        <v>2070</v>
      </c>
      <c r="AA158" s="17" t="s">
        <v>1911</v>
      </c>
      <c r="AB158" s="17" t="s">
        <v>1912</v>
      </c>
    </row>
    <row r="159" spans="1:28" ht="130.5">
      <c r="A159" s="68" t="s">
        <v>2068</v>
      </c>
      <c r="B159" s="68" t="s">
        <v>2075</v>
      </c>
      <c r="C159" s="68" t="s">
        <v>201</v>
      </c>
      <c r="D159" s="68" t="s">
        <v>854</v>
      </c>
      <c r="E159" s="68" t="s">
        <v>1919</v>
      </c>
      <c r="F159" s="68" t="s">
        <v>1914</v>
      </c>
      <c r="G159" s="254">
        <v>81</v>
      </c>
      <c r="H159" s="254">
        <v>81</v>
      </c>
      <c r="I159" s="254">
        <v>100</v>
      </c>
      <c r="J159" s="254">
        <v>103</v>
      </c>
      <c r="K159" s="38"/>
      <c r="L159" s="40"/>
      <c r="M159" s="40"/>
      <c r="N159" s="40"/>
      <c r="O159" s="40"/>
      <c r="P159" s="40"/>
      <c r="Q159" s="40"/>
      <c r="R159" s="40"/>
      <c r="S159" s="40"/>
      <c r="T159" s="40"/>
      <c r="U159" s="40"/>
      <c r="V159" s="40"/>
      <c r="W159" s="40"/>
      <c r="X159" s="40"/>
      <c r="Y159" s="40"/>
      <c r="Z159" s="9" t="s">
        <v>2070</v>
      </c>
      <c r="AA159" s="17" t="s">
        <v>1911</v>
      </c>
      <c r="AB159" s="17" t="s">
        <v>1912</v>
      </c>
    </row>
    <row r="160" spans="1:28" ht="130.5">
      <c r="A160" s="68" t="s">
        <v>2068</v>
      </c>
      <c r="B160" s="68" t="s">
        <v>2076</v>
      </c>
      <c r="C160" s="68" t="s">
        <v>201</v>
      </c>
      <c r="D160" s="68" t="s">
        <v>852</v>
      </c>
      <c r="E160" s="68" t="s">
        <v>1908</v>
      </c>
      <c r="F160" s="68" t="s">
        <v>1909</v>
      </c>
      <c r="G160" s="254">
        <v>12</v>
      </c>
      <c r="H160" s="254">
        <v>12</v>
      </c>
      <c r="I160" s="254">
        <v>14</v>
      </c>
      <c r="J160" s="254">
        <v>12</v>
      </c>
      <c r="K160" s="38"/>
      <c r="L160" s="40"/>
      <c r="M160" s="40"/>
      <c r="N160" s="40"/>
      <c r="O160" s="40"/>
      <c r="P160" s="40"/>
      <c r="Q160" s="40"/>
      <c r="R160" s="40"/>
      <c r="S160" s="40"/>
      <c r="T160" s="40"/>
      <c r="U160" s="40"/>
      <c r="V160" s="40"/>
      <c r="W160" s="40"/>
      <c r="X160" s="40"/>
      <c r="Y160" s="40"/>
      <c r="Z160" s="9" t="s">
        <v>2070</v>
      </c>
      <c r="AA160" s="17" t="s">
        <v>1911</v>
      </c>
      <c r="AB160" s="17" t="s">
        <v>1912</v>
      </c>
    </row>
    <row r="161" spans="1:28" ht="130.5">
      <c r="A161" s="68" t="s">
        <v>2068</v>
      </c>
      <c r="B161" s="68" t="s">
        <v>2077</v>
      </c>
      <c r="C161" s="68" t="s">
        <v>201</v>
      </c>
      <c r="D161" s="68" t="s">
        <v>852</v>
      </c>
      <c r="E161" s="68" t="s">
        <v>1908</v>
      </c>
      <c r="F161" s="68" t="s">
        <v>1914</v>
      </c>
      <c r="G161" s="254">
        <v>13</v>
      </c>
      <c r="H161" s="254">
        <v>13</v>
      </c>
      <c r="I161" s="254">
        <v>13</v>
      </c>
      <c r="J161" s="254">
        <v>13</v>
      </c>
      <c r="K161" s="38"/>
      <c r="L161" s="40"/>
      <c r="M161" s="40"/>
      <c r="N161" s="40"/>
      <c r="O161" s="40"/>
      <c r="P161" s="40"/>
      <c r="Q161" s="40"/>
      <c r="R161" s="40"/>
      <c r="S161" s="40"/>
      <c r="T161" s="40"/>
      <c r="U161" s="40"/>
      <c r="V161" s="40"/>
      <c r="W161" s="40"/>
      <c r="X161" s="40"/>
      <c r="Y161" s="40"/>
      <c r="Z161" s="9" t="s">
        <v>2070</v>
      </c>
      <c r="AA161" s="17" t="s">
        <v>1911</v>
      </c>
      <c r="AB161" s="17" t="s">
        <v>1912</v>
      </c>
    </row>
    <row r="162" spans="1:28" ht="130.5">
      <c r="A162" s="68" t="s">
        <v>2068</v>
      </c>
      <c r="B162" s="68" t="s">
        <v>2078</v>
      </c>
      <c r="C162" s="68" t="s">
        <v>201</v>
      </c>
      <c r="D162" s="68" t="s">
        <v>852</v>
      </c>
      <c r="E162" s="68" t="s">
        <v>1916</v>
      </c>
      <c r="F162" s="68" t="s">
        <v>1909</v>
      </c>
      <c r="G162" s="254">
        <v>10</v>
      </c>
      <c r="H162" s="254">
        <v>10</v>
      </c>
      <c r="I162" s="254">
        <v>15</v>
      </c>
      <c r="J162" s="254">
        <v>10</v>
      </c>
      <c r="K162" s="38"/>
      <c r="L162" s="40"/>
      <c r="M162" s="40"/>
      <c r="N162" s="40"/>
      <c r="O162" s="40"/>
      <c r="P162" s="40"/>
      <c r="Q162" s="40"/>
      <c r="R162" s="40"/>
      <c r="S162" s="40"/>
      <c r="T162" s="40"/>
      <c r="U162" s="40"/>
      <c r="V162" s="40"/>
      <c r="W162" s="40"/>
      <c r="X162" s="40"/>
      <c r="Y162" s="40"/>
      <c r="Z162" s="9" t="s">
        <v>2070</v>
      </c>
      <c r="AA162" s="17" t="s">
        <v>1911</v>
      </c>
      <c r="AB162" s="17" t="s">
        <v>1912</v>
      </c>
    </row>
    <row r="163" spans="1:28" ht="130.5">
      <c r="A163" s="68" t="s">
        <v>2068</v>
      </c>
      <c r="B163" s="68" t="s">
        <v>2079</v>
      </c>
      <c r="C163" s="68" t="s">
        <v>201</v>
      </c>
      <c r="D163" s="68" t="s">
        <v>852</v>
      </c>
      <c r="E163" s="68" t="s">
        <v>1916</v>
      </c>
      <c r="F163" s="68" t="s">
        <v>1914</v>
      </c>
      <c r="G163" s="254">
        <v>32</v>
      </c>
      <c r="H163" s="254">
        <v>32</v>
      </c>
      <c r="I163" s="254">
        <v>38</v>
      </c>
      <c r="J163" s="254">
        <v>37</v>
      </c>
      <c r="K163" s="38"/>
      <c r="L163" s="40"/>
      <c r="M163" s="40"/>
      <c r="N163" s="40"/>
      <c r="O163" s="40"/>
      <c r="P163" s="40"/>
      <c r="Q163" s="40"/>
      <c r="R163" s="40"/>
      <c r="S163" s="40"/>
      <c r="T163" s="40"/>
      <c r="U163" s="40"/>
      <c r="V163" s="40"/>
      <c r="W163" s="40"/>
      <c r="X163" s="40"/>
      <c r="Y163" s="40"/>
      <c r="Z163" s="9" t="s">
        <v>2070</v>
      </c>
      <c r="AA163" s="17" t="s">
        <v>1911</v>
      </c>
      <c r="AB163" s="17" t="s">
        <v>1912</v>
      </c>
    </row>
    <row r="164" spans="1:28" ht="130.5">
      <c r="A164" s="68" t="s">
        <v>2068</v>
      </c>
      <c r="B164" s="68" t="s">
        <v>2080</v>
      </c>
      <c r="C164" s="68" t="s">
        <v>201</v>
      </c>
      <c r="D164" s="68" t="s">
        <v>852</v>
      </c>
      <c r="E164" s="68" t="s">
        <v>1919</v>
      </c>
      <c r="F164" s="68" t="s">
        <v>1909</v>
      </c>
      <c r="G164" s="254">
        <v>7</v>
      </c>
      <c r="H164" s="254">
        <v>7</v>
      </c>
      <c r="I164" s="254">
        <v>5</v>
      </c>
      <c r="J164" s="254">
        <v>5</v>
      </c>
      <c r="K164" s="38"/>
      <c r="L164" s="40"/>
      <c r="M164" s="40"/>
      <c r="N164" s="40"/>
      <c r="O164" s="40"/>
      <c r="P164" s="40"/>
      <c r="Q164" s="40"/>
      <c r="R164" s="40"/>
      <c r="S164" s="40"/>
      <c r="T164" s="40"/>
      <c r="U164" s="40"/>
      <c r="V164" s="40"/>
      <c r="W164" s="40"/>
      <c r="X164" s="40"/>
      <c r="Y164" s="40"/>
      <c r="Z164" s="9" t="s">
        <v>2070</v>
      </c>
      <c r="AA164" s="17" t="s">
        <v>1911</v>
      </c>
      <c r="AB164" s="17" t="s">
        <v>1912</v>
      </c>
    </row>
    <row r="165" spans="1:28" ht="130.5">
      <c r="A165" s="68" t="s">
        <v>2068</v>
      </c>
      <c r="B165" s="68" t="s">
        <v>2081</v>
      </c>
      <c r="C165" s="68" t="s">
        <v>201</v>
      </c>
      <c r="D165" s="68" t="s">
        <v>852</v>
      </c>
      <c r="E165" s="68" t="s">
        <v>1919</v>
      </c>
      <c r="F165" s="68" t="s">
        <v>1914</v>
      </c>
      <c r="G165" s="254">
        <v>36</v>
      </c>
      <c r="H165" s="254">
        <v>36</v>
      </c>
      <c r="I165" s="254">
        <v>32</v>
      </c>
      <c r="J165" s="254">
        <v>29</v>
      </c>
      <c r="K165" s="38"/>
      <c r="L165" s="40"/>
      <c r="M165" s="40"/>
      <c r="N165" s="40"/>
      <c r="O165" s="40"/>
      <c r="P165" s="40"/>
      <c r="Q165" s="40"/>
      <c r="R165" s="40"/>
      <c r="S165" s="40"/>
      <c r="T165" s="40"/>
      <c r="U165" s="40"/>
      <c r="V165" s="40"/>
      <c r="W165" s="40"/>
      <c r="X165" s="40"/>
      <c r="Y165" s="40"/>
      <c r="Z165" s="9" t="s">
        <v>2070</v>
      </c>
      <c r="AA165" s="17" t="s">
        <v>1911</v>
      </c>
      <c r="AB165" s="17" t="s">
        <v>1912</v>
      </c>
    </row>
    <row r="166" spans="1:28" ht="130.5">
      <c r="A166" s="68" t="s">
        <v>2068</v>
      </c>
      <c r="B166" s="68" t="s">
        <v>2082</v>
      </c>
      <c r="C166" s="68" t="s">
        <v>201</v>
      </c>
      <c r="D166" s="68" t="s">
        <v>853</v>
      </c>
      <c r="E166" s="68" t="s">
        <v>1908</v>
      </c>
      <c r="F166" s="68" t="s">
        <v>1909</v>
      </c>
      <c r="G166" s="254">
        <v>15</v>
      </c>
      <c r="H166" s="254">
        <v>15</v>
      </c>
      <c r="I166" s="254">
        <v>18</v>
      </c>
      <c r="J166" s="254">
        <v>15</v>
      </c>
      <c r="K166" s="38"/>
      <c r="L166" s="40"/>
      <c r="M166" s="40"/>
      <c r="N166" s="40"/>
      <c r="O166" s="40"/>
      <c r="P166" s="40"/>
      <c r="Q166" s="40"/>
      <c r="R166" s="40"/>
      <c r="S166" s="40"/>
      <c r="T166" s="40"/>
      <c r="U166" s="40"/>
      <c r="V166" s="40"/>
      <c r="W166" s="40"/>
      <c r="X166" s="40"/>
      <c r="Y166" s="40"/>
      <c r="Z166" s="9" t="s">
        <v>2070</v>
      </c>
      <c r="AA166" s="17" t="s">
        <v>1911</v>
      </c>
      <c r="AB166" s="17" t="s">
        <v>1912</v>
      </c>
    </row>
    <row r="167" spans="1:28" ht="130.5">
      <c r="A167" s="68" t="s">
        <v>2068</v>
      </c>
      <c r="B167" s="68" t="s">
        <v>2083</v>
      </c>
      <c r="C167" s="68" t="s">
        <v>201</v>
      </c>
      <c r="D167" s="68" t="s">
        <v>853</v>
      </c>
      <c r="E167" s="68" t="s">
        <v>1908</v>
      </c>
      <c r="F167" s="68" t="s">
        <v>1914</v>
      </c>
      <c r="G167" s="254">
        <v>8</v>
      </c>
      <c r="H167" s="254">
        <v>8</v>
      </c>
      <c r="I167" s="254">
        <v>8</v>
      </c>
      <c r="J167" s="254">
        <v>8</v>
      </c>
      <c r="K167" s="38"/>
      <c r="L167" s="40"/>
      <c r="M167" s="40"/>
      <c r="N167" s="40"/>
      <c r="O167" s="40"/>
      <c r="P167" s="40"/>
      <c r="Q167" s="40"/>
      <c r="R167" s="40"/>
      <c r="S167" s="40"/>
      <c r="T167" s="40"/>
      <c r="U167" s="40"/>
      <c r="V167" s="40"/>
      <c r="W167" s="40"/>
      <c r="X167" s="40"/>
      <c r="Y167" s="40"/>
      <c r="Z167" s="9" t="s">
        <v>2070</v>
      </c>
      <c r="AA167" s="17" t="s">
        <v>1911</v>
      </c>
      <c r="AB167" s="17" t="s">
        <v>1912</v>
      </c>
    </row>
    <row r="168" spans="1:28" ht="130.5">
      <c r="A168" s="68" t="s">
        <v>2068</v>
      </c>
      <c r="B168" s="68" t="s">
        <v>2084</v>
      </c>
      <c r="C168" s="68" t="s">
        <v>201</v>
      </c>
      <c r="D168" s="68" t="s">
        <v>853</v>
      </c>
      <c r="E168" s="68" t="s">
        <v>1916</v>
      </c>
      <c r="F168" s="68" t="s">
        <v>1909</v>
      </c>
      <c r="G168" s="254">
        <v>23</v>
      </c>
      <c r="H168" s="254">
        <v>23</v>
      </c>
      <c r="I168" s="254">
        <v>48</v>
      </c>
      <c r="J168" s="254">
        <v>23</v>
      </c>
      <c r="K168" s="38"/>
      <c r="L168" s="40"/>
      <c r="M168" s="40"/>
      <c r="N168" s="40"/>
      <c r="O168" s="40"/>
      <c r="P168" s="40"/>
      <c r="Q168" s="40"/>
      <c r="R168" s="40"/>
      <c r="S168" s="40"/>
      <c r="T168" s="40"/>
      <c r="U168" s="40"/>
      <c r="V168" s="40"/>
      <c r="W168" s="40"/>
      <c r="X168" s="40"/>
      <c r="Y168" s="40"/>
      <c r="Z168" s="9" t="s">
        <v>2070</v>
      </c>
      <c r="AA168" s="17" t="s">
        <v>1911</v>
      </c>
      <c r="AB168" s="17" t="s">
        <v>1912</v>
      </c>
    </row>
    <row r="169" spans="1:28" ht="130.5">
      <c r="A169" s="68" t="s">
        <v>2068</v>
      </c>
      <c r="B169" s="68" t="s">
        <v>2085</v>
      </c>
      <c r="C169" s="68" t="s">
        <v>201</v>
      </c>
      <c r="D169" s="68" t="s">
        <v>853</v>
      </c>
      <c r="E169" s="68" t="s">
        <v>1916</v>
      </c>
      <c r="F169" s="68" t="s">
        <v>1914</v>
      </c>
      <c r="G169" s="254">
        <v>42</v>
      </c>
      <c r="H169" s="254">
        <v>42</v>
      </c>
      <c r="I169" s="254">
        <v>51</v>
      </c>
      <c r="J169" s="254">
        <v>38</v>
      </c>
      <c r="K169" s="38"/>
      <c r="L169" s="40"/>
      <c r="M169" s="40"/>
      <c r="N169" s="40"/>
      <c r="O169" s="40"/>
      <c r="P169" s="40"/>
      <c r="Q169" s="40"/>
      <c r="R169" s="40"/>
      <c r="S169" s="40"/>
      <c r="T169" s="40"/>
      <c r="U169" s="40"/>
      <c r="V169" s="40"/>
      <c r="W169" s="40"/>
      <c r="X169" s="40"/>
      <c r="Y169" s="40"/>
      <c r="Z169" s="9" t="s">
        <v>2070</v>
      </c>
      <c r="AA169" s="17" t="s">
        <v>1911</v>
      </c>
      <c r="AB169" s="17" t="s">
        <v>1912</v>
      </c>
    </row>
    <row r="170" spans="1:28" ht="130.5">
      <c r="A170" s="68" t="s">
        <v>2068</v>
      </c>
      <c r="B170" s="68" t="s">
        <v>2086</v>
      </c>
      <c r="C170" s="68" t="s">
        <v>201</v>
      </c>
      <c r="D170" s="68" t="s">
        <v>853</v>
      </c>
      <c r="E170" s="68" t="s">
        <v>1919</v>
      </c>
      <c r="F170" s="68" t="s">
        <v>1909</v>
      </c>
      <c r="G170" s="254">
        <v>1</v>
      </c>
      <c r="H170" s="254">
        <v>1</v>
      </c>
      <c r="I170" s="254">
        <v>2</v>
      </c>
      <c r="J170" s="254">
        <v>1</v>
      </c>
      <c r="K170" s="38"/>
      <c r="L170" s="40"/>
      <c r="M170" s="40"/>
      <c r="N170" s="40"/>
      <c r="O170" s="40"/>
      <c r="P170" s="40"/>
      <c r="Q170" s="40"/>
      <c r="R170" s="40"/>
      <c r="S170" s="40"/>
      <c r="T170" s="40"/>
      <c r="U170" s="40"/>
      <c r="V170" s="40"/>
      <c r="W170" s="40"/>
      <c r="X170" s="40"/>
      <c r="Y170" s="40"/>
      <c r="Z170" s="9" t="s">
        <v>2070</v>
      </c>
      <c r="AA170" s="17" t="s">
        <v>1911</v>
      </c>
      <c r="AB170" s="17" t="s">
        <v>1912</v>
      </c>
    </row>
    <row r="171" spans="1:28" ht="130.5">
      <c r="A171" s="68" t="s">
        <v>2068</v>
      </c>
      <c r="B171" s="68" t="s">
        <v>2087</v>
      </c>
      <c r="C171" s="68" t="s">
        <v>201</v>
      </c>
      <c r="D171" s="68" t="s">
        <v>853</v>
      </c>
      <c r="E171" s="68" t="s">
        <v>1919</v>
      </c>
      <c r="F171" s="68" t="s">
        <v>1914</v>
      </c>
      <c r="G171" s="254">
        <v>6</v>
      </c>
      <c r="H171" s="254">
        <v>6</v>
      </c>
      <c r="I171" s="254">
        <v>6</v>
      </c>
      <c r="J171" s="254">
        <v>5</v>
      </c>
      <c r="K171" s="38"/>
      <c r="L171" s="40"/>
      <c r="M171" s="40"/>
      <c r="N171" s="40"/>
      <c r="O171" s="40"/>
      <c r="P171" s="40"/>
      <c r="Q171" s="40"/>
      <c r="R171" s="40"/>
      <c r="S171" s="40"/>
      <c r="T171" s="40"/>
      <c r="U171" s="40"/>
      <c r="V171" s="40"/>
      <c r="W171" s="40"/>
      <c r="X171" s="40"/>
      <c r="Y171" s="40"/>
      <c r="Z171" s="9" t="s">
        <v>2070</v>
      </c>
      <c r="AA171" s="17" t="s">
        <v>1911</v>
      </c>
      <c r="AB171" s="17" t="s">
        <v>1912</v>
      </c>
    </row>
    <row r="172" spans="1:28" ht="130.5">
      <c r="A172" s="68" t="s">
        <v>2088</v>
      </c>
      <c r="B172" s="68" t="s">
        <v>2089</v>
      </c>
      <c r="C172" s="68" t="s">
        <v>201</v>
      </c>
      <c r="D172" s="68" t="s">
        <v>854</v>
      </c>
      <c r="E172" s="68" t="s">
        <v>1908</v>
      </c>
      <c r="F172" s="68" t="s">
        <v>1909</v>
      </c>
      <c r="G172" s="254">
        <v>36</v>
      </c>
      <c r="H172" s="254">
        <v>50</v>
      </c>
      <c r="I172" s="254">
        <v>27</v>
      </c>
      <c r="J172" s="254">
        <v>11</v>
      </c>
      <c r="K172" s="38"/>
      <c r="L172" s="40"/>
      <c r="M172" s="40"/>
      <c r="N172" s="40"/>
      <c r="O172" s="40"/>
      <c r="P172" s="40"/>
      <c r="Q172" s="40"/>
      <c r="R172" s="40"/>
      <c r="S172" s="40"/>
      <c r="T172" s="40"/>
      <c r="U172" s="40"/>
      <c r="V172" s="40"/>
      <c r="W172" s="40"/>
      <c r="X172" s="40"/>
      <c r="Y172" s="40"/>
      <c r="Z172" s="9" t="s">
        <v>2090</v>
      </c>
      <c r="AA172" s="17" t="s">
        <v>1911</v>
      </c>
      <c r="AB172" s="17" t="s">
        <v>1912</v>
      </c>
    </row>
    <row r="173" spans="1:28" ht="130.5">
      <c r="A173" s="68" t="s">
        <v>2088</v>
      </c>
      <c r="B173" s="68" t="s">
        <v>2091</v>
      </c>
      <c r="C173" s="68" t="s">
        <v>201</v>
      </c>
      <c r="D173" s="68" t="s">
        <v>854</v>
      </c>
      <c r="E173" s="68" t="s">
        <v>1908</v>
      </c>
      <c r="F173" s="68" t="s">
        <v>1914</v>
      </c>
      <c r="G173" s="254">
        <v>49</v>
      </c>
      <c r="H173" s="254">
        <v>78</v>
      </c>
      <c r="I173" s="254">
        <v>45</v>
      </c>
      <c r="J173" s="254">
        <v>14</v>
      </c>
      <c r="K173" s="38"/>
      <c r="L173" s="40"/>
      <c r="M173" s="40"/>
      <c r="N173" s="40"/>
      <c r="O173" s="40"/>
      <c r="P173" s="40"/>
      <c r="Q173" s="40"/>
      <c r="R173" s="40"/>
      <c r="S173" s="40"/>
      <c r="T173" s="40"/>
      <c r="U173" s="40"/>
      <c r="V173" s="40"/>
      <c r="W173" s="40"/>
      <c r="X173" s="40"/>
      <c r="Y173" s="40"/>
      <c r="Z173" s="9" t="s">
        <v>2090</v>
      </c>
      <c r="AA173" s="17" t="s">
        <v>1911</v>
      </c>
      <c r="AB173" s="17" t="s">
        <v>1912</v>
      </c>
    </row>
    <row r="174" spans="1:28" ht="130.5">
      <c r="A174" s="68" t="s">
        <v>2088</v>
      </c>
      <c r="B174" s="68" t="s">
        <v>2092</v>
      </c>
      <c r="C174" s="68" t="s">
        <v>201</v>
      </c>
      <c r="D174" s="68" t="s">
        <v>854</v>
      </c>
      <c r="E174" s="68" t="s">
        <v>1916</v>
      </c>
      <c r="F174" s="68" t="s">
        <v>1909</v>
      </c>
      <c r="G174" s="254">
        <v>48</v>
      </c>
      <c r="H174" s="254">
        <v>52</v>
      </c>
      <c r="I174" s="254">
        <v>27</v>
      </c>
      <c r="J174" s="254">
        <v>22</v>
      </c>
      <c r="K174" s="38"/>
      <c r="L174" s="40"/>
      <c r="M174" s="40"/>
      <c r="N174" s="40"/>
      <c r="O174" s="40"/>
      <c r="P174" s="40"/>
      <c r="Q174" s="40"/>
      <c r="R174" s="40"/>
      <c r="S174" s="40"/>
      <c r="T174" s="40"/>
      <c r="U174" s="40"/>
      <c r="V174" s="40"/>
      <c r="W174" s="40"/>
      <c r="X174" s="40"/>
      <c r="Y174" s="40"/>
      <c r="Z174" s="9" t="s">
        <v>2090</v>
      </c>
      <c r="AA174" s="17" t="s">
        <v>1911</v>
      </c>
      <c r="AB174" s="17" t="s">
        <v>1912</v>
      </c>
    </row>
    <row r="175" spans="1:28" ht="130.5">
      <c r="A175" s="68" t="s">
        <v>2088</v>
      </c>
      <c r="B175" s="68" t="s">
        <v>2093</v>
      </c>
      <c r="C175" s="68" t="s">
        <v>201</v>
      </c>
      <c r="D175" s="68" t="s">
        <v>854</v>
      </c>
      <c r="E175" s="68" t="s">
        <v>1916</v>
      </c>
      <c r="F175" s="68" t="s">
        <v>1914</v>
      </c>
      <c r="G175" s="254">
        <v>36</v>
      </c>
      <c r="H175" s="254">
        <v>46</v>
      </c>
      <c r="I175" s="254">
        <v>26</v>
      </c>
      <c r="J175" s="254">
        <v>15</v>
      </c>
      <c r="K175" s="38"/>
      <c r="L175" s="40"/>
      <c r="M175" s="40"/>
      <c r="N175" s="40"/>
      <c r="O175" s="40"/>
      <c r="P175" s="40"/>
      <c r="Q175" s="40"/>
      <c r="R175" s="40"/>
      <c r="S175" s="40"/>
      <c r="T175" s="40"/>
      <c r="U175" s="40"/>
      <c r="V175" s="40"/>
      <c r="W175" s="40"/>
      <c r="X175" s="40"/>
      <c r="Y175" s="40"/>
      <c r="Z175" s="9" t="s">
        <v>2090</v>
      </c>
      <c r="AA175" s="17" t="s">
        <v>1911</v>
      </c>
      <c r="AB175" s="17" t="s">
        <v>1912</v>
      </c>
    </row>
    <row r="176" spans="1:28" ht="130.5">
      <c r="A176" s="68" t="s">
        <v>2088</v>
      </c>
      <c r="B176" s="68" t="s">
        <v>2094</v>
      </c>
      <c r="C176" s="68" t="s">
        <v>201</v>
      </c>
      <c r="D176" s="68" t="s">
        <v>854</v>
      </c>
      <c r="E176" s="68" t="s">
        <v>1919</v>
      </c>
      <c r="F176" s="68" t="s">
        <v>1909</v>
      </c>
      <c r="G176" s="359">
        <v>0</v>
      </c>
      <c r="H176" s="359">
        <v>0</v>
      </c>
      <c r="I176" s="359">
        <v>0</v>
      </c>
      <c r="J176" s="359">
        <v>0</v>
      </c>
      <c r="K176" s="38"/>
      <c r="L176" s="40"/>
      <c r="M176" s="40"/>
      <c r="N176" s="40"/>
      <c r="O176" s="40"/>
      <c r="P176" s="40"/>
      <c r="Q176" s="40"/>
      <c r="R176" s="40"/>
      <c r="S176" s="40"/>
      <c r="T176" s="40"/>
      <c r="U176" s="40"/>
      <c r="V176" s="40"/>
      <c r="W176" s="40"/>
      <c r="X176" s="40"/>
      <c r="Y176" s="40"/>
      <c r="Z176" s="9" t="s">
        <v>2090</v>
      </c>
      <c r="AA176" s="17" t="s">
        <v>1911</v>
      </c>
      <c r="AB176" s="17" t="s">
        <v>1912</v>
      </c>
    </row>
    <row r="177" spans="1:28" ht="130.5">
      <c r="A177" s="68" t="s">
        <v>2088</v>
      </c>
      <c r="B177" s="68" t="s">
        <v>2095</v>
      </c>
      <c r="C177" s="68" t="s">
        <v>201</v>
      </c>
      <c r="D177" s="68" t="s">
        <v>854</v>
      </c>
      <c r="E177" s="68" t="s">
        <v>1919</v>
      </c>
      <c r="F177" s="68" t="s">
        <v>1914</v>
      </c>
      <c r="G177" s="254">
        <v>25</v>
      </c>
      <c r="H177" s="254">
        <v>32</v>
      </c>
      <c r="I177" s="254">
        <v>17</v>
      </c>
      <c r="J177" s="254">
        <v>9</v>
      </c>
      <c r="K177" s="38"/>
      <c r="L177" s="40"/>
      <c r="M177" s="40"/>
      <c r="N177" s="40"/>
      <c r="O177" s="40"/>
      <c r="P177" s="40"/>
      <c r="Q177" s="40"/>
      <c r="R177" s="40"/>
      <c r="S177" s="40"/>
      <c r="T177" s="40"/>
      <c r="U177" s="40"/>
      <c r="V177" s="40"/>
      <c r="W177" s="40"/>
      <c r="X177" s="40"/>
      <c r="Y177" s="40"/>
      <c r="Z177" s="9" t="s">
        <v>2090</v>
      </c>
      <c r="AA177" s="17" t="s">
        <v>1911</v>
      </c>
      <c r="AB177" s="17" t="s">
        <v>1912</v>
      </c>
    </row>
    <row r="178" spans="1:28" ht="130.5">
      <c r="A178" s="68" t="s">
        <v>2088</v>
      </c>
      <c r="B178" s="68" t="s">
        <v>2096</v>
      </c>
      <c r="C178" s="68" t="s">
        <v>201</v>
      </c>
      <c r="D178" s="68" t="s">
        <v>852</v>
      </c>
      <c r="E178" s="68" t="s">
        <v>1908</v>
      </c>
      <c r="F178" s="68" t="s">
        <v>1909</v>
      </c>
      <c r="G178" s="254">
        <v>217</v>
      </c>
      <c r="H178" s="254">
        <v>228</v>
      </c>
      <c r="I178" s="254">
        <v>114</v>
      </c>
      <c r="J178" s="254">
        <v>111</v>
      </c>
      <c r="K178" s="38"/>
      <c r="L178" s="40"/>
      <c r="M178" s="40"/>
      <c r="N178" s="40"/>
      <c r="O178" s="40"/>
      <c r="P178" s="40"/>
      <c r="Q178" s="40"/>
      <c r="R178" s="40"/>
      <c r="S178" s="40"/>
      <c r="T178" s="40"/>
      <c r="U178" s="40"/>
      <c r="V178" s="40"/>
      <c r="W178" s="40"/>
      <c r="X178" s="40"/>
      <c r="Y178" s="40"/>
      <c r="Z178" s="9" t="s">
        <v>2090</v>
      </c>
      <c r="AA178" s="17" t="s">
        <v>1911</v>
      </c>
      <c r="AB178" s="17" t="s">
        <v>1912</v>
      </c>
    </row>
    <row r="179" spans="1:28" ht="130.5">
      <c r="A179" s="68" t="s">
        <v>2088</v>
      </c>
      <c r="B179" s="68" t="s">
        <v>2097</v>
      </c>
      <c r="C179" s="68" t="s">
        <v>201</v>
      </c>
      <c r="D179" s="68" t="s">
        <v>852</v>
      </c>
      <c r="E179" s="68" t="s">
        <v>1908</v>
      </c>
      <c r="F179" s="68" t="s">
        <v>1914</v>
      </c>
      <c r="G179" s="254">
        <v>167</v>
      </c>
      <c r="H179" s="254">
        <v>174</v>
      </c>
      <c r="I179" s="254">
        <v>90</v>
      </c>
      <c r="J179" s="254">
        <v>88</v>
      </c>
      <c r="K179" s="38"/>
      <c r="L179" s="40"/>
      <c r="M179" s="40"/>
      <c r="N179" s="40"/>
      <c r="O179" s="40"/>
      <c r="P179" s="40"/>
      <c r="Q179" s="40"/>
      <c r="R179" s="40"/>
      <c r="S179" s="40"/>
      <c r="T179" s="40"/>
      <c r="U179" s="40"/>
      <c r="V179" s="40"/>
      <c r="W179" s="40"/>
      <c r="X179" s="40"/>
      <c r="Y179" s="40"/>
      <c r="Z179" s="9" t="s">
        <v>2090</v>
      </c>
      <c r="AA179" s="17" t="s">
        <v>1911</v>
      </c>
      <c r="AB179" s="17" t="s">
        <v>1912</v>
      </c>
    </row>
    <row r="180" spans="1:28" ht="130.5">
      <c r="A180" s="68" t="s">
        <v>2088</v>
      </c>
      <c r="B180" s="68" t="s">
        <v>2098</v>
      </c>
      <c r="C180" s="68" t="s">
        <v>201</v>
      </c>
      <c r="D180" s="68" t="s">
        <v>852</v>
      </c>
      <c r="E180" s="68" t="s">
        <v>1916</v>
      </c>
      <c r="F180" s="68" t="s">
        <v>1909</v>
      </c>
      <c r="G180" s="254">
        <v>251</v>
      </c>
      <c r="H180" s="254">
        <v>256</v>
      </c>
      <c r="I180" s="254">
        <v>129</v>
      </c>
      <c r="J180" s="254">
        <v>129</v>
      </c>
      <c r="K180" s="38"/>
      <c r="L180" s="40"/>
      <c r="M180" s="40"/>
      <c r="N180" s="40"/>
      <c r="O180" s="40"/>
      <c r="P180" s="40"/>
      <c r="Q180" s="40"/>
      <c r="R180" s="40"/>
      <c r="S180" s="40"/>
      <c r="T180" s="40"/>
      <c r="U180" s="40"/>
      <c r="V180" s="40"/>
      <c r="W180" s="40"/>
      <c r="X180" s="40"/>
      <c r="Y180" s="40"/>
      <c r="Z180" s="9" t="s">
        <v>2090</v>
      </c>
      <c r="AA180" s="17" t="s">
        <v>1911</v>
      </c>
      <c r="AB180" s="17" t="s">
        <v>1912</v>
      </c>
    </row>
    <row r="181" spans="1:28" ht="130.5">
      <c r="A181" s="68" t="s">
        <v>2088</v>
      </c>
      <c r="B181" s="68" t="s">
        <v>2099</v>
      </c>
      <c r="C181" s="68" t="s">
        <v>201</v>
      </c>
      <c r="D181" s="68" t="s">
        <v>852</v>
      </c>
      <c r="E181" s="68" t="s">
        <v>1916</v>
      </c>
      <c r="F181" s="68" t="s">
        <v>1914</v>
      </c>
      <c r="G181" s="254">
        <v>304</v>
      </c>
      <c r="H181" s="254">
        <v>330</v>
      </c>
      <c r="I181" s="254">
        <v>169</v>
      </c>
      <c r="J181" s="254">
        <v>168</v>
      </c>
      <c r="K181" s="38"/>
      <c r="L181" s="40"/>
      <c r="M181" s="40"/>
      <c r="N181" s="40"/>
      <c r="O181" s="40"/>
      <c r="P181" s="40"/>
      <c r="Q181" s="40"/>
      <c r="R181" s="40"/>
      <c r="S181" s="40"/>
      <c r="T181" s="40"/>
      <c r="U181" s="40"/>
      <c r="V181" s="40"/>
      <c r="W181" s="40"/>
      <c r="X181" s="40"/>
      <c r="Y181" s="40"/>
      <c r="Z181" s="9" t="s">
        <v>2090</v>
      </c>
      <c r="AA181" s="17" t="s">
        <v>1911</v>
      </c>
      <c r="AB181" s="17" t="s">
        <v>1912</v>
      </c>
    </row>
    <row r="182" spans="1:28" ht="130.5">
      <c r="A182" s="68" t="s">
        <v>2088</v>
      </c>
      <c r="B182" s="68" t="s">
        <v>2100</v>
      </c>
      <c r="C182" s="68" t="s">
        <v>201</v>
      </c>
      <c r="D182" s="68" t="s">
        <v>852</v>
      </c>
      <c r="E182" s="68" t="s">
        <v>1919</v>
      </c>
      <c r="F182" s="68" t="s">
        <v>1909</v>
      </c>
      <c r="G182" s="254">
        <v>43</v>
      </c>
      <c r="H182" s="254">
        <v>46</v>
      </c>
      <c r="I182" s="254">
        <v>24</v>
      </c>
      <c r="J182" s="254">
        <v>23</v>
      </c>
      <c r="K182" s="38"/>
      <c r="L182" s="40"/>
      <c r="M182" s="40"/>
      <c r="N182" s="40"/>
      <c r="O182" s="40"/>
      <c r="P182" s="40"/>
      <c r="Q182" s="40"/>
      <c r="R182" s="40"/>
      <c r="S182" s="40"/>
      <c r="T182" s="40"/>
      <c r="U182" s="40"/>
      <c r="V182" s="40"/>
      <c r="W182" s="40"/>
      <c r="X182" s="40"/>
      <c r="Y182" s="40"/>
      <c r="Z182" s="9" t="s">
        <v>2090</v>
      </c>
      <c r="AA182" s="17" t="s">
        <v>1911</v>
      </c>
      <c r="AB182" s="17" t="s">
        <v>1912</v>
      </c>
    </row>
    <row r="183" spans="1:28" ht="130.5">
      <c r="A183" s="68" t="s">
        <v>2088</v>
      </c>
      <c r="B183" s="68" t="s">
        <v>2101</v>
      </c>
      <c r="C183" s="68" t="s">
        <v>201</v>
      </c>
      <c r="D183" s="68" t="s">
        <v>852</v>
      </c>
      <c r="E183" s="68" t="s">
        <v>1919</v>
      </c>
      <c r="F183" s="68" t="s">
        <v>1914</v>
      </c>
      <c r="G183" s="254">
        <v>191</v>
      </c>
      <c r="H183" s="254">
        <v>206</v>
      </c>
      <c r="I183" s="254">
        <v>121</v>
      </c>
      <c r="J183" s="254">
        <v>120</v>
      </c>
      <c r="K183" s="38"/>
      <c r="L183" s="40"/>
      <c r="M183" s="40"/>
      <c r="N183" s="40"/>
      <c r="O183" s="40"/>
      <c r="P183" s="40"/>
      <c r="Q183" s="40"/>
      <c r="R183" s="40"/>
      <c r="S183" s="40"/>
      <c r="T183" s="40"/>
      <c r="U183" s="40"/>
      <c r="V183" s="40"/>
      <c r="W183" s="40"/>
      <c r="X183" s="40"/>
      <c r="Y183" s="40"/>
      <c r="Z183" s="9" t="s">
        <v>2090</v>
      </c>
      <c r="AA183" s="17" t="s">
        <v>1911</v>
      </c>
      <c r="AB183" s="17" t="s">
        <v>1912</v>
      </c>
    </row>
    <row r="184" spans="1:28" ht="130.5">
      <c r="A184" s="68" t="s">
        <v>2088</v>
      </c>
      <c r="B184" s="68" t="s">
        <v>2102</v>
      </c>
      <c r="C184" s="68" t="s">
        <v>201</v>
      </c>
      <c r="D184" s="68" t="s">
        <v>853</v>
      </c>
      <c r="E184" s="68" t="s">
        <v>1908</v>
      </c>
      <c r="F184" s="68" t="s">
        <v>1909</v>
      </c>
      <c r="G184" s="254">
        <v>252</v>
      </c>
      <c r="H184" s="254">
        <v>256</v>
      </c>
      <c r="I184" s="254">
        <v>129</v>
      </c>
      <c r="J184" s="254">
        <v>128</v>
      </c>
      <c r="K184" s="38"/>
      <c r="L184" s="40"/>
      <c r="M184" s="40"/>
      <c r="N184" s="40"/>
      <c r="O184" s="40"/>
      <c r="P184" s="40"/>
      <c r="Q184" s="40"/>
      <c r="R184" s="40"/>
      <c r="S184" s="40"/>
      <c r="T184" s="40"/>
      <c r="U184" s="40"/>
      <c r="V184" s="40"/>
      <c r="W184" s="40"/>
      <c r="X184" s="40"/>
      <c r="Y184" s="40"/>
      <c r="Z184" s="9" t="s">
        <v>2090</v>
      </c>
      <c r="AA184" s="17" t="s">
        <v>1911</v>
      </c>
      <c r="AB184" s="17" t="s">
        <v>1912</v>
      </c>
    </row>
    <row r="185" spans="1:28" ht="130.5">
      <c r="A185" s="68" t="s">
        <v>2088</v>
      </c>
      <c r="B185" s="68" t="s">
        <v>2103</v>
      </c>
      <c r="C185" s="68" t="s">
        <v>201</v>
      </c>
      <c r="D185" s="68" t="s">
        <v>853</v>
      </c>
      <c r="E185" s="68" t="s">
        <v>1908</v>
      </c>
      <c r="F185" s="68" t="s">
        <v>1914</v>
      </c>
      <c r="G185" s="254">
        <v>98</v>
      </c>
      <c r="H185" s="254">
        <v>106</v>
      </c>
      <c r="I185" s="254">
        <v>57</v>
      </c>
      <c r="J185" s="254">
        <v>52</v>
      </c>
      <c r="K185" s="38"/>
      <c r="L185" s="40"/>
      <c r="M185" s="40"/>
      <c r="N185" s="40"/>
      <c r="O185" s="40"/>
      <c r="P185" s="40"/>
      <c r="Q185" s="40"/>
      <c r="R185" s="40"/>
      <c r="S185" s="40"/>
      <c r="T185" s="40"/>
      <c r="U185" s="40"/>
      <c r="V185" s="40"/>
      <c r="W185" s="40"/>
      <c r="X185" s="40"/>
      <c r="Y185" s="40"/>
      <c r="Z185" s="9" t="s">
        <v>2090</v>
      </c>
      <c r="AA185" s="17" t="s">
        <v>1911</v>
      </c>
      <c r="AB185" s="17" t="s">
        <v>1912</v>
      </c>
    </row>
    <row r="186" spans="1:28" ht="130.5">
      <c r="A186" s="68" t="s">
        <v>2088</v>
      </c>
      <c r="B186" s="68" t="s">
        <v>2104</v>
      </c>
      <c r="C186" s="68" t="s">
        <v>201</v>
      </c>
      <c r="D186" s="68" t="s">
        <v>853</v>
      </c>
      <c r="E186" s="68" t="s">
        <v>1916</v>
      </c>
      <c r="F186" s="68" t="s">
        <v>1909</v>
      </c>
      <c r="G186" s="254">
        <v>646</v>
      </c>
      <c r="H186" s="254">
        <v>688</v>
      </c>
      <c r="I186" s="254">
        <v>346</v>
      </c>
      <c r="J186" s="254">
        <v>339</v>
      </c>
      <c r="K186" s="38"/>
      <c r="L186" s="40"/>
      <c r="M186" s="40"/>
      <c r="N186" s="40"/>
      <c r="O186" s="40"/>
      <c r="P186" s="40"/>
      <c r="Q186" s="40"/>
      <c r="R186" s="40"/>
      <c r="S186" s="40"/>
      <c r="T186" s="40"/>
      <c r="U186" s="40"/>
      <c r="V186" s="40"/>
      <c r="W186" s="40"/>
      <c r="X186" s="40"/>
      <c r="Y186" s="40"/>
      <c r="Z186" s="9" t="s">
        <v>2090</v>
      </c>
      <c r="AA186" s="17" t="s">
        <v>1911</v>
      </c>
      <c r="AB186" s="17" t="s">
        <v>1912</v>
      </c>
    </row>
    <row r="187" spans="1:28" ht="130.5">
      <c r="A187" s="68" t="s">
        <v>2088</v>
      </c>
      <c r="B187" s="68" t="s">
        <v>2105</v>
      </c>
      <c r="C187" s="68" t="s">
        <v>201</v>
      </c>
      <c r="D187" s="68" t="s">
        <v>853</v>
      </c>
      <c r="E187" s="68" t="s">
        <v>1916</v>
      </c>
      <c r="F187" s="68" t="s">
        <v>1914</v>
      </c>
      <c r="G187" s="254">
        <v>637</v>
      </c>
      <c r="H187" s="254">
        <v>676</v>
      </c>
      <c r="I187" s="254">
        <v>344</v>
      </c>
      <c r="J187" s="254">
        <v>342</v>
      </c>
      <c r="K187" s="38"/>
      <c r="L187" s="40"/>
      <c r="M187" s="40"/>
      <c r="N187" s="40"/>
      <c r="O187" s="40"/>
      <c r="P187" s="40"/>
      <c r="Q187" s="40"/>
      <c r="R187" s="40"/>
      <c r="S187" s="40"/>
      <c r="T187" s="40"/>
      <c r="U187" s="40"/>
      <c r="V187" s="40"/>
      <c r="W187" s="40"/>
      <c r="X187" s="40"/>
      <c r="Y187" s="40"/>
      <c r="Z187" s="9" t="s">
        <v>2090</v>
      </c>
      <c r="AA187" s="17" t="s">
        <v>1911</v>
      </c>
      <c r="AB187" s="17" t="s">
        <v>1912</v>
      </c>
    </row>
    <row r="188" spans="1:28" ht="130.5">
      <c r="A188" s="68" t="s">
        <v>2088</v>
      </c>
      <c r="B188" s="68" t="s">
        <v>2106</v>
      </c>
      <c r="C188" s="68" t="s">
        <v>201</v>
      </c>
      <c r="D188" s="68" t="s">
        <v>853</v>
      </c>
      <c r="E188" s="68" t="s">
        <v>1919</v>
      </c>
      <c r="F188" s="68" t="s">
        <v>1909</v>
      </c>
      <c r="G188" s="254">
        <v>26</v>
      </c>
      <c r="H188" s="254">
        <v>26</v>
      </c>
      <c r="I188" s="254">
        <v>13</v>
      </c>
      <c r="J188" s="254">
        <v>13</v>
      </c>
      <c r="K188" s="38"/>
      <c r="L188" s="40"/>
      <c r="M188" s="40"/>
      <c r="N188" s="40"/>
      <c r="O188" s="40"/>
      <c r="P188" s="40"/>
      <c r="Q188" s="40"/>
      <c r="R188" s="40"/>
      <c r="S188" s="40"/>
      <c r="T188" s="40"/>
      <c r="U188" s="40"/>
      <c r="V188" s="40"/>
      <c r="W188" s="40"/>
      <c r="X188" s="40"/>
      <c r="Y188" s="40"/>
      <c r="Z188" s="9" t="s">
        <v>2090</v>
      </c>
      <c r="AA188" s="17" t="s">
        <v>1911</v>
      </c>
      <c r="AB188" s="17" t="s">
        <v>1912</v>
      </c>
    </row>
    <row r="189" spans="1:28" ht="130.5">
      <c r="A189" s="68" t="s">
        <v>2088</v>
      </c>
      <c r="B189" s="68" t="s">
        <v>2107</v>
      </c>
      <c r="C189" s="68" t="s">
        <v>201</v>
      </c>
      <c r="D189" s="68" t="s">
        <v>853</v>
      </c>
      <c r="E189" s="68" t="s">
        <v>1919</v>
      </c>
      <c r="F189" s="68" t="s">
        <v>1914</v>
      </c>
      <c r="G189" s="254">
        <v>125</v>
      </c>
      <c r="H189" s="254">
        <v>132</v>
      </c>
      <c r="I189" s="254">
        <v>66</v>
      </c>
      <c r="J189" s="254">
        <v>63</v>
      </c>
      <c r="K189" s="38"/>
      <c r="L189" s="40"/>
      <c r="M189" s="40"/>
      <c r="N189" s="40"/>
      <c r="O189" s="40"/>
      <c r="P189" s="40"/>
      <c r="Q189" s="40"/>
      <c r="R189" s="40"/>
      <c r="S189" s="40"/>
      <c r="T189" s="40"/>
      <c r="U189" s="40"/>
      <c r="V189" s="40"/>
      <c r="W189" s="40"/>
      <c r="X189" s="40"/>
      <c r="Y189" s="40"/>
      <c r="Z189" s="9" t="s">
        <v>2090</v>
      </c>
      <c r="AA189" s="17" t="s">
        <v>1911</v>
      </c>
      <c r="AB189" s="17" t="s">
        <v>1912</v>
      </c>
    </row>
    <row r="190" spans="1:28">
      <c r="A190" s="8"/>
      <c r="Z190" s="8"/>
    </row>
    <row r="191" spans="1:28">
      <c r="A191" s="8"/>
      <c r="Z191" s="8"/>
    </row>
    <row r="192" spans="1:28">
      <c r="A192" s="8"/>
      <c r="Z192" s="8"/>
    </row>
    <row r="193" spans="1:26">
      <c r="A193" s="8"/>
      <c r="Z193" s="8"/>
    </row>
    <row r="194" spans="1:26">
      <c r="A194" s="8"/>
      <c r="Z194" s="8"/>
    </row>
    <row r="195" spans="1:26">
      <c r="A195" s="8"/>
      <c r="Z195" s="8"/>
    </row>
    <row r="196" spans="1:26">
      <c r="A196" s="8"/>
      <c r="Z196" s="8"/>
    </row>
    <row r="197" spans="1:26">
      <c r="A197" s="8"/>
      <c r="Z197" s="8"/>
    </row>
    <row r="198" spans="1:26">
      <c r="A198" s="8"/>
      <c r="Z198" s="8"/>
    </row>
    <row r="199" spans="1:26">
      <c r="A199" s="8"/>
      <c r="Z199" s="8"/>
    </row>
    <row r="200" spans="1:26">
      <c r="A200" s="8"/>
      <c r="Z200" s="8"/>
    </row>
    <row r="201" spans="1:26">
      <c r="A201" s="8"/>
      <c r="Z201" s="8"/>
    </row>
    <row r="202" spans="1:26">
      <c r="A202" s="8"/>
      <c r="Z202" s="8"/>
    </row>
    <row r="203" spans="1:26">
      <c r="A203" s="8"/>
      <c r="Z203" s="8"/>
    </row>
    <row r="204" spans="1:26">
      <c r="A204" s="8"/>
      <c r="Z204" s="8"/>
    </row>
    <row r="205" spans="1:26">
      <c r="A205" s="8"/>
      <c r="Z205" s="8"/>
    </row>
    <row r="206" spans="1:26">
      <c r="A206" s="8"/>
      <c r="Z206" s="8"/>
    </row>
    <row r="207" spans="1:26">
      <c r="A207" s="8"/>
      <c r="Z207" s="8"/>
    </row>
    <row r="208" spans="1:26">
      <c r="A208" s="8"/>
      <c r="Z208" s="8"/>
    </row>
    <row r="209" spans="1:26">
      <c r="A209" s="8"/>
      <c r="Z209" s="8"/>
    </row>
    <row r="210" spans="1:26">
      <c r="A210" s="8"/>
      <c r="Z210" s="8"/>
    </row>
    <row r="211" spans="1:26">
      <c r="A211" s="8"/>
      <c r="Z211" s="8"/>
    </row>
    <row r="212" spans="1:26">
      <c r="A212" s="8"/>
      <c r="Z212" s="8"/>
    </row>
    <row r="213" spans="1:26">
      <c r="A213" s="8"/>
      <c r="Z213" s="8"/>
    </row>
    <row r="214" spans="1:26">
      <c r="A214" s="8"/>
      <c r="Z214" s="8"/>
    </row>
    <row r="215" spans="1:26">
      <c r="A215" s="8"/>
      <c r="Z215" s="8"/>
    </row>
    <row r="216" spans="1:26">
      <c r="A216" s="8"/>
      <c r="Z216" s="8"/>
    </row>
    <row r="217" spans="1:26">
      <c r="A217" s="8"/>
      <c r="Z217" s="8"/>
    </row>
    <row r="218" spans="1:26">
      <c r="A218" s="8"/>
      <c r="Z218" s="8"/>
    </row>
    <row r="219" spans="1:26">
      <c r="A219" s="8"/>
      <c r="Z219" s="8"/>
    </row>
    <row r="220" spans="1:26">
      <c r="A220" s="8"/>
      <c r="Z220" s="8"/>
    </row>
    <row r="221" spans="1:26">
      <c r="A221" s="8"/>
      <c r="Z221" s="8"/>
    </row>
    <row r="222" spans="1:26">
      <c r="A222" s="8"/>
      <c r="Z222" s="8"/>
    </row>
    <row r="223" spans="1:26">
      <c r="A223" s="8"/>
      <c r="Z223" s="8"/>
    </row>
    <row r="224" spans="1:26">
      <c r="A224" s="8"/>
      <c r="Z224" s="8"/>
    </row>
    <row r="225" spans="1:26">
      <c r="A225" s="8"/>
      <c r="Z225" s="8"/>
    </row>
  </sheetData>
  <autoFilter ref="A9:AB9" xr:uid="{384DC31B-6D65-48E0-BD52-28354A0F9127}"/>
  <dataValidations count="1">
    <dataValidation allowBlank="1" showInputMessage="1" showErrorMessage="1" sqref="AB10:AB189" xr:uid="{E3FA2229-7343-4272-8517-CE29F96FA0F8}"/>
  </dataValidations>
  <pageMargins left="0.7" right="0.7" top="0.75" bottom="0.75" header="0.3" footer="0.3"/>
  <pageSetup paperSize="5" scale="24"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AC153"/>
  <sheetViews>
    <sheetView zoomScale="85" zoomScaleNormal="85" zoomScalePageLayoutView="60" workbookViewId="0">
      <selection activeCell="O88" sqref="O88"/>
    </sheetView>
  </sheetViews>
  <sheetFormatPr defaultColWidth="9.453125" defaultRowHeight="14.5"/>
  <cols>
    <col min="1" max="1" width="76.90625" style="1" bestFit="1" customWidth="1"/>
    <col min="2" max="2" width="23.08984375" style="8" bestFit="1" customWidth="1"/>
    <col min="3" max="3" width="11.90625" style="8" bestFit="1" customWidth="1"/>
    <col min="4" max="4" width="10.453125" style="8" bestFit="1" customWidth="1"/>
    <col min="5" max="5" width="9.54296875" style="8" bestFit="1" customWidth="1"/>
    <col min="6" max="6" width="10.453125" style="8" bestFit="1" customWidth="1"/>
    <col min="7" max="22" width="9" style="8" customWidth="1"/>
    <col min="23" max="25" width="7.36328125" style="8" customWidth="1"/>
    <col min="26" max="26" width="31" style="1" customWidth="1"/>
    <col min="27" max="27" width="64.36328125" style="1" customWidth="1"/>
    <col min="28" max="28" width="13.54296875" style="8" bestFit="1" customWidth="1"/>
    <col min="29" max="16384" width="9.453125" style="8"/>
  </cols>
  <sheetData>
    <row r="4" spans="1:29">
      <c r="A4" s="11" t="s">
        <v>891</v>
      </c>
      <c r="B4" s="14" t="str">
        <f>IF('Cover Sheet Tables 1-15'!$D$8 = "", "",'Cover Sheet Tables 1-15'!$D$8)</f>
        <v>Southern California Edison</v>
      </c>
      <c r="C4" s="60"/>
      <c r="D4" s="60"/>
      <c r="E4" s="60"/>
      <c r="F4" s="60"/>
      <c r="G4" s="150" t="s">
        <v>930</v>
      </c>
      <c r="H4" s="150"/>
      <c r="I4" s="150"/>
      <c r="J4" s="150"/>
      <c r="K4" s="150"/>
      <c r="L4" s="150"/>
      <c r="M4" s="150"/>
      <c r="N4" s="150"/>
      <c r="O4" s="150"/>
      <c r="P4" s="150"/>
      <c r="Q4" s="150"/>
      <c r="R4" s="150"/>
    </row>
    <row r="5" spans="1:29">
      <c r="A5" s="12" t="s">
        <v>893</v>
      </c>
      <c r="B5" s="35">
        <v>8</v>
      </c>
      <c r="C5" s="60"/>
      <c r="D5" s="60"/>
      <c r="E5" s="60"/>
      <c r="F5" s="60"/>
      <c r="G5" s="446" t="s">
        <v>2108</v>
      </c>
      <c r="H5" s="446"/>
      <c r="I5" s="446"/>
      <c r="J5" s="446"/>
      <c r="K5" s="446"/>
      <c r="L5" s="446"/>
      <c r="M5" s="446"/>
      <c r="N5" s="446"/>
      <c r="O5" s="446"/>
      <c r="P5" s="446"/>
      <c r="Q5" s="446"/>
      <c r="R5" s="446"/>
      <c r="S5" s="446"/>
      <c r="T5" s="446"/>
      <c r="U5" s="446"/>
      <c r="V5" s="446"/>
      <c r="W5" s="446"/>
      <c r="X5" s="446"/>
      <c r="Y5" s="446"/>
      <c r="Z5" s="446"/>
      <c r="AA5" s="394"/>
      <c r="AB5" s="394"/>
      <c r="AC5" s="394"/>
    </row>
    <row r="6" spans="1:29">
      <c r="A6" s="13" t="s">
        <v>12</v>
      </c>
      <c r="B6" s="15">
        <v>44958</v>
      </c>
      <c r="C6" s="91"/>
      <c r="D6" s="91"/>
      <c r="E6" s="91"/>
      <c r="F6" s="91"/>
      <c r="G6" s="446"/>
      <c r="H6" s="446"/>
      <c r="I6" s="446"/>
      <c r="J6" s="446"/>
      <c r="K6" s="446"/>
      <c r="L6" s="446"/>
      <c r="M6" s="446"/>
      <c r="N6" s="446"/>
      <c r="O6" s="446"/>
      <c r="P6" s="446"/>
      <c r="Q6" s="446"/>
      <c r="R6" s="446"/>
      <c r="S6" s="446"/>
      <c r="T6" s="446"/>
      <c r="U6" s="446"/>
      <c r="V6" s="446"/>
      <c r="W6" s="446"/>
      <c r="X6" s="446"/>
      <c r="Y6" s="446"/>
      <c r="Z6" s="446"/>
      <c r="AA6" s="394"/>
      <c r="AB6" s="394"/>
      <c r="AC6" s="394"/>
    </row>
    <row r="7" spans="1:29">
      <c r="G7" s="105" t="s">
        <v>894</v>
      </c>
      <c r="H7" s="18"/>
      <c r="I7" s="18"/>
      <c r="J7" s="18"/>
      <c r="K7" s="18"/>
      <c r="L7" s="18"/>
      <c r="M7" s="18"/>
      <c r="N7" s="18"/>
      <c r="O7" s="18"/>
      <c r="P7" s="18"/>
      <c r="Q7" s="18"/>
      <c r="R7" s="18"/>
      <c r="S7" s="18"/>
      <c r="T7" s="18"/>
      <c r="U7" s="18"/>
      <c r="V7" s="18"/>
      <c r="W7" s="77" t="s">
        <v>895</v>
      </c>
      <c r="X7" s="19"/>
      <c r="Y7" s="19"/>
    </row>
    <row r="8" spans="1:29">
      <c r="A8" s="3" t="s">
        <v>2109</v>
      </c>
      <c r="B8" s="2"/>
      <c r="C8" s="2"/>
      <c r="D8" s="2"/>
      <c r="E8" s="2"/>
      <c r="F8" s="2"/>
      <c r="G8" s="95" t="s">
        <v>1357</v>
      </c>
      <c r="H8" s="95" t="s">
        <v>1358</v>
      </c>
      <c r="I8" s="95" t="s">
        <v>1359</v>
      </c>
      <c r="J8" s="95" t="s">
        <v>11</v>
      </c>
      <c r="K8" s="95" t="s">
        <v>1357</v>
      </c>
      <c r="L8" s="95" t="s">
        <v>1358</v>
      </c>
      <c r="M8" s="95" t="s">
        <v>1359</v>
      </c>
      <c r="N8" s="95" t="s">
        <v>11</v>
      </c>
      <c r="O8" s="95" t="s">
        <v>1357</v>
      </c>
      <c r="P8" s="95" t="s">
        <v>1358</v>
      </c>
      <c r="Q8" s="95" t="s">
        <v>1359</v>
      </c>
      <c r="R8" s="95" t="s">
        <v>11</v>
      </c>
      <c r="S8" s="95" t="s">
        <v>1357</v>
      </c>
      <c r="T8" s="95" t="s">
        <v>1358</v>
      </c>
      <c r="U8" s="95" t="s">
        <v>1359</v>
      </c>
      <c r="V8" s="95" t="s">
        <v>11</v>
      </c>
      <c r="W8" s="103"/>
      <c r="X8" s="103"/>
      <c r="Y8" s="103"/>
      <c r="Z8" s="7"/>
      <c r="AA8" s="61"/>
    </row>
    <row r="9" spans="1:29">
      <c r="A9" s="5" t="s">
        <v>936</v>
      </c>
      <c r="B9" s="5" t="s">
        <v>937</v>
      </c>
      <c r="C9" s="5" t="s">
        <v>848</v>
      </c>
      <c r="D9" s="5" t="s">
        <v>876</v>
      </c>
      <c r="E9" s="5" t="s">
        <v>1904</v>
      </c>
      <c r="F9" s="5" t="s">
        <v>1905</v>
      </c>
      <c r="G9" s="102">
        <v>2022</v>
      </c>
      <c r="H9" s="102">
        <v>2022</v>
      </c>
      <c r="I9" s="102">
        <v>2022</v>
      </c>
      <c r="J9" s="102">
        <v>2022</v>
      </c>
      <c r="K9" s="102">
        <v>2023</v>
      </c>
      <c r="L9" s="102">
        <v>2023</v>
      </c>
      <c r="M9" s="102">
        <v>2023</v>
      </c>
      <c r="N9" s="102">
        <v>2023</v>
      </c>
      <c r="O9" s="102">
        <v>2024</v>
      </c>
      <c r="P9" s="102">
        <v>2024</v>
      </c>
      <c r="Q9" s="102">
        <v>2024</v>
      </c>
      <c r="R9" s="102">
        <v>2024</v>
      </c>
      <c r="S9" s="102">
        <v>2025</v>
      </c>
      <c r="T9" s="102">
        <v>2025</v>
      </c>
      <c r="U9" s="102">
        <v>2025</v>
      </c>
      <c r="V9" s="102">
        <v>2025</v>
      </c>
      <c r="W9" s="104">
        <v>2023</v>
      </c>
      <c r="X9" s="104">
        <v>2024</v>
      </c>
      <c r="Y9" s="104">
        <v>2025</v>
      </c>
      <c r="Z9" s="5" t="s">
        <v>903</v>
      </c>
      <c r="AA9" s="5" t="s">
        <v>904</v>
      </c>
      <c r="AB9" s="6" t="s">
        <v>905</v>
      </c>
    </row>
    <row r="10" spans="1:29" ht="116">
      <c r="A10" s="437" t="s">
        <v>2110</v>
      </c>
      <c r="B10" s="67" t="s">
        <v>1907</v>
      </c>
      <c r="C10" s="67" t="s">
        <v>880</v>
      </c>
      <c r="D10" s="67" t="s">
        <v>854</v>
      </c>
      <c r="E10" s="67" t="s">
        <v>1908</v>
      </c>
      <c r="F10" s="67" t="s">
        <v>1909</v>
      </c>
      <c r="G10" s="367" t="s">
        <v>2111</v>
      </c>
      <c r="H10" s="367" t="s">
        <v>2111</v>
      </c>
      <c r="I10" s="367" t="s">
        <v>2111</v>
      </c>
      <c r="J10" s="368">
        <v>0</v>
      </c>
      <c r="K10" s="36"/>
      <c r="L10" s="36"/>
      <c r="M10" s="36"/>
      <c r="N10" s="36"/>
      <c r="O10" s="36"/>
      <c r="P10" s="36"/>
      <c r="Q10" s="36"/>
      <c r="R10" s="36"/>
      <c r="S10" s="36"/>
      <c r="T10" s="36"/>
      <c r="U10" s="36"/>
      <c r="V10" s="36"/>
      <c r="W10" s="403">
        <v>0</v>
      </c>
      <c r="X10" s="403">
        <v>0</v>
      </c>
      <c r="Y10" s="404" t="s">
        <v>2111</v>
      </c>
      <c r="Z10" s="17" t="s">
        <v>1910</v>
      </c>
      <c r="AA10" s="17" t="s">
        <v>2112</v>
      </c>
      <c r="AB10" s="41"/>
    </row>
    <row r="11" spans="1:29" ht="116">
      <c r="A11" s="438"/>
      <c r="B11" s="67" t="s">
        <v>1913</v>
      </c>
      <c r="C11" s="67" t="s">
        <v>880</v>
      </c>
      <c r="D11" s="67" t="s">
        <v>854</v>
      </c>
      <c r="E11" s="67" t="s">
        <v>1908</v>
      </c>
      <c r="F11" s="67" t="s">
        <v>1914</v>
      </c>
      <c r="G11" s="368" t="s">
        <v>2111</v>
      </c>
      <c r="H11" s="368" t="s">
        <v>2111</v>
      </c>
      <c r="I11" s="368" t="s">
        <v>2111</v>
      </c>
      <c r="J11" s="368">
        <v>0</v>
      </c>
      <c r="K11" s="37"/>
      <c r="L11" s="37"/>
      <c r="M11" s="37"/>
      <c r="N11" s="37"/>
      <c r="O11" s="37"/>
      <c r="P11" s="37"/>
      <c r="Q11" s="37"/>
      <c r="R11" s="37"/>
      <c r="S11" s="37"/>
      <c r="T11" s="37"/>
      <c r="U11" s="37"/>
      <c r="V11" s="37"/>
      <c r="W11" s="403">
        <v>0</v>
      </c>
      <c r="X11" s="403">
        <v>0.04</v>
      </c>
      <c r="Y11" s="403" t="s">
        <v>2111</v>
      </c>
      <c r="Z11" s="17" t="s">
        <v>1910</v>
      </c>
      <c r="AA11" s="17" t="s">
        <v>2112</v>
      </c>
      <c r="AB11" s="44"/>
    </row>
    <row r="12" spans="1:29" ht="116">
      <c r="A12" s="438"/>
      <c r="B12" s="67" t="s">
        <v>1915</v>
      </c>
      <c r="C12" s="67" t="s">
        <v>880</v>
      </c>
      <c r="D12" s="67" t="s">
        <v>854</v>
      </c>
      <c r="E12" s="67" t="s">
        <v>1916</v>
      </c>
      <c r="F12" s="67" t="s">
        <v>1909</v>
      </c>
      <c r="G12" s="368" t="s">
        <v>2111</v>
      </c>
      <c r="H12" s="368" t="s">
        <v>2111</v>
      </c>
      <c r="I12" s="368" t="s">
        <v>2111</v>
      </c>
      <c r="J12" s="368">
        <v>0</v>
      </c>
      <c r="K12" s="37"/>
      <c r="L12" s="37"/>
      <c r="M12" s="37"/>
      <c r="N12" s="37"/>
      <c r="O12" s="37"/>
      <c r="P12" s="37"/>
      <c r="Q12" s="37"/>
      <c r="R12" s="37"/>
      <c r="S12" s="37"/>
      <c r="T12" s="37"/>
      <c r="U12" s="37"/>
      <c r="V12" s="37"/>
      <c r="W12" s="403">
        <v>0</v>
      </c>
      <c r="X12" s="403">
        <v>0.17</v>
      </c>
      <c r="Y12" s="403" t="s">
        <v>2111</v>
      </c>
      <c r="Z12" s="17" t="s">
        <v>1910</v>
      </c>
      <c r="AA12" s="17" t="s">
        <v>2112</v>
      </c>
      <c r="AB12" s="44"/>
    </row>
    <row r="13" spans="1:29" ht="116">
      <c r="A13" s="439"/>
      <c r="B13" s="67" t="s">
        <v>1917</v>
      </c>
      <c r="C13" s="67" t="s">
        <v>880</v>
      </c>
      <c r="D13" s="67" t="s">
        <v>854</v>
      </c>
      <c r="E13" s="67" t="s">
        <v>1916</v>
      </c>
      <c r="F13" s="67" t="s">
        <v>1914</v>
      </c>
      <c r="G13" s="368" t="s">
        <v>2111</v>
      </c>
      <c r="H13" s="368" t="s">
        <v>2111</v>
      </c>
      <c r="I13" s="368" t="s">
        <v>2111</v>
      </c>
      <c r="J13" s="368">
        <v>0</v>
      </c>
      <c r="K13" s="37"/>
      <c r="L13" s="37"/>
      <c r="M13" s="37"/>
      <c r="N13" s="37"/>
      <c r="O13" s="37"/>
      <c r="P13" s="37"/>
      <c r="Q13" s="37"/>
      <c r="R13" s="37"/>
      <c r="S13" s="37"/>
      <c r="T13" s="37"/>
      <c r="U13" s="37"/>
      <c r="V13" s="37"/>
      <c r="W13" s="403">
        <v>0</v>
      </c>
      <c r="X13" s="403">
        <v>0</v>
      </c>
      <c r="Y13" s="403" t="s">
        <v>2111</v>
      </c>
      <c r="Z13" s="17" t="s">
        <v>1910</v>
      </c>
      <c r="AA13" s="17" t="s">
        <v>2112</v>
      </c>
      <c r="AB13" s="44"/>
    </row>
    <row r="14" spans="1:29" ht="116">
      <c r="A14" s="438"/>
      <c r="B14" s="67" t="s">
        <v>1918</v>
      </c>
      <c r="C14" s="67" t="s">
        <v>880</v>
      </c>
      <c r="D14" s="67" t="s">
        <v>854</v>
      </c>
      <c r="E14" s="67" t="s">
        <v>1919</v>
      </c>
      <c r="F14" s="67" t="s">
        <v>1909</v>
      </c>
      <c r="G14" s="368" t="s">
        <v>2111</v>
      </c>
      <c r="H14" s="368" t="s">
        <v>2111</v>
      </c>
      <c r="I14" s="368" t="s">
        <v>2111</v>
      </c>
      <c r="J14" s="368">
        <v>0</v>
      </c>
      <c r="K14" s="37"/>
      <c r="L14" s="37"/>
      <c r="M14" s="37"/>
      <c r="N14" s="37"/>
      <c r="O14" s="37"/>
      <c r="P14" s="37"/>
      <c r="Q14" s="37"/>
      <c r="R14" s="37"/>
      <c r="S14" s="37"/>
      <c r="T14" s="37"/>
      <c r="U14" s="37"/>
      <c r="V14" s="37"/>
      <c r="W14" s="403">
        <v>0</v>
      </c>
      <c r="X14" s="403">
        <v>0</v>
      </c>
      <c r="Y14" s="403" t="s">
        <v>2111</v>
      </c>
      <c r="Z14" s="17" t="s">
        <v>1910</v>
      </c>
      <c r="AA14" s="17" t="s">
        <v>2112</v>
      </c>
      <c r="AB14" s="44"/>
    </row>
    <row r="15" spans="1:29" ht="116">
      <c r="A15" s="438"/>
      <c r="B15" s="67" t="s">
        <v>1920</v>
      </c>
      <c r="C15" s="67" t="s">
        <v>880</v>
      </c>
      <c r="D15" s="67" t="s">
        <v>854</v>
      </c>
      <c r="E15" s="67" t="s">
        <v>1919</v>
      </c>
      <c r="F15" s="67" t="s">
        <v>1914</v>
      </c>
      <c r="G15" s="368" t="s">
        <v>2111</v>
      </c>
      <c r="H15" s="368" t="s">
        <v>2111</v>
      </c>
      <c r="I15" s="368" t="s">
        <v>2111</v>
      </c>
      <c r="J15" s="368">
        <v>0</v>
      </c>
      <c r="K15" s="37"/>
      <c r="L15" s="37"/>
      <c r="M15" s="37"/>
      <c r="N15" s="37"/>
      <c r="O15" s="37"/>
      <c r="P15" s="37"/>
      <c r="Q15" s="37"/>
      <c r="R15" s="37"/>
      <c r="S15" s="37"/>
      <c r="T15" s="37"/>
      <c r="U15" s="37"/>
      <c r="V15" s="37"/>
      <c r="W15" s="403">
        <v>0</v>
      </c>
      <c r="X15" s="403">
        <v>0</v>
      </c>
      <c r="Y15" s="403" t="s">
        <v>2111</v>
      </c>
      <c r="Z15" s="17" t="s">
        <v>1910</v>
      </c>
      <c r="AA15" s="17" t="s">
        <v>2112</v>
      </c>
      <c r="AB15" s="44"/>
    </row>
    <row r="16" spans="1:29" ht="116">
      <c r="A16" s="438"/>
      <c r="B16" s="67" t="s">
        <v>1921</v>
      </c>
      <c r="C16" s="67" t="s">
        <v>880</v>
      </c>
      <c r="D16" s="67" t="s">
        <v>852</v>
      </c>
      <c r="E16" s="67" t="s">
        <v>1908</v>
      </c>
      <c r="F16" s="67" t="s">
        <v>1909</v>
      </c>
      <c r="G16" s="368" t="s">
        <v>2111</v>
      </c>
      <c r="H16" s="368" t="s">
        <v>2111</v>
      </c>
      <c r="I16" s="368" t="s">
        <v>2111</v>
      </c>
      <c r="J16" s="368">
        <v>0</v>
      </c>
      <c r="K16" s="37"/>
      <c r="L16" s="37"/>
      <c r="M16" s="37"/>
      <c r="N16" s="37"/>
      <c r="O16" s="37"/>
      <c r="P16" s="37"/>
      <c r="Q16" s="37"/>
      <c r="R16" s="37"/>
      <c r="S16" s="37"/>
      <c r="T16" s="37"/>
      <c r="U16" s="37"/>
      <c r="V16" s="37"/>
      <c r="W16" s="403">
        <v>0.01</v>
      </c>
      <c r="X16" s="403">
        <v>1.1499999999999999</v>
      </c>
      <c r="Y16" s="403" t="s">
        <v>2111</v>
      </c>
      <c r="Z16" s="17" t="s">
        <v>1910</v>
      </c>
      <c r="AA16" s="17" t="s">
        <v>2112</v>
      </c>
      <c r="AB16" s="44"/>
    </row>
    <row r="17" spans="1:28" ht="116">
      <c r="A17" s="438"/>
      <c r="B17" s="67" t="s">
        <v>1922</v>
      </c>
      <c r="C17" s="67" t="s">
        <v>880</v>
      </c>
      <c r="D17" s="67" t="s">
        <v>852</v>
      </c>
      <c r="E17" s="67" t="s">
        <v>1908</v>
      </c>
      <c r="F17" s="67" t="s">
        <v>1914</v>
      </c>
      <c r="G17" s="368" t="s">
        <v>2111</v>
      </c>
      <c r="H17" s="368" t="s">
        <v>2111</v>
      </c>
      <c r="I17" s="368" t="s">
        <v>2111</v>
      </c>
      <c r="J17" s="368">
        <v>0</v>
      </c>
      <c r="K17" s="37"/>
      <c r="L17" s="37"/>
      <c r="M17" s="37"/>
      <c r="N17" s="37"/>
      <c r="O17" s="37"/>
      <c r="P17" s="37"/>
      <c r="Q17" s="37"/>
      <c r="R17" s="37"/>
      <c r="S17" s="37"/>
      <c r="T17" s="37"/>
      <c r="U17" s="37"/>
      <c r="V17" s="37"/>
      <c r="W17" s="403">
        <v>0</v>
      </c>
      <c r="X17" s="403">
        <v>0.15</v>
      </c>
      <c r="Y17" s="403" t="s">
        <v>2111</v>
      </c>
      <c r="Z17" s="17" t="s">
        <v>1910</v>
      </c>
      <c r="AA17" s="17" t="s">
        <v>2112</v>
      </c>
      <c r="AB17" s="44"/>
    </row>
    <row r="18" spans="1:28" ht="116">
      <c r="A18" s="438"/>
      <c r="B18" s="67" t="s">
        <v>1923</v>
      </c>
      <c r="C18" s="67" t="s">
        <v>880</v>
      </c>
      <c r="D18" s="67" t="s">
        <v>852</v>
      </c>
      <c r="E18" s="67" t="s">
        <v>1916</v>
      </c>
      <c r="F18" s="67" t="s">
        <v>1909</v>
      </c>
      <c r="G18" s="368" t="s">
        <v>2111</v>
      </c>
      <c r="H18" s="368" t="s">
        <v>2111</v>
      </c>
      <c r="I18" s="368" t="s">
        <v>2111</v>
      </c>
      <c r="J18" s="368">
        <v>0.31</v>
      </c>
      <c r="K18" s="37"/>
      <c r="L18" s="37"/>
      <c r="M18" s="37"/>
      <c r="N18" s="37"/>
      <c r="O18" s="37"/>
      <c r="P18" s="37"/>
      <c r="Q18" s="37"/>
      <c r="R18" s="37"/>
      <c r="S18" s="37"/>
      <c r="T18" s="37"/>
      <c r="U18" s="37"/>
      <c r="V18" s="37"/>
      <c r="W18" s="403">
        <v>0.06</v>
      </c>
      <c r="X18" s="403">
        <v>2.0499999999999998</v>
      </c>
      <c r="Y18" s="403" t="s">
        <v>2111</v>
      </c>
      <c r="Z18" s="17" t="s">
        <v>1910</v>
      </c>
      <c r="AA18" s="17" t="s">
        <v>2112</v>
      </c>
      <c r="AB18" s="44"/>
    </row>
    <row r="19" spans="1:28" ht="116">
      <c r="A19" s="438"/>
      <c r="B19" s="67" t="s">
        <v>1924</v>
      </c>
      <c r="C19" s="67" t="s">
        <v>880</v>
      </c>
      <c r="D19" s="67" t="s">
        <v>852</v>
      </c>
      <c r="E19" s="67" t="s">
        <v>1916</v>
      </c>
      <c r="F19" s="67" t="s">
        <v>1914</v>
      </c>
      <c r="G19" s="368" t="s">
        <v>2111</v>
      </c>
      <c r="H19" s="368" t="s">
        <v>2111</v>
      </c>
      <c r="I19" s="368" t="s">
        <v>2111</v>
      </c>
      <c r="J19" s="368">
        <v>0</v>
      </c>
      <c r="K19" s="37"/>
      <c r="L19" s="37"/>
      <c r="M19" s="37"/>
      <c r="N19" s="37"/>
      <c r="O19" s="37"/>
      <c r="P19" s="37"/>
      <c r="Q19" s="37"/>
      <c r="R19" s="37"/>
      <c r="S19" s="37"/>
      <c r="T19" s="37"/>
      <c r="U19" s="37"/>
      <c r="V19" s="37"/>
      <c r="W19" s="403">
        <v>0</v>
      </c>
      <c r="X19" s="403">
        <v>3.01</v>
      </c>
      <c r="Y19" s="403" t="s">
        <v>2111</v>
      </c>
      <c r="Z19" s="17" t="s">
        <v>1910</v>
      </c>
      <c r="AA19" s="17" t="s">
        <v>2112</v>
      </c>
      <c r="AB19" s="44"/>
    </row>
    <row r="20" spans="1:28" ht="116">
      <c r="A20" s="438"/>
      <c r="B20" s="67" t="s">
        <v>1925</v>
      </c>
      <c r="C20" s="67" t="s">
        <v>880</v>
      </c>
      <c r="D20" s="67" t="s">
        <v>852</v>
      </c>
      <c r="E20" s="67" t="s">
        <v>1919</v>
      </c>
      <c r="F20" s="67" t="s">
        <v>1909</v>
      </c>
      <c r="G20" s="368" t="s">
        <v>2111</v>
      </c>
      <c r="H20" s="368" t="s">
        <v>2111</v>
      </c>
      <c r="I20" s="368" t="s">
        <v>2111</v>
      </c>
      <c r="J20" s="368">
        <v>0</v>
      </c>
      <c r="K20" s="37"/>
      <c r="L20" s="37"/>
      <c r="M20" s="37"/>
      <c r="N20" s="37"/>
      <c r="O20" s="37"/>
      <c r="P20" s="37"/>
      <c r="Q20" s="37"/>
      <c r="R20" s="37"/>
      <c r="S20" s="37"/>
      <c r="T20" s="37"/>
      <c r="U20" s="37"/>
      <c r="V20" s="37"/>
      <c r="W20" s="403">
        <v>0</v>
      </c>
      <c r="X20" s="403">
        <v>0</v>
      </c>
      <c r="Y20" s="403" t="s">
        <v>2111</v>
      </c>
      <c r="Z20" s="17" t="s">
        <v>1910</v>
      </c>
      <c r="AA20" s="17" t="s">
        <v>2112</v>
      </c>
      <c r="AB20" s="44"/>
    </row>
    <row r="21" spans="1:28" ht="116">
      <c r="A21" s="438"/>
      <c r="B21" s="67" t="s">
        <v>1926</v>
      </c>
      <c r="C21" s="67" t="s">
        <v>880</v>
      </c>
      <c r="D21" s="67" t="s">
        <v>852</v>
      </c>
      <c r="E21" s="67" t="s">
        <v>1919</v>
      </c>
      <c r="F21" s="67" t="s">
        <v>1914</v>
      </c>
      <c r="G21" s="368" t="s">
        <v>2111</v>
      </c>
      <c r="H21" s="368" t="s">
        <v>2111</v>
      </c>
      <c r="I21" s="368" t="s">
        <v>2111</v>
      </c>
      <c r="J21" s="368">
        <v>0</v>
      </c>
      <c r="K21" s="37"/>
      <c r="L21" s="37"/>
      <c r="M21" s="37"/>
      <c r="N21" s="37"/>
      <c r="O21" s="37"/>
      <c r="P21" s="37"/>
      <c r="Q21" s="37"/>
      <c r="R21" s="37"/>
      <c r="S21" s="37"/>
      <c r="T21" s="37"/>
      <c r="U21" s="37"/>
      <c r="V21" s="37"/>
      <c r="W21" s="403">
        <v>0</v>
      </c>
      <c r="X21" s="403">
        <v>0</v>
      </c>
      <c r="Y21" s="403" t="s">
        <v>2111</v>
      </c>
      <c r="Z21" s="17" t="s">
        <v>1910</v>
      </c>
      <c r="AA21" s="17" t="s">
        <v>2112</v>
      </c>
      <c r="AB21" s="44"/>
    </row>
    <row r="22" spans="1:28" ht="116">
      <c r="A22" s="438"/>
      <c r="B22" s="67" t="s">
        <v>1927</v>
      </c>
      <c r="C22" s="67" t="s">
        <v>880</v>
      </c>
      <c r="D22" s="67" t="s">
        <v>853</v>
      </c>
      <c r="E22" s="67" t="s">
        <v>1908</v>
      </c>
      <c r="F22" s="67" t="s">
        <v>1909</v>
      </c>
      <c r="G22" s="368" t="s">
        <v>2111</v>
      </c>
      <c r="H22" s="368" t="s">
        <v>2111</v>
      </c>
      <c r="I22" s="368" t="s">
        <v>2111</v>
      </c>
      <c r="J22" s="368">
        <v>7.0000000000000007E-2</v>
      </c>
      <c r="K22" s="37"/>
      <c r="L22" s="37"/>
      <c r="M22" s="37"/>
      <c r="N22" s="37"/>
      <c r="O22" s="37"/>
      <c r="P22" s="37"/>
      <c r="Q22" s="37"/>
      <c r="R22" s="37"/>
      <c r="S22" s="37"/>
      <c r="T22" s="37"/>
      <c r="U22" s="37"/>
      <c r="V22" s="37"/>
      <c r="W22" s="403">
        <v>0.05</v>
      </c>
      <c r="X22" s="403">
        <v>0.28000000000000003</v>
      </c>
      <c r="Y22" s="403" t="s">
        <v>2111</v>
      </c>
      <c r="Z22" s="17" t="s">
        <v>1910</v>
      </c>
      <c r="AA22" s="17" t="s">
        <v>2112</v>
      </c>
      <c r="AB22" s="44"/>
    </row>
    <row r="23" spans="1:28" ht="116">
      <c r="A23" s="438"/>
      <c r="B23" s="67" t="s">
        <v>1928</v>
      </c>
      <c r="C23" s="67" t="s">
        <v>880</v>
      </c>
      <c r="D23" s="67" t="s">
        <v>853</v>
      </c>
      <c r="E23" s="67" t="s">
        <v>1908</v>
      </c>
      <c r="F23" s="67" t="s">
        <v>1914</v>
      </c>
      <c r="G23" s="368" t="s">
        <v>2111</v>
      </c>
      <c r="H23" s="368" t="s">
        <v>2111</v>
      </c>
      <c r="I23" s="368" t="s">
        <v>2111</v>
      </c>
      <c r="J23" s="368">
        <v>0.02</v>
      </c>
      <c r="K23" s="37"/>
      <c r="L23" s="37"/>
      <c r="M23" s="37"/>
      <c r="N23" s="37"/>
      <c r="O23" s="37"/>
      <c r="P23" s="37"/>
      <c r="Q23" s="37"/>
      <c r="R23" s="37"/>
      <c r="S23" s="37"/>
      <c r="T23" s="37"/>
      <c r="U23" s="37"/>
      <c r="V23" s="37"/>
      <c r="W23" s="403">
        <v>0</v>
      </c>
      <c r="X23" s="403">
        <v>0</v>
      </c>
      <c r="Y23" s="403" t="s">
        <v>2111</v>
      </c>
      <c r="Z23" s="17" t="s">
        <v>1910</v>
      </c>
      <c r="AA23" s="17" t="s">
        <v>2112</v>
      </c>
      <c r="AB23" s="44"/>
    </row>
    <row r="24" spans="1:28" ht="116">
      <c r="A24" s="440"/>
      <c r="B24" s="67" t="s">
        <v>1929</v>
      </c>
      <c r="C24" s="67" t="s">
        <v>880</v>
      </c>
      <c r="D24" s="67" t="s">
        <v>853</v>
      </c>
      <c r="E24" s="67" t="s">
        <v>1916</v>
      </c>
      <c r="F24" s="67" t="s">
        <v>1909</v>
      </c>
      <c r="G24" s="368" t="s">
        <v>2111</v>
      </c>
      <c r="H24" s="368" t="s">
        <v>2111</v>
      </c>
      <c r="I24" s="368" t="s">
        <v>2111</v>
      </c>
      <c r="J24" s="368">
        <v>0.15</v>
      </c>
      <c r="K24" s="37"/>
      <c r="L24" s="37"/>
      <c r="M24" s="37"/>
      <c r="N24" s="37"/>
      <c r="O24" s="37"/>
      <c r="P24" s="37"/>
      <c r="Q24" s="37"/>
      <c r="R24" s="37"/>
      <c r="S24" s="37"/>
      <c r="T24" s="37"/>
      <c r="U24" s="37"/>
      <c r="V24" s="37"/>
      <c r="W24" s="403">
        <v>0.66</v>
      </c>
      <c r="X24" s="403">
        <v>16.45</v>
      </c>
      <c r="Y24" s="403" t="s">
        <v>2111</v>
      </c>
      <c r="Z24" s="17" t="s">
        <v>1910</v>
      </c>
      <c r="AA24" s="17" t="s">
        <v>2112</v>
      </c>
      <c r="AB24" s="44"/>
    </row>
    <row r="25" spans="1:28" ht="116">
      <c r="A25" s="440"/>
      <c r="B25" s="67" t="s">
        <v>1930</v>
      </c>
      <c r="C25" s="67" t="s">
        <v>880</v>
      </c>
      <c r="D25" s="67" t="s">
        <v>853</v>
      </c>
      <c r="E25" s="67" t="s">
        <v>1916</v>
      </c>
      <c r="F25" s="67" t="s">
        <v>1914</v>
      </c>
      <c r="G25" s="368" t="s">
        <v>2111</v>
      </c>
      <c r="H25" s="368" t="s">
        <v>2111</v>
      </c>
      <c r="I25" s="368" t="s">
        <v>2111</v>
      </c>
      <c r="J25" s="368">
        <v>2.14</v>
      </c>
      <c r="K25" s="37"/>
      <c r="L25" s="37"/>
      <c r="M25" s="37"/>
      <c r="N25" s="37"/>
      <c r="O25" s="37"/>
      <c r="P25" s="37"/>
      <c r="Q25" s="37"/>
      <c r="R25" s="37"/>
      <c r="S25" s="37"/>
      <c r="T25" s="37"/>
      <c r="U25" s="37"/>
      <c r="V25" s="37"/>
      <c r="W25" s="403">
        <v>0</v>
      </c>
      <c r="X25" s="403">
        <v>2.69</v>
      </c>
      <c r="Y25" s="403" t="s">
        <v>2111</v>
      </c>
      <c r="Z25" s="17" t="s">
        <v>1910</v>
      </c>
      <c r="AA25" s="17" t="s">
        <v>2112</v>
      </c>
      <c r="AB25" s="44"/>
    </row>
    <row r="26" spans="1:28" ht="116">
      <c r="A26" s="440"/>
      <c r="B26" s="67" t="s">
        <v>1931</v>
      </c>
      <c r="C26" s="67" t="s">
        <v>880</v>
      </c>
      <c r="D26" s="67" t="s">
        <v>853</v>
      </c>
      <c r="E26" s="67" t="s">
        <v>1919</v>
      </c>
      <c r="F26" s="67" t="s">
        <v>1909</v>
      </c>
      <c r="G26" s="368" t="s">
        <v>2111</v>
      </c>
      <c r="H26" s="368" t="s">
        <v>2111</v>
      </c>
      <c r="I26" s="368" t="s">
        <v>2111</v>
      </c>
      <c r="J26" s="368">
        <v>0</v>
      </c>
      <c r="K26" s="37"/>
      <c r="L26" s="37"/>
      <c r="M26" s="37"/>
      <c r="N26" s="37"/>
      <c r="O26" s="37"/>
      <c r="P26" s="37"/>
      <c r="Q26" s="37"/>
      <c r="R26" s="37"/>
      <c r="S26" s="37"/>
      <c r="T26" s="37"/>
      <c r="U26" s="37"/>
      <c r="V26" s="37"/>
      <c r="W26" s="403">
        <v>0</v>
      </c>
      <c r="X26" s="403">
        <v>0</v>
      </c>
      <c r="Y26" s="403" t="s">
        <v>2111</v>
      </c>
      <c r="Z26" s="17" t="s">
        <v>1910</v>
      </c>
      <c r="AA26" s="17" t="s">
        <v>2112</v>
      </c>
      <c r="AB26" s="44"/>
    </row>
    <row r="27" spans="1:28" ht="116">
      <c r="A27" s="440"/>
      <c r="B27" s="67" t="s">
        <v>1932</v>
      </c>
      <c r="C27" s="67" t="s">
        <v>880</v>
      </c>
      <c r="D27" s="67" t="s">
        <v>853</v>
      </c>
      <c r="E27" s="67" t="s">
        <v>1919</v>
      </c>
      <c r="F27" s="67" t="s">
        <v>1914</v>
      </c>
      <c r="G27" s="368" t="s">
        <v>2111</v>
      </c>
      <c r="H27" s="368" t="s">
        <v>2111</v>
      </c>
      <c r="I27" s="368" t="s">
        <v>2111</v>
      </c>
      <c r="J27" s="368">
        <v>0</v>
      </c>
      <c r="K27" s="37"/>
      <c r="L27" s="37"/>
      <c r="M27" s="37"/>
      <c r="N27" s="37"/>
      <c r="O27" s="37"/>
      <c r="P27" s="37"/>
      <c r="Q27" s="37"/>
      <c r="R27" s="37"/>
      <c r="S27" s="37"/>
      <c r="T27" s="37"/>
      <c r="U27" s="37"/>
      <c r="V27" s="37"/>
      <c r="W27" s="403">
        <v>0</v>
      </c>
      <c r="X27" s="403">
        <v>0</v>
      </c>
      <c r="Y27" s="403" t="s">
        <v>2111</v>
      </c>
      <c r="Z27" s="17" t="s">
        <v>1910</v>
      </c>
      <c r="AA27" s="17" t="s">
        <v>2112</v>
      </c>
      <c r="AB27" s="44"/>
    </row>
    <row r="28" spans="1:28" ht="116">
      <c r="A28" s="440"/>
      <c r="B28" s="67" t="s">
        <v>1933</v>
      </c>
      <c r="C28" s="67" t="s">
        <v>849</v>
      </c>
      <c r="D28" s="67" t="s">
        <v>854</v>
      </c>
      <c r="E28" s="67" t="s">
        <v>1908</v>
      </c>
      <c r="F28" s="67" t="s">
        <v>1909</v>
      </c>
      <c r="G28" s="368" t="s">
        <v>2111</v>
      </c>
      <c r="H28" s="368" t="s">
        <v>2111</v>
      </c>
      <c r="I28" s="368" t="s">
        <v>2111</v>
      </c>
      <c r="J28" s="368" t="s">
        <v>2111</v>
      </c>
      <c r="K28" s="37"/>
      <c r="L28" s="37"/>
      <c r="M28" s="37"/>
      <c r="N28" s="37"/>
      <c r="O28" s="37"/>
      <c r="P28" s="37"/>
      <c r="Q28" s="37"/>
      <c r="R28" s="37"/>
      <c r="S28" s="37"/>
      <c r="T28" s="37"/>
      <c r="U28" s="37"/>
      <c r="V28" s="37"/>
      <c r="W28" s="403" t="s">
        <v>2111</v>
      </c>
      <c r="X28" s="403" t="s">
        <v>2111</v>
      </c>
      <c r="Y28" s="403" t="s">
        <v>2111</v>
      </c>
      <c r="Z28" s="17" t="s">
        <v>1910</v>
      </c>
      <c r="AA28" s="17" t="s">
        <v>2112</v>
      </c>
      <c r="AB28" s="44"/>
    </row>
    <row r="29" spans="1:28" ht="116">
      <c r="A29" s="440"/>
      <c r="B29" s="67" t="s">
        <v>1934</v>
      </c>
      <c r="C29" s="67" t="s">
        <v>849</v>
      </c>
      <c r="D29" s="67" t="s">
        <v>854</v>
      </c>
      <c r="E29" s="67" t="s">
        <v>1908</v>
      </c>
      <c r="F29" s="67" t="s">
        <v>1914</v>
      </c>
      <c r="G29" s="368" t="s">
        <v>2111</v>
      </c>
      <c r="H29" s="368" t="s">
        <v>2111</v>
      </c>
      <c r="I29" s="368" t="s">
        <v>2111</v>
      </c>
      <c r="J29" s="368" t="s">
        <v>2111</v>
      </c>
      <c r="K29" s="37"/>
      <c r="L29" s="37"/>
      <c r="M29" s="37"/>
      <c r="N29" s="37"/>
      <c r="O29" s="37"/>
      <c r="P29" s="37"/>
      <c r="Q29" s="37"/>
      <c r="R29" s="37"/>
      <c r="S29" s="37"/>
      <c r="T29" s="37"/>
      <c r="U29" s="37"/>
      <c r="V29" s="37"/>
      <c r="W29" s="403" t="s">
        <v>2111</v>
      </c>
      <c r="X29" s="403" t="s">
        <v>2111</v>
      </c>
      <c r="Y29" s="403" t="s">
        <v>2111</v>
      </c>
      <c r="Z29" s="17" t="s">
        <v>1910</v>
      </c>
      <c r="AA29" s="17" t="s">
        <v>2112</v>
      </c>
      <c r="AB29" s="44"/>
    </row>
    <row r="30" spans="1:28" ht="116">
      <c r="A30" s="440"/>
      <c r="B30" s="67" t="s">
        <v>1935</v>
      </c>
      <c r="C30" s="67" t="s">
        <v>849</v>
      </c>
      <c r="D30" s="67" t="s">
        <v>854</v>
      </c>
      <c r="E30" s="67" t="s">
        <v>1916</v>
      </c>
      <c r="F30" s="67" t="s">
        <v>1909</v>
      </c>
      <c r="G30" s="368" t="s">
        <v>2111</v>
      </c>
      <c r="H30" s="368" t="s">
        <v>2111</v>
      </c>
      <c r="I30" s="368" t="s">
        <v>2111</v>
      </c>
      <c r="J30" s="368" t="s">
        <v>2111</v>
      </c>
      <c r="K30" s="37"/>
      <c r="L30" s="37"/>
      <c r="M30" s="37"/>
      <c r="N30" s="37"/>
      <c r="O30" s="37"/>
      <c r="P30" s="37"/>
      <c r="Q30" s="37"/>
      <c r="R30" s="37"/>
      <c r="S30" s="37"/>
      <c r="T30" s="37"/>
      <c r="U30" s="37"/>
      <c r="V30" s="37"/>
      <c r="W30" s="403" t="s">
        <v>2111</v>
      </c>
      <c r="X30" s="403" t="s">
        <v>2111</v>
      </c>
      <c r="Y30" s="403" t="s">
        <v>2111</v>
      </c>
      <c r="Z30" s="17" t="s">
        <v>1910</v>
      </c>
      <c r="AA30" s="17" t="s">
        <v>2112</v>
      </c>
      <c r="AB30" s="44"/>
    </row>
    <row r="31" spans="1:28" ht="116">
      <c r="A31" s="440"/>
      <c r="B31" s="67" t="s">
        <v>1936</v>
      </c>
      <c r="C31" s="67" t="s">
        <v>849</v>
      </c>
      <c r="D31" s="67" t="s">
        <v>854</v>
      </c>
      <c r="E31" s="67" t="s">
        <v>1916</v>
      </c>
      <c r="F31" s="67" t="s">
        <v>1914</v>
      </c>
      <c r="G31" s="368" t="s">
        <v>2111</v>
      </c>
      <c r="H31" s="368" t="s">
        <v>2111</v>
      </c>
      <c r="I31" s="368" t="s">
        <v>2111</v>
      </c>
      <c r="J31" s="368" t="s">
        <v>2111</v>
      </c>
      <c r="K31" s="37"/>
      <c r="L31" s="37"/>
      <c r="M31" s="37"/>
      <c r="N31" s="37"/>
      <c r="O31" s="37"/>
      <c r="P31" s="37"/>
      <c r="Q31" s="37"/>
      <c r="R31" s="37"/>
      <c r="S31" s="37"/>
      <c r="T31" s="37"/>
      <c r="U31" s="37"/>
      <c r="V31" s="37"/>
      <c r="W31" s="403" t="s">
        <v>2111</v>
      </c>
      <c r="X31" s="403" t="s">
        <v>2111</v>
      </c>
      <c r="Y31" s="403" t="s">
        <v>2111</v>
      </c>
      <c r="Z31" s="17" t="s">
        <v>1910</v>
      </c>
      <c r="AA31" s="17" t="s">
        <v>2112</v>
      </c>
      <c r="AB31" s="44"/>
    </row>
    <row r="32" spans="1:28" ht="116">
      <c r="A32" s="440"/>
      <c r="B32" s="67" t="s">
        <v>1937</v>
      </c>
      <c r="C32" s="67" t="s">
        <v>849</v>
      </c>
      <c r="D32" s="67" t="s">
        <v>854</v>
      </c>
      <c r="E32" s="67" t="s">
        <v>1919</v>
      </c>
      <c r="F32" s="67" t="s">
        <v>1909</v>
      </c>
      <c r="G32" s="368" t="s">
        <v>2111</v>
      </c>
      <c r="H32" s="368" t="s">
        <v>2111</v>
      </c>
      <c r="I32" s="368" t="s">
        <v>2111</v>
      </c>
      <c r="J32" s="368" t="s">
        <v>2111</v>
      </c>
      <c r="K32" s="38"/>
      <c r="L32" s="38"/>
      <c r="M32" s="38"/>
      <c r="N32" s="38"/>
      <c r="O32" s="38"/>
      <c r="P32" s="38"/>
      <c r="Q32" s="38"/>
      <c r="R32" s="38"/>
      <c r="S32" s="38"/>
      <c r="T32" s="38"/>
      <c r="U32" s="38"/>
      <c r="V32" s="38"/>
      <c r="W32" s="403" t="s">
        <v>2111</v>
      </c>
      <c r="X32" s="403" t="s">
        <v>2111</v>
      </c>
      <c r="Y32" s="403" t="s">
        <v>2111</v>
      </c>
      <c r="Z32" s="17" t="s">
        <v>1910</v>
      </c>
      <c r="AA32" s="17" t="s">
        <v>2112</v>
      </c>
      <c r="AB32" s="44"/>
    </row>
    <row r="33" spans="1:28" ht="116">
      <c r="A33" s="440"/>
      <c r="B33" s="67" t="s">
        <v>1938</v>
      </c>
      <c r="C33" s="67" t="s">
        <v>849</v>
      </c>
      <c r="D33" s="67" t="s">
        <v>854</v>
      </c>
      <c r="E33" s="67" t="s">
        <v>1919</v>
      </c>
      <c r="F33" s="67" t="s">
        <v>1914</v>
      </c>
      <c r="G33" s="368" t="s">
        <v>2111</v>
      </c>
      <c r="H33" s="368" t="s">
        <v>2111</v>
      </c>
      <c r="I33" s="368" t="s">
        <v>2111</v>
      </c>
      <c r="J33" s="368" t="s">
        <v>2111</v>
      </c>
      <c r="K33" s="38"/>
      <c r="L33" s="38"/>
      <c r="M33" s="38"/>
      <c r="N33" s="38"/>
      <c r="O33" s="38"/>
      <c r="P33" s="38"/>
      <c r="Q33" s="38"/>
      <c r="R33" s="38"/>
      <c r="S33" s="38"/>
      <c r="T33" s="38"/>
      <c r="U33" s="38"/>
      <c r="V33" s="38"/>
      <c r="W33" s="403" t="s">
        <v>2111</v>
      </c>
      <c r="X33" s="403" t="s">
        <v>2111</v>
      </c>
      <c r="Y33" s="403" t="s">
        <v>2111</v>
      </c>
      <c r="Z33" s="17" t="s">
        <v>1910</v>
      </c>
      <c r="AA33" s="17" t="s">
        <v>2112</v>
      </c>
      <c r="AB33" s="44"/>
    </row>
    <row r="34" spans="1:28" ht="116">
      <c r="A34" s="440"/>
      <c r="B34" s="67" t="s">
        <v>1939</v>
      </c>
      <c r="C34" s="67" t="s">
        <v>849</v>
      </c>
      <c r="D34" s="67" t="s">
        <v>852</v>
      </c>
      <c r="E34" s="67" t="s">
        <v>1908</v>
      </c>
      <c r="F34" s="67" t="s">
        <v>1909</v>
      </c>
      <c r="G34" s="368" t="s">
        <v>2111</v>
      </c>
      <c r="H34" s="368" t="s">
        <v>2111</v>
      </c>
      <c r="I34" s="368" t="s">
        <v>2111</v>
      </c>
      <c r="J34" s="368" t="s">
        <v>2111</v>
      </c>
      <c r="K34" s="38"/>
      <c r="L34" s="38"/>
      <c r="M34" s="38"/>
      <c r="N34" s="38"/>
      <c r="O34" s="38"/>
      <c r="P34" s="38"/>
      <c r="Q34" s="38"/>
      <c r="R34" s="38"/>
      <c r="S34" s="38"/>
      <c r="T34" s="38"/>
      <c r="U34" s="38"/>
      <c r="V34" s="38"/>
      <c r="W34" s="403" t="s">
        <v>2111</v>
      </c>
      <c r="X34" s="403" t="s">
        <v>2111</v>
      </c>
      <c r="Y34" s="403" t="s">
        <v>2111</v>
      </c>
      <c r="Z34" s="17" t="s">
        <v>1910</v>
      </c>
      <c r="AA34" s="17" t="s">
        <v>2112</v>
      </c>
      <c r="AB34" s="44"/>
    </row>
    <row r="35" spans="1:28" ht="116">
      <c r="A35" s="440"/>
      <c r="B35" s="67" t="s">
        <v>1940</v>
      </c>
      <c r="C35" s="67" t="s">
        <v>849</v>
      </c>
      <c r="D35" s="67" t="s">
        <v>852</v>
      </c>
      <c r="E35" s="67" t="s">
        <v>1908</v>
      </c>
      <c r="F35" s="67" t="s">
        <v>1914</v>
      </c>
      <c r="G35" s="368" t="s">
        <v>2111</v>
      </c>
      <c r="H35" s="368" t="s">
        <v>2111</v>
      </c>
      <c r="I35" s="368" t="s">
        <v>2111</v>
      </c>
      <c r="J35" s="368" t="s">
        <v>2111</v>
      </c>
      <c r="K35" s="38"/>
      <c r="L35" s="38"/>
      <c r="M35" s="38"/>
      <c r="N35" s="38"/>
      <c r="O35" s="38"/>
      <c r="P35" s="38"/>
      <c r="Q35" s="38"/>
      <c r="R35" s="38"/>
      <c r="S35" s="38"/>
      <c r="T35" s="38"/>
      <c r="U35" s="38"/>
      <c r="V35" s="38"/>
      <c r="W35" s="403" t="s">
        <v>2111</v>
      </c>
      <c r="X35" s="403" t="s">
        <v>2111</v>
      </c>
      <c r="Y35" s="403" t="s">
        <v>2111</v>
      </c>
      <c r="Z35" s="17" t="s">
        <v>1910</v>
      </c>
      <c r="AA35" s="17" t="s">
        <v>2112</v>
      </c>
      <c r="AB35" s="44"/>
    </row>
    <row r="36" spans="1:28" ht="116">
      <c r="A36" s="440"/>
      <c r="B36" s="67" t="s">
        <v>1941</v>
      </c>
      <c r="C36" s="67" t="s">
        <v>849</v>
      </c>
      <c r="D36" s="67" t="s">
        <v>852</v>
      </c>
      <c r="E36" s="67" t="s">
        <v>1916</v>
      </c>
      <c r="F36" s="67" t="s">
        <v>1909</v>
      </c>
      <c r="G36" s="368" t="s">
        <v>2111</v>
      </c>
      <c r="H36" s="368" t="s">
        <v>2111</v>
      </c>
      <c r="I36" s="368" t="s">
        <v>2111</v>
      </c>
      <c r="J36" s="368" t="s">
        <v>2111</v>
      </c>
      <c r="K36" s="38"/>
      <c r="L36" s="38"/>
      <c r="M36" s="38"/>
      <c r="N36" s="38"/>
      <c r="O36" s="38"/>
      <c r="P36" s="38"/>
      <c r="Q36" s="38"/>
      <c r="R36" s="38"/>
      <c r="S36" s="38"/>
      <c r="T36" s="38"/>
      <c r="U36" s="38"/>
      <c r="V36" s="38"/>
      <c r="W36" s="403" t="s">
        <v>2111</v>
      </c>
      <c r="X36" s="403" t="s">
        <v>2111</v>
      </c>
      <c r="Y36" s="403" t="s">
        <v>2111</v>
      </c>
      <c r="Z36" s="17" t="s">
        <v>1910</v>
      </c>
      <c r="AA36" s="17" t="s">
        <v>2112</v>
      </c>
      <c r="AB36" s="44"/>
    </row>
    <row r="37" spans="1:28" ht="116">
      <c r="A37" s="440"/>
      <c r="B37" s="67" t="s">
        <v>1942</v>
      </c>
      <c r="C37" s="67" t="s">
        <v>849</v>
      </c>
      <c r="D37" s="67" t="s">
        <v>852</v>
      </c>
      <c r="E37" s="67" t="s">
        <v>1916</v>
      </c>
      <c r="F37" s="67" t="s">
        <v>1914</v>
      </c>
      <c r="G37" s="368" t="s">
        <v>2111</v>
      </c>
      <c r="H37" s="368" t="s">
        <v>2111</v>
      </c>
      <c r="I37" s="368" t="s">
        <v>2111</v>
      </c>
      <c r="J37" s="368" t="s">
        <v>2111</v>
      </c>
      <c r="K37" s="38"/>
      <c r="L37" s="38"/>
      <c r="M37" s="38"/>
      <c r="N37" s="38"/>
      <c r="O37" s="38"/>
      <c r="P37" s="38"/>
      <c r="Q37" s="38"/>
      <c r="R37" s="38"/>
      <c r="S37" s="38"/>
      <c r="T37" s="38"/>
      <c r="U37" s="38"/>
      <c r="V37" s="38"/>
      <c r="W37" s="403" t="s">
        <v>2111</v>
      </c>
      <c r="X37" s="403" t="s">
        <v>2111</v>
      </c>
      <c r="Y37" s="403" t="s">
        <v>2111</v>
      </c>
      <c r="Z37" s="17" t="s">
        <v>1910</v>
      </c>
      <c r="AA37" s="17" t="s">
        <v>2112</v>
      </c>
      <c r="AB37" s="44"/>
    </row>
    <row r="38" spans="1:28" ht="116">
      <c r="A38" s="440"/>
      <c r="B38" s="67" t="s">
        <v>1943</v>
      </c>
      <c r="C38" s="67" t="s">
        <v>849</v>
      </c>
      <c r="D38" s="67" t="s">
        <v>852</v>
      </c>
      <c r="E38" s="67" t="s">
        <v>1919</v>
      </c>
      <c r="F38" s="67" t="s">
        <v>1909</v>
      </c>
      <c r="G38" s="368" t="s">
        <v>2111</v>
      </c>
      <c r="H38" s="368" t="s">
        <v>2111</v>
      </c>
      <c r="I38" s="368" t="s">
        <v>2111</v>
      </c>
      <c r="J38" s="368" t="s">
        <v>2111</v>
      </c>
      <c r="K38" s="38"/>
      <c r="L38" s="38"/>
      <c r="M38" s="38"/>
      <c r="N38" s="38"/>
      <c r="O38" s="38"/>
      <c r="P38" s="38"/>
      <c r="Q38" s="38"/>
      <c r="R38" s="38"/>
      <c r="S38" s="38"/>
      <c r="T38" s="38"/>
      <c r="U38" s="38"/>
      <c r="V38" s="38"/>
      <c r="W38" s="403" t="s">
        <v>2111</v>
      </c>
      <c r="X38" s="403" t="s">
        <v>2111</v>
      </c>
      <c r="Y38" s="403" t="s">
        <v>2111</v>
      </c>
      <c r="Z38" s="17" t="s">
        <v>1910</v>
      </c>
      <c r="AA38" s="17" t="s">
        <v>2112</v>
      </c>
      <c r="AB38" s="44"/>
    </row>
    <row r="39" spans="1:28" ht="116">
      <c r="A39" s="440"/>
      <c r="B39" s="67" t="s">
        <v>1944</v>
      </c>
      <c r="C39" s="67" t="s">
        <v>849</v>
      </c>
      <c r="D39" s="67" t="s">
        <v>852</v>
      </c>
      <c r="E39" s="67" t="s">
        <v>1919</v>
      </c>
      <c r="F39" s="67" t="s">
        <v>1914</v>
      </c>
      <c r="G39" s="368" t="s">
        <v>2111</v>
      </c>
      <c r="H39" s="368" t="s">
        <v>2111</v>
      </c>
      <c r="I39" s="368" t="s">
        <v>2111</v>
      </c>
      <c r="J39" s="368" t="s">
        <v>2111</v>
      </c>
      <c r="K39" s="38"/>
      <c r="L39" s="38"/>
      <c r="M39" s="38"/>
      <c r="N39" s="38"/>
      <c r="O39" s="38"/>
      <c r="P39" s="38"/>
      <c r="Q39" s="38"/>
      <c r="R39" s="38"/>
      <c r="S39" s="38"/>
      <c r="T39" s="38"/>
      <c r="U39" s="38"/>
      <c r="V39" s="38"/>
      <c r="W39" s="403" t="s">
        <v>2111</v>
      </c>
      <c r="X39" s="403" t="s">
        <v>2111</v>
      </c>
      <c r="Y39" s="403" t="s">
        <v>2111</v>
      </c>
      <c r="Z39" s="17" t="s">
        <v>1910</v>
      </c>
      <c r="AA39" s="17" t="s">
        <v>2112</v>
      </c>
      <c r="AB39" s="44"/>
    </row>
    <row r="40" spans="1:28" ht="116">
      <c r="A40" s="440"/>
      <c r="B40" s="67" t="s">
        <v>1945</v>
      </c>
      <c r="C40" s="67" t="s">
        <v>849</v>
      </c>
      <c r="D40" s="67" t="s">
        <v>853</v>
      </c>
      <c r="E40" s="67" t="s">
        <v>1908</v>
      </c>
      <c r="F40" s="67" t="s">
        <v>1909</v>
      </c>
      <c r="G40" s="368" t="s">
        <v>2111</v>
      </c>
      <c r="H40" s="368" t="s">
        <v>2111</v>
      </c>
      <c r="I40" s="368" t="s">
        <v>2111</v>
      </c>
      <c r="J40" s="368" t="s">
        <v>2111</v>
      </c>
      <c r="K40" s="38"/>
      <c r="L40" s="38"/>
      <c r="M40" s="38"/>
      <c r="N40" s="38"/>
      <c r="O40" s="38"/>
      <c r="P40" s="38"/>
      <c r="Q40" s="38"/>
      <c r="R40" s="38"/>
      <c r="S40" s="38"/>
      <c r="T40" s="38"/>
      <c r="U40" s="38"/>
      <c r="V40" s="38"/>
      <c r="W40" s="403" t="s">
        <v>2111</v>
      </c>
      <c r="X40" s="403" t="s">
        <v>2111</v>
      </c>
      <c r="Y40" s="403" t="s">
        <v>2111</v>
      </c>
      <c r="Z40" s="17" t="s">
        <v>1910</v>
      </c>
      <c r="AA40" s="17" t="s">
        <v>2112</v>
      </c>
      <c r="AB40" s="44"/>
    </row>
    <row r="41" spans="1:28" ht="116">
      <c r="A41" s="440"/>
      <c r="B41" s="67" t="s">
        <v>1946</v>
      </c>
      <c r="C41" s="67" t="s">
        <v>849</v>
      </c>
      <c r="D41" s="67" t="s">
        <v>853</v>
      </c>
      <c r="E41" s="67" t="s">
        <v>1908</v>
      </c>
      <c r="F41" s="67" t="s">
        <v>1914</v>
      </c>
      <c r="G41" s="368" t="s">
        <v>2111</v>
      </c>
      <c r="H41" s="368" t="s">
        <v>2111</v>
      </c>
      <c r="I41" s="368" t="s">
        <v>2111</v>
      </c>
      <c r="J41" s="368" t="s">
        <v>2111</v>
      </c>
      <c r="K41" s="38"/>
      <c r="L41" s="38"/>
      <c r="M41" s="38"/>
      <c r="N41" s="38"/>
      <c r="O41" s="38"/>
      <c r="P41" s="38"/>
      <c r="Q41" s="38"/>
      <c r="R41" s="38"/>
      <c r="S41" s="38"/>
      <c r="T41" s="38"/>
      <c r="U41" s="38"/>
      <c r="V41" s="38"/>
      <c r="W41" s="403" t="s">
        <v>2111</v>
      </c>
      <c r="X41" s="403" t="s">
        <v>2111</v>
      </c>
      <c r="Y41" s="403" t="s">
        <v>2111</v>
      </c>
      <c r="Z41" s="17" t="s">
        <v>1910</v>
      </c>
      <c r="AA41" s="17" t="s">
        <v>2112</v>
      </c>
      <c r="AB41" s="44"/>
    </row>
    <row r="42" spans="1:28" ht="116">
      <c r="A42" s="440"/>
      <c r="B42" s="67" t="s">
        <v>1947</v>
      </c>
      <c r="C42" s="67" t="s">
        <v>849</v>
      </c>
      <c r="D42" s="67" t="s">
        <v>853</v>
      </c>
      <c r="E42" s="67" t="s">
        <v>1916</v>
      </c>
      <c r="F42" s="67" t="s">
        <v>1909</v>
      </c>
      <c r="G42" s="368" t="s">
        <v>2111</v>
      </c>
      <c r="H42" s="368" t="s">
        <v>2111</v>
      </c>
      <c r="I42" s="368" t="s">
        <v>2111</v>
      </c>
      <c r="J42" s="368" t="s">
        <v>2111</v>
      </c>
      <c r="K42" s="38"/>
      <c r="L42" s="38"/>
      <c r="M42" s="38"/>
      <c r="N42" s="38"/>
      <c r="O42" s="38"/>
      <c r="P42" s="38"/>
      <c r="Q42" s="38"/>
      <c r="R42" s="38"/>
      <c r="S42" s="38"/>
      <c r="T42" s="38"/>
      <c r="U42" s="38"/>
      <c r="V42" s="38"/>
      <c r="W42" s="403" t="s">
        <v>2111</v>
      </c>
      <c r="X42" s="403" t="s">
        <v>2111</v>
      </c>
      <c r="Y42" s="403" t="s">
        <v>2111</v>
      </c>
      <c r="Z42" s="17" t="s">
        <v>1910</v>
      </c>
      <c r="AA42" s="17" t="s">
        <v>2112</v>
      </c>
      <c r="AB42" s="44"/>
    </row>
    <row r="43" spans="1:28" ht="116">
      <c r="A43" s="440"/>
      <c r="B43" s="67" t="s">
        <v>1948</v>
      </c>
      <c r="C43" s="67" t="s">
        <v>849</v>
      </c>
      <c r="D43" s="67" t="s">
        <v>853</v>
      </c>
      <c r="E43" s="67" t="s">
        <v>1916</v>
      </c>
      <c r="F43" s="67" t="s">
        <v>1914</v>
      </c>
      <c r="G43" s="368" t="s">
        <v>2111</v>
      </c>
      <c r="H43" s="368" t="s">
        <v>2111</v>
      </c>
      <c r="I43" s="368" t="s">
        <v>2111</v>
      </c>
      <c r="J43" s="368" t="s">
        <v>2111</v>
      </c>
      <c r="K43" s="38"/>
      <c r="L43" s="38"/>
      <c r="M43" s="38"/>
      <c r="N43" s="38"/>
      <c r="O43" s="38"/>
      <c r="P43" s="38"/>
      <c r="Q43" s="38"/>
      <c r="R43" s="38"/>
      <c r="S43" s="38"/>
      <c r="T43" s="38"/>
      <c r="U43" s="38"/>
      <c r="V43" s="38"/>
      <c r="W43" s="403" t="s">
        <v>2111</v>
      </c>
      <c r="X43" s="403" t="s">
        <v>2111</v>
      </c>
      <c r="Y43" s="403" t="s">
        <v>2111</v>
      </c>
      <c r="Z43" s="17" t="s">
        <v>1910</v>
      </c>
      <c r="AA43" s="17" t="s">
        <v>2112</v>
      </c>
      <c r="AB43" s="44"/>
    </row>
    <row r="44" spans="1:28" ht="116">
      <c r="A44" s="440"/>
      <c r="B44" s="67" t="s">
        <v>1949</v>
      </c>
      <c r="C44" s="67" t="s">
        <v>849</v>
      </c>
      <c r="D44" s="67" t="s">
        <v>853</v>
      </c>
      <c r="E44" s="67" t="s">
        <v>1919</v>
      </c>
      <c r="F44" s="67" t="s">
        <v>1909</v>
      </c>
      <c r="G44" s="368" t="s">
        <v>2111</v>
      </c>
      <c r="H44" s="368" t="s">
        <v>2111</v>
      </c>
      <c r="I44" s="368" t="s">
        <v>2111</v>
      </c>
      <c r="J44" s="368" t="s">
        <v>2111</v>
      </c>
      <c r="K44" s="38"/>
      <c r="L44" s="38"/>
      <c r="M44" s="38"/>
      <c r="N44" s="38"/>
      <c r="O44" s="38"/>
      <c r="P44" s="38"/>
      <c r="Q44" s="38"/>
      <c r="R44" s="38"/>
      <c r="S44" s="38"/>
      <c r="T44" s="38"/>
      <c r="U44" s="38"/>
      <c r="V44" s="38"/>
      <c r="W44" s="403" t="s">
        <v>2111</v>
      </c>
      <c r="X44" s="403" t="s">
        <v>2111</v>
      </c>
      <c r="Y44" s="403" t="s">
        <v>2111</v>
      </c>
      <c r="Z44" s="17" t="s">
        <v>1910</v>
      </c>
      <c r="AA44" s="17" t="s">
        <v>2112</v>
      </c>
      <c r="AB44" s="44"/>
    </row>
    <row r="45" spans="1:28" ht="116">
      <c r="A45" s="440"/>
      <c r="B45" s="67" t="s">
        <v>1950</v>
      </c>
      <c r="C45" s="67" t="s">
        <v>849</v>
      </c>
      <c r="D45" s="67" t="s">
        <v>853</v>
      </c>
      <c r="E45" s="67" t="s">
        <v>1919</v>
      </c>
      <c r="F45" s="67" t="s">
        <v>1914</v>
      </c>
      <c r="G45" s="368" t="s">
        <v>2111</v>
      </c>
      <c r="H45" s="368" t="s">
        <v>2111</v>
      </c>
      <c r="I45" s="368" t="s">
        <v>2111</v>
      </c>
      <c r="J45" s="368" t="s">
        <v>2111</v>
      </c>
      <c r="K45" s="38"/>
      <c r="L45" s="38"/>
      <c r="M45" s="38"/>
      <c r="N45" s="38"/>
      <c r="O45" s="38"/>
      <c r="P45" s="38"/>
      <c r="Q45" s="38"/>
      <c r="R45" s="38"/>
      <c r="S45" s="38"/>
      <c r="T45" s="38"/>
      <c r="U45" s="38"/>
      <c r="V45" s="38"/>
      <c r="W45" s="403" t="s">
        <v>2111</v>
      </c>
      <c r="X45" s="403" t="s">
        <v>2111</v>
      </c>
      <c r="Y45" s="403" t="s">
        <v>2111</v>
      </c>
      <c r="Z45" s="17" t="s">
        <v>1910</v>
      </c>
      <c r="AA45" s="17" t="s">
        <v>2112</v>
      </c>
      <c r="AB45" s="44"/>
    </row>
    <row r="46" spans="1:28" ht="116">
      <c r="A46" s="441" t="s">
        <v>2114</v>
      </c>
      <c r="B46" s="67" t="s">
        <v>1952</v>
      </c>
      <c r="C46" s="67" t="s">
        <v>880</v>
      </c>
      <c r="D46" s="67" t="s">
        <v>854</v>
      </c>
      <c r="E46" s="67" t="s">
        <v>1908</v>
      </c>
      <c r="F46" s="67" t="s">
        <v>1909</v>
      </c>
      <c r="G46" s="368" t="s">
        <v>2111</v>
      </c>
      <c r="H46" s="368" t="s">
        <v>2111</v>
      </c>
      <c r="I46" s="368" t="s">
        <v>2111</v>
      </c>
      <c r="J46" s="368">
        <v>0</v>
      </c>
      <c r="K46" s="38"/>
      <c r="L46" s="38"/>
      <c r="M46" s="38"/>
      <c r="N46" s="38"/>
      <c r="O46" s="38"/>
      <c r="P46" s="38"/>
      <c r="Q46" s="38"/>
      <c r="R46" s="38"/>
      <c r="S46" s="38"/>
      <c r="T46" s="38"/>
      <c r="U46" s="38"/>
      <c r="V46" s="38"/>
      <c r="W46" s="403">
        <v>0</v>
      </c>
      <c r="X46" s="403">
        <v>0</v>
      </c>
      <c r="Y46" s="403" t="s">
        <v>2111</v>
      </c>
      <c r="Z46" s="17" t="s">
        <v>1910</v>
      </c>
      <c r="AA46" s="17" t="s">
        <v>2112</v>
      </c>
      <c r="AB46" s="44"/>
    </row>
    <row r="47" spans="1:28" ht="116">
      <c r="A47" s="440"/>
      <c r="B47" s="67" t="s">
        <v>1953</v>
      </c>
      <c r="C47" s="67" t="s">
        <v>880</v>
      </c>
      <c r="D47" s="67" t="s">
        <v>854</v>
      </c>
      <c r="E47" s="67" t="s">
        <v>1908</v>
      </c>
      <c r="F47" s="67" t="s">
        <v>1914</v>
      </c>
      <c r="G47" s="368" t="s">
        <v>2111</v>
      </c>
      <c r="H47" s="368" t="s">
        <v>2111</v>
      </c>
      <c r="I47" s="368" t="s">
        <v>2111</v>
      </c>
      <c r="J47" s="368">
        <v>0</v>
      </c>
      <c r="K47" s="38"/>
      <c r="L47" s="38"/>
      <c r="M47" s="38"/>
      <c r="N47" s="38"/>
      <c r="O47" s="38"/>
      <c r="P47" s="38"/>
      <c r="Q47" s="38"/>
      <c r="R47" s="38"/>
      <c r="S47" s="38"/>
      <c r="T47" s="38"/>
      <c r="U47" s="38"/>
      <c r="V47" s="38"/>
      <c r="W47" s="403">
        <v>0</v>
      </c>
      <c r="X47" s="403">
        <v>0</v>
      </c>
      <c r="Y47" s="403" t="s">
        <v>2111</v>
      </c>
      <c r="Z47" s="17" t="s">
        <v>1910</v>
      </c>
      <c r="AA47" s="17" t="s">
        <v>2112</v>
      </c>
      <c r="AB47" s="44"/>
    </row>
    <row r="48" spans="1:28" ht="116">
      <c r="A48" s="442"/>
      <c r="B48" s="67" t="s">
        <v>1954</v>
      </c>
      <c r="C48" s="67" t="s">
        <v>880</v>
      </c>
      <c r="D48" s="67" t="s">
        <v>854</v>
      </c>
      <c r="E48" s="67" t="s">
        <v>1916</v>
      </c>
      <c r="F48" s="67" t="s">
        <v>1909</v>
      </c>
      <c r="G48" s="368" t="s">
        <v>2111</v>
      </c>
      <c r="H48" s="368" t="s">
        <v>2111</v>
      </c>
      <c r="I48" s="368" t="s">
        <v>2111</v>
      </c>
      <c r="J48" s="368">
        <v>0.03</v>
      </c>
      <c r="K48" s="38"/>
      <c r="L48" s="38"/>
      <c r="M48" s="38"/>
      <c r="N48" s="38"/>
      <c r="O48" s="38"/>
      <c r="P48" s="38"/>
      <c r="Q48" s="38"/>
      <c r="R48" s="38"/>
      <c r="S48" s="38"/>
      <c r="T48" s="38"/>
      <c r="U48" s="38"/>
      <c r="V48" s="38"/>
      <c r="W48" s="403">
        <v>0</v>
      </c>
      <c r="X48" s="403">
        <v>0.04</v>
      </c>
      <c r="Y48" s="403" t="s">
        <v>2111</v>
      </c>
      <c r="Z48" s="17" t="s">
        <v>1910</v>
      </c>
      <c r="AA48" s="17" t="s">
        <v>2112</v>
      </c>
      <c r="AB48" s="44"/>
    </row>
    <row r="49" spans="1:28" ht="116">
      <c r="A49" s="442" t="s">
        <v>2113</v>
      </c>
      <c r="B49" s="67" t="s">
        <v>1955</v>
      </c>
      <c r="C49" s="67" t="s">
        <v>880</v>
      </c>
      <c r="D49" s="67" t="s">
        <v>854</v>
      </c>
      <c r="E49" s="67" t="s">
        <v>1916</v>
      </c>
      <c r="F49" s="67" t="s">
        <v>1914</v>
      </c>
      <c r="G49" s="368" t="s">
        <v>2111</v>
      </c>
      <c r="H49" s="368" t="s">
        <v>2111</v>
      </c>
      <c r="I49" s="368" t="s">
        <v>2111</v>
      </c>
      <c r="J49" s="368">
        <v>0</v>
      </c>
      <c r="K49" s="38"/>
      <c r="L49" s="38"/>
      <c r="M49" s="38"/>
      <c r="N49" s="38"/>
      <c r="O49" s="38"/>
      <c r="P49" s="38"/>
      <c r="Q49" s="38"/>
      <c r="R49" s="38"/>
      <c r="S49" s="38"/>
      <c r="T49" s="38"/>
      <c r="U49" s="38"/>
      <c r="V49" s="38"/>
      <c r="W49" s="403">
        <v>0</v>
      </c>
      <c r="X49" s="403">
        <v>0</v>
      </c>
      <c r="Y49" s="403" t="s">
        <v>2111</v>
      </c>
      <c r="Z49" s="17" t="s">
        <v>1910</v>
      </c>
      <c r="AA49" s="17" t="s">
        <v>2112</v>
      </c>
      <c r="AB49" s="44"/>
    </row>
    <row r="50" spans="1:28" ht="116">
      <c r="A50" s="440"/>
      <c r="B50" s="67" t="s">
        <v>1956</v>
      </c>
      <c r="C50" s="67" t="s">
        <v>880</v>
      </c>
      <c r="D50" s="67" t="s">
        <v>854</v>
      </c>
      <c r="E50" s="67" t="s">
        <v>1919</v>
      </c>
      <c r="F50" s="67" t="s">
        <v>1909</v>
      </c>
      <c r="G50" s="368" t="s">
        <v>2111</v>
      </c>
      <c r="H50" s="368" t="s">
        <v>2111</v>
      </c>
      <c r="I50" s="368" t="s">
        <v>2111</v>
      </c>
      <c r="J50" s="368">
        <v>0</v>
      </c>
      <c r="K50" s="38"/>
      <c r="L50" s="38"/>
      <c r="M50" s="38"/>
      <c r="N50" s="38"/>
      <c r="O50" s="38"/>
      <c r="P50" s="38"/>
      <c r="Q50" s="38"/>
      <c r="R50" s="38"/>
      <c r="S50" s="38"/>
      <c r="T50" s="38"/>
      <c r="U50" s="38"/>
      <c r="V50" s="38"/>
      <c r="W50" s="403">
        <v>0</v>
      </c>
      <c r="X50" s="403">
        <v>0</v>
      </c>
      <c r="Y50" s="403" t="s">
        <v>2111</v>
      </c>
      <c r="Z50" s="17" t="s">
        <v>1910</v>
      </c>
      <c r="AA50" s="17" t="s">
        <v>2112</v>
      </c>
      <c r="AB50" s="44"/>
    </row>
    <row r="51" spans="1:28" ht="116">
      <c r="A51" s="440"/>
      <c r="B51" s="67" t="s">
        <v>1957</v>
      </c>
      <c r="C51" s="67" t="s">
        <v>880</v>
      </c>
      <c r="D51" s="67" t="s">
        <v>854</v>
      </c>
      <c r="E51" s="67" t="s">
        <v>1919</v>
      </c>
      <c r="F51" s="67" t="s">
        <v>1914</v>
      </c>
      <c r="G51" s="368" t="s">
        <v>2111</v>
      </c>
      <c r="H51" s="368" t="s">
        <v>2111</v>
      </c>
      <c r="I51" s="368" t="s">
        <v>2111</v>
      </c>
      <c r="J51" s="368">
        <v>0</v>
      </c>
      <c r="K51" s="38"/>
      <c r="L51" s="38"/>
      <c r="M51" s="38"/>
      <c r="N51" s="38"/>
      <c r="O51" s="38"/>
      <c r="P51" s="38"/>
      <c r="Q51" s="38"/>
      <c r="R51" s="38"/>
      <c r="S51" s="38"/>
      <c r="T51" s="38"/>
      <c r="U51" s="38"/>
      <c r="V51" s="38"/>
      <c r="W51" s="403">
        <v>0</v>
      </c>
      <c r="X51" s="403">
        <v>0</v>
      </c>
      <c r="Y51" s="403" t="s">
        <v>2111</v>
      </c>
      <c r="Z51" s="17" t="s">
        <v>1910</v>
      </c>
      <c r="AA51" s="17" t="s">
        <v>2112</v>
      </c>
      <c r="AB51" s="44"/>
    </row>
    <row r="52" spans="1:28" ht="116">
      <c r="A52" s="440"/>
      <c r="B52" s="67" t="s">
        <v>1958</v>
      </c>
      <c r="C52" s="67" t="s">
        <v>880</v>
      </c>
      <c r="D52" s="67" t="s">
        <v>852</v>
      </c>
      <c r="E52" s="67" t="s">
        <v>1908</v>
      </c>
      <c r="F52" s="67" t="s">
        <v>1909</v>
      </c>
      <c r="G52" s="368" t="s">
        <v>2111</v>
      </c>
      <c r="H52" s="368" t="s">
        <v>2111</v>
      </c>
      <c r="I52" s="368" t="s">
        <v>2111</v>
      </c>
      <c r="J52" s="368">
        <v>0.14000000000000001</v>
      </c>
      <c r="K52" s="38"/>
      <c r="L52" s="38"/>
      <c r="M52" s="38"/>
      <c r="N52" s="38"/>
      <c r="O52" s="38"/>
      <c r="P52" s="38"/>
      <c r="Q52" s="38"/>
      <c r="R52" s="38"/>
      <c r="S52" s="38"/>
      <c r="T52" s="38"/>
      <c r="U52" s="38"/>
      <c r="V52" s="38"/>
      <c r="W52" s="403">
        <v>0.79</v>
      </c>
      <c r="X52" s="403">
        <v>3.3</v>
      </c>
      <c r="Y52" s="403" t="s">
        <v>2111</v>
      </c>
      <c r="Z52" s="17" t="s">
        <v>1910</v>
      </c>
      <c r="AA52" s="17" t="s">
        <v>2112</v>
      </c>
      <c r="AB52" s="44"/>
    </row>
    <row r="53" spans="1:28" ht="116">
      <c r="A53" s="440"/>
      <c r="B53" s="67" t="s">
        <v>1959</v>
      </c>
      <c r="C53" s="67" t="s">
        <v>880</v>
      </c>
      <c r="D53" s="67" t="s">
        <v>852</v>
      </c>
      <c r="E53" s="67" t="s">
        <v>1908</v>
      </c>
      <c r="F53" s="67" t="s">
        <v>1914</v>
      </c>
      <c r="G53" s="368" t="s">
        <v>2111</v>
      </c>
      <c r="H53" s="368" t="s">
        <v>2111</v>
      </c>
      <c r="I53" s="368" t="s">
        <v>2111</v>
      </c>
      <c r="J53" s="368">
        <v>0</v>
      </c>
      <c r="K53" s="38"/>
      <c r="L53" s="38"/>
      <c r="M53" s="38"/>
      <c r="N53" s="38"/>
      <c r="O53" s="38"/>
      <c r="P53" s="38"/>
      <c r="Q53" s="38"/>
      <c r="R53" s="38"/>
      <c r="S53" s="38"/>
      <c r="T53" s="38"/>
      <c r="U53" s="38"/>
      <c r="V53" s="38"/>
      <c r="W53" s="403">
        <v>0</v>
      </c>
      <c r="X53" s="403">
        <v>0.23</v>
      </c>
      <c r="Y53" s="403" t="s">
        <v>2111</v>
      </c>
      <c r="Z53" s="17" t="s">
        <v>1910</v>
      </c>
      <c r="AA53" s="17" t="s">
        <v>2112</v>
      </c>
      <c r="AB53" s="44"/>
    </row>
    <row r="54" spans="1:28" ht="116">
      <c r="A54" s="440"/>
      <c r="B54" s="67" t="s">
        <v>1960</v>
      </c>
      <c r="C54" s="67" t="s">
        <v>880</v>
      </c>
      <c r="D54" s="67" t="s">
        <v>852</v>
      </c>
      <c r="E54" s="67" t="s">
        <v>1916</v>
      </c>
      <c r="F54" s="67" t="s">
        <v>1909</v>
      </c>
      <c r="G54" s="368" t="s">
        <v>2111</v>
      </c>
      <c r="H54" s="368" t="s">
        <v>2111</v>
      </c>
      <c r="I54" s="368" t="s">
        <v>2111</v>
      </c>
      <c r="J54" s="368">
        <v>1.1100000000000001</v>
      </c>
      <c r="K54" s="38"/>
      <c r="L54" s="38"/>
      <c r="M54" s="38"/>
      <c r="N54" s="38"/>
      <c r="O54" s="38"/>
      <c r="P54" s="38"/>
      <c r="Q54" s="38"/>
      <c r="R54" s="38"/>
      <c r="S54" s="38"/>
      <c r="T54" s="38"/>
      <c r="U54" s="38"/>
      <c r="V54" s="38"/>
      <c r="W54" s="403">
        <v>0.37</v>
      </c>
      <c r="X54" s="403">
        <v>4.8099999999999996</v>
      </c>
      <c r="Y54" s="403" t="s">
        <v>2111</v>
      </c>
      <c r="Z54" s="17" t="s">
        <v>1910</v>
      </c>
      <c r="AA54" s="17" t="s">
        <v>2112</v>
      </c>
      <c r="AB54" s="44"/>
    </row>
    <row r="55" spans="1:28" ht="116">
      <c r="A55" s="440"/>
      <c r="B55" s="67" t="s">
        <v>1961</v>
      </c>
      <c r="C55" s="67" t="s">
        <v>880</v>
      </c>
      <c r="D55" s="67" t="s">
        <v>852</v>
      </c>
      <c r="E55" s="67" t="s">
        <v>1916</v>
      </c>
      <c r="F55" s="67" t="s">
        <v>1914</v>
      </c>
      <c r="G55" s="368" t="s">
        <v>2111</v>
      </c>
      <c r="H55" s="368" t="s">
        <v>2111</v>
      </c>
      <c r="I55" s="368" t="s">
        <v>2111</v>
      </c>
      <c r="J55" s="368">
        <v>4.18</v>
      </c>
      <c r="K55" s="38"/>
      <c r="L55" s="38"/>
      <c r="M55" s="38"/>
      <c r="N55" s="38"/>
      <c r="O55" s="38"/>
      <c r="P55" s="38"/>
      <c r="Q55" s="38"/>
      <c r="R55" s="38"/>
      <c r="S55" s="38"/>
      <c r="T55" s="38"/>
      <c r="U55" s="38"/>
      <c r="V55" s="38"/>
      <c r="W55" s="403">
        <v>0</v>
      </c>
      <c r="X55" s="403">
        <v>13.74</v>
      </c>
      <c r="Y55" s="403" t="s">
        <v>2111</v>
      </c>
      <c r="Z55" s="17" t="s">
        <v>1910</v>
      </c>
      <c r="AA55" s="17" t="s">
        <v>2112</v>
      </c>
      <c r="AB55" s="44"/>
    </row>
    <row r="56" spans="1:28" ht="116">
      <c r="A56" s="440"/>
      <c r="B56" s="67" t="s">
        <v>1962</v>
      </c>
      <c r="C56" s="67" t="s">
        <v>880</v>
      </c>
      <c r="D56" s="67" t="s">
        <v>852</v>
      </c>
      <c r="E56" s="67" t="s">
        <v>1919</v>
      </c>
      <c r="F56" s="67" t="s">
        <v>1909</v>
      </c>
      <c r="G56" s="368" t="s">
        <v>2111</v>
      </c>
      <c r="H56" s="368" t="s">
        <v>2111</v>
      </c>
      <c r="I56" s="368" t="s">
        <v>2111</v>
      </c>
      <c r="J56" s="368">
        <v>0</v>
      </c>
      <c r="K56" s="38"/>
      <c r="L56" s="38"/>
      <c r="M56" s="38"/>
      <c r="N56" s="38"/>
      <c r="O56" s="38"/>
      <c r="P56" s="38"/>
      <c r="Q56" s="38"/>
      <c r="R56" s="38"/>
      <c r="S56" s="38"/>
      <c r="T56" s="38"/>
      <c r="U56" s="38"/>
      <c r="V56" s="38"/>
      <c r="W56" s="403">
        <v>0</v>
      </c>
      <c r="X56" s="403">
        <v>0</v>
      </c>
      <c r="Y56" s="403" t="s">
        <v>2111</v>
      </c>
      <c r="Z56" s="17" t="s">
        <v>1910</v>
      </c>
      <c r="AA56" s="17" t="s">
        <v>2112</v>
      </c>
      <c r="AB56" s="44"/>
    </row>
    <row r="57" spans="1:28" ht="116">
      <c r="A57" s="440"/>
      <c r="B57" s="67" t="s">
        <v>1963</v>
      </c>
      <c r="C57" s="67" t="s">
        <v>880</v>
      </c>
      <c r="D57" s="67" t="s">
        <v>852</v>
      </c>
      <c r="E57" s="67" t="s">
        <v>1919</v>
      </c>
      <c r="F57" s="67" t="s">
        <v>1914</v>
      </c>
      <c r="G57" s="368" t="s">
        <v>2111</v>
      </c>
      <c r="H57" s="368" t="s">
        <v>2111</v>
      </c>
      <c r="I57" s="368" t="s">
        <v>2111</v>
      </c>
      <c r="J57" s="368">
        <v>0</v>
      </c>
      <c r="K57" s="38"/>
      <c r="L57" s="38"/>
      <c r="M57" s="38"/>
      <c r="N57" s="38"/>
      <c r="O57" s="38"/>
      <c r="P57" s="38"/>
      <c r="Q57" s="38"/>
      <c r="R57" s="38"/>
      <c r="S57" s="38"/>
      <c r="T57" s="38"/>
      <c r="U57" s="38"/>
      <c r="V57" s="38"/>
      <c r="W57" s="403">
        <v>0</v>
      </c>
      <c r="X57" s="403">
        <v>0</v>
      </c>
      <c r="Y57" s="403" t="s">
        <v>2111</v>
      </c>
      <c r="Z57" s="17" t="s">
        <v>1910</v>
      </c>
      <c r="AA57" s="17" t="s">
        <v>2112</v>
      </c>
      <c r="AB57" s="44"/>
    </row>
    <row r="58" spans="1:28" ht="116">
      <c r="A58" s="440"/>
      <c r="B58" s="67" t="s">
        <v>1964</v>
      </c>
      <c r="C58" s="67" t="s">
        <v>880</v>
      </c>
      <c r="D58" s="67" t="s">
        <v>853</v>
      </c>
      <c r="E58" s="67" t="s">
        <v>1908</v>
      </c>
      <c r="F58" s="67" t="s">
        <v>1909</v>
      </c>
      <c r="G58" s="368" t="s">
        <v>2111</v>
      </c>
      <c r="H58" s="368" t="s">
        <v>2111</v>
      </c>
      <c r="I58" s="368" t="s">
        <v>2111</v>
      </c>
      <c r="J58" s="368">
        <v>0.74</v>
      </c>
      <c r="K58" s="38"/>
      <c r="L58" s="38"/>
      <c r="M58" s="38"/>
      <c r="N58" s="38"/>
      <c r="O58" s="38"/>
      <c r="P58" s="38"/>
      <c r="Q58" s="38"/>
      <c r="R58" s="38"/>
      <c r="S58" s="38"/>
      <c r="T58" s="38"/>
      <c r="U58" s="38"/>
      <c r="V58" s="38"/>
      <c r="W58" s="403">
        <v>0.09</v>
      </c>
      <c r="X58" s="403">
        <v>7.36</v>
      </c>
      <c r="Y58" s="403" t="s">
        <v>2111</v>
      </c>
      <c r="Z58" s="17" t="s">
        <v>1910</v>
      </c>
      <c r="AA58" s="17" t="s">
        <v>2112</v>
      </c>
      <c r="AB58" s="44"/>
    </row>
    <row r="59" spans="1:28" ht="116">
      <c r="A59" s="440"/>
      <c r="B59" s="67" t="s">
        <v>1965</v>
      </c>
      <c r="C59" s="67" t="s">
        <v>880</v>
      </c>
      <c r="D59" s="67" t="s">
        <v>853</v>
      </c>
      <c r="E59" s="67" t="s">
        <v>1908</v>
      </c>
      <c r="F59" s="67" t="s">
        <v>1914</v>
      </c>
      <c r="G59" s="368" t="s">
        <v>2111</v>
      </c>
      <c r="H59" s="368" t="s">
        <v>2111</v>
      </c>
      <c r="I59" s="368" t="s">
        <v>2111</v>
      </c>
      <c r="J59" s="368">
        <v>0</v>
      </c>
      <c r="K59" s="38"/>
      <c r="L59" s="38"/>
      <c r="M59" s="38"/>
      <c r="N59" s="38"/>
      <c r="O59" s="38"/>
      <c r="P59" s="38"/>
      <c r="Q59" s="38"/>
      <c r="R59" s="38"/>
      <c r="S59" s="38"/>
      <c r="T59" s="38"/>
      <c r="U59" s="38"/>
      <c r="V59" s="38"/>
      <c r="W59" s="403">
        <v>0.13</v>
      </c>
      <c r="X59" s="403">
        <v>0.09</v>
      </c>
      <c r="Y59" s="403" t="s">
        <v>2111</v>
      </c>
      <c r="Z59" s="17" t="s">
        <v>1910</v>
      </c>
      <c r="AA59" s="17" t="s">
        <v>2112</v>
      </c>
      <c r="AB59" s="44"/>
    </row>
    <row r="60" spans="1:28" ht="116">
      <c r="A60" s="440"/>
      <c r="B60" s="67" t="s">
        <v>1966</v>
      </c>
      <c r="C60" s="67" t="s">
        <v>880</v>
      </c>
      <c r="D60" s="67" t="s">
        <v>853</v>
      </c>
      <c r="E60" s="67" t="s">
        <v>1916</v>
      </c>
      <c r="F60" s="67" t="s">
        <v>1909</v>
      </c>
      <c r="G60" s="368" t="s">
        <v>2111</v>
      </c>
      <c r="H60" s="368" t="s">
        <v>2111</v>
      </c>
      <c r="I60" s="368" t="s">
        <v>2111</v>
      </c>
      <c r="J60" s="368">
        <v>1.84</v>
      </c>
      <c r="K60" s="38"/>
      <c r="L60" s="38"/>
      <c r="M60" s="38"/>
      <c r="N60" s="38"/>
      <c r="O60" s="38"/>
      <c r="P60" s="38"/>
      <c r="Q60" s="38"/>
      <c r="R60" s="38"/>
      <c r="S60" s="38"/>
      <c r="T60" s="38"/>
      <c r="U60" s="38"/>
      <c r="V60" s="38"/>
      <c r="W60" s="403">
        <v>7.27</v>
      </c>
      <c r="X60" s="403">
        <v>70.680000000000007</v>
      </c>
      <c r="Y60" s="403" t="s">
        <v>2111</v>
      </c>
      <c r="Z60" s="17" t="s">
        <v>1910</v>
      </c>
      <c r="AA60" s="17" t="s">
        <v>2112</v>
      </c>
      <c r="AB60" s="44"/>
    </row>
    <row r="61" spans="1:28" ht="116">
      <c r="A61" s="440"/>
      <c r="B61" s="67" t="s">
        <v>1967</v>
      </c>
      <c r="C61" s="67" t="s">
        <v>880</v>
      </c>
      <c r="D61" s="67" t="s">
        <v>853</v>
      </c>
      <c r="E61" s="67" t="s">
        <v>1916</v>
      </c>
      <c r="F61" s="67" t="s">
        <v>1914</v>
      </c>
      <c r="G61" s="368" t="s">
        <v>2111</v>
      </c>
      <c r="H61" s="368" t="s">
        <v>2111</v>
      </c>
      <c r="I61" s="368" t="s">
        <v>2111</v>
      </c>
      <c r="J61" s="368">
        <v>8.74</v>
      </c>
      <c r="K61" s="38"/>
      <c r="L61" s="38"/>
      <c r="M61" s="38"/>
      <c r="N61" s="38"/>
      <c r="O61" s="38"/>
      <c r="P61" s="38"/>
      <c r="Q61" s="38"/>
      <c r="R61" s="38"/>
      <c r="S61" s="38"/>
      <c r="T61" s="38"/>
      <c r="U61" s="38"/>
      <c r="V61" s="38"/>
      <c r="W61" s="403">
        <v>2.0499999999999998</v>
      </c>
      <c r="X61" s="403">
        <v>22.86</v>
      </c>
      <c r="Y61" s="403" t="s">
        <v>2111</v>
      </c>
      <c r="Z61" s="17" t="s">
        <v>1910</v>
      </c>
      <c r="AA61" s="17" t="s">
        <v>2112</v>
      </c>
      <c r="AB61" s="44"/>
    </row>
    <row r="62" spans="1:28" ht="116">
      <c r="A62" s="440"/>
      <c r="B62" s="67" t="s">
        <v>1968</v>
      </c>
      <c r="C62" s="67" t="s">
        <v>880</v>
      </c>
      <c r="D62" s="67" t="s">
        <v>853</v>
      </c>
      <c r="E62" s="67" t="s">
        <v>1919</v>
      </c>
      <c r="F62" s="67" t="s">
        <v>1909</v>
      </c>
      <c r="G62" s="368" t="s">
        <v>2111</v>
      </c>
      <c r="H62" s="368" t="s">
        <v>2111</v>
      </c>
      <c r="I62" s="368" t="s">
        <v>2111</v>
      </c>
      <c r="J62" s="368">
        <v>0</v>
      </c>
      <c r="K62" s="38"/>
      <c r="L62" s="38"/>
      <c r="M62" s="38"/>
      <c r="N62" s="38"/>
      <c r="O62" s="38"/>
      <c r="P62" s="38"/>
      <c r="Q62" s="38"/>
      <c r="R62" s="38"/>
      <c r="S62" s="38"/>
      <c r="T62" s="38"/>
      <c r="U62" s="38"/>
      <c r="V62" s="38"/>
      <c r="W62" s="403">
        <v>0</v>
      </c>
      <c r="X62" s="403">
        <v>0</v>
      </c>
      <c r="Y62" s="403" t="s">
        <v>2111</v>
      </c>
      <c r="Z62" s="17" t="s">
        <v>1910</v>
      </c>
      <c r="AA62" s="17" t="s">
        <v>2112</v>
      </c>
      <c r="AB62" s="44"/>
    </row>
    <row r="63" spans="1:28" ht="116">
      <c r="A63" s="440"/>
      <c r="B63" s="67" t="s">
        <v>1969</v>
      </c>
      <c r="C63" s="67" t="s">
        <v>880</v>
      </c>
      <c r="D63" s="67" t="s">
        <v>853</v>
      </c>
      <c r="E63" s="67" t="s">
        <v>1919</v>
      </c>
      <c r="F63" s="67" t="s">
        <v>1914</v>
      </c>
      <c r="G63" s="368" t="s">
        <v>2111</v>
      </c>
      <c r="H63" s="368" t="s">
        <v>2111</v>
      </c>
      <c r="I63" s="368" t="s">
        <v>2111</v>
      </c>
      <c r="J63" s="368">
        <v>0</v>
      </c>
      <c r="K63" s="38"/>
      <c r="L63" s="38"/>
      <c r="M63" s="38"/>
      <c r="N63" s="38"/>
      <c r="O63" s="38"/>
      <c r="P63" s="38"/>
      <c r="Q63" s="38"/>
      <c r="R63" s="38"/>
      <c r="S63" s="38"/>
      <c r="T63" s="38"/>
      <c r="U63" s="38"/>
      <c r="V63" s="38"/>
      <c r="W63" s="403">
        <v>0</v>
      </c>
      <c r="X63" s="403">
        <v>0</v>
      </c>
      <c r="Y63" s="403" t="s">
        <v>2111</v>
      </c>
      <c r="Z63" s="17" t="s">
        <v>1910</v>
      </c>
      <c r="AA63" s="17" t="s">
        <v>2112</v>
      </c>
      <c r="AB63" s="44"/>
    </row>
    <row r="64" spans="1:28" ht="116">
      <c r="A64" s="440"/>
      <c r="B64" s="67" t="s">
        <v>1970</v>
      </c>
      <c r="C64" s="67" t="s">
        <v>849</v>
      </c>
      <c r="D64" s="67" t="s">
        <v>854</v>
      </c>
      <c r="E64" s="67" t="s">
        <v>1908</v>
      </c>
      <c r="F64" s="67" t="s">
        <v>1909</v>
      </c>
      <c r="G64" s="368" t="s">
        <v>2111</v>
      </c>
      <c r="H64" s="368" t="s">
        <v>2111</v>
      </c>
      <c r="I64" s="368" t="s">
        <v>2111</v>
      </c>
      <c r="J64" s="368" t="s">
        <v>2111</v>
      </c>
      <c r="K64" s="38"/>
      <c r="L64" s="38"/>
      <c r="M64" s="38"/>
      <c r="N64" s="38"/>
      <c r="O64" s="38"/>
      <c r="P64" s="38"/>
      <c r="Q64" s="38"/>
      <c r="R64" s="38"/>
      <c r="S64" s="38"/>
      <c r="T64" s="38"/>
      <c r="U64" s="38"/>
      <c r="V64" s="38"/>
      <c r="W64" s="403" t="s">
        <v>2111</v>
      </c>
      <c r="X64" s="403" t="s">
        <v>2111</v>
      </c>
      <c r="Y64" s="403" t="s">
        <v>2111</v>
      </c>
      <c r="Z64" s="17" t="s">
        <v>1910</v>
      </c>
      <c r="AA64" s="17" t="s">
        <v>2112</v>
      </c>
      <c r="AB64" s="44"/>
    </row>
    <row r="65" spans="1:28" ht="116">
      <c r="A65" s="440"/>
      <c r="B65" s="67" t="s">
        <v>1971</v>
      </c>
      <c r="C65" s="67" t="s">
        <v>849</v>
      </c>
      <c r="D65" s="67" t="s">
        <v>854</v>
      </c>
      <c r="E65" s="67" t="s">
        <v>1908</v>
      </c>
      <c r="F65" s="67" t="s">
        <v>1914</v>
      </c>
      <c r="G65" s="368" t="s">
        <v>2111</v>
      </c>
      <c r="H65" s="368" t="s">
        <v>2111</v>
      </c>
      <c r="I65" s="368" t="s">
        <v>2111</v>
      </c>
      <c r="J65" s="368" t="s">
        <v>2111</v>
      </c>
      <c r="K65" s="38"/>
      <c r="L65" s="38"/>
      <c r="M65" s="38"/>
      <c r="N65" s="38"/>
      <c r="O65" s="38"/>
      <c r="P65" s="38"/>
      <c r="Q65" s="38"/>
      <c r="R65" s="38"/>
      <c r="S65" s="38"/>
      <c r="T65" s="38"/>
      <c r="U65" s="38"/>
      <c r="V65" s="38"/>
      <c r="W65" s="403" t="s">
        <v>2111</v>
      </c>
      <c r="X65" s="403" t="s">
        <v>2111</v>
      </c>
      <c r="Y65" s="403" t="s">
        <v>2111</v>
      </c>
      <c r="Z65" s="17" t="s">
        <v>1910</v>
      </c>
      <c r="AA65" s="17" t="s">
        <v>2112</v>
      </c>
      <c r="AB65" s="44"/>
    </row>
    <row r="66" spans="1:28" ht="116">
      <c r="A66" s="440"/>
      <c r="B66" s="67" t="s">
        <v>1972</v>
      </c>
      <c r="C66" s="67" t="s">
        <v>849</v>
      </c>
      <c r="D66" s="67" t="s">
        <v>854</v>
      </c>
      <c r="E66" s="67" t="s">
        <v>1916</v>
      </c>
      <c r="F66" s="67" t="s">
        <v>1909</v>
      </c>
      <c r="G66" s="368" t="s">
        <v>2111</v>
      </c>
      <c r="H66" s="368" t="s">
        <v>2111</v>
      </c>
      <c r="I66" s="368" t="s">
        <v>2111</v>
      </c>
      <c r="J66" s="368" t="s">
        <v>2111</v>
      </c>
      <c r="K66" s="38"/>
      <c r="L66" s="38"/>
      <c r="M66" s="38"/>
      <c r="N66" s="38"/>
      <c r="O66" s="38"/>
      <c r="P66" s="38"/>
      <c r="Q66" s="38"/>
      <c r="R66" s="38"/>
      <c r="S66" s="38"/>
      <c r="T66" s="38"/>
      <c r="U66" s="38"/>
      <c r="V66" s="38"/>
      <c r="W66" s="403" t="s">
        <v>2111</v>
      </c>
      <c r="X66" s="403" t="s">
        <v>2111</v>
      </c>
      <c r="Y66" s="403" t="s">
        <v>2111</v>
      </c>
      <c r="Z66" s="17" t="s">
        <v>1910</v>
      </c>
      <c r="AA66" s="17" t="s">
        <v>2112</v>
      </c>
      <c r="AB66" s="44"/>
    </row>
    <row r="67" spans="1:28" ht="116">
      <c r="A67" s="440"/>
      <c r="B67" s="67" t="s">
        <v>1973</v>
      </c>
      <c r="C67" s="67" t="s">
        <v>849</v>
      </c>
      <c r="D67" s="67" t="s">
        <v>854</v>
      </c>
      <c r="E67" s="67" t="s">
        <v>1916</v>
      </c>
      <c r="F67" s="67" t="s">
        <v>1914</v>
      </c>
      <c r="G67" s="368" t="s">
        <v>2111</v>
      </c>
      <c r="H67" s="368" t="s">
        <v>2111</v>
      </c>
      <c r="I67" s="368" t="s">
        <v>2111</v>
      </c>
      <c r="J67" s="368" t="s">
        <v>2111</v>
      </c>
      <c r="K67" s="38"/>
      <c r="L67" s="38"/>
      <c r="M67" s="38"/>
      <c r="N67" s="38"/>
      <c r="O67" s="38"/>
      <c r="P67" s="38"/>
      <c r="Q67" s="38"/>
      <c r="R67" s="38"/>
      <c r="S67" s="38"/>
      <c r="T67" s="38"/>
      <c r="U67" s="38"/>
      <c r="V67" s="38"/>
      <c r="W67" s="403" t="s">
        <v>2111</v>
      </c>
      <c r="X67" s="403" t="s">
        <v>2111</v>
      </c>
      <c r="Y67" s="403" t="s">
        <v>2111</v>
      </c>
      <c r="Z67" s="17" t="s">
        <v>1910</v>
      </c>
      <c r="AA67" s="17" t="s">
        <v>2112</v>
      </c>
      <c r="AB67" s="44"/>
    </row>
    <row r="68" spans="1:28" ht="116">
      <c r="A68" s="440"/>
      <c r="B68" s="67" t="s">
        <v>1974</v>
      </c>
      <c r="C68" s="67" t="s">
        <v>849</v>
      </c>
      <c r="D68" s="67" t="s">
        <v>854</v>
      </c>
      <c r="E68" s="67" t="s">
        <v>1919</v>
      </c>
      <c r="F68" s="67" t="s">
        <v>1909</v>
      </c>
      <c r="G68" s="368" t="s">
        <v>2111</v>
      </c>
      <c r="H68" s="368" t="s">
        <v>2111</v>
      </c>
      <c r="I68" s="368" t="s">
        <v>2111</v>
      </c>
      <c r="J68" s="368" t="s">
        <v>2111</v>
      </c>
      <c r="K68" s="38"/>
      <c r="L68" s="38"/>
      <c r="M68" s="38"/>
      <c r="N68" s="38"/>
      <c r="O68" s="38"/>
      <c r="P68" s="38"/>
      <c r="Q68" s="38"/>
      <c r="R68" s="38"/>
      <c r="S68" s="38"/>
      <c r="T68" s="38"/>
      <c r="U68" s="38"/>
      <c r="V68" s="38"/>
      <c r="W68" s="403" t="s">
        <v>2111</v>
      </c>
      <c r="X68" s="403" t="s">
        <v>2111</v>
      </c>
      <c r="Y68" s="403" t="s">
        <v>2111</v>
      </c>
      <c r="Z68" s="17" t="s">
        <v>1910</v>
      </c>
      <c r="AA68" s="17" t="s">
        <v>2112</v>
      </c>
      <c r="AB68" s="44"/>
    </row>
    <row r="69" spans="1:28" ht="116">
      <c r="A69" s="440"/>
      <c r="B69" s="67" t="s">
        <v>1975</v>
      </c>
      <c r="C69" s="67" t="s">
        <v>849</v>
      </c>
      <c r="D69" s="67" t="s">
        <v>854</v>
      </c>
      <c r="E69" s="67" t="s">
        <v>1919</v>
      </c>
      <c r="F69" s="67" t="s">
        <v>1914</v>
      </c>
      <c r="G69" s="368" t="s">
        <v>2111</v>
      </c>
      <c r="H69" s="368" t="s">
        <v>2111</v>
      </c>
      <c r="I69" s="368" t="s">
        <v>2111</v>
      </c>
      <c r="J69" s="368" t="s">
        <v>2111</v>
      </c>
      <c r="K69" s="38"/>
      <c r="L69" s="38"/>
      <c r="M69" s="38"/>
      <c r="N69" s="38"/>
      <c r="O69" s="38"/>
      <c r="P69" s="38"/>
      <c r="Q69" s="38"/>
      <c r="R69" s="38"/>
      <c r="S69" s="38"/>
      <c r="T69" s="38"/>
      <c r="U69" s="38"/>
      <c r="V69" s="38"/>
      <c r="W69" s="403" t="s">
        <v>2111</v>
      </c>
      <c r="X69" s="403" t="s">
        <v>2111</v>
      </c>
      <c r="Y69" s="403" t="s">
        <v>2111</v>
      </c>
      <c r="Z69" s="17" t="s">
        <v>1910</v>
      </c>
      <c r="AA69" s="17" t="s">
        <v>2112</v>
      </c>
      <c r="AB69" s="44"/>
    </row>
    <row r="70" spans="1:28" ht="116">
      <c r="A70" s="440"/>
      <c r="B70" s="67" t="s">
        <v>1976</v>
      </c>
      <c r="C70" s="67" t="s">
        <v>849</v>
      </c>
      <c r="D70" s="67" t="s">
        <v>852</v>
      </c>
      <c r="E70" s="67" t="s">
        <v>1908</v>
      </c>
      <c r="F70" s="67" t="s">
        <v>1909</v>
      </c>
      <c r="G70" s="368" t="s">
        <v>2111</v>
      </c>
      <c r="H70" s="368" t="s">
        <v>2111</v>
      </c>
      <c r="I70" s="368" t="s">
        <v>2111</v>
      </c>
      <c r="J70" s="368" t="s">
        <v>2111</v>
      </c>
      <c r="K70" s="38"/>
      <c r="L70" s="38"/>
      <c r="M70" s="38"/>
      <c r="N70" s="38"/>
      <c r="O70" s="38"/>
      <c r="P70" s="38"/>
      <c r="Q70" s="38"/>
      <c r="R70" s="38"/>
      <c r="S70" s="38"/>
      <c r="T70" s="38"/>
      <c r="U70" s="38"/>
      <c r="V70" s="38"/>
      <c r="W70" s="403" t="s">
        <v>2111</v>
      </c>
      <c r="X70" s="403" t="s">
        <v>2111</v>
      </c>
      <c r="Y70" s="403" t="s">
        <v>2111</v>
      </c>
      <c r="Z70" s="17" t="s">
        <v>1910</v>
      </c>
      <c r="AA70" s="17" t="s">
        <v>2112</v>
      </c>
      <c r="AB70" s="44"/>
    </row>
    <row r="71" spans="1:28" ht="116">
      <c r="A71" s="440"/>
      <c r="B71" s="67" t="s">
        <v>1977</v>
      </c>
      <c r="C71" s="67" t="s">
        <v>849</v>
      </c>
      <c r="D71" s="67" t="s">
        <v>852</v>
      </c>
      <c r="E71" s="67" t="s">
        <v>1908</v>
      </c>
      <c r="F71" s="67" t="s">
        <v>1914</v>
      </c>
      <c r="G71" s="368" t="s">
        <v>2111</v>
      </c>
      <c r="H71" s="368" t="s">
        <v>2111</v>
      </c>
      <c r="I71" s="368" t="s">
        <v>2111</v>
      </c>
      <c r="J71" s="368" t="s">
        <v>2111</v>
      </c>
      <c r="K71" s="38"/>
      <c r="L71" s="38"/>
      <c r="M71" s="38"/>
      <c r="N71" s="38"/>
      <c r="O71" s="38"/>
      <c r="P71" s="38"/>
      <c r="Q71" s="38"/>
      <c r="R71" s="38"/>
      <c r="S71" s="38"/>
      <c r="T71" s="38"/>
      <c r="U71" s="38"/>
      <c r="V71" s="38"/>
      <c r="W71" s="403" t="s">
        <v>2111</v>
      </c>
      <c r="X71" s="403" t="s">
        <v>2111</v>
      </c>
      <c r="Y71" s="403" t="s">
        <v>2111</v>
      </c>
      <c r="Z71" s="17" t="s">
        <v>1910</v>
      </c>
      <c r="AA71" s="17" t="s">
        <v>2112</v>
      </c>
      <c r="AB71" s="44"/>
    </row>
    <row r="72" spans="1:28" ht="116">
      <c r="A72" s="440"/>
      <c r="B72" s="67" t="s">
        <v>1978</v>
      </c>
      <c r="C72" s="67" t="s">
        <v>849</v>
      </c>
      <c r="D72" s="67" t="s">
        <v>852</v>
      </c>
      <c r="E72" s="67" t="s">
        <v>1916</v>
      </c>
      <c r="F72" s="67" t="s">
        <v>1909</v>
      </c>
      <c r="G72" s="368" t="s">
        <v>2111</v>
      </c>
      <c r="H72" s="368" t="s">
        <v>2111</v>
      </c>
      <c r="I72" s="368" t="s">
        <v>2111</v>
      </c>
      <c r="J72" s="368" t="s">
        <v>2111</v>
      </c>
      <c r="K72" s="38"/>
      <c r="L72" s="38"/>
      <c r="M72" s="38"/>
      <c r="N72" s="38"/>
      <c r="O72" s="38"/>
      <c r="P72" s="38"/>
      <c r="Q72" s="38"/>
      <c r="R72" s="38"/>
      <c r="S72" s="38"/>
      <c r="T72" s="38"/>
      <c r="U72" s="38"/>
      <c r="V72" s="38"/>
      <c r="W72" s="403" t="s">
        <v>2111</v>
      </c>
      <c r="X72" s="403" t="s">
        <v>2111</v>
      </c>
      <c r="Y72" s="403" t="s">
        <v>2111</v>
      </c>
      <c r="Z72" s="17" t="s">
        <v>1910</v>
      </c>
      <c r="AA72" s="17" t="s">
        <v>2112</v>
      </c>
      <c r="AB72" s="44"/>
    </row>
    <row r="73" spans="1:28" ht="116">
      <c r="A73" s="440"/>
      <c r="B73" s="67" t="s">
        <v>1979</v>
      </c>
      <c r="C73" s="67" t="s">
        <v>849</v>
      </c>
      <c r="D73" s="67" t="s">
        <v>852</v>
      </c>
      <c r="E73" s="67" t="s">
        <v>1916</v>
      </c>
      <c r="F73" s="67" t="s">
        <v>1914</v>
      </c>
      <c r="G73" s="368" t="s">
        <v>2111</v>
      </c>
      <c r="H73" s="368" t="s">
        <v>2111</v>
      </c>
      <c r="I73" s="368" t="s">
        <v>2111</v>
      </c>
      <c r="J73" s="368" t="s">
        <v>2111</v>
      </c>
      <c r="K73" s="38"/>
      <c r="L73" s="38"/>
      <c r="M73" s="38"/>
      <c r="N73" s="38"/>
      <c r="O73" s="38"/>
      <c r="P73" s="38"/>
      <c r="Q73" s="38"/>
      <c r="R73" s="38"/>
      <c r="S73" s="38"/>
      <c r="T73" s="38"/>
      <c r="U73" s="38"/>
      <c r="V73" s="38"/>
      <c r="W73" s="403" t="s">
        <v>2111</v>
      </c>
      <c r="X73" s="403" t="s">
        <v>2111</v>
      </c>
      <c r="Y73" s="403" t="s">
        <v>2111</v>
      </c>
      <c r="Z73" s="17" t="s">
        <v>1910</v>
      </c>
      <c r="AA73" s="17" t="s">
        <v>2112</v>
      </c>
      <c r="AB73" s="44"/>
    </row>
    <row r="74" spans="1:28" ht="116">
      <c r="A74" s="440"/>
      <c r="B74" s="67" t="s">
        <v>1980</v>
      </c>
      <c r="C74" s="67" t="s">
        <v>849</v>
      </c>
      <c r="D74" s="67" t="s">
        <v>852</v>
      </c>
      <c r="E74" s="67" t="s">
        <v>1919</v>
      </c>
      <c r="F74" s="67" t="s">
        <v>1909</v>
      </c>
      <c r="G74" s="368" t="s">
        <v>2111</v>
      </c>
      <c r="H74" s="368" t="s">
        <v>2111</v>
      </c>
      <c r="I74" s="368" t="s">
        <v>2111</v>
      </c>
      <c r="J74" s="368" t="s">
        <v>2111</v>
      </c>
      <c r="K74" s="38"/>
      <c r="L74" s="38"/>
      <c r="M74" s="38"/>
      <c r="N74" s="38"/>
      <c r="O74" s="38"/>
      <c r="P74" s="38"/>
      <c r="Q74" s="38"/>
      <c r="R74" s="38"/>
      <c r="S74" s="38"/>
      <c r="T74" s="38"/>
      <c r="U74" s="38"/>
      <c r="V74" s="38"/>
      <c r="W74" s="403" t="s">
        <v>2111</v>
      </c>
      <c r="X74" s="403" t="s">
        <v>2111</v>
      </c>
      <c r="Y74" s="403" t="s">
        <v>2111</v>
      </c>
      <c r="Z74" s="17" t="s">
        <v>1910</v>
      </c>
      <c r="AA74" s="17" t="s">
        <v>2112</v>
      </c>
      <c r="AB74" s="44"/>
    </row>
    <row r="75" spans="1:28" ht="116">
      <c r="A75" s="440"/>
      <c r="B75" s="67" t="s">
        <v>1981</v>
      </c>
      <c r="C75" s="67" t="s">
        <v>849</v>
      </c>
      <c r="D75" s="67" t="s">
        <v>852</v>
      </c>
      <c r="E75" s="67" t="s">
        <v>1919</v>
      </c>
      <c r="F75" s="67" t="s">
        <v>1914</v>
      </c>
      <c r="G75" s="368" t="s">
        <v>2111</v>
      </c>
      <c r="H75" s="368" t="s">
        <v>2111</v>
      </c>
      <c r="I75" s="368" t="s">
        <v>2111</v>
      </c>
      <c r="J75" s="368" t="s">
        <v>2111</v>
      </c>
      <c r="K75" s="38"/>
      <c r="L75" s="38"/>
      <c r="M75" s="38"/>
      <c r="N75" s="38"/>
      <c r="O75" s="38"/>
      <c r="P75" s="38"/>
      <c r="Q75" s="38"/>
      <c r="R75" s="38"/>
      <c r="S75" s="38"/>
      <c r="T75" s="38"/>
      <c r="U75" s="38"/>
      <c r="V75" s="38"/>
      <c r="W75" s="403" t="s">
        <v>2111</v>
      </c>
      <c r="X75" s="403" t="s">
        <v>2111</v>
      </c>
      <c r="Y75" s="403" t="s">
        <v>2111</v>
      </c>
      <c r="Z75" s="17" t="s">
        <v>1910</v>
      </c>
      <c r="AA75" s="17" t="s">
        <v>2112</v>
      </c>
      <c r="AB75" s="44"/>
    </row>
    <row r="76" spans="1:28" ht="116">
      <c r="A76" s="440"/>
      <c r="B76" s="67" t="s">
        <v>1982</v>
      </c>
      <c r="C76" s="67" t="s">
        <v>849</v>
      </c>
      <c r="D76" s="67" t="s">
        <v>853</v>
      </c>
      <c r="E76" s="67" t="s">
        <v>1908</v>
      </c>
      <c r="F76" s="67" t="s">
        <v>1909</v>
      </c>
      <c r="G76" s="368" t="s">
        <v>2111</v>
      </c>
      <c r="H76" s="368" t="s">
        <v>2111</v>
      </c>
      <c r="I76" s="368" t="s">
        <v>2111</v>
      </c>
      <c r="J76" s="368" t="s">
        <v>2111</v>
      </c>
      <c r="K76" s="38"/>
      <c r="L76" s="38"/>
      <c r="M76" s="38"/>
      <c r="N76" s="38"/>
      <c r="O76" s="38"/>
      <c r="P76" s="38"/>
      <c r="Q76" s="38"/>
      <c r="R76" s="38"/>
      <c r="S76" s="38"/>
      <c r="T76" s="38"/>
      <c r="U76" s="38"/>
      <c r="V76" s="38"/>
      <c r="W76" s="403" t="s">
        <v>2111</v>
      </c>
      <c r="X76" s="403" t="s">
        <v>2111</v>
      </c>
      <c r="Y76" s="403" t="s">
        <v>2111</v>
      </c>
      <c r="Z76" s="17" t="s">
        <v>1910</v>
      </c>
      <c r="AA76" s="17" t="s">
        <v>2112</v>
      </c>
      <c r="AB76" s="44"/>
    </row>
    <row r="77" spans="1:28" ht="116">
      <c r="A77" s="440"/>
      <c r="B77" s="67" t="s">
        <v>1983</v>
      </c>
      <c r="C77" s="67" t="s">
        <v>849</v>
      </c>
      <c r="D77" s="67" t="s">
        <v>853</v>
      </c>
      <c r="E77" s="67" t="s">
        <v>1908</v>
      </c>
      <c r="F77" s="67" t="s">
        <v>1914</v>
      </c>
      <c r="G77" s="368" t="s">
        <v>2111</v>
      </c>
      <c r="H77" s="368" t="s">
        <v>2111</v>
      </c>
      <c r="I77" s="368" t="s">
        <v>2111</v>
      </c>
      <c r="J77" s="368" t="s">
        <v>2111</v>
      </c>
      <c r="K77" s="38"/>
      <c r="L77" s="38"/>
      <c r="M77" s="38"/>
      <c r="N77" s="38"/>
      <c r="O77" s="38"/>
      <c r="P77" s="38"/>
      <c r="Q77" s="38"/>
      <c r="R77" s="38"/>
      <c r="S77" s="38"/>
      <c r="T77" s="38"/>
      <c r="U77" s="38"/>
      <c r="V77" s="38"/>
      <c r="W77" s="403" t="s">
        <v>2111</v>
      </c>
      <c r="X77" s="403" t="s">
        <v>2111</v>
      </c>
      <c r="Y77" s="403" t="s">
        <v>2111</v>
      </c>
      <c r="Z77" s="17" t="s">
        <v>1910</v>
      </c>
      <c r="AA77" s="17" t="s">
        <v>2112</v>
      </c>
      <c r="AB77" s="44"/>
    </row>
    <row r="78" spans="1:28" ht="116">
      <c r="A78" s="440"/>
      <c r="B78" s="67" t="s">
        <v>1984</v>
      </c>
      <c r="C78" s="67" t="s">
        <v>849</v>
      </c>
      <c r="D78" s="67" t="s">
        <v>853</v>
      </c>
      <c r="E78" s="67" t="s">
        <v>1916</v>
      </c>
      <c r="F78" s="67" t="s">
        <v>1909</v>
      </c>
      <c r="G78" s="368" t="s">
        <v>2111</v>
      </c>
      <c r="H78" s="368" t="s">
        <v>2111</v>
      </c>
      <c r="I78" s="368" t="s">
        <v>2111</v>
      </c>
      <c r="J78" s="368" t="s">
        <v>2111</v>
      </c>
      <c r="K78" s="38"/>
      <c r="L78" s="38"/>
      <c r="M78" s="38"/>
      <c r="N78" s="38"/>
      <c r="O78" s="38"/>
      <c r="P78" s="38"/>
      <c r="Q78" s="38"/>
      <c r="R78" s="38"/>
      <c r="S78" s="38"/>
      <c r="T78" s="38"/>
      <c r="U78" s="38"/>
      <c r="V78" s="38"/>
      <c r="W78" s="403" t="s">
        <v>2111</v>
      </c>
      <c r="X78" s="403" t="s">
        <v>2111</v>
      </c>
      <c r="Y78" s="403" t="s">
        <v>2111</v>
      </c>
      <c r="Z78" s="17" t="s">
        <v>1910</v>
      </c>
      <c r="AA78" s="17" t="s">
        <v>2112</v>
      </c>
      <c r="AB78" s="44"/>
    </row>
    <row r="79" spans="1:28" ht="116">
      <c r="A79" s="440"/>
      <c r="B79" s="67" t="s">
        <v>1985</v>
      </c>
      <c r="C79" s="67" t="s">
        <v>849</v>
      </c>
      <c r="D79" s="67" t="s">
        <v>853</v>
      </c>
      <c r="E79" s="67" t="s">
        <v>1916</v>
      </c>
      <c r="F79" s="67" t="s">
        <v>1914</v>
      </c>
      <c r="G79" s="368" t="s">
        <v>2111</v>
      </c>
      <c r="H79" s="368" t="s">
        <v>2111</v>
      </c>
      <c r="I79" s="368" t="s">
        <v>2111</v>
      </c>
      <c r="J79" s="368" t="s">
        <v>2111</v>
      </c>
      <c r="K79" s="38"/>
      <c r="L79" s="38"/>
      <c r="M79" s="38"/>
      <c r="N79" s="38"/>
      <c r="O79" s="38"/>
      <c r="P79" s="38"/>
      <c r="Q79" s="38"/>
      <c r="R79" s="38"/>
      <c r="S79" s="38"/>
      <c r="T79" s="38"/>
      <c r="U79" s="38"/>
      <c r="V79" s="38"/>
      <c r="W79" s="403" t="s">
        <v>2111</v>
      </c>
      <c r="X79" s="403" t="s">
        <v>2111</v>
      </c>
      <c r="Y79" s="403" t="s">
        <v>2111</v>
      </c>
      <c r="Z79" s="17" t="s">
        <v>1910</v>
      </c>
      <c r="AA79" s="17" t="s">
        <v>2112</v>
      </c>
      <c r="AB79" s="44"/>
    </row>
    <row r="80" spans="1:28" ht="116">
      <c r="A80" s="440"/>
      <c r="B80" s="67" t="s">
        <v>1986</v>
      </c>
      <c r="C80" s="67" t="s">
        <v>849</v>
      </c>
      <c r="D80" s="67" t="s">
        <v>853</v>
      </c>
      <c r="E80" s="67" t="s">
        <v>1919</v>
      </c>
      <c r="F80" s="67" t="s">
        <v>1909</v>
      </c>
      <c r="G80" s="368" t="s">
        <v>2111</v>
      </c>
      <c r="H80" s="368" t="s">
        <v>2111</v>
      </c>
      <c r="I80" s="368" t="s">
        <v>2111</v>
      </c>
      <c r="J80" s="368" t="s">
        <v>2111</v>
      </c>
      <c r="K80" s="38"/>
      <c r="L80" s="38"/>
      <c r="M80" s="38"/>
      <c r="N80" s="38"/>
      <c r="O80" s="38"/>
      <c r="P80" s="38"/>
      <c r="Q80" s="38"/>
      <c r="R80" s="38"/>
      <c r="S80" s="38"/>
      <c r="T80" s="38"/>
      <c r="U80" s="38"/>
      <c r="V80" s="38"/>
      <c r="W80" s="403" t="s">
        <v>2111</v>
      </c>
      <c r="X80" s="403" t="s">
        <v>2111</v>
      </c>
      <c r="Y80" s="403" t="s">
        <v>2111</v>
      </c>
      <c r="Z80" s="17" t="s">
        <v>1910</v>
      </c>
      <c r="AA80" s="17" t="s">
        <v>2112</v>
      </c>
      <c r="AB80" s="44"/>
    </row>
    <row r="81" spans="1:28" ht="116">
      <c r="A81" s="440"/>
      <c r="B81" s="67" t="s">
        <v>1987</v>
      </c>
      <c r="C81" s="67" t="s">
        <v>849</v>
      </c>
      <c r="D81" s="67" t="s">
        <v>853</v>
      </c>
      <c r="E81" s="67" t="s">
        <v>1919</v>
      </c>
      <c r="F81" s="67" t="s">
        <v>1914</v>
      </c>
      <c r="G81" s="368" t="s">
        <v>2111</v>
      </c>
      <c r="H81" s="368" t="s">
        <v>2111</v>
      </c>
      <c r="I81" s="368" t="s">
        <v>2111</v>
      </c>
      <c r="J81" s="368" t="s">
        <v>2111</v>
      </c>
      <c r="K81" s="38"/>
      <c r="L81" s="38"/>
      <c r="M81" s="38"/>
      <c r="N81" s="38"/>
      <c r="O81" s="38"/>
      <c r="P81" s="38"/>
      <c r="Q81" s="38"/>
      <c r="R81" s="38"/>
      <c r="S81" s="38"/>
      <c r="T81" s="38"/>
      <c r="U81" s="38"/>
      <c r="V81" s="38"/>
      <c r="W81" s="403" t="s">
        <v>2111</v>
      </c>
      <c r="X81" s="403" t="s">
        <v>2111</v>
      </c>
      <c r="Y81" s="403" t="s">
        <v>2111</v>
      </c>
      <c r="Z81" s="17" t="s">
        <v>1910</v>
      </c>
      <c r="AA81" s="17" t="s">
        <v>2112</v>
      </c>
      <c r="AB81" s="44"/>
    </row>
    <row r="82" spans="1:28" ht="116">
      <c r="A82" s="441" t="s">
        <v>2115</v>
      </c>
      <c r="B82" s="67" t="s">
        <v>1989</v>
      </c>
      <c r="C82" s="67" t="s">
        <v>201</v>
      </c>
      <c r="D82" s="67" t="s">
        <v>854</v>
      </c>
      <c r="E82" s="67" t="s">
        <v>1908</v>
      </c>
      <c r="F82" s="67" t="s">
        <v>1909</v>
      </c>
      <c r="G82" s="368" t="s">
        <v>2111</v>
      </c>
      <c r="H82" s="368" t="s">
        <v>2111</v>
      </c>
      <c r="I82" s="368" t="s">
        <v>2111</v>
      </c>
      <c r="J82" s="368">
        <v>0</v>
      </c>
      <c r="K82" s="38"/>
      <c r="L82" s="38"/>
      <c r="M82" s="38"/>
      <c r="N82" s="38"/>
      <c r="O82" s="38"/>
      <c r="P82" s="38"/>
      <c r="Q82" s="38"/>
      <c r="R82" s="38"/>
      <c r="S82" s="38"/>
      <c r="T82" s="38"/>
      <c r="U82" s="38"/>
      <c r="V82" s="38"/>
      <c r="W82" s="403">
        <v>0</v>
      </c>
      <c r="X82" s="403">
        <v>-1</v>
      </c>
      <c r="Y82" s="403">
        <v>0</v>
      </c>
      <c r="Z82" s="17" t="s">
        <v>2070</v>
      </c>
      <c r="AA82" s="17" t="s">
        <v>2112</v>
      </c>
      <c r="AB82" s="44"/>
    </row>
    <row r="83" spans="1:28" ht="116">
      <c r="A83" s="440"/>
      <c r="B83" s="67" t="s">
        <v>1991</v>
      </c>
      <c r="C83" s="67" t="s">
        <v>201</v>
      </c>
      <c r="D83" s="67" t="s">
        <v>854</v>
      </c>
      <c r="E83" s="67" t="s">
        <v>1908</v>
      </c>
      <c r="F83" s="67" t="s">
        <v>1914</v>
      </c>
      <c r="G83" s="368" t="s">
        <v>2111</v>
      </c>
      <c r="H83" s="368" t="s">
        <v>2111</v>
      </c>
      <c r="I83" s="368" t="s">
        <v>2111</v>
      </c>
      <c r="J83" s="368">
        <v>-1</v>
      </c>
      <c r="K83" s="38"/>
      <c r="L83" s="38"/>
      <c r="M83" s="38"/>
      <c r="N83" s="38"/>
      <c r="O83" s="38"/>
      <c r="P83" s="38"/>
      <c r="Q83" s="38"/>
      <c r="R83" s="38"/>
      <c r="S83" s="38"/>
      <c r="T83" s="38"/>
      <c r="U83" s="38"/>
      <c r="V83" s="38"/>
      <c r="W83" s="403">
        <v>-3</v>
      </c>
      <c r="X83" s="403">
        <v>0</v>
      </c>
      <c r="Y83" s="403">
        <v>-4</v>
      </c>
      <c r="Z83" s="17" t="s">
        <v>2070</v>
      </c>
      <c r="AA83" s="17" t="s">
        <v>2112</v>
      </c>
      <c r="AB83" s="44"/>
    </row>
    <row r="84" spans="1:28" ht="116">
      <c r="A84" s="440"/>
      <c r="B84" s="67" t="s">
        <v>1992</v>
      </c>
      <c r="C84" s="67" t="s">
        <v>201</v>
      </c>
      <c r="D84" s="67" t="s">
        <v>854</v>
      </c>
      <c r="E84" s="67" t="s">
        <v>1916</v>
      </c>
      <c r="F84" s="67" t="s">
        <v>1909</v>
      </c>
      <c r="G84" s="368" t="s">
        <v>2111</v>
      </c>
      <c r="H84" s="368" t="s">
        <v>2111</v>
      </c>
      <c r="I84" s="368" t="s">
        <v>2111</v>
      </c>
      <c r="J84" s="368">
        <v>0</v>
      </c>
      <c r="K84" s="38"/>
      <c r="L84" s="38"/>
      <c r="M84" s="38"/>
      <c r="N84" s="38"/>
      <c r="O84" s="38"/>
      <c r="P84" s="38"/>
      <c r="Q84" s="38"/>
      <c r="R84" s="38"/>
      <c r="S84" s="38"/>
      <c r="T84" s="38"/>
      <c r="U84" s="38"/>
      <c r="V84" s="38"/>
      <c r="W84" s="403">
        <v>0</v>
      </c>
      <c r="X84" s="403">
        <v>0</v>
      </c>
      <c r="Y84" s="403">
        <v>0</v>
      </c>
      <c r="Z84" s="17" t="s">
        <v>2070</v>
      </c>
      <c r="AA84" s="17" t="s">
        <v>2112</v>
      </c>
      <c r="AB84" s="44"/>
    </row>
    <row r="85" spans="1:28" ht="116">
      <c r="A85" s="440"/>
      <c r="B85" s="67" t="s">
        <v>1993</v>
      </c>
      <c r="C85" s="67" t="s">
        <v>201</v>
      </c>
      <c r="D85" s="67" t="s">
        <v>854</v>
      </c>
      <c r="E85" s="67" t="s">
        <v>1916</v>
      </c>
      <c r="F85" s="67" t="s">
        <v>1914</v>
      </c>
      <c r="G85" s="368" t="s">
        <v>2111</v>
      </c>
      <c r="H85" s="368" t="s">
        <v>2111</v>
      </c>
      <c r="I85" s="368" t="s">
        <v>2111</v>
      </c>
      <c r="J85" s="368">
        <v>0</v>
      </c>
      <c r="K85" s="38"/>
      <c r="L85" s="38"/>
      <c r="M85" s="38"/>
      <c r="N85" s="38"/>
      <c r="O85" s="38"/>
      <c r="P85" s="38"/>
      <c r="Q85" s="38"/>
      <c r="R85" s="38"/>
      <c r="S85" s="38"/>
      <c r="T85" s="38"/>
      <c r="U85" s="38"/>
      <c r="V85" s="38"/>
      <c r="W85" s="403">
        <v>0</v>
      </c>
      <c r="X85" s="403">
        <v>0</v>
      </c>
      <c r="Y85" s="403">
        <v>0</v>
      </c>
      <c r="Z85" s="17" t="s">
        <v>2070</v>
      </c>
      <c r="AA85" s="17" t="s">
        <v>2112</v>
      </c>
      <c r="AB85" s="44"/>
    </row>
    <row r="86" spans="1:28" ht="116">
      <c r="A86" s="440"/>
      <c r="B86" s="67" t="s">
        <v>1994</v>
      </c>
      <c r="C86" s="67" t="s">
        <v>201</v>
      </c>
      <c r="D86" s="67" t="s">
        <v>854</v>
      </c>
      <c r="E86" s="67" t="s">
        <v>1919</v>
      </c>
      <c r="F86" s="67" t="s">
        <v>1909</v>
      </c>
      <c r="G86" s="368" t="s">
        <v>2111</v>
      </c>
      <c r="H86" s="368" t="s">
        <v>2111</v>
      </c>
      <c r="I86" s="368" t="s">
        <v>2111</v>
      </c>
      <c r="J86" s="368">
        <v>0</v>
      </c>
      <c r="K86" s="38"/>
      <c r="L86" s="38"/>
      <c r="M86" s="38"/>
      <c r="N86" s="38"/>
      <c r="O86" s="38"/>
      <c r="P86" s="38"/>
      <c r="Q86" s="38"/>
      <c r="R86" s="38"/>
      <c r="S86" s="38"/>
      <c r="T86" s="38"/>
      <c r="U86" s="38"/>
      <c r="V86" s="38"/>
      <c r="W86" s="403">
        <v>0</v>
      </c>
      <c r="X86" s="403">
        <v>0</v>
      </c>
      <c r="Y86" s="403">
        <v>0</v>
      </c>
      <c r="Z86" s="17" t="s">
        <v>2070</v>
      </c>
      <c r="AA86" s="17" t="s">
        <v>2112</v>
      </c>
      <c r="AB86" s="44"/>
    </row>
    <row r="87" spans="1:28" ht="116">
      <c r="A87" s="440"/>
      <c r="B87" s="67" t="s">
        <v>1995</v>
      </c>
      <c r="C87" s="67" t="s">
        <v>201</v>
      </c>
      <c r="D87" s="67" t="s">
        <v>854</v>
      </c>
      <c r="E87" s="67" t="s">
        <v>1919</v>
      </c>
      <c r="F87" s="67" t="s">
        <v>1914</v>
      </c>
      <c r="G87" s="368" t="s">
        <v>2111</v>
      </c>
      <c r="H87" s="368" t="s">
        <v>2111</v>
      </c>
      <c r="I87" s="368" t="s">
        <v>2111</v>
      </c>
      <c r="J87" s="368">
        <v>0</v>
      </c>
      <c r="K87" s="38"/>
      <c r="L87" s="38"/>
      <c r="M87" s="38"/>
      <c r="N87" s="38"/>
      <c r="O87" s="38"/>
      <c r="P87" s="38"/>
      <c r="Q87" s="38"/>
      <c r="R87" s="38"/>
      <c r="S87" s="38"/>
      <c r="T87" s="38"/>
      <c r="U87" s="38"/>
      <c r="V87" s="38"/>
      <c r="W87" s="403">
        <v>0</v>
      </c>
      <c r="X87" s="403">
        <v>0</v>
      </c>
      <c r="Y87" s="403">
        <v>0</v>
      </c>
      <c r="Z87" s="17" t="s">
        <v>2070</v>
      </c>
      <c r="AA87" s="17" t="s">
        <v>2112</v>
      </c>
      <c r="AB87" s="44"/>
    </row>
    <row r="88" spans="1:28" ht="116">
      <c r="A88" s="440"/>
      <c r="B88" s="67" t="s">
        <v>1996</v>
      </c>
      <c r="C88" s="67" t="s">
        <v>201</v>
      </c>
      <c r="D88" s="67" t="s">
        <v>852</v>
      </c>
      <c r="E88" s="67" t="s">
        <v>1908</v>
      </c>
      <c r="F88" s="67" t="s">
        <v>1909</v>
      </c>
      <c r="G88" s="368" t="s">
        <v>2111</v>
      </c>
      <c r="H88" s="368" t="s">
        <v>2111</v>
      </c>
      <c r="I88" s="368" t="s">
        <v>2111</v>
      </c>
      <c r="J88" s="368">
        <v>0</v>
      </c>
      <c r="K88" s="38"/>
      <c r="L88" s="38"/>
      <c r="M88" s="38"/>
      <c r="N88" s="38"/>
      <c r="O88" s="38"/>
      <c r="P88" s="38"/>
      <c r="Q88" s="38"/>
      <c r="R88" s="38"/>
      <c r="S88" s="38"/>
      <c r="T88" s="38"/>
      <c r="U88" s="38"/>
      <c r="V88" s="38"/>
      <c r="W88" s="403">
        <v>0</v>
      </c>
      <c r="X88" s="403">
        <v>0</v>
      </c>
      <c r="Y88" s="403">
        <v>0</v>
      </c>
      <c r="Z88" s="17" t="s">
        <v>2070</v>
      </c>
      <c r="AA88" s="17" t="s">
        <v>2112</v>
      </c>
      <c r="AB88" s="44"/>
    </row>
    <row r="89" spans="1:28" ht="116">
      <c r="A89" s="440"/>
      <c r="B89" s="67" t="s">
        <v>1997</v>
      </c>
      <c r="C89" s="67" t="s">
        <v>201</v>
      </c>
      <c r="D89" s="67" t="s">
        <v>852</v>
      </c>
      <c r="E89" s="67" t="s">
        <v>1908</v>
      </c>
      <c r="F89" s="67" t="s">
        <v>1914</v>
      </c>
      <c r="G89" s="368" t="s">
        <v>2111</v>
      </c>
      <c r="H89" s="368" t="s">
        <v>2111</v>
      </c>
      <c r="I89" s="368" t="s">
        <v>2111</v>
      </c>
      <c r="J89" s="368">
        <v>0</v>
      </c>
      <c r="K89" s="38"/>
      <c r="L89" s="38"/>
      <c r="M89" s="38"/>
      <c r="N89" s="38"/>
      <c r="O89" s="38"/>
      <c r="P89" s="38"/>
      <c r="Q89" s="38"/>
      <c r="R89" s="38"/>
      <c r="S89" s="38"/>
      <c r="T89" s="38"/>
      <c r="U89" s="38"/>
      <c r="V89" s="38"/>
      <c r="W89" s="403">
        <v>0</v>
      </c>
      <c r="X89" s="403">
        <v>0</v>
      </c>
      <c r="Y89" s="403">
        <v>0</v>
      </c>
      <c r="Z89" s="17" t="s">
        <v>2070</v>
      </c>
      <c r="AA89" s="17" t="s">
        <v>2112</v>
      </c>
      <c r="AB89" s="44"/>
    </row>
    <row r="90" spans="1:28" ht="116">
      <c r="A90" s="440"/>
      <c r="B90" s="67" t="s">
        <v>1998</v>
      </c>
      <c r="C90" s="67" t="s">
        <v>201</v>
      </c>
      <c r="D90" s="67" t="s">
        <v>852</v>
      </c>
      <c r="E90" s="67" t="s">
        <v>1916</v>
      </c>
      <c r="F90" s="67" t="s">
        <v>1909</v>
      </c>
      <c r="G90" s="368" t="s">
        <v>2111</v>
      </c>
      <c r="H90" s="368" t="s">
        <v>2111</v>
      </c>
      <c r="I90" s="368" t="s">
        <v>2111</v>
      </c>
      <c r="J90" s="368">
        <v>0</v>
      </c>
      <c r="K90" s="38"/>
      <c r="L90" s="38"/>
      <c r="M90" s="38"/>
      <c r="N90" s="38"/>
      <c r="O90" s="38"/>
      <c r="P90" s="38"/>
      <c r="Q90" s="38"/>
      <c r="R90" s="38"/>
      <c r="S90" s="38"/>
      <c r="T90" s="38"/>
      <c r="U90" s="38"/>
      <c r="V90" s="38"/>
      <c r="W90" s="403">
        <v>0</v>
      </c>
      <c r="X90" s="403">
        <v>0</v>
      </c>
      <c r="Y90" s="403">
        <v>0</v>
      </c>
      <c r="Z90" s="17" t="s">
        <v>2070</v>
      </c>
      <c r="AA90" s="17" t="s">
        <v>2112</v>
      </c>
      <c r="AB90" s="44"/>
    </row>
    <row r="91" spans="1:28" ht="116">
      <c r="A91" s="440"/>
      <c r="B91" s="67" t="s">
        <v>1999</v>
      </c>
      <c r="C91" s="67" t="s">
        <v>201</v>
      </c>
      <c r="D91" s="67" t="s">
        <v>852</v>
      </c>
      <c r="E91" s="67" t="s">
        <v>1916</v>
      </c>
      <c r="F91" s="67" t="s">
        <v>1914</v>
      </c>
      <c r="G91" s="368" t="s">
        <v>2111</v>
      </c>
      <c r="H91" s="368" t="s">
        <v>2111</v>
      </c>
      <c r="I91" s="368" t="s">
        <v>2111</v>
      </c>
      <c r="J91" s="368">
        <v>0</v>
      </c>
      <c r="K91" s="38"/>
      <c r="L91" s="38"/>
      <c r="M91" s="38"/>
      <c r="N91" s="38"/>
      <c r="O91" s="38"/>
      <c r="P91" s="38"/>
      <c r="Q91" s="38"/>
      <c r="R91" s="38"/>
      <c r="S91" s="38"/>
      <c r="T91" s="38"/>
      <c r="U91" s="38"/>
      <c r="V91" s="38"/>
      <c r="W91" s="403">
        <v>0</v>
      </c>
      <c r="X91" s="403">
        <v>0</v>
      </c>
      <c r="Y91" s="403">
        <v>0</v>
      </c>
      <c r="Z91" s="17" t="s">
        <v>2070</v>
      </c>
      <c r="AA91" s="17" t="s">
        <v>2112</v>
      </c>
      <c r="AB91" s="44"/>
    </row>
    <row r="92" spans="1:28" ht="116">
      <c r="A92" s="440"/>
      <c r="B92" s="67" t="s">
        <v>2000</v>
      </c>
      <c r="C92" s="67" t="s">
        <v>201</v>
      </c>
      <c r="D92" s="67" t="s">
        <v>852</v>
      </c>
      <c r="E92" s="67" t="s">
        <v>1919</v>
      </c>
      <c r="F92" s="67" t="s">
        <v>1909</v>
      </c>
      <c r="G92" s="368" t="s">
        <v>2111</v>
      </c>
      <c r="H92" s="368" t="s">
        <v>2111</v>
      </c>
      <c r="I92" s="368" t="s">
        <v>2111</v>
      </c>
      <c r="J92" s="368">
        <v>0</v>
      </c>
      <c r="K92" s="38"/>
      <c r="L92" s="38"/>
      <c r="M92" s="38"/>
      <c r="N92" s="38"/>
      <c r="O92" s="38"/>
      <c r="P92" s="38"/>
      <c r="Q92" s="38"/>
      <c r="R92" s="38"/>
      <c r="S92" s="38"/>
      <c r="T92" s="38"/>
      <c r="U92" s="38"/>
      <c r="V92" s="38"/>
      <c r="W92" s="403">
        <v>0</v>
      </c>
      <c r="X92" s="403">
        <v>0</v>
      </c>
      <c r="Y92" s="403">
        <v>0</v>
      </c>
      <c r="Z92" s="17" t="s">
        <v>2070</v>
      </c>
      <c r="AA92" s="17" t="s">
        <v>2112</v>
      </c>
      <c r="AB92" s="44"/>
    </row>
    <row r="93" spans="1:28" ht="116">
      <c r="A93" s="440"/>
      <c r="B93" s="67" t="s">
        <v>2001</v>
      </c>
      <c r="C93" s="67" t="s">
        <v>201</v>
      </c>
      <c r="D93" s="67" t="s">
        <v>852</v>
      </c>
      <c r="E93" s="67" t="s">
        <v>1919</v>
      </c>
      <c r="F93" s="67" t="s">
        <v>1914</v>
      </c>
      <c r="G93" s="368" t="s">
        <v>2111</v>
      </c>
      <c r="H93" s="368" t="s">
        <v>2111</v>
      </c>
      <c r="I93" s="368" t="s">
        <v>2111</v>
      </c>
      <c r="J93" s="368">
        <v>0</v>
      </c>
      <c r="K93" s="38"/>
      <c r="L93" s="38"/>
      <c r="M93" s="38"/>
      <c r="N93" s="38"/>
      <c r="O93" s="38"/>
      <c r="P93" s="38"/>
      <c r="Q93" s="38"/>
      <c r="R93" s="38"/>
      <c r="S93" s="38"/>
      <c r="T93" s="38"/>
      <c r="U93" s="38"/>
      <c r="V93" s="38"/>
      <c r="W93" s="403">
        <v>0</v>
      </c>
      <c r="X93" s="403">
        <v>0</v>
      </c>
      <c r="Y93" s="403">
        <v>0</v>
      </c>
      <c r="Z93" s="17" t="s">
        <v>2070</v>
      </c>
      <c r="AA93" s="17" t="s">
        <v>2112</v>
      </c>
      <c r="AB93" s="44"/>
    </row>
    <row r="94" spans="1:28" ht="116">
      <c r="A94" s="440"/>
      <c r="B94" s="67" t="s">
        <v>2002</v>
      </c>
      <c r="C94" s="67" t="s">
        <v>201</v>
      </c>
      <c r="D94" s="67" t="s">
        <v>853</v>
      </c>
      <c r="E94" s="67" t="s">
        <v>1908</v>
      </c>
      <c r="F94" s="67" t="s">
        <v>1909</v>
      </c>
      <c r="G94" s="368" t="s">
        <v>2111</v>
      </c>
      <c r="H94" s="368" t="s">
        <v>2111</v>
      </c>
      <c r="I94" s="368" t="s">
        <v>2111</v>
      </c>
      <c r="J94" s="368">
        <v>0</v>
      </c>
      <c r="K94" s="38"/>
      <c r="L94" s="38"/>
      <c r="M94" s="38"/>
      <c r="N94" s="38"/>
      <c r="O94" s="38"/>
      <c r="P94" s="38"/>
      <c r="Q94" s="38"/>
      <c r="R94" s="38"/>
      <c r="S94" s="38"/>
      <c r="T94" s="38"/>
      <c r="U94" s="38"/>
      <c r="V94" s="38"/>
      <c r="W94" s="403">
        <v>0</v>
      </c>
      <c r="X94" s="403">
        <v>0</v>
      </c>
      <c r="Y94" s="403">
        <v>0</v>
      </c>
      <c r="Z94" s="17" t="s">
        <v>2070</v>
      </c>
      <c r="AA94" s="17" t="s">
        <v>2112</v>
      </c>
      <c r="AB94" s="44"/>
    </row>
    <row r="95" spans="1:28" ht="116">
      <c r="A95" s="440"/>
      <c r="B95" s="67" t="s">
        <v>2003</v>
      </c>
      <c r="C95" s="67" t="s">
        <v>201</v>
      </c>
      <c r="D95" s="67" t="s">
        <v>853</v>
      </c>
      <c r="E95" s="67" t="s">
        <v>1908</v>
      </c>
      <c r="F95" s="67" t="s">
        <v>1914</v>
      </c>
      <c r="G95" s="368" t="s">
        <v>2111</v>
      </c>
      <c r="H95" s="368" t="s">
        <v>2111</v>
      </c>
      <c r="I95" s="368" t="s">
        <v>2111</v>
      </c>
      <c r="J95" s="368">
        <v>0</v>
      </c>
      <c r="K95" s="38"/>
      <c r="L95" s="38"/>
      <c r="M95" s="38"/>
      <c r="N95" s="38"/>
      <c r="O95" s="38"/>
      <c r="P95" s="38"/>
      <c r="Q95" s="38"/>
      <c r="R95" s="38"/>
      <c r="S95" s="38"/>
      <c r="T95" s="38"/>
      <c r="U95" s="38"/>
      <c r="V95" s="38"/>
      <c r="W95" s="403">
        <v>0</v>
      </c>
      <c r="X95" s="403">
        <v>0</v>
      </c>
      <c r="Y95" s="403">
        <v>0</v>
      </c>
      <c r="Z95" s="17" t="s">
        <v>2070</v>
      </c>
      <c r="AA95" s="17" t="s">
        <v>2112</v>
      </c>
      <c r="AB95" s="44"/>
    </row>
    <row r="96" spans="1:28" ht="116">
      <c r="A96" s="440"/>
      <c r="B96" s="67" t="s">
        <v>2004</v>
      </c>
      <c r="C96" s="67" t="s">
        <v>201</v>
      </c>
      <c r="D96" s="67" t="s">
        <v>853</v>
      </c>
      <c r="E96" s="67" t="s">
        <v>1916</v>
      </c>
      <c r="F96" s="67" t="s">
        <v>1909</v>
      </c>
      <c r="G96" s="368" t="s">
        <v>2111</v>
      </c>
      <c r="H96" s="368" t="s">
        <v>2111</v>
      </c>
      <c r="I96" s="368" t="s">
        <v>2111</v>
      </c>
      <c r="J96" s="368">
        <v>0</v>
      </c>
      <c r="K96" s="38"/>
      <c r="L96" s="38"/>
      <c r="M96" s="38"/>
      <c r="N96" s="38"/>
      <c r="O96" s="38"/>
      <c r="P96" s="38"/>
      <c r="Q96" s="38"/>
      <c r="R96" s="38"/>
      <c r="S96" s="38"/>
      <c r="T96" s="38"/>
      <c r="U96" s="38"/>
      <c r="V96" s="38"/>
      <c r="W96" s="403">
        <v>0</v>
      </c>
      <c r="X96" s="403">
        <v>0</v>
      </c>
      <c r="Y96" s="403">
        <v>0</v>
      </c>
      <c r="Z96" s="17" t="s">
        <v>2070</v>
      </c>
      <c r="AA96" s="17" t="s">
        <v>2112</v>
      </c>
      <c r="AB96" s="44"/>
    </row>
    <row r="97" spans="1:28" ht="116">
      <c r="A97" s="440"/>
      <c r="B97" s="67" t="s">
        <v>2005</v>
      </c>
      <c r="C97" s="67" t="s">
        <v>201</v>
      </c>
      <c r="D97" s="67" t="s">
        <v>853</v>
      </c>
      <c r="E97" s="67" t="s">
        <v>1916</v>
      </c>
      <c r="F97" s="67" t="s">
        <v>1914</v>
      </c>
      <c r="G97" s="368" t="s">
        <v>2111</v>
      </c>
      <c r="H97" s="368" t="s">
        <v>2111</v>
      </c>
      <c r="I97" s="368" t="s">
        <v>2111</v>
      </c>
      <c r="J97" s="368">
        <v>0</v>
      </c>
      <c r="K97" s="38"/>
      <c r="L97" s="38"/>
      <c r="M97" s="38"/>
      <c r="N97" s="38"/>
      <c r="O97" s="38"/>
      <c r="P97" s="38"/>
      <c r="Q97" s="38"/>
      <c r="R97" s="38"/>
      <c r="S97" s="38"/>
      <c r="T97" s="38"/>
      <c r="U97" s="38"/>
      <c r="V97" s="38"/>
      <c r="W97" s="403">
        <v>0</v>
      </c>
      <c r="X97" s="403">
        <v>0</v>
      </c>
      <c r="Y97" s="403">
        <v>0</v>
      </c>
      <c r="Z97" s="17" t="s">
        <v>2070</v>
      </c>
      <c r="AA97" s="17" t="s">
        <v>2112</v>
      </c>
      <c r="AB97" s="44"/>
    </row>
    <row r="98" spans="1:28" ht="116">
      <c r="A98" s="440"/>
      <c r="B98" s="67" t="s">
        <v>2006</v>
      </c>
      <c r="C98" s="67" t="s">
        <v>201</v>
      </c>
      <c r="D98" s="67" t="s">
        <v>853</v>
      </c>
      <c r="E98" s="67" t="s">
        <v>1919</v>
      </c>
      <c r="F98" s="67" t="s">
        <v>1909</v>
      </c>
      <c r="G98" s="368" t="s">
        <v>2111</v>
      </c>
      <c r="H98" s="368" t="s">
        <v>2111</v>
      </c>
      <c r="I98" s="368" t="s">
        <v>2111</v>
      </c>
      <c r="J98" s="368">
        <v>0</v>
      </c>
      <c r="K98" s="38"/>
      <c r="L98" s="38"/>
      <c r="M98" s="38"/>
      <c r="N98" s="38"/>
      <c r="O98" s="38"/>
      <c r="P98" s="38"/>
      <c r="Q98" s="38"/>
      <c r="R98" s="38"/>
      <c r="S98" s="38"/>
      <c r="T98" s="38"/>
      <c r="U98" s="38"/>
      <c r="V98" s="38"/>
      <c r="W98" s="403">
        <v>0</v>
      </c>
      <c r="X98" s="403">
        <v>0</v>
      </c>
      <c r="Y98" s="403">
        <v>0</v>
      </c>
      <c r="Z98" s="17" t="s">
        <v>2070</v>
      </c>
      <c r="AA98" s="17" t="s">
        <v>2112</v>
      </c>
      <c r="AB98" s="44"/>
    </row>
    <row r="99" spans="1:28" ht="116">
      <c r="A99" s="440"/>
      <c r="B99" s="67" t="s">
        <v>2007</v>
      </c>
      <c r="C99" s="67" t="s">
        <v>201</v>
      </c>
      <c r="D99" s="67" t="s">
        <v>853</v>
      </c>
      <c r="E99" s="67" t="s">
        <v>1919</v>
      </c>
      <c r="F99" s="67" t="s">
        <v>1914</v>
      </c>
      <c r="G99" s="368" t="s">
        <v>2111</v>
      </c>
      <c r="H99" s="368" t="s">
        <v>2111</v>
      </c>
      <c r="I99" s="368" t="s">
        <v>2111</v>
      </c>
      <c r="J99" s="368">
        <v>0</v>
      </c>
      <c r="K99" s="38"/>
      <c r="L99" s="38"/>
      <c r="M99" s="38"/>
      <c r="N99" s="38"/>
      <c r="O99" s="38"/>
      <c r="P99" s="38"/>
      <c r="Q99" s="38"/>
      <c r="R99" s="38"/>
      <c r="S99" s="38"/>
      <c r="T99" s="38"/>
      <c r="U99" s="38"/>
      <c r="V99" s="38"/>
      <c r="W99" s="403">
        <v>0</v>
      </c>
      <c r="X99" s="403">
        <v>0</v>
      </c>
      <c r="Y99" s="403">
        <v>0</v>
      </c>
      <c r="Z99" s="17" t="s">
        <v>2070</v>
      </c>
      <c r="AA99" s="17" t="s">
        <v>2112</v>
      </c>
      <c r="AB99" s="44"/>
    </row>
    <row r="100" spans="1:28" ht="116">
      <c r="A100" s="441" t="s">
        <v>2116</v>
      </c>
      <c r="B100" s="67" t="s">
        <v>2009</v>
      </c>
      <c r="C100" s="67" t="s">
        <v>201</v>
      </c>
      <c r="D100" s="67" t="s">
        <v>854</v>
      </c>
      <c r="E100" s="67" t="s">
        <v>1908</v>
      </c>
      <c r="F100" s="67" t="s">
        <v>1909</v>
      </c>
      <c r="G100" s="368" t="s">
        <v>2111</v>
      </c>
      <c r="H100" s="368">
        <v>0</v>
      </c>
      <c r="I100" s="368">
        <v>0</v>
      </c>
      <c r="J100" s="368">
        <v>0</v>
      </c>
      <c r="K100" s="38"/>
      <c r="L100" s="38"/>
      <c r="M100" s="38"/>
      <c r="N100" s="38"/>
      <c r="O100" s="38"/>
      <c r="P100" s="38"/>
      <c r="Q100" s="38"/>
      <c r="R100" s="38"/>
      <c r="S100" s="38"/>
      <c r="T100" s="38"/>
      <c r="U100" s="38"/>
      <c r="V100" s="38"/>
      <c r="W100" s="403" t="s">
        <v>2111</v>
      </c>
      <c r="X100" s="403" t="s">
        <v>2111</v>
      </c>
      <c r="Y100" s="403">
        <v>0</v>
      </c>
      <c r="Z100" s="17" t="s">
        <v>2090</v>
      </c>
      <c r="AA100" s="17" t="s">
        <v>2112</v>
      </c>
      <c r="AB100" s="44"/>
    </row>
    <row r="101" spans="1:28" ht="116">
      <c r="A101" s="440"/>
      <c r="B101" s="67" t="s">
        <v>2011</v>
      </c>
      <c r="C101" s="67" t="s">
        <v>201</v>
      </c>
      <c r="D101" s="67" t="s">
        <v>854</v>
      </c>
      <c r="E101" s="67" t="s">
        <v>1908</v>
      </c>
      <c r="F101" s="67" t="s">
        <v>1914</v>
      </c>
      <c r="G101" s="368" t="s">
        <v>2111</v>
      </c>
      <c r="H101" s="368">
        <v>0</v>
      </c>
      <c r="I101" s="368">
        <v>0</v>
      </c>
      <c r="J101" s="368">
        <v>0</v>
      </c>
      <c r="K101" s="38"/>
      <c r="L101" s="38"/>
      <c r="M101" s="38"/>
      <c r="N101" s="38"/>
      <c r="O101" s="38"/>
      <c r="P101" s="38"/>
      <c r="Q101" s="38"/>
      <c r="R101" s="38"/>
      <c r="S101" s="38"/>
      <c r="T101" s="38"/>
      <c r="U101" s="38"/>
      <c r="V101" s="38"/>
      <c r="W101" s="403" t="s">
        <v>2111</v>
      </c>
      <c r="X101" s="403" t="s">
        <v>2111</v>
      </c>
      <c r="Y101" s="403">
        <v>0</v>
      </c>
      <c r="Z101" s="17" t="s">
        <v>2090</v>
      </c>
      <c r="AA101" s="17" t="s">
        <v>2112</v>
      </c>
      <c r="AB101" s="44"/>
    </row>
    <row r="102" spans="1:28" ht="116">
      <c r="A102" s="440"/>
      <c r="B102" s="67" t="s">
        <v>2012</v>
      </c>
      <c r="C102" s="67" t="s">
        <v>201</v>
      </c>
      <c r="D102" s="67" t="s">
        <v>854</v>
      </c>
      <c r="E102" s="67" t="s">
        <v>1916</v>
      </c>
      <c r="F102" s="67" t="s">
        <v>1909</v>
      </c>
      <c r="G102" s="368" t="s">
        <v>2111</v>
      </c>
      <c r="H102" s="368">
        <v>0</v>
      </c>
      <c r="I102" s="368">
        <v>0</v>
      </c>
      <c r="J102" s="368">
        <v>0</v>
      </c>
      <c r="K102" s="38"/>
      <c r="L102" s="38"/>
      <c r="M102" s="38"/>
      <c r="N102" s="38"/>
      <c r="O102" s="38"/>
      <c r="P102" s="38"/>
      <c r="Q102" s="38"/>
      <c r="R102" s="38"/>
      <c r="S102" s="38"/>
      <c r="T102" s="38"/>
      <c r="U102" s="38"/>
      <c r="V102" s="38"/>
      <c r="W102" s="403" t="s">
        <v>2111</v>
      </c>
      <c r="X102" s="403" t="s">
        <v>2111</v>
      </c>
      <c r="Y102" s="403">
        <v>0</v>
      </c>
      <c r="Z102" s="17" t="s">
        <v>2090</v>
      </c>
      <c r="AA102" s="17" t="s">
        <v>2112</v>
      </c>
      <c r="AB102" s="44"/>
    </row>
    <row r="103" spans="1:28" ht="116">
      <c r="A103" s="440"/>
      <c r="B103" s="67" t="s">
        <v>2013</v>
      </c>
      <c r="C103" s="67" t="s">
        <v>201</v>
      </c>
      <c r="D103" s="67" t="s">
        <v>854</v>
      </c>
      <c r="E103" s="67" t="s">
        <v>1916</v>
      </c>
      <c r="F103" s="67" t="s">
        <v>1914</v>
      </c>
      <c r="G103" s="368" t="s">
        <v>2111</v>
      </c>
      <c r="H103" s="368">
        <v>0</v>
      </c>
      <c r="I103" s="368">
        <v>0</v>
      </c>
      <c r="J103" s="368">
        <v>1</v>
      </c>
      <c r="K103" s="38"/>
      <c r="L103" s="38"/>
      <c r="M103" s="38"/>
      <c r="N103" s="38"/>
      <c r="O103" s="38"/>
      <c r="P103" s="38"/>
      <c r="Q103" s="38"/>
      <c r="R103" s="38"/>
      <c r="S103" s="38"/>
      <c r="T103" s="38"/>
      <c r="U103" s="38"/>
      <c r="V103" s="38"/>
      <c r="W103" s="403" t="s">
        <v>2111</v>
      </c>
      <c r="X103" s="403" t="s">
        <v>2111</v>
      </c>
      <c r="Y103" s="403">
        <v>0</v>
      </c>
      <c r="Z103" s="17" t="s">
        <v>2090</v>
      </c>
      <c r="AA103" s="17" t="s">
        <v>2112</v>
      </c>
      <c r="AB103" s="44"/>
    </row>
    <row r="104" spans="1:28" ht="116">
      <c r="A104" s="440"/>
      <c r="B104" s="67" t="s">
        <v>2014</v>
      </c>
      <c r="C104" s="67" t="s">
        <v>201</v>
      </c>
      <c r="D104" s="67" t="s">
        <v>854</v>
      </c>
      <c r="E104" s="67" t="s">
        <v>1919</v>
      </c>
      <c r="F104" s="67" t="s">
        <v>1909</v>
      </c>
      <c r="G104" s="368" t="s">
        <v>2111</v>
      </c>
      <c r="H104" s="368">
        <v>0</v>
      </c>
      <c r="I104" s="368">
        <v>0</v>
      </c>
      <c r="J104" s="368">
        <v>0</v>
      </c>
      <c r="K104" s="38"/>
      <c r="L104" s="38"/>
      <c r="M104" s="38"/>
      <c r="N104" s="38"/>
      <c r="O104" s="38"/>
      <c r="P104" s="38"/>
      <c r="Q104" s="38"/>
      <c r="R104" s="38"/>
      <c r="S104" s="38"/>
      <c r="T104" s="38"/>
      <c r="U104" s="38"/>
      <c r="V104" s="38"/>
      <c r="W104" s="403" t="s">
        <v>2111</v>
      </c>
      <c r="X104" s="403" t="s">
        <v>2111</v>
      </c>
      <c r="Y104" s="403">
        <v>0</v>
      </c>
      <c r="Z104" s="17" t="s">
        <v>2090</v>
      </c>
      <c r="AA104" s="17" t="s">
        <v>2112</v>
      </c>
      <c r="AB104" s="44"/>
    </row>
    <row r="105" spans="1:28" ht="116">
      <c r="A105" s="440"/>
      <c r="B105" s="67" t="s">
        <v>2015</v>
      </c>
      <c r="C105" s="67" t="s">
        <v>201</v>
      </c>
      <c r="D105" s="67" t="s">
        <v>854</v>
      </c>
      <c r="E105" s="67" t="s">
        <v>1919</v>
      </c>
      <c r="F105" s="67" t="s">
        <v>1914</v>
      </c>
      <c r="G105" s="368" t="s">
        <v>2111</v>
      </c>
      <c r="H105" s="368">
        <v>0</v>
      </c>
      <c r="I105" s="368">
        <v>0</v>
      </c>
      <c r="J105" s="368">
        <v>0</v>
      </c>
      <c r="K105" s="38"/>
      <c r="L105" s="38"/>
      <c r="M105" s="38"/>
      <c r="N105" s="38"/>
      <c r="O105" s="38"/>
      <c r="P105" s="38"/>
      <c r="Q105" s="38"/>
      <c r="R105" s="38"/>
      <c r="S105" s="38"/>
      <c r="T105" s="38"/>
      <c r="U105" s="38"/>
      <c r="V105" s="38"/>
      <c r="W105" s="403" t="s">
        <v>2111</v>
      </c>
      <c r="X105" s="403" t="s">
        <v>2111</v>
      </c>
      <c r="Y105" s="403">
        <v>0</v>
      </c>
      <c r="Z105" s="17" t="s">
        <v>2090</v>
      </c>
      <c r="AA105" s="17" t="s">
        <v>2112</v>
      </c>
      <c r="AB105" s="44"/>
    </row>
    <row r="106" spans="1:28" ht="116">
      <c r="A106" s="440"/>
      <c r="B106" s="67" t="s">
        <v>2016</v>
      </c>
      <c r="C106" s="67" t="s">
        <v>201</v>
      </c>
      <c r="D106" s="67" t="s">
        <v>852</v>
      </c>
      <c r="E106" s="67" t="s">
        <v>1908</v>
      </c>
      <c r="F106" s="67" t="s">
        <v>1909</v>
      </c>
      <c r="G106" s="368" t="s">
        <v>2111</v>
      </c>
      <c r="H106" s="368">
        <v>8</v>
      </c>
      <c r="I106" s="368">
        <v>1</v>
      </c>
      <c r="J106" s="368">
        <v>1</v>
      </c>
      <c r="K106" s="38"/>
      <c r="L106" s="38"/>
      <c r="M106" s="38"/>
      <c r="N106" s="38"/>
      <c r="O106" s="38"/>
      <c r="P106" s="38"/>
      <c r="Q106" s="38"/>
      <c r="R106" s="38"/>
      <c r="S106" s="38"/>
      <c r="T106" s="38"/>
      <c r="U106" s="38"/>
      <c r="V106" s="38"/>
      <c r="W106" s="403" t="s">
        <v>2111</v>
      </c>
      <c r="X106" s="403" t="s">
        <v>2111</v>
      </c>
      <c r="Y106" s="403">
        <v>11</v>
      </c>
      <c r="Z106" s="17" t="s">
        <v>2090</v>
      </c>
      <c r="AA106" s="17" t="s">
        <v>2112</v>
      </c>
      <c r="AB106" s="44"/>
    </row>
    <row r="107" spans="1:28" ht="116">
      <c r="A107" s="440"/>
      <c r="B107" s="67" t="s">
        <v>2017</v>
      </c>
      <c r="C107" s="67" t="s">
        <v>201</v>
      </c>
      <c r="D107" s="67" t="s">
        <v>852</v>
      </c>
      <c r="E107" s="67" t="s">
        <v>1908</v>
      </c>
      <c r="F107" s="67" t="s">
        <v>1914</v>
      </c>
      <c r="G107" s="368" t="s">
        <v>2111</v>
      </c>
      <c r="H107" s="368">
        <v>3</v>
      </c>
      <c r="I107" s="368">
        <v>2</v>
      </c>
      <c r="J107" s="368">
        <v>1</v>
      </c>
      <c r="K107" s="38"/>
      <c r="L107" s="38"/>
      <c r="M107" s="38"/>
      <c r="N107" s="38"/>
      <c r="O107" s="38"/>
      <c r="P107" s="38"/>
      <c r="Q107" s="38"/>
      <c r="R107" s="38"/>
      <c r="S107" s="38"/>
      <c r="T107" s="38"/>
      <c r="U107" s="38"/>
      <c r="V107" s="38"/>
      <c r="W107" s="403" t="s">
        <v>2111</v>
      </c>
      <c r="X107" s="403" t="s">
        <v>2111</v>
      </c>
      <c r="Y107" s="403">
        <v>8</v>
      </c>
      <c r="Z107" s="17" t="s">
        <v>2090</v>
      </c>
      <c r="AA107" s="17" t="s">
        <v>2112</v>
      </c>
      <c r="AB107" s="44"/>
    </row>
    <row r="108" spans="1:28" ht="116">
      <c r="A108" s="440"/>
      <c r="B108" s="67" t="s">
        <v>2018</v>
      </c>
      <c r="C108" s="67" t="s">
        <v>201</v>
      </c>
      <c r="D108" s="67" t="s">
        <v>852</v>
      </c>
      <c r="E108" s="67" t="s">
        <v>1916</v>
      </c>
      <c r="F108" s="67" t="s">
        <v>1909</v>
      </c>
      <c r="G108" s="368" t="s">
        <v>2111</v>
      </c>
      <c r="H108" s="368">
        <v>8</v>
      </c>
      <c r="I108" s="368">
        <v>0</v>
      </c>
      <c r="J108" s="368">
        <v>1</v>
      </c>
      <c r="K108" s="38"/>
      <c r="L108" s="38"/>
      <c r="M108" s="38"/>
      <c r="N108" s="38"/>
      <c r="O108" s="38"/>
      <c r="P108" s="38"/>
      <c r="Q108" s="38"/>
      <c r="R108" s="38"/>
      <c r="S108" s="38"/>
      <c r="T108" s="38"/>
      <c r="U108" s="38"/>
      <c r="V108" s="38"/>
      <c r="W108" s="403" t="s">
        <v>2111</v>
      </c>
      <c r="X108" s="403" t="s">
        <v>2111</v>
      </c>
      <c r="Y108" s="403">
        <v>6</v>
      </c>
      <c r="Z108" s="17" t="s">
        <v>2090</v>
      </c>
      <c r="AA108" s="17" t="s">
        <v>2112</v>
      </c>
      <c r="AB108" s="44"/>
    </row>
    <row r="109" spans="1:28" ht="116">
      <c r="A109" s="440"/>
      <c r="B109" s="67" t="s">
        <v>2019</v>
      </c>
      <c r="C109" s="67" t="s">
        <v>201</v>
      </c>
      <c r="D109" s="67" t="s">
        <v>852</v>
      </c>
      <c r="E109" s="67" t="s">
        <v>1916</v>
      </c>
      <c r="F109" s="67" t="s">
        <v>1914</v>
      </c>
      <c r="G109" s="368" t="s">
        <v>2111</v>
      </c>
      <c r="H109" s="368">
        <v>13</v>
      </c>
      <c r="I109" s="368">
        <v>4</v>
      </c>
      <c r="J109" s="368">
        <v>7</v>
      </c>
      <c r="K109" s="38"/>
      <c r="L109" s="38"/>
      <c r="M109" s="38"/>
      <c r="N109" s="38"/>
      <c r="O109" s="38"/>
      <c r="P109" s="38"/>
      <c r="Q109" s="38"/>
      <c r="R109" s="38"/>
      <c r="S109" s="38"/>
      <c r="T109" s="38"/>
      <c r="U109" s="38"/>
      <c r="V109" s="38"/>
      <c r="W109" s="403" t="s">
        <v>2111</v>
      </c>
      <c r="X109" s="403" t="s">
        <v>2111</v>
      </c>
      <c r="Y109" s="403">
        <v>25</v>
      </c>
      <c r="Z109" s="17" t="s">
        <v>2090</v>
      </c>
      <c r="AA109" s="17" t="s">
        <v>2112</v>
      </c>
      <c r="AB109" s="44"/>
    </row>
    <row r="110" spans="1:28" ht="116">
      <c r="A110" s="440"/>
      <c r="B110" s="67" t="s">
        <v>2020</v>
      </c>
      <c r="C110" s="67" t="s">
        <v>201</v>
      </c>
      <c r="D110" s="67" t="s">
        <v>852</v>
      </c>
      <c r="E110" s="67" t="s">
        <v>1919</v>
      </c>
      <c r="F110" s="67" t="s">
        <v>1909</v>
      </c>
      <c r="G110" s="368" t="s">
        <v>2111</v>
      </c>
      <c r="H110" s="368">
        <v>1</v>
      </c>
      <c r="I110" s="368">
        <v>1</v>
      </c>
      <c r="J110" s="368">
        <v>0</v>
      </c>
      <c r="K110" s="38"/>
      <c r="L110" s="38"/>
      <c r="M110" s="38"/>
      <c r="N110" s="38"/>
      <c r="O110" s="38"/>
      <c r="P110" s="38"/>
      <c r="Q110" s="38"/>
      <c r="R110" s="38"/>
      <c r="S110" s="38"/>
      <c r="T110" s="38"/>
      <c r="U110" s="38"/>
      <c r="V110" s="38"/>
      <c r="W110" s="403" t="s">
        <v>2111</v>
      </c>
      <c r="X110" s="403" t="s">
        <v>2111</v>
      </c>
      <c r="Y110" s="403">
        <v>2</v>
      </c>
      <c r="Z110" s="17" t="s">
        <v>2090</v>
      </c>
      <c r="AA110" s="17" t="s">
        <v>2112</v>
      </c>
      <c r="AB110" s="44"/>
    </row>
    <row r="111" spans="1:28" ht="116">
      <c r="A111" s="440"/>
      <c r="B111" s="67" t="s">
        <v>2021</v>
      </c>
      <c r="C111" s="67" t="s">
        <v>201</v>
      </c>
      <c r="D111" s="67" t="s">
        <v>852</v>
      </c>
      <c r="E111" s="67" t="s">
        <v>1919</v>
      </c>
      <c r="F111" s="67" t="s">
        <v>1914</v>
      </c>
      <c r="G111" s="368" t="s">
        <v>2111</v>
      </c>
      <c r="H111" s="368">
        <v>18</v>
      </c>
      <c r="I111" s="368">
        <v>8</v>
      </c>
      <c r="J111" s="368">
        <v>4</v>
      </c>
      <c r="K111" s="38"/>
      <c r="L111" s="38"/>
      <c r="M111" s="38"/>
      <c r="N111" s="38"/>
      <c r="O111" s="38"/>
      <c r="P111" s="38"/>
      <c r="Q111" s="38"/>
      <c r="R111" s="38"/>
      <c r="S111" s="38"/>
      <c r="T111" s="38"/>
      <c r="U111" s="38"/>
      <c r="V111" s="38"/>
      <c r="W111" s="403" t="s">
        <v>2111</v>
      </c>
      <c r="X111" s="403" t="s">
        <v>2111</v>
      </c>
      <c r="Y111" s="403">
        <v>22</v>
      </c>
      <c r="Z111" s="17" t="s">
        <v>2090</v>
      </c>
      <c r="AA111" s="17" t="s">
        <v>2112</v>
      </c>
      <c r="AB111" s="44"/>
    </row>
    <row r="112" spans="1:28" ht="116">
      <c r="A112" s="440"/>
      <c r="B112" s="67" t="s">
        <v>2022</v>
      </c>
      <c r="C112" s="67" t="s">
        <v>201</v>
      </c>
      <c r="D112" s="67" t="s">
        <v>853</v>
      </c>
      <c r="E112" s="67" t="s">
        <v>1908</v>
      </c>
      <c r="F112" s="67" t="s">
        <v>1909</v>
      </c>
      <c r="G112" s="368" t="s">
        <v>2111</v>
      </c>
      <c r="H112" s="368">
        <v>6</v>
      </c>
      <c r="I112" s="368">
        <v>0</v>
      </c>
      <c r="J112" s="368">
        <v>1</v>
      </c>
      <c r="K112" s="38"/>
      <c r="L112" s="38"/>
      <c r="M112" s="38"/>
      <c r="N112" s="38"/>
      <c r="O112" s="38"/>
      <c r="P112" s="38"/>
      <c r="Q112" s="38"/>
      <c r="R112" s="38"/>
      <c r="S112" s="38"/>
      <c r="T112" s="38"/>
      <c r="U112" s="38"/>
      <c r="V112" s="38"/>
      <c r="W112" s="403" t="s">
        <v>2111</v>
      </c>
      <c r="X112" s="403" t="s">
        <v>2111</v>
      </c>
      <c r="Y112" s="403">
        <v>9</v>
      </c>
      <c r="Z112" s="17" t="s">
        <v>2090</v>
      </c>
      <c r="AA112" s="17" t="s">
        <v>2112</v>
      </c>
      <c r="AB112" s="44"/>
    </row>
    <row r="113" spans="1:28" ht="116">
      <c r="A113" s="440"/>
      <c r="B113" s="67" t="s">
        <v>2023</v>
      </c>
      <c r="C113" s="67" t="s">
        <v>201</v>
      </c>
      <c r="D113" s="67" t="s">
        <v>853</v>
      </c>
      <c r="E113" s="67" t="s">
        <v>1908</v>
      </c>
      <c r="F113" s="67" t="s">
        <v>1914</v>
      </c>
      <c r="G113" s="368" t="s">
        <v>2111</v>
      </c>
      <c r="H113" s="368">
        <v>2</v>
      </c>
      <c r="I113" s="368">
        <v>1</v>
      </c>
      <c r="J113" s="368">
        <v>1</v>
      </c>
      <c r="K113" s="38"/>
      <c r="L113" s="38"/>
      <c r="M113" s="38"/>
      <c r="N113" s="38"/>
      <c r="O113" s="38"/>
      <c r="P113" s="38"/>
      <c r="Q113" s="38"/>
      <c r="R113" s="38"/>
      <c r="S113" s="38"/>
      <c r="T113" s="38"/>
      <c r="U113" s="38"/>
      <c r="V113" s="38"/>
      <c r="W113" s="403" t="s">
        <v>2111</v>
      </c>
      <c r="X113" s="403" t="s">
        <v>2111</v>
      </c>
      <c r="Y113" s="403">
        <v>1</v>
      </c>
      <c r="Z113" s="17" t="s">
        <v>2090</v>
      </c>
      <c r="AA113" s="17" t="s">
        <v>2112</v>
      </c>
      <c r="AB113" s="44"/>
    </row>
    <row r="114" spans="1:28" ht="116">
      <c r="A114" s="440"/>
      <c r="B114" s="67" t="s">
        <v>2024</v>
      </c>
      <c r="C114" s="67" t="s">
        <v>201</v>
      </c>
      <c r="D114" s="67" t="s">
        <v>853</v>
      </c>
      <c r="E114" s="67" t="s">
        <v>1916</v>
      </c>
      <c r="F114" s="67" t="s">
        <v>1909</v>
      </c>
      <c r="G114" s="368" t="s">
        <v>2111</v>
      </c>
      <c r="H114" s="368">
        <v>27</v>
      </c>
      <c r="I114" s="368">
        <v>1</v>
      </c>
      <c r="J114" s="368">
        <v>1</v>
      </c>
      <c r="K114" s="38"/>
      <c r="L114" s="38"/>
      <c r="M114" s="38"/>
      <c r="N114" s="38"/>
      <c r="O114" s="38"/>
      <c r="P114" s="38"/>
      <c r="Q114" s="38"/>
      <c r="R114" s="38"/>
      <c r="S114" s="38"/>
      <c r="T114" s="38"/>
      <c r="U114" s="38"/>
      <c r="V114" s="38"/>
      <c r="W114" s="403" t="s">
        <v>2111</v>
      </c>
      <c r="X114" s="403" t="s">
        <v>2111</v>
      </c>
      <c r="Y114" s="403">
        <v>16</v>
      </c>
      <c r="Z114" s="17" t="s">
        <v>2090</v>
      </c>
      <c r="AA114" s="17" t="s">
        <v>2112</v>
      </c>
      <c r="AB114" s="44"/>
    </row>
    <row r="115" spans="1:28" ht="116">
      <c r="A115" s="440"/>
      <c r="B115" s="67" t="s">
        <v>2025</v>
      </c>
      <c r="C115" s="67" t="s">
        <v>201</v>
      </c>
      <c r="D115" s="67" t="s">
        <v>853</v>
      </c>
      <c r="E115" s="67" t="s">
        <v>1916</v>
      </c>
      <c r="F115" s="67" t="s">
        <v>1914</v>
      </c>
      <c r="G115" s="368" t="s">
        <v>2111</v>
      </c>
      <c r="H115" s="368">
        <v>26</v>
      </c>
      <c r="I115" s="368">
        <v>3</v>
      </c>
      <c r="J115" s="368">
        <v>5</v>
      </c>
      <c r="K115" s="38"/>
      <c r="L115" s="38"/>
      <c r="M115" s="38"/>
      <c r="N115" s="38"/>
      <c r="O115" s="38"/>
      <c r="P115" s="38"/>
      <c r="Q115" s="38"/>
      <c r="R115" s="38"/>
      <c r="S115" s="38"/>
      <c r="T115" s="38"/>
      <c r="U115" s="38"/>
      <c r="V115" s="38"/>
      <c r="W115" s="403" t="s">
        <v>2111</v>
      </c>
      <c r="X115" s="403" t="s">
        <v>2111</v>
      </c>
      <c r="Y115" s="403">
        <v>62</v>
      </c>
      <c r="Z115" s="9" t="s">
        <v>2090</v>
      </c>
      <c r="AA115" s="17" t="s">
        <v>2112</v>
      </c>
      <c r="AB115" s="44"/>
    </row>
    <row r="116" spans="1:28" ht="116">
      <c r="A116" s="440"/>
      <c r="B116" s="67" t="s">
        <v>2026</v>
      </c>
      <c r="C116" s="67" t="s">
        <v>201</v>
      </c>
      <c r="D116" s="67" t="s">
        <v>853</v>
      </c>
      <c r="E116" s="67" t="s">
        <v>1919</v>
      </c>
      <c r="F116" s="67" t="s">
        <v>1909</v>
      </c>
      <c r="G116" s="368" t="s">
        <v>2111</v>
      </c>
      <c r="H116" s="368">
        <v>1</v>
      </c>
      <c r="I116" s="368">
        <v>0</v>
      </c>
      <c r="J116" s="368">
        <v>0</v>
      </c>
      <c r="K116" s="38"/>
      <c r="L116" s="38"/>
      <c r="M116" s="38"/>
      <c r="N116" s="38"/>
      <c r="O116" s="38"/>
      <c r="P116" s="38"/>
      <c r="Q116" s="38"/>
      <c r="R116" s="38"/>
      <c r="S116" s="38"/>
      <c r="T116" s="38"/>
      <c r="U116" s="38"/>
      <c r="V116" s="38"/>
      <c r="W116" s="403" t="s">
        <v>2111</v>
      </c>
      <c r="X116" s="403" t="s">
        <v>2111</v>
      </c>
      <c r="Y116" s="403">
        <v>0</v>
      </c>
      <c r="Z116" s="9" t="s">
        <v>2090</v>
      </c>
      <c r="AA116" s="17" t="s">
        <v>2112</v>
      </c>
      <c r="AB116" s="44"/>
    </row>
    <row r="117" spans="1:28" ht="116">
      <c r="A117" s="440"/>
      <c r="B117" s="67" t="s">
        <v>2027</v>
      </c>
      <c r="C117" s="67" t="s">
        <v>201</v>
      </c>
      <c r="D117" s="67" t="s">
        <v>853</v>
      </c>
      <c r="E117" s="67" t="s">
        <v>1919</v>
      </c>
      <c r="F117" s="67" t="s">
        <v>1914</v>
      </c>
      <c r="G117" s="368" t="s">
        <v>2111</v>
      </c>
      <c r="H117" s="368">
        <v>2</v>
      </c>
      <c r="I117" s="368">
        <v>0</v>
      </c>
      <c r="J117" s="368">
        <v>1</v>
      </c>
      <c r="K117" s="38"/>
      <c r="L117" s="38"/>
      <c r="M117" s="38"/>
      <c r="N117" s="38"/>
      <c r="O117" s="38"/>
      <c r="P117" s="38"/>
      <c r="Q117" s="38"/>
      <c r="R117" s="38"/>
      <c r="S117" s="38"/>
      <c r="T117" s="38"/>
      <c r="U117" s="38"/>
      <c r="V117" s="38"/>
      <c r="W117" s="403" t="s">
        <v>2111</v>
      </c>
      <c r="X117" s="403" t="s">
        <v>2111</v>
      </c>
      <c r="Y117" s="403">
        <v>7</v>
      </c>
      <c r="Z117" s="9" t="s">
        <v>2090</v>
      </c>
      <c r="AA117" s="17" t="s">
        <v>2112</v>
      </c>
      <c r="AB117" s="44"/>
    </row>
    <row r="118" spans="1:28">
      <c r="A118" s="8"/>
      <c r="Z118" s="8"/>
    </row>
    <row r="119" spans="1:28">
      <c r="A119" s="8"/>
      <c r="Z119" s="8"/>
    </row>
    <row r="120" spans="1:28">
      <c r="A120" s="8"/>
      <c r="Z120" s="8"/>
    </row>
    <row r="121" spans="1:28">
      <c r="A121" s="8"/>
      <c r="Z121" s="8"/>
    </row>
    <row r="122" spans="1:28">
      <c r="A122" s="8"/>
      <c r="Z122" s="8"/>
    </row>
    <row r="123" spans="1:28">
      <c r="A123" s="8"/>
      <c r="Z123" s="8"/>
    </row>
    <row r="124" spans="1:28">
      <c r="A124" s="8"/>
      <c r="Z124" s="8"/>
    </row>
    <row r="125" spans="1:28">
      <c r="A125" s="8"/>
      <c r="Z125" s="8"/>
    </row>
    <row r="126" spans="1:28">
      <c r="A126" s="8"/>
      <c r="Z126" s="8"/>
    </row>
    <row r="127" spans="1:28">
      <c r="A127" s="8"/>
      <c r="Z127" s="8"/>
    </row>
    <row r="128" spans="1:28">
      <c r="A128" s="8"/>
      <c r="Z128" s="8"/>
    </row>
    <row r="129" spans="1:26">
      <c r="A129" s="8"/>
      <c r="Z129" s="8"/>
    </row>
    <row r="130" spans="1:26">
      <c r="A130" s="8"/>
      <c r="Z130" s="8"/>
    </row>
    <row r="131" spans="1:26">
      <c r="A131" s="8"/>
      <c r="Z131" s="8"/>
    </row>
    <row r="132" spans="1:26">
      <c r="A132" s="8"/>
      <c r="Z132" s="8"/>
    </row>
    <row r="133" spans="1:26">
      <c r="A133" s="8"/>
      <c r="Z133" s="8"/>
    </row>
    <row r="134" spans="1:26">
      <c r="A134" s="8"/>
      <c r="Z134" s="8"/>
    </row>
    <row r="135" spans="1:26">
      <c r="A135" s="8"/>
      <c r="Z135" s="8"/>
    </row>
    <row r="136" spans="1:26">
      <c r="A136" s="8"/>
      <c r="Z136" s="8"/>
    </row>
    <row r="137" spans="1:26">
      <c r="A137" s="8"/>
      <c r="Z137" s="8"/>
    </row>
    <row r="138" spans="1:26">
      <c r="A138" s="8"/>
      <c r="Z138" s="8"/>
    </row>
    <row r="139" spans="1:26">
      <c r="A139" s="8"/>
      <c r="Z139" s="8"/>
    </row>
    <row r="140" spans="1:26">
      <c r="A140" s="8"/>
      <c r="Z140" s="8"/>
    </row>
    <row r="141" spans="1:26">
      <c r="A141" s="8"/>
      <c r="Z141" s="8"/>
    </row>
    <row r="142" spans="1:26">
      <c r="A142" s="8"/>
      <c r="Z142" s="8"/>
    </row>
    <row r="143" spans="1:26">
      <c r="A143" s="8"/>
      <c r="Z143" s="8"/>
    </row>
    <row r="144" spans="1:26">
      <c r="A144" s="8"/>
      <c r="Z144" s="8"/>
    </row>
    <row r="145" spans="1:26">
      <c r="A145" s="8"/>
      <c r="Z145" s="8"/>
    </row>
    <row r="146" spans="1:26">
      <c r="A146" s="8"/>
      <c r="Z146" s="8"/>
    </row>
    <row r="147" spans="1:26">
      <c r="A147" s="8"/>
      <c r="Z147" s="8"/>
    </row>
    <row r="148" spans="1:26">
      <c r="A148" s="8"/>
      <c r="Z148" s="8"/>
    </row>
    <row r="149" spans="1:26">
      <c r="A149" s="8"/>
      <c r="Z149" s="8"/>
    </row>
    <row r="150" spans="1:26">
      <c r="A150" s="8"/>
      <c r="Z150" s="8"/>
    </row>
    <row r="151" spans="1:26">
      <c r="A151" s="8"/>
      <c r="Z151" s="8"/>
    </row>
    <row r="152" spans="1:26">
      <c r="A152" s="8"/>
      <c r="Z152" s="8"/>
    </row>
    <row r="153" spans="1:26">
      <c r="A153" s="8"/>
      <c r="Z153" s="8"/>
    </row>
  </sheetData>
  <mergeCells count="1">
    <mergeCell ref="G5:Z6"/>
  </mergeCells>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AB10:AB117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AC99"/>
  <sheetViews>
    <sheetView zoomScale="90" zoomScaleNormal="90" zoomScalePageLayoutView="70" workbookViewId="0">
      <selection activeCell="O88" sqref="O88"/>
    </sheetView>
  </sheetViews>
  <sheetFormatPr defaultColWidth="9.453125" defaultRowHeight="14.5"/>
  <cols>
    <col min="1" max="1" width="58.54296875" style="1" customWidth="1"/>
    <col min="2" max="2" width="25" style="8" bestFit="1" customWidth="1"/>
    <col min="3" max="3" width="13.54296875" style="8" bestFit="1" customWidth="1"/>
    <col min="4" max="4" width="11.453125" style="8" bestFit="1" customWidth="1"/>
    <col min="5" max="5" width="11.54296875" style="8" bestFit="1" customWidth="1"/>
    <col min="6" max="6" width="10.54296875" style="8" bestFit="1" customWidth="1"/>
    <col min="7" max="7" width="12.453125" style="8" bestFit="1" customWidth="1"/>
    <col min="8" max="8" width="9.453125" style="8" customWidth="1"/>
    <col min="9" max="25" width="10.453125" style="8" customWidth="1"/>
    <col min="26" max="26" width="66.453125" style="1" customWidth="1"/>
    <col min="27" max="27" width="52.453125" style="8" customWidth="1"/>
    <col min="28" max="28" width="14.54296875" style="8" bestFit="1" customWidth="1"/>
    <col min="29" max="16384" width="9.453125" style="8"/>
  </cols>
  <sheetData>
    <row r="4" spans="1:28">
      <c r="A4" s="11" t="s">
        <v>891</v>
      </c>
      <c r="B4" s="14" t="str">
        <f>IF('Cover Sheet Tables 1-15'!$D$8 = "", "",'Cover Sheet Tables 1-15'!$D$8)</f>
        <v>Southern California Edison</v>
      </c>
      <c r="C4" s="60"/>
      <c r="D4" s="60"/>
      <c r="E4" s="60"/>
      <c r="F4" s="60"/>
    </row>
    <row r="5" spans="1:28">
      <c r="A5" s="12" t="s">
        <v>893</v>
      </c>
      <c r="B5" s="10">
        <v>9</v>
      </c>
    </row>
    <row r="6" spans="1:28">
      <c r="A6" s="13" t="s">
        <v>12</v>
      </c>
      <c r="B6" s="15">
        <v>44958</v>
      </c>
      <c r="C6" s="91"/>
      <c r="D6" s="91"/>
      <c r="E6" s="91"/>
      <c r="F6" s="91"/>
    </row>
    <row r="7" spans="1:28">
      <c r="G7" s="105" t="s">
        <v>894</v>
      </c>
      <c r="H7" s="18"/>
      <c r="I7" s="18"/>
      <c r="J7" s="18"/>
      <c r="K7" s="18"/>
      <c r="L7" s="18"/>
      <c r="M7" s="18"/>
      <c r="N7" s="18"/>
      <c r="O7" s="18"/>
      <c r="P7" s="18"/>
      <c r="Q7" s="18"/>
      <c r="R7" s="18"/>
      <c r="S7" s="18"/>
      <c r="T7" s="18"/>
      <c r="U7" s="18"/>
      <c r="V7" s="18"/>
      <c r="W7" s="77" t="s">
        <v>895</v>
      </c>
      <c r="X7" s="19"/>
      <c r="Y7" s="19"/>
    </row>
    <row r="8" spans="1:28" ht="18" customHeight="1">
      <c r="A8" s="3" t="s">
        <v>2117</v>
      </c>
      <c r="B8" s="2"/>
      <c r="C8" s="2"/>
      <c r="D8" s="2"/>
      <c r="E8" s="2"/>
      <c r="F8" s="2"/>
      <c r="G8" s="95" t="s">
        <v>1357</v>
      </c>
      <c r="H8" s="95" t="s">
        <v>1358</v>
      </c>
      <c r="I8" s="95" t="s">
        <v>1359</v>
      </c>
      <c r="J8" s="95" t="s">
        <v>11</v>
      </c>
      <c r="K8" s="95" t="s">
        <v>1357</v>
      </c>
      <c r="L8" s="95" t="s">
        <v>1358</v>
      </c>
      <c r="M8" s="95" t="s">
        <v>1359</v>
      </c>
      <c r="N8" s="95" t="s">
        <v>11</v>
      </c>
      <c r="O8" s="95" t="s">
        <v>1357</v>
      </c>
      <c r="P8" s="95" t="s">
        <v>1358</v>
      </c>
      <c r="Q8" s="95" t="s">
        <v>1359</v>
      </c>
      <c r="R8" s="95" t="s">
        <v>11</v>
      </c>
      <c r="S8" s="95" t="s">
        <v>1357</v>
      </c>
      <c r="T8" s="95" t="s">
        <v>1358</v>
      </c>
      <c r="U8" s="95" t="s">
        <v>1359</v>
      </c>
      <c r="V8" s="95" t="s">
        <v>11</v>
      </c>
      <c r="W8" s="103"/>
      <c r="X8" s="103"/>
      <c r="Y8" s="103"/>
      <c r="Z8" s="7"/>
      <c r="AA8" s="2"/>
    </row>
    <row r="9" spans="1:28">
      <c r="A9" s="5" t="s">
        <v>936</v>
      </c>
      <c r="B9" s="5" t="s">
        <v>937</v>
      </c>
      <c r="C9" s="5" t="s">
        <v>848</v>
      </c>
      <c r="D9" s="5" t="s">
        <v>876</v>
      </c>
      <c r="E9" s="5" t="s">
        <v>1904</v>
      </c>
      <c r="F9" s="5" t="s">
        <v>1905</v>
      </c>
      <c r="G9" s="102">
        <v>2022</v>
      </c>
      <c r="H9" s="102">
        <v>2022</v>
      </c>
      <c r="I9" s="102">
        <v>2022</v>
      </c>
      <c r="J9" s="102">
        <v>2022</v>
      </c>
      <c r="K9" s="102">
        <v>2023</v>
      </c>
      <c r="L9" s="102">
        <v>2023</v>
      </c>
      <c r="M9" s="102">
        <v>2023</v>
      </c>
      <c r="N9" s="102">
        <v>2023</v>
      </c>
      <c r="O9" s="102">
        <v>2024</v>
      </c>
      <c r="P9" s="102">
        <v>2024</v>
      </c>
      <c r="Q9" s="102">
        <v>2024</v>
      </c>
      <c r="R9" s="102">
        <v>2024</v>
      </c>
      <c r="S9" s="102">
        <v>2025</v>
      </c>
      <c r="T9" s="102">
        <v>2025</v>
      </c>
      <c r="U9" s="102">
        <v>2025</v>
      </c>
      <c r="V9" s="102">
        <v>2025</v>
      </c>
      <c r="W9" s="104">
        <v>2023</v>
      </c>
      <c r="X9" s="104">
        <v>2024</v>
      </c>
      <c r="Y9" s="104">
        <v>2025</v>
      </c>
      <c r="Z9" s="5" t="s">
        <v>903</v>
      </c>
      <c r="AA9" s="6" t="s">
        <v>904</v>
      </c>
      <c r="AB9" s="6" t="s">
        <v>905</v>
      </c>
    </row>
    <row r="10" spans="1:28" ht="145">
      <c r="A10" s="437" t="s">
        <v>2118</v>
      </c>
      <c r="B10" s="68" t="s">
        <v>1907</v>
      </c>
      <c r="C10" s="68" t="s">
        <v>880</v>
      </c>
      <c r="D10" s="68" t="s">
        <v>854</v>
      </c>
      <c r="E10" s="68" t="s">
        <v>1908</v>
      </c>
      <c r="F10" s="68" t="s">
        <v>1909</v>
      </c>
      <c r="G10" s="369" t="s">
        <v>2111</v>
      </c>
      <c r="H10" s="369" t="s">
        <v>2111</v>
      </c>
      <c r="I10" s="369" t="s">
        <v>2111</v>
      </c>
      <c r="J10" s="369">
        <v>0</v>
      </c>
      <c r="K10" s="39"/>
      <c r="L10" s="39"/>
      <c r="M10" s="39"/>
      <c r="N10" s="39"/>
      <c r="O10" s="39"/>
      <c r="P10" s="39"/>
      <c r="Q10" s="39"/>
      <c r="R10" s="39"/>
      <c r="S10" s="39"/>
      <c r="T10" s="39"/>
      <c r="U10" s="39"/>
      <c r="V10" s="39"/>
      <c r="W10" s="405">
        <v>2.6</v>
      </c>
      <c r="X10" s="405">
        <v>19.079999999999998</v>
      </c>
      <c r="Y10" s="405">
        <v>1.92</v>
      </c>
      <c r="Z10" s="17" t="s">
        <v>1910</v>
      </c>
      <c r="AA10" s="17" t="s">
        <v>2112</v>
      </c>
      <c r="AB10" s="41"/>
    </row>
    <row r="11" spans="1:28" ht="145">
      <c r="A11" s="440"/>
      <c r="B11" s="68" t="s">
        <v>1913</v>
      </c>
      <c r="C11" s="68" t="s">
        <v>880</v>
      </c>
      <c r="D11" s="68" t="s">
        <v>854</v>
      </c>
      <c r="E11" s="68" t="s">
        <v>1908</v>
      </c>
      <c r="F11" s="68" t="s">
        <v>1914</v>
      </c>
      <c r="G11" s="370" t="s">
        <v>2111</v>
      </c>
      <c r="H11" s="370" t="s">
        <v>2111</v>
      </c>
      <c r="I11" s="370" t="s">
        <v>2111</v>
      </c>
      <c r="J11" s="370">
        <v>2.38</v>
      </c>
      <c r="K11" s="43"/>
      <c r="L11" s="43"/>
      <c r="M11" s="43"/>
      <c r="N11" s="43"/>
      <c r="O11" s="43"/>
      <c r="P11" s="43"/>
      <c r="Q11" s="43"/>
      <c r="R11" s="43"/>
      <c r="S11" s="43"/>
      <c r="T11" s="43"/>
      <c r="U11" s="43"/>
      <c r="V11" s="43"/>
      <c r="W11" s="406">
        <v>1.2</v>
      </c>
      <c r="X11" s="406">
        <v>78.650000000000006</v>
      </c>
      <c r="Y11" s="406">
        <v>87.22</v>
      </c>
      <c r="Z11" s="9" t="s">
        <v>1910</v>
      </c>
      <c r="AA11" s="17" t="s">
        <v>2112</v>
      </c>
      <c r="AB11" s="44"/>
    </row>
    <row r="12" spans="1:28" ht="145">
      <c r="A12" s="438"/>
      <c r="B12" s="68" t="s">
        <v>1915</v>
      </c>
      <c r="C12" s="68" t="s">
        <v>880</v>
      </c>
      <c r="D12" s="68" t="s">
        <v>854</v>
      </c>
      <c r="E12" s="68" t="s">
        <v>1916</v>
      </c>
      <c r="F12" s="68" t="s">
        <v>1909</v>
      </c>
      <c r="G12" s="370" t="s">
        <v>2111</v>
      </c>
      <c r="H12" s="370" t="s">
        <v>2111</v>
      </c>
      <c r="I12" s="370" t="s">
        <v>2111</v>
      </c>
      <c r="J12" s="370">
        <v>0</v>
      </c>
      <c r="K12" s="43"/>
      <c r="L12" s="43"/>
      <c r="M12" s="43"/>
      <c r="N12" s="43"/>
      <c r="O12" s="43"/>
      <c r="P12" s="43"/>
      <c r="Q12" s="43"/>
      <c r="R12" s="43"/>
      <c r="S12" s="43"/>
      <c r="T12" s="43"/>
      <c r="U12" s="43"/>
      <c r="V12" s="43"/>
      <c r="W12" s="406">
        <v>0</v>
      </c>
      <c r="X12" s="406">
        <v>3.99</v>
      </c>
      <c r="Y12" s="406">
        <v>0.35</v>
      </c>
      <c r="Z12" s="9" t="s">
        <v>1910</v>
      </c>
      <c r="AA12" s="17" t="s">
        <v>2112</v>
      </c>
      <c r="AB12" s="44"/>
    </row>
    <row r="13" spans="1:28" ht="145">
      <c r="A13" s="438"/>
      <c r="B13" s="68" t="s">
        <v>1917</v>
      </c>
      <c r="C13" s="68" t="s">
        <v>880</v>
      </c>
      <c r="D13" s="68" t="s">
        <v>854</v>
      </c>
      <c r="E13" s="68" t="s">
        <v>1916</v>
      </c>
      <c r="F13" s="68" t="s">
        <v>1914</v>
      </c>
      <c r="G13" s="370" t="s">
        <v>2111</v>
      </c>
      <c r="H13" s="370" t="s">
        <v>2111</v>
      </c>
      <c r="I13" s="370" t="s">
        <v>2111</v>
      </c>
      <c r="J13" s="370">
        <v>0</v>
      </c>
      <c r="K13" s="43"/>
      <c r="L13" s="43"/>
      <c r="M13" s="43"/>
      <c r="N13" s="43"/>
      <c r="O13" s="43"/>
      <c r="P13" s="43"/>
      <c r="Q13" s="43"/>
      <c r="R13" s="43"/>
      <c r="S13" s="43"/>
      <c r="T13" s="43"/>
      <c r="U13" s="43"/>
      <c r="V13" s="43"/>
      <c r="W13" s="406">
        <v>0</v>
      </c>
      <c r="X13" s="406">
        <v>5.34</v>
      </c>
      <c r="Y13" s="406">
        <v>0.04</v>
      </c>
      <c r="Z13" s="9" t="s">
        <v>1910</v>
      </c>
      <c r="AA13" s="17" t="s">
        <v>2112</v>
      </c>
      <c r="AB13" s="44"/>
    </row>
    <row r="14" spans="1:28" ht="145">
      <c r="A14" s="438"/>
      <c r="B14" s="68" t="s">
        <v>1918</v>
      </c>
      <c r="C14" s="68" t="s">
        <v>880</v>
      </c>
      <c r="D14" s="68" t="s">
        <v>854</v>
      </c>
      <c r="E14" s="68" t="s">
        <v>1919</v>
      </c>
      <c r="F14" s="68" t="s">
        <v>1909</v>
      </c>
      <c r="G14" s="370" t="s">
        <v>2111</v>
      </c>
      <c r="H14" s="370" t="s">
        <v>2111</v>
      </c>
      <c r="I14" s="370" t="s">
        <v>2111</v>
      </c>
      <c r="J14" s="370">
        <v>0</v>
      </c>
      <c r="K14" s="40"/>
      <c r="L14" s="40"/>
      <c r="M14" s="40"/>
      <c r="N14" s="40"/>
      <c r="O14" s="40"/>
      <c r="P14" s="40"/>
      <c r="Q14" s="40"/>
      <c r="R14" s="40"/>
      <c r="S14" s="40"/>
      <c r="T14" s="40"/>
      <c r="U14" s="40"/>
      <c r="V14" s="40"/>
      <c r="W14" s="406">
        <v>0.12</v>
      </c>
      <c r="X14" s="406">
        <v>0</v>
      </c>
      <c r="Y14" s="406">
        <v>0</v>
      </c>
      <c r="Z14" s="9" t="s">
        <v>1910</v>
      </c>
      <c r="AA14" s="17" t="s">
        <v>2112</v>
      </c>
      <c r="AB14" s="44"/>
    </row>
    <row r="15" spans="1:28" ht="145">
      <c r="A15" s="438"/>
      <c r="B15" s="68" t="s">
        <v>1920</v>
      </c>
      <c r="C15" s="68" t="s">
        <v>880</v>
      </c>
      <c r="D15" s="68" t="s">
        <v>854</v>
      </c>
      <c r="E15" s="68" t="s">
        <v>1919</v>
      </c>
      <c r="F15" s="68" t="s">
        <v>1914</v>
      </c>
      <c r="G15" s="370" t="s">
        <v>2111</v>
      </c>
      <c r="H15" s="370" t="s">
        <v>2111</v>
      </c>
      <c r="I15" s="370" t="s">
        <v>2111</v>
      </c>
      <c r="J15" s="370">
        <v>0</v>
      </c>
      <c r="K15" s="40"/>
      <c r="L15" s="40"/>
      <c r="M15" s="40"/>
      <c r="N15" s="40"/>
      <c r="O15" s="40"/>
      <c r="P15" s="40"/>
      <c r="Q15" s="40"/>
      <c r="R15" s="40"/>
      <c r="S15" s="40"/>
      <c r="T15" s="40"/>
      <c r="U15" s="40"/>
      <c r="V15" s="40"/>
      <c r="W15" s="406">
        <v>2.93</v>
      </c>
      <c r="X15" s="406">
        <v>0</v>
      </c>
      <c r="Y15" s="406">
        <v>0</v>
      </c>
      <c r="Z15" s="9" t="s">
        <v>1910</v>
      </c>
      <c r="AA15" s="17" t="s">
        <v>2112</v>
      </c>
      <c r="AB15" s="44"/>
    </row>
    <row r="16" spans="1:28" ht="145">
      <c r="A16" s="438"/>
      <c r="B16" s="68" t="s">
        <v>1921</v>
      </c>
      <c r="C16" s="68" t="s">
        <v>880</v>
      </c>
      <c r="D16" s="68" t="s">
        <v>852</v>
      </c>
      <c r="E16" s="68" t="s">
        <v>1908</v>
      </c>
      <c r="F16" s="68" t="s">
        <v>1909</v>
      </c>
      <c r="G16" s="370" t="s">
        <v>2111</v>
      </c>
      <c r="H16" s="370" t="s">
        <v>2111</v>
      </c>
      <c r="I16" s="370" t="s">
        <v>2111</v>
      </c>
      <c r="J16" s="370">
        <v>0</v>
      </c>
      <c r="K16" s="40"/>
      <c r="L16" s="40"/>
      <c r="M16" s="40"/>
      <c r="N16" s="40"/>
      <c r="O16" s="40"/>
      <c r="P16" s="40"/>
      <c r="Q16" s="40"/>
      <c r="R16" s="40"/>
      <c r="S16" s="40"/>
      <c r="T16" s="40"/>
      <c r="U16" s="40"/>
      <c r="V16" s="40"/>
      <c r="W16" s="406">
        <v>0.14000000000000001</v>
      </c>
      <c r="X16" s="406">
        <v>6.58</v>
      </c>
      <c r="Y16" s="406">
        <v>0.01</v>
      </c>
      <c r="Z16" s="9" t="s">
        <v>1910</v>
      </c>
      <c r="AA16" s="17" t="s">
        <v>2112</v>
      </c>
      <c r="AB16" s="44"/>
    </row>
    <row r="17" spans="1:28" ht="145">
      <c r="A17" s="438"/>
      <c r="B17" s="68" t="s">
        <v>1922</v>
      </c>
      <c r="C17" s="68" t="s">
        <v>880</v>
      </c>
      <c r="D17" s="68" t="s">
        <v>852</v>
      </c>
      <c r="E17" s="68" t="s">
        <v>1908</v>
      </c>
      <c r="F17" s="68" t="s">
        <v>1914</v>
      </c>
      <c r="G17" s="370" t="s">
        <v>2111</v>
      </c>
      <c r="H17" s="370" t="s">
        <v>2111</v>
      </c>
      <c r="I17" s="370" t="s">
        <v>2111</v>
      </c>
      <c r="J17" s="370">
        <v>0</v>
      </c>
      <c r="K17" s="40"/>
      <c r="L17" s="40"/>
      <c r="M17" s="40"/>
      <c r="N17" s="40"/>
      <c r="O17" s="40"/>
      <c r="P17" s="40"/>
      <c r="Q17" s="40"/>
      <c r="R17" s="40"/>
      <c r="S17" s="40"/>
      <c r="T17" s="40"/>
      <c r="U17" s="40"/>
      <c r="V17" s="40"/>
      <c r="W17" s="406">
        <v>0.09</v>
      </c>
      <c r="X17" s="406">
        <v>0.25</v>
      </c>
      <c r="Y17" s="406">
        <v>3.25</v>
      </c>
      <c r="Z17" s="9" t="s">
        <v>1910</v>
      </c>
      <c r="AA17" s="17" t="s">
        <v>2112</v>
      </c>
      <c r="AB17" s="44"/>
    </row>
    <row r="18" spans="1:28" ht="145">
      <c r="A18" s="438"/>
      <c r="B18" s="68" t="s">
        <v>1923</v>
      </c>
      <c r="C18" s="68" t="s">
        <v>880</v>
      </c>
      <c r="D18" s="68" t="s">
        <v>852</v>
      </c>
      <c r="E18" s="68" t="s">
        <v>1916</v>
      </c>
      <c r="F18" s="68" t="s">
        <v>1909</v>
      </c>
      <c r="G18" s="370" t="s">
        <v>2111</v>
      </c>
      <c r="H18" s="370" t="s">
        <v>2111</v>
      </c>
      <c r="I18" s="370" t="s">
        <v>2111</v>
      </c>
      <c r="J18" s="370">
        <v>0</v>
      </c>
      <c r="K18" s="40"/>
      <c r="L18" s="40"/>
      <c r="M18" s="40"/>
      <c r="N18" s="40"/>
      <c r="O18" s="40"/>
      <c r="P18" s="40"/>
      <c r="Q18" s="40"/>
      <c r="R18" s="40"/>
      <c r="S18" s="40"/>
      <c r="T18" s="40"/>
      <c r="U18" s="40"/>
      <c r="V18" s="40"/>
      <c r="W18" s="406">
        <v>0</v>
      </c>
      <c r="X18" s="406">
        <v>1.32</v>
      </c>
      <c r="Y18" s="406">
        <v>2.33</v>
      </c>
      <c r="Z18" s="9" t="s">
        <v>1910</v>
      </c>
      <c r="AA18" s="17" t="s">
        <v>2112</v>
      </c>
      <c r="AB18" s="44"/>
    </row>
    <row r="19" spans="1:28" ht="145">
      <c r="A19" s="438"/>
      <c r="B19" s="68" t="s">
        <v>1924</v>
      </c>
      <c r="C19" s="68" t="s">
        <v>880</v>
      </c>
      <c r="D19" s="68" t="s">
        <v>852</v>
      </c>
      <c r="E19" s="68" t="s">
        <v>1916</v>
      </c>
      <c r="F19" s="68" t="s">
        <v>1914</v>
      </c>
      <c r="G19" s="370" t="s">
        <v>2111</v>
      </c>
      <c r="H19" s="370" t="s">
        <v>2111</v>
      </c>
      <c r="I19" s="370" t="s">
        <v>2111</v>
      </c>
      <c r="J19" s="370">
        <v>0</v>
      </c>
      <c r="K19" s="40"/>
      <c r="L19" s="40"/>
      <c r="M19" s="40"/>
      <c r="N19" s="40"/>
      <c r="O19" s="40"/>
      <c r="P19" s="40"/>
      <c r="Q19" s="40"/>
      <c r="R19" s="40"/>
      <c r="S19" s="40"/>
      <c r="T19" s="40"/>
      <c r="U19" s="40"/>
      <c r="V19" s="40"/>
      <c r="W19" s="406">
        <v>0.68</v>
      </c>
      <c r="X19" s="406">
        <v>0.1</v>
      </c>
      <c r="Y19" s="406">
        <v>0.24</v>
      </c>
      <c r="Z19" s="9" t="s">
        <v>1910</v>
      </c>
      <c r="AA19" s="17" t="s">
        <v>2112</v>
      </c>
      <c r="AB19" s="44"/>
    </row>
    <row r="20" spans="1:28" ht="145">
      <c r="A20" s="438"/>
      <c r="B20" s="68" t="s">
        <v>1925</v>
      </c>
      <c r="C20" s="68" t="s">
        <v>880</v>
      </c>
      <c r="D20" s="68" t="s">
        <v>852</v>
      </c>
      <c r="E20" s="68" t="s">
        <v>1919</v>
      </c>
      <c r="F20" s="68" t="s">
        <v>1909</v>
      </c>
      <c r="G20" s="370" t="s">
        <v>2111</v>
      </c>
      <c r="H20" s="370" t="s">
        <v>2111</v>
      </c>
      <c r="I20" s="370" t="s">
        <v>2111</v>
      </c>
      <c r="J20" s="370">
        <v>0</v>
      </c>
      <c r="K20" s="40"/>
      <c r="L20" s="40"/>
      <c r="M20" s="40"/>
      <c r="N20" s="40"/>
      <c r="O20" s="40"/>
      <c r="P20" s="40"/>
      <c r="Q20" s="40"/>
      <c r="R20" s="40"/>
      <c r="S20" s="40"/>
      <c r="T20" s="40"/>
      <c r="U20" s="40"/>
      <c r="V20" s="40"/>
      <c r="W20" s="406">
        <v>0</v>
      </c>
      <c r="X20" s="406">
        <v>0</v>
      </c>
      <c r="Y20" s="406">
        <v>0</v>
      </c>
      <c r="Z20" s="9" t="s">
        <v>1910</v>
      </c>
      <c r="AA20" s="17" t="s">
        <v>2112</v>
      </c>
      <c r="AB20" s="44"/>
    </row>
    <row r="21" spans="1:28" ht="145">
      <c r="A21" s="438"/>
      <c r="B21" s="68" t="s">
        <v>1926</v>
      </c>
      <c r="C21" s="68" t="s">
        <v>880</v>
      </c>
      <c r="D21" s="68" t="s">
        <v>852</v>
      </c>
      <c r="E21" s="68" t="s">
        <v>1919</v>
      </c>
      <c r="F21" s="68" t="s">
        <v>1914</v>
      </c>
      <c r="G21" s="370" t="s">
        <v>2111</v>
      </c>
      <c r="H21" s="370" t="s">
        <v>2111</v>
      </c>
      <c r="I21" s="370" t="s">
        <v>2111</v>
      </c>
      <c r="J21" s="370">
        <v>0</v>
      </c>
      <c r="K21" s="40"/>
      <c r="L21" s="40"/>
      <c r="M21" s="40"/>
      <c r="N21" s="40"/>
      <c r="O21" s="40"/>
      <c r="P21" s="40"/>
      <c r="Q21" s="40"/>
      <c r="R21" s="40"/>
      <c r="S21" s="40"/>
      <c r="T21" s="40"/>
      <c r="U21" s="40"/>
      <c r="V21" s="40"/>
      <c r="W21" s="406">
        <v>0</v>
      </c>
      <c r="X21" s="406">
        <v>0</v>
      </c>
      <c r="Y21" s="406">
        <v>0</v>
      </c>
      <c r="Z21" s="9" t="s">
        <v>1910</v>
      </c>
      <c r="AA21" s="17" t="s">
        <v>2112</v>
      </c>
      <c r="AB21" s="44"/>
    </row>
    <row r="22" spans="1:28" ht="145">
      <c r="A22" s="438"/>
      <c r="B22" s="68" t="s">
        <v>1927</v>
      </c>
      <c r="C22" s="68" t="s">
        <v>880</v>
      </c>
      <c r="D22" s="68" t="s">
        <v>853</v>
      </c>
      <c r="E22" s="68" t="s">
        <v>1908</v>
      </c>
      <c r="F22" s="68" t="s">
        <v>1909</v>
      </c>
      <c r="G22" s="370" t="s">
        <v>2111</v>
      </c>
      <c r="H22" s="370" t="s">
        <v>2111</v>
      </c>
      <c r="I22" s="370" t="s">
        <v>2111</v>
      </c>
      <c r="J22" s="370">
        <v>0</v>
      </c>
      <c r="K22" s="40"/>
      <c r="L22" s="40"/>
      <c r="M22" s="40"/>
      <c r="N22" s="40"/>
      <c r="O22" s="40"/>
      <c r="P22" s="40"/>
      <c r="Q22" s="40"/>
      <c r="R22" s="40"/>
      <c r="S22" s="40"/>
      <c r="T22" s="40"/>
      <c r="U22" s="40"/>
      <c r="V22" s="40"/>
      <c r="W22" s="406">
        <v>0</v>
      </c>
      <c r="X22" s="406">
        <v>0.31</v>
      </c>
      <c r="Y22" s="406">
        <v>0</v>
      </c>
      <c r="Z22" s="9" t="s">
        <v>1910</v>
      </c>
      <c r="AA22" s="17" t="s">
        <v>2112</v>
      </c>
      <c r="AB22" s="44"/>
    </row>
    <row r="23" spans="1:28" ht="145">
      <c r="A23" s="438"/>
      <c r="B23" s="68" t="s">
        <v>1928</v>
      </c>
      <c r="C23" s="68" t="s">
        <v>880</v>
      </c>
      <c r="D23" s="68" t="s">
        <v>853</v>
      </c>
      <c r="E23" s="68" t="s">
        <v>1908</v>
      </c>
      <c r="F23" s="68" t="s">
        <v>1914</v>
      </c>
      <c r="G23" s="370" t="s">
        <v>2111</v>
      </c>
      <c r="H23" s="370" t="s">
        <v>2111</v>
      </c>
      <c r="I23" s="370" t="s">
        <v>2111</v>
      </c>
      <c r="J23" s="370">
        <v>0</v>
      </c>
      <c r="K23" s="40"/>
      <c r="L23" s="40"/>
      <c r="M23" s="40"/>
      <c r="N23" s="40"/>
      <c r="O23" s="40"/>
      <c r="P23" s="40"/>
      <c r="Q23" s="40"/>
      <c r="R23" s="40"/>
      <c r="S23" s="40"/>
      <c r="T23" s="40"/>
      <c r="U23" s="40"/>
      <c r="V23" s="40"/>
      <c r="W23" s="406">
        <v>0</v>
      </c>
      <c r="X23" s="406">
        <v>0</v>
      </c>
      <c r="Y23" s="406">
        <v>0</v>
      </c>
      <c r="Z23" s="9" t="s">
        <v>1910</v>
      </c>
      <c r="AA23" s="17" t="s">
        <v>2112</v>
      </c>
      <c r="AB23" s="44"/>
    </row>
    <row r="24" spans="1:28" ht="145">
      <c r="A24" s="438"/>
      <c r="B24" s="68" t="s">
        <v>1929</v>
      </c>
      <c r="C24" s="68" t="s">
        <v>880</v>
      </c>
      <c r="D24" s="68" t="s">
        <v>853</v>
      </c>
      <c r="E24" s="68" t="s">
        <v>1916</v>
      </c>
      <c r="F24" s="68" t="s">
        <v>1909</v>
      </c>
      <c r="G24" s="370" t="s">
        <v>2111</v>
      </c>
      <c r="H24" s="370" t="s">
        <v>2111</v>
      </c>
      <c r="I24" s="370" t="s">
        <v>2111</v>
      </c>
      <c r="J24" s="370">
        <v>0</v>
      </c>
      <c r="K24" s="40"/>
      <c r="L24" s="40"/>
      <c r="M24" s="40"/>
      <c r="N24" s="40"/>
      <c r="O24" s="40"/>
      <c r="P24" s="40"/>
      <c r="Q24" s="40"/>
      <c r="R24" s="40"/>
      <c r="S24" s="40"/>
      <c r="T24" s="40"/>
      <c r="U24" s="40"/>
      <c r="V24" s="40"/>
      <c r="W24" s="406">
        <v>0</v>
      </c>
      <c r="X24" s="406">
        <v>4.47</v>
      </c>
      <c r="Y24" s="406">
        <v>0</v>
      </c>
      <c r="Z24" s="9" t="s">
        <v>1910</v>
      </c>
      <c r="AA24" s="17" t="s">
        <v>2112</v>
      </c>
      <c r="AB24" s="44"/>
    </row>
    <row r="25" spans="1:28" ht="145">
      <c r="A25" s="438"/>
      <c r="B25" s="68" t="s">
        <v>1930</v>
      </c>
      <c r="C25" s="68" t="s">
        <v>880</v>
      </c>
      <c r="D25" s="68" t="s">
        <v>853</v>
      </c>
      <c r="E25" s="68" t="s">
        <v>1916</v>
      </c>
      <c r="F25" s="68" t="s">
        <v>1914</v>
      </c>
      <c r="G25" s="370" t="s">
        <v>2111</v>
      </c>
      <c r="H25" s="370" t="s">
        <v>2111</v>
      </c>
      <c r="I25" s="370" t="s">
        <v>2111</v>
      </c>
      <c r="J25" s="370">
        <v>0</v>
      </c>
      <c r="K25" s="40"/>
      <c r="L25" s="40"/>
      <c r="M25" s="40"/>
      <c r="N25" s="40"/>
      <c r="O25" s="40"/>
      <c r="P25" s="40"/>
      <c r="Q25" s="40"/>
      <c r="R25" s="40"/>
      <c r="S25" s="40"/>
      <c r="T25" s="40"/>
      <c r="U25" s="40"/>
      <c r="V25" s="40"/>
      <c r="W25" s="406">
        <v>0</v>
      </c>
      <c r="X25" s="406">
        <v>0</v>
      </c>
      <c r="Y25" s="406">
        <v>0</v>
      </c>
      <c r="Z25" s="9" t="s">
        <v>1910</v>
      </c>
      <c r="AA25" s="17" t="s">
        <v>2112</v>
      </c>
      <c r="AB25" s="44"/>
    </row>
    <row r="26" spans="1:28" ht="145">
      <c r="A26" s="438"/>
      <c r="B26" s="68" t="s">
        <v>1931</v>
      </c>
      <c r="C26" s="68" t="s">
        <v>880</v>
      </c>
      <c r="D26" s="68" t="s">
        <v>853</v>
      </c>
      <c r="E26" s="68" t="s">
        <v>1919</v>
      </c>
      <c r="F26" s="68" t="s">
        <v>1909</v>
      </c>
      <c r="G26" s="370" t="s">
        <v>2111</v>
      </c>
      <c r="H26" s="370" t="s">
        <v>2111</v>
      </c>
      <c r="I26" s="370" t="s">
        <v>2111</v>
      </c>
      <c r="J26" s="370">
        <v>0</v>
      </c>
      <c r="K26" s="40"/>
      <c r="L26" s="40"/>
      <c r="M26" s="40"/>
      <c r="N26" s="40"/>
      <c r="O26" s="40"/>
      <c r="P26" s="40"/>
      <c r="Q26" s="40"/>
      <c r="R26" s="40"/>
      <c r="S26" s="40"/>
      <c r="T26" s="40"/>
      <c r="U26" s="40"/>
      <c r="V26" s="40"/>
      <c r="W26" s="406">
        <v>0</v>
      </c>
      <c r="X26" s="406">
        <v>0</v>
      </c>
      <c r="Y26" s="406">
        <v>0</v>
      </c>
      <c r="Z26" s="9" t="s">
        <v>1910</v>
      </c>
      <c r="AA26" s="17" t="s">
        <v>2112</v>
      </c>
      <c r="AB26" s="44"/>
    </row>
    <row r="27" spans="1:28" ht="145">
      <c r="A27" s="438"/>
      <c r="B27" s="68" t="s">
        <v>1932</v>
      </c>
      <c r="C27" s="68" t="s">
        <v>880</v>
      </c>
      <c r="D27" s="68" t="s">
        <v>853</v>
      </c>
      <c r="E27" s="68" t="s">
        <v>1919</v>
      </c>
      <c r="F27" s="68" t="s">
        <v>1914</v>
      </c>
      <c r="G27" s="370" t="s">
        <v>2111</v>
      </c>
      <c r="H27" s="370" t="s">
        <v>2111</v>
      </c>
      <c r="I27" s="370" t="s">
        <v>2111</v>
      </c>
      <c r="J27" s="370">
        <v>0</v>
      </c>
      <c r="K27" s="40"/>
      <c r="L27" s="40"/>
      <c r="M27" s="40"/>
      <c r="N27" s="40"/>
      <c r="O27" s="40"/>
      <c r="P27" s="40"/>
      <c r="Q27" s="40"/>
      <c r="R27" s="40"/>
      <c r="S27" s="40"/>
      <c r="T27" s="40"/>
      <c r="U27" s="40"/>
      <c r="V27" s="40"/>
      <c r="W27" s="406">
        <v>0</v>
      </c>
      <c r="X27" s="406">
        <v>0</v>
      </c>
      <c r="Y27" s="406">
        <v>0</v>
      </c>
      <c r="Z27" s="9" t="s">
        <v>1910</v>
      </c>
      <c r="AA27" s="17" t="s">
        <v>2112</v>
      </c>
      <c r="AB27" s="44"/>
    </row>
    <row r="28" spans="1:28" ht="145">
      <c r="A28" s="438"/>
      <c r="B28" s="68" t="s">
        <v>1933</v>
      </c>
      <c r="C28" s="68" t="s">
        <v>849</v>
      </c>
      <c r="D28" s="68" t="s">
        <v>854</v>
      </c>
      <c r="E28" s="68" t="s">
        <v>1908</v>
      </c>
      <c r="F28" s="68" t="s">
        <v>1909</v>
      </c>
      <c r="G28" s="370" t="s">
        <v>2111</v>
      </c>
      <c r="H28" s="370" t="s">
        <v>2111</v>
      </c>
      <c r="I28" s="370" t="s">
        <v>2111</v>
      </c>
      <c r="J28" s="370" t="s">
        <v>2111</v>
      </c>
      <c r="K28" s="40"/>
      <c r="L28" s="40"/>
      <c r="M28" s="40"/>
      <c r="N28" s="40"/>
      <c r="O28" s="40"/>
      <c r="P28" s="40"/>
      <c r="Q28" s="40"/>
      <c r="R28" s="40"/>
      <c r="S28" s="40"/>
      <c r="T28" s="40"/>
      <c r="U28" s="40"/>
      <c r="V28" s="40"/>
      <c r="W28" s="406" t="s">
        <v>2111</v>
      </c>
      <c r="X28" s="406" t="s">
        <v>2111</v>
      </c>
      <c r="Y28" s="406" t="s">
        <v>2111</v>
      </c>
      <c r="Z28" s="9" t="s">
        <v>1910</v>
      </c>
      <c r="AA28" s="17" t="s">
        <v>2112</v>
      </c>
      <c r="AB28" s="44"/>
    </row>
    <row r="29" spans="1:28" ht="145">
      <c r="A29" s="440"/>
      <c r="B29" s="68" t="s">
        <v>1934</v>
      </c>
      <c r="C29" s="68" t="s">
        <v>849</v>
      </c>
      <c r="D29" s="68" t="s">
        <v>854</v>
      </c>
      <c r="E29" s="68" t="s">
        <v>1908</v>
      </c>
      <c r="F29" s="68" t="s">
        <v>1914</v>
      </c>
      <c r="G29" s="370" t="s">
        <v>2111</v>
      </c>
      <c r="H29" s="370" t="s">
        <v>2111</v>
      </c>
      <c r="I29" s="370" t="s">
        <v>2111</v>
      </c>
      <c r="J29" s="370" t="s">
        <v>2111</v>
      </c>
      <c r="K29" s="40"/>
      <c r="L29" s="40"/>
      <c r="M29" s="40"/>
      <c r="N29" s="40"/>
      <c r="O29" s="40"/>
      <c r="P29" s="40"/>
      <c r="Q29" s="40"/>
      <c r="R29" s="40"/>
      <c r="S29" s="40"/>
      <c r="T29" s="40"/>
      <c r="U29" s="40"/>
      <c r="V29" s="40"/>
      <c r="W29" s="406" t="s">
        <v>2111</v>
      </c>
      <c r="X29" s="406" t="s">
        <v>2111</v>
      </c>
      <c r="Y29" s="406" t="s">
        <v>2111</v>
      </c>
      <c r="Z29" s="9" t="s">
        <v>1910</v>
      </c>
      <c r="AA29" s="17" t="s">
        <v>2112</v>
      </c>
      <c r="AB29" s="44"/>
    </row>
    <row r="30" spans="1:28" ht="145">
      <c r="A30" s="440"/>
      <c r="B30" s="68" t="s">
        <v>1935</v>
      </c>
      <c r="C30" s="68" t="s">
        <v>849</v>
      </c>
      <c r="D30" s="68" t="s">
        <v>854</v>
      </c>
      <c r="E30" s="68" t="s">
        <v>1916</v>
      </c>
      <c r="F30" s="68" t="s">
        <v>1909</v>
      </c>
      <c r="G30" s="370" t="s">
        <v>2111</v>
      </c>
      <c r="H30" s="370" t="s">
        <v>2111</v>
      </c>
      <c r="I30" s="370" t="s">
        <v>2111</v>
      </c>
      <c r="J30" s="370" t="s">
        <v>2111</v>
      </c>
      <c r="K30" s="40"/>
      <c r="L30" s="40"/>
      <c r="M30" s="40"/>
      <c r="N30" s="40"/>
      <c r="O30" s="40"/>
      <c r="P30" s="40"/>
      <c r="Q30" s="40"/>
      <c r="R30" s="40"/>
      <c r="S30" s="40"/>
      <c r="T30" s="40"/>
      <c r="U30" s="40"/>
      <c r="V30" s="40"/>
      <c r="W30" s="406" t="s">
        <v>2111</v>
      </c>
      <c r="X30" s="406" t="s">
        <v>2111</v>
      </c>
      <c r="Y30" s="406" t="s">
        <v>2111</v>
      </c>
      <c r="Z30" s="9" t="s">
        <v>1910</v>
      </c>
      <c r="AA30" s="17" t="s">
        <v>2112</v>
      </c>
      <c r="AB30" s="44"/>
    </row>
    <row r="31" spans="1:28" ht="145">
      <c r="A31" s="440"/>
      <c r="B31" s="68" t="s">
        <v>1936</v>
      </c>
      <c r="C31" s="68" t="s">
        <v>849</v>
      </c>
      <c r="D31" s="68" t="s">
        <v>854</v>
      </c>
      <c r="E31" s="68" t="s">
        <v>1916</v>
      </c>
      <c r="F31" s="68" t="s">
        <v>1914</v>
      </c>
      <c r="G31" s="370" t="s">
        <v>2111</v>
      </c>
      <c r="H31" s="370" t="s">
        <v>2111</v>
      </c>
      <c r="I31" s="370" t="s">
        <v>2111</v>
      </c>
      <c r="J31" s="370" t="s">
        <v>2111</v>
      </c>
      <c r="K31" s="40"/>
      <c r="L31" s="40"/>
      <c r="M31" s="40"/>
      <c r="N31" s="40"/>
      <c r="O31" s="40"/>
      <c r="P31" s="40"/>
      <c r="Q31" s="40"/>
      <c r="R31" s="40"/>
      <c r="S31" s="40"/>
      <c r="T31" s="40"/>
      <c r="U31" s="40"/>
      <c r="V31" s="40"/>
      <c r="W31" s="406" t="s">
        <v>2111</v>
      </c>
      <c r="X31" s="406" t="s">
        <v>2111</v>
      </c>
      <c r="Y31" s="406" t="s">
        <v>2111</v>
      </c>
      <c r="Z31" s="9" t="s">
        <v>1910</v>
      </c>
      <c r="AA31" s="17" t="s">
        <v>2112</v>
      </c>
      <c r="AB31" s="44"/>
    </row>
    <row r="32" spans="1:28" ht="145">
      <c r="A32" s="440"/>
      <c r="B32" s="68" t="s">
        <v>1937</v>
      </c>
      <c r="C32" s="68" t="s">
        <v>849</v>
      </c>
      <c r="D32" s="68" t="s">
        <v>854</v>
      </c>
      <c r="E32" s="68" t="s">
        <v>1919</v>
      </c>
      <c r="F32" s="68" t="s">
        <v>1909</v>
      </c>
      <c r="G32" s="370" t="s">
        <v>2111</v>
      </c>
      <c r="H32" s="370" t="s">
        <v>2111</v>
      </c>
      <c r="I32" s="370" t="s">
        <v>2111</v>
      </c>
      <c r="J32" s="370" t="s">
        <v>2111</v>
      </c>
      <c r="K32" s="40"/>
      <c r="L32" s="40"/>
      <c r="M32" s="40"/>
      <c r="N32" s="40"/>
      <c r="O32" s="40"/>
      <c r="P32" s="40"/>
      <c r="Q32" s="40"/>
      <c r="R32" s="40"/>
      <c r="S32" s="40"/>
      <c r="T32" s="40"/>
      <c r="U32" s="40"/>
      <c r="V32" s="40"/>
      <c r="W32" s="406" t="s">
        <v>2111</v>
      </c>
      <c r="X32" s="406" t="s">
        <v>2111</v>
      </c>
      <c r="Y32" s="406" t="s">
        <v>2111</v>
      </c>
      <c r="Z32" s="9" t="s">
        <v>1910</v>
      </c>
      <c r="AA32" s="17" t="s">
        <v>2112</v>
      </c>
      <c r="AB32" s="44"/>
    </row>
    <row r="33" spans="1:28" ht="145">
      <c r="A33" s="440"/>
      <c r="B33" s="68" t="s">
        <v>1938</v>
      </c>
      <c r="C33" s="68" t="s">
        <v>849</v>
      </c>
      <c r="D33" s="68" t="s">
        <v>854</v>
      </c>
      <c r="E33" s="68" t="s">
        <v>1919</v>
      </c>
      <c r="F33" s="68" t="s">
        <v>1914</v>
      </c>
      <c r="G33" s="370" t="s">
        <v>2111</v>
      </c>
      <c r="H33" s="370" t="s">
        <v>2111</v>
      </c>
      <c r="I33" s="370" t="s">
        <v>2111</v>
      </c>
      <c r="J33" s="370" t="s">
        <v>2111</v>
      </c>
      <c r="K33" s="40"/>
      <c r="L33" s="40"/>
      <c r="M33" s="40"/>
      <c r="N33" s="40"/>
      <c r="O33" s="40"/>
      <c r="P33" s="40"/>
      <c r="Q33" s="40"/>
      <c r="R33" s="40"/>
      <c r="S33" s="40"/>
      <c r="T33" s="40"/>
      <c r="U33" s="40"/>
      <c r="V33" s="40"/>
      <c r="W33" s="406" t="s">
        <v>2111</v>
      </c>
      <c r="X33" s="406" t="s">
        <v>2111</v>
      </c>
      <c r="Y33" s="406" t="s">
        <v>2111</v>
      </c>
      <c r="Z33" s="9" t="s">
        <v>1910</v>
      </c>
      <c r="AA33" s="17" t="s">
        <v>2112</v>
      </c>
      <c r="AB33" s="44"/>
    </row>
    <row r="34" spans="1:28" ht="145">
      <c r="A34" s="440"/>
      <c r="B34" s="68" t="s">
        <v>1939</v>
      </c>
      <c r="C34" s="68" t="s">
        <v>849</v>
      </c>
      <c r="D34" s="68" t="s">
        <v>852</v>
      </c>
      <c r="E34" s="68" t="s">
        <v>1908</v>
      </c>
      <c r="F34" s="68" t="s">
        <v>1909</v>
      </c>
      <c r="G34" s="370" t="s">
        <v>2111</v>
      </c>
      <c r="H34" s="370" t="s">
        <v>2111</v>
      </c>
      <c r="I34" s="370" t="s">
        <v>2111</v>
      </c>
      <c r="J34" s="370" t="s">
        <v>2111</v>
      </c>
      <c r="K34" s="40"/>
      <c r="L34" s="40"/>
      <c r="M34" s="40"/>
      <c r="N34" s="40"/>
      <c r="O34" s="40"/>
      <c r="P34" s="40"/>
      <c r="Q34" s="40"/>
      <c r="R34" s="40"/>
      <c r="S34" s="40"/>
      <c r="T34" s="40"/>
      <c r="U34" s="40"/>
      <c r="V34" s="40"/>
      <c r="W34" s="406" t="s">
        <v>2111</v>
      </c>
      <c r="X34" s="406" t="s">
        <v>2111</v>
      </c>
      <c r="Y34" s="406" t="s">
        <v>2111</v>
      </c>
      <c r="Z34" s="9" t="s">
        <v>1910</v>
      </c>
      <c r="AA34" s="17" t="s">
        <v>2112</v>
      </c>
      <c r="AB34" s="44"/>
    </row>
    <row r="35" spans="1:28" ht="145">
      <c r="A35" s="440"/>
      <c r="B35" s="68" t="s">
        <v>1940</v>
      </c>
      <c r="C35" s="68" t="s">
        <v>849</v>
      </c>
      <c r="D35" s="68" t="s">
        <v>852</v>
      </c>
      <c r="E35" s="68" t="s">
        <v>1908</v>
      </c>
      <c r="F35" s="68" t="s">
        <v>1914</v>
      </c>
      <c r="G35" s="370" t="s">
        <v>2111</v>
      </c>
      <c r="H35" s="370" t="s">
        <v>2111</v>
      </c>
      <c r="I35" s="370" t="s">
        <v>2111</v>
      </c>
      <c r="J35" s="370" t="s">
        <v>2111</v>
      </c>
      <c r="K35" s="40"/>
      <c r="L35" s="40"/>
      <c r="M35" s="40"/>
      <c r="N35" s="40"/>
      <c r="O35" s="40"/>
      <c r="P35" s="40"/>
      <c r="Q35" s="40"/>
      <c r="R35" s="40"/>
      <c r="S35" s="40"/>
      <c r="T35" s="40"/>
      <c r="U35" s="40"/>
      <c r="V35" s="40"/>
      <c r="W35" s="406" t="s">
        <v>2111</v>
      </c>
      <c r="X35" s="406" t="s">
        <v>2111</v>
      </c>
      <c r="Y35" s="406" t="s">
        <v>2111</v>
      </c>
      <c r="Z35" s="9" t="s">
        <v>1910</v>
      </c>
      <c r="AA35" s="17" t="s">
        <v>2112</v>
      </c>
      <c r="AB35" s="44"/>
    </row>
    <row r="36" spans="1:28" ht="145">
      <c r="A36" s="440"/>
      <c r="B36" s="68" t="s">
        <v>1941</v>
      </c>
      <c r="C36" s="68" t="s">
        <v>849</v>
      </c>
      <c r="D36" s="68" t="s">
        <v>852</v>
      </c>
      <c r="E36" s="68" t="s">
        <v>1916</v>
      </c>
      <c r="F36" s="68" t="s">
        <v>1909</v>
      </c>
      <c r="G36" s="370" t="s">
        <v>2111</v>
      </c>
      <c r="H36" s="370" t="s">
        <v>2111</v>
      </c>
      <c r="I36" s="370" t="s">
        <v>2111</v>
      </c>
      <c r="J36" s="370" t="s">
        <v>2111</v>
      </c>
      <c r="K36" s="40"/>
      <c r="L36" s="40"/>
      <c r="M36" s="40"/>
      <c r="N36" s="40"/>
      <c r="O36" s="40"/>
      <c r="P36" s="40"/>
      <c r="Q36" s="40"/>
      <c r="R36" s="40"/>
      <c r="S36" s="40"/>
      <c r="T36" s="40"/>
      <c r="U36" s="40"/>
      <c r="V36" s="40"/>
      <c r="W36" s="406" t="s">
        <v>2111</v>
      </c>
      <c r="X36" s="406" t="s">
        <v>2111</v>
      </c>
      <c r="Y36" s="406" t="s">
        <v>2111</v>
      </c>
      <c r="Z36" s="9" t="s">
        <v>1910</v>
      </c>
      <c r="AA36" s="17" t="s">
        <v>2112</v>
      </c>
      <c r="AB36" s="44"/>
    </row>
    <row r="37" spans="1:28" ht="145">
      <c r="A37" s="440"/>
      <c r="B37" s="68" t="s">
        <v>1942</v>
      </c>
      <c r="C37" s="68" t="s">
        <v>849</v>
      </c>
      <c r="D37" s="68" t="s">
        <v>852</v>
      </c>
      <c r="E37" s="68" t="s">
        <v>1916</v>
      </c>
      <c r="F37" s="68" t="s">
        <v>1914</v>
      </c>
      <c r="G37" s="370" t="s">
        <v>2111</v>
      </c>
      <c r="H37" s="370" t="s">
        <v>2111</v>
      </c>
      <c r="I37" s="370" t="s">
        <v>2111</v>
      </c>
      <c r="J37" s="370" t="s">
        <v>2111</v>
      </c>
      <c r="K37" s="40"/>
      <c r="L37" s="40"/>
      <c r="M37" s="40"/>
      <c r="N37" s="40"/>
      <c r="O37" s="40"/>
      <c r="P37" s="40"/>
      <c r="Q37" s="40"/>
      <c r="R37" s="40"/>
      <c r="S37" s="40"/>
      <c r="T37" s="40"/>
      <c r="U37" s="40"/>
      <c r="V37" s="40"/>
      <c r="W37" s="406" t="s">
        <v>2111</v>
      </c>
      <c r="X37" s="406" t="s">
        <v>2111</v>
      </c>
      <c r="Y37" s="406" t="s">
        <v>2111</v>
      </c>
      <c r="Z37" s="9" t="s">
        <v>1910</v>
      </c>
      <c r="AA37" s="17" t="s">
        <v>2112</v>
      </c>
      <c r="AB37" s="44"/>
    </row>
    <row r="38" spans="1:28" ht="145">
      <c r="A38" s="440"/>
      <c r="B38" s="68" t="s">
        <v>1943</v>
      </c>
      <c r="C38" s="68" t="s">
        <v>849</v>
      </c>
      <c r="D38" s="68" t="s">
        <v>852</v>
      </c>
      <c r="E38" s="68" t="s">
        <v>1919</v>
      </c>
      <c r="F38" s="68" t="s">
        <v>1909</v>
      </c>
      <c r="G38" s="370" t="s">
        <v>2111</v>
      </c>
      <c r="H38" s="370" t="s">
        <v>2111</v>
      </c>
      <c r="I38" s="370" t="s">
        <v>2111</v>
      </c>
      <c r="J38" s="370" t="s">
        <v>2111</v>
      </c>
      <c r="K38" s="40"/>
      <c r="L38" s="40"/>
      <c r="M38" s="40"/>
      <c r="N38" s="40"/>
      <c r="O38" s="40"/>
      <c r="P38" s="40"/>
      <c r="Q38" s="40"/>
      <c r="R38" s="40"/>
      <c r="S38" s="40"/>
      <c r="T38" s="40"/>
      <c r="U38" s="40"/>
      <c r="V38" s="40"/>
      <c r="W38" s="406" t="s">
        <v>2111</v>
      </c>
      <c r="X38" s="406" t="s">
        <v>2111</v>
      </c>
      <c r="Y38" s="406" t="s">
        <v>2111</v>
      </c>
      <c r="Z38" s="9" t="s">
        <v>1910</v>
      </c>
      <c r="AA38" s="17" t="s">
        <v>2112</v>
      </c>
      <c r="AB38" s="44"/>
    </row>
    <row r="39" spans="1:28" ht="145">
      <c r="A39" s="440"/>
      <c r="B39" s="68" t="s">
        <v>1944</v>
      </c>
      <c r="C39" s="68" t="s">
        <v>849</v>
      </c>
      <c r="D39" s="68" t="s">
        <v>852</v>
      </c>
      <c r="E39" s="68" t="s">
        <v>1919</v>
      </c>
      <c r="F39" s="68" t="s">
        <v>1914</v>
      </c>
      <c r="G39" s="370" t="s">
        <v>2111</v>
      </c>
      <c r="H39" s="370" t="s">
        <v>2111</v>
      </c>
      <c r="I39" s="370" t="s">
        <v>2111</v>
      </c>
      <c r="J39" s="370" t="s">
        <v>2111</v>
      </c>
      <c r="K39" s="40"/>
      <c r="L39" s="40"/>
      <c r="M39" s="40"/>
      <c r="N39" s="40"/>
      <c r="O39" s="40"/>
      <c r="P39" s="40"/>
      <c r="Q39" s="40"/>
      <c r="R39" s="40"/>
      <c r="S39" s="40"/>
      <c r="T39" s="40"/>
      <c r="U39" s="40"/>
      <c r="V39" s="40"/>
      <c r="W39" s="406" t="s">
        <v>2111</v>
      </c>
      <c r="X39" s="406" t="s">
        <v>2111</v>
      </c>
      <c r="Y39" s="406" t="s">
        <v>2111</v>
      </c>
      <c r="Z39" s="9" t="s">
        <v>1910</v>
      </c>
      <c r="AA39" s="17" t="s">
        <v>2112</v>
      </c>
      <c r="AB39" s="44"/>
    </row>
    <row r="40" spans="1:28" ht="145">
      <c r="A40" s="440"/>
      <c r="B40" s="68" t="s">
        <v>1945</v>
      </c>
      <c r="C40" s="68" t="s">
        <v>849</v>
      </c>
      <c r="D40" s="68" t="s">
        <v>853</v>
      </c>
      <c r="E40" s="68" t="s">
        <v>1908</v>
      </c>
      <c r="F40" s="68" t="s">
        <v>1909</v>
      </c>
      <c r="G40" s="370" t="s">
        <v>2111</v>
      </c>
      <c r="H40" s="370" t="s">
        <v>2111</v>
      </c>
      <c r="I40" s="370" t="s">
        <v>2111</v>
      </c>
      <c r="J40" s="370" t="s">
        <v>2111</v>
      </c>
      <c r="K40" s="40"/>
      <c r="L40" s="40"/>
      <c r="M40" s="40"/>
      <c r="N40" s="40"/>
      <c r="O40" s="40"/>
      <c r="P40" s="40"/>
      <c r="Q40" s="40"/>
      <c r="R40" s="40"/>
      <c r="S40" s="40"/>
      <c r="T40" s="40"/>
      <c r="U40" s="40"/>
      <c r="V40" s="40"/>
      <c r="W40" s="406" t="s">
        <v>2111</v>
      </c>
      <c r="X40" s="406" t="s">
        <v>2111</v>
      </c>
      <c r="Y40" s="406" t="s">
        <v>2111</v>
      </c>
      <c r="Z40" s="9" t="s">
        <v>1910</v>
      </c>
      <c r="AA40" s="17" t="s">
        <v>2112</v>
      </c>
      <c r="AB40" s="44"/>
    </row>
    <row r="41" spans="1:28" ht="145">
      <c r="A41" s="440"/>
      <c r="B41" s="68" t="s">
        <v>1946</v>
      </c>
      <c r="C41" s="68" t="s">
        <v>849</v>
      </c>
      <c r="D41" s="68" t="s">
        <v>853</v>
      </c>
      <c r="E41" s="68" t="s">
        <v>1908</v>
      </c>
      <c r="F41" s="68" t="s">
        <v>1914</v>
      </c>
      <c r="G41" s="370" t="s">
        <v>2111</v>
      </c>
      <c r="H41" s="370" t="s">
        <v>2111</v>
      </c>
      <c r="I41" s="370" t="s">
        <v>2111</v>
      </c>
      <c r="J41" s="370" t="s">
        <v>2111</v>
      </c>
      <c r="K41" s="40"/>
      <c r="L41" s="40"/>
      <c r="M41" s="40"/>
      <c r="N41" s="40"/>
      <c r="O41" s="40"/>
      <c r="P41" s="40"/>
      <c r="Q41" s="40"/>
      <c r="R41" s="40"/>
      <c r="S41" s="40"/>
      <c r="T41" s="40"/>
      <c r="U41" s="40"/>
      <c r="V41" s="40"/>
      <c r="W41" s="406" t="s">
        <v>2111</v>
      </c>
      <c r="X41" s="406" t="s">
        <v>2111</v>
      </c>
      <c r="Y41" s="406" t="s">
        <v>2111</v>
      </c>
      <c r="Z41" s="9" t="s">
        <v>1910</v>
      </c>
      <c r="AA41" s="17" t="s">
        <v>2112</v>
      </c>
      <c r="AB41" s="44"/>
    </row>
    <row r="42" spans="1:28" ht="145">
      <c r="A42" s="440"/>
      <c r="B42" s="68" t="s">
        <v>1947</v>
      </c>
      <c r="C42" s="68" t="s">
        <v>849</v>
      </c>
      <c r="D42" s="68" t="s">
        <v>853</v>
      </c>
      <c r="E42" s="68" t="s">
        <v>1916</v>
      </c>
      <c r="F42" s="68" t="s">
        <v>1909</v>
      </c>
      <c r="G42" s="370" t="s">
        <v>2111</v>
      </c>
      <c r="H42" s="370" t="s">
        <v>2111</v>
      </c>
      <c r="I42" s="370" t="s">
        <v>2111</v>
      </c>
      <c r="J42" s="370" t="s">
        <v>2111</v>
      </c>
      <c r="K42" s="40"/>
      <c r="L42" s="40"/>
      <c r="M42" s="40"/>
      <c r="N42" s="40"/>
      <c r="O42" s="40"/>
      <c r="P42" s="40"/>
      <c r="Q42" s="40"/>
      <c r="R42" s="40"/>
      <c r="S42" s="40"/>
      <c r="T42" s="40"/>
      <c r="U42" s="40"/>
      <c r="V42" s="40"/>
      <c r="W42" s="406" t="s">
        <v>2111</v>
      </c>
      <c r="X42" s="406" t="s">
        <v>2111</v>
      </c>
      <c r="Y42" s="406" t="s">
        <v>2111</v>
      </c>
      <c r="Z42" s="9" t="s">
        <v>1910</v>
      </c>
      <c r="AA42" s="17" t="s">
        <v>2112</v>
      </c>
      <c r="AB42" s="44"/>
    </row>
    <row r="43" spans="1:28" ht="145">
      <c r="A43" s="440"/>
      <c r="B43" s="68" t="s">
        <v>1948</v>
      </c>
      <c r="C43" s="68" t="s">
        <v>849</v>
      </c>
      <c r="D43" s="68" t="s">
        <v>853</v>
      </c>
      <c r="E43" s="68" t="s">
        <v>1916</v>
      </c>
      <c r="F43" s="68" t="s">
        <v>1914</v>
      </c>
      <c r="G43" s="370" t="s">
        <v>2111</v>
      </c>
      <c r="H43" s="370" t="s">
        <v>2111</v>
      </c>
      <c r="I43" s="370" t="s">
        <v>2111</v>
      </c>
      <c r="J43" s="370" t="s">
        <v>2111</v>
      </c>
      <c r="K43" s="40"/>
      <c r="L43" s="40"/>
      <c r="M43" s="40"/>
      <c r="N43" s="40"/>
      <c r="O43" s="40"/>
      <c r="P43" s="40"/>
      <c r="Q43" s="40"/>
      <c r="R43" s="40"/>
      <c r="S43" s="40"/>
      <c r="T43" s="40"/>
      <c r="U43" s="40"/>
      <c r="V43" s="40"/>
      <c r="W43" s="406" t="s">
        <v>2111</v>
      </c>
      <c r="X43" s="406" t="s">
        <v>2111</v>
      </c>
      <c r="Y43" s="406" t="s">
        <v>2111</v>
      </c>
      <c r="Z43" s="9" t="s">
        <v>1910</v>
      </c>
      <c r="AA43" s="17" t="s">
        <v>2112</v>
      </c>
      <c r="AB43" s="44"/>
    </row>
    <row r="44" spans="1:28" ht="145">
      <c r="A44" s="440"/>
      <c r="B44" s="68" t="s">
        <v>1949</v>
      </c>
      <c r="C44" s="68" t="s">
        <v>849</v>
      </c>
      <c r="D44" s="68" t="s">
        <v>853</v>
      </c>
      <c r="E44" s="68" t="s">
        <v>1919</v>
      </c>
      <c r="F44" s="68" t="s">
        <v>1909</v>
      </c>
      <c r="G44" s="370" t="s">
        <v>2111</v>
      </c>
      <c r="H44" s="370" t="s">
        <v>2111</v>
      </c>
      <c r="I44" s="370" t="s">
        <v>2111</v>
      </c>
      <c r="J44" s="370" t="s">
        <v>2111</v>
      </c>
      <c r="K44" s="40"/>
      <c r="L44" s="40"/>
      <c r="M44" s="40"/>
      <c r="N44" s="40"/>
      <c r="O44" s="40"/>
      <c r="P44" s="40"/>
      <c r="Q44" s="40"/>
      <c r="R44" s="40"/>
      <c r="S44" s="40"/>
      <c r="T44" s="40"/>
      <c r="U44" s="40"/>
      <c r="V44" s="40"/>
      <c r="W44" s="406" t="s">
        <v>2111</v>
      </c>
      <c r="X44" s="406" t="s">
        <v>2111</v>
      </c>
      <c r="Y44" s="406" t="s">
        <v>2111</v>
      </c>
      <c r="Z44" s="9" t="s">
        <v>1910</v>
      </c>
      <c r="AA44" s="17" t="s">
        <v>2112</v>
      </c>
      <c r="AB44" s="44"/>
    </row>
    <row r="45" spans="1:28" ht="145">
      <c r="A45" s="440"/>
      <c r="B45" s="68" t="s">
        <v>1950</v>
      </c>
      <c r="C45" s="68" t="s">
        <v>849</v>
      </c>
      <c r="D45" s="68" t="s">
        <v>853</v>
      </c>
      <c r="E45" s="68" t="s">
        <v>1919</v>
      </c>
      <c r="F45" s="68" t="s">
        <v>1914</v>
      </c>
      <c r="G45" s="370" t="s">
        <v>2111</v>
      </c>
      <c r="H45" s="370" t="s">
        <v>2111</v>
      </c>
      <c r="I45" s="370" t="s">
        <v>2111</v>
      </c>
      <c r="J45" s="370" t="s">
        <v>2111</v>
      </c>
      <c r="K45" s="40"/>
      <c r="L45" s="40"/>
      <c r="M45" s="40"/>
      <c r="N45" s="40"/>
      <c r="O45" s="40"/>
      <c r="P45" s="40"/>
      <c r="Q45" s="40"/>
      <c r="R45" s="40"/>
      <c r="S45" s="40"/>
      <c r="T45" s="40"/>
      <c r="U45" s="40"/>
      <c r="V45" s="40"/>
      <c r="W45" s="406" t="s">
        <v>2111</v>
      </c>
      <c r="X45" s="406" t="s">
        <v>2111</v>
      </c>
      <c r="Y45" s="406" t="s">
        <v>2111</v>
      </c>
      <c r="Z45" s="9" t="s">
        <v>1910</v>
      </c>
      <c r="AA45" s="17" t="s">
        <v>2112</v>
      </c>
      <c r="AB45" s="44"/>
    </row>
    <row r="46" spans="1:28" ht="145">
      <c r="A46" s="441" t="s">
        <v>2119</v>
      </c>
      <c r="B46" s="68" t="s">
        <v>2120</v>
      </c>
      <c r="C46" s="68" t="s">
        <v>201</v>
      </c>
      <c r="D46" s="68" t="s">
        <v>854</v>
      </c>
      <c r="E46" s="68" t="s">
        <v>1908</v>
      </c>
      <c r="F46" s="68" t="s">
        <v>1909</v>
      </c>
      <c r="G46" s="370">
        <v>1</v>
      </c>
      <c r="H46" s="370">
        <v>9</v>
      </c>
      <c r="I46" s="370">
        <v>1</v>
      </c>
      <c r="J46" s="370">
        <v>6</v>
      </c>
      <c r="K46" s="40"/>
      <c r="L46" s="40"/>
      <c r="M46" s="40"/>
      <c r="N46" s="40"/>
      <c r="O46" s="40"/>
      <c r="P46" s="40"/>
      <c r="Q46" s="40"/>
      <c r="R46" s="40"/>
      <c r="S46" s="40"/>
      <c r="T46" s="40"/>
      <c r="U46" s="40"/>
      <c r="V46" s="40"/>
      <c r="W46" s="406">
        <v>12</v>
      </c>
      <c r="X46" s="406">
        <v>14</v>
      </c>
      <c r="Y46" s="406">
        <v>7</v>
      </c>
      <c r="Z46" s="9" t="s">
        <v>2070</v>
      </c>
      <c r="AA46" s="17" t="s">
        <v>2112</v>
      </c>
      <c r="AB46" s="44"/>
    </row>
    <row r="47" spans="1:28" ht="145">
      <c r="A47" s="440"/>
      <c r="B47" s="68" t="s">
        <v>2121</v>
      </c>
      <c r="C47" s="68" t="s">
        <v>201</v>
      </c>
      <c r="D47" s="68" t="s">
        <v>854</v>
      </c>
      <c r="E47" s="68" t="s">
        <v>1908</v>
      </c>
      <c r="F47" s="68" t="s">
        <v>1914</v>
      </c>
      <c r="G47" s="370">
        <v>1</v>
      </c>
      <c r="H47" s="370">
        <v>17</v>
      </c>
      <c r="I47" s="370">
        <v>1</v>
      </c>
      <c r="J47" s="370">
        <v>17</v>
      </c>
      <c r="K47" s="40"/>
      <c r="L47" s="40"/>
      <c r="M47" s="40"/>
      <c r="N47" s="40"/>
      <c r="O47" s="40"/>
      <c r="P47" s="40"/>
      <c r="Q47" s="40"/>
      <c r="R47" s="40"/>
      <c r="S47" s="40"/>
      <c r="T47" s="40"/>
      <c r="U47" s="40"/>
      <c r="V47" s="40"/>
      <c r="W47" s="406">
        <v>48</v>
      </c>
      <c r="X47" s="406">
        <v>34</v>
      </c>
      <c r="Y47" s="406">
        <v>23</v>
      </c>
      <c r="Z47" s="9" t="s">
        <v>2070</v>
      </c>
      <c r="AA47" s="17" t="s">
        <v>2112</v>
      </c>
      <c r="AB47" s="44"/>
    </row>
    <row r="48" spans="1:28" ht="145">
      <c r="A48" s="440"/>
      <c r="B48" s="68" t="s">
        <v>2122</v>
      </c>
      <c r="C48" s="68" t="s">
        <v>201</v>
      </c>
      <c r="D48" s="68" t="s">
        <v>854</v>
      </c>
      <c r="E48" s="68" t="s">
        <v>1916</v>
      </c>
      <c r="F48" s="68" t="s">
        <v>1909</v>
      </c>
      <c r="G48" s="370">
        <v>0</v>
      </c>
      <c r="H48" s="370">
        <v>2</v>
      </c>
      <c r="I48" s="370">
        <v>0</v>
      </c>
      <c r="J48" s="370">
        <v>0</v>
      </c>
      <c r="K48" s="40"/>
      <c r="L48" s="40"/>
      <c r="M48" s="40"/>
      <c r="N48" s="40"/>
      <c r="O48" s="40"/>
      <c r="P48" s="40"/>
      <c r="Q48" s="40"/>
      <c r="R48" s="40"/>
      <c r="S48" s="40"/>
      <c r="T48" s="40"/>
      <c r="U48" s="40"/>
      <c r="V48" s="40"/>
      <c r="W48" s="406">
        <v>3</v>
      </c>
      <c r="X48" s="406">
        <v>1</v>
      </c>
      <c r="Y48" s="406">
        <v>1</v>
      </c>
      <c r="Z48" s="9" t="s">
        <v>2070</v>
      </c>
      <c r="AA48" s="17" t="s">
        <v>2112</v>
      </c>
      <c r="AB48" s="44"/>
    </row>
    <row r="49" spans="1:28" ht="145">
      <c r="A49" s="438"/>
      <c r="B49" s="68" t="s">
        <v>2123</v>
      </c>
      <c r="C49" s="68" t="s">
        <v>201</v>
      </c>
      <c r="D49" s="68" t="s">
        <v>854</v>
      </c>
      <c r="E49" s="68" t="s">
        <v>1916</v>
      </c>
      <c r="F49" s="68" t="s">
        <v>1914</v>
      </c>
      <c r="G49" s="370">
        <v>0</v>
      </c>
      <c r="H49" s="370">
        <v>4</v>
      </c>
      <c r="I49" s="370">
        <v>1</v>
      </c>
      <c r="J49" s="370">
        <v>3</v>
      </c>
      <c r="K49" s="40"/>
      <c r="L49" s="40"/>
      <c r="M49" s="40"/>
      <c r="N49" s="40"/>
      <c r="O49" s="40"/>
      <c r="P49" s="40"/>
      <c r="Q49" s="40"/>
      <c r="R49" s="40"/>
      <c r="S49" s="40"/>
      <c r="T49" s="40"/>
      <c r="U49" s="40"/>
      <c r="V49" s="40"/>
      <c r="W49" s="406">
        <v>13</v>
      </c>
      <c r="X49" s="406">
        <v>6</v>
      </c>
      <c r="Y49" s="406">
        <v>6</v>
      </c>
      <c r="Z49" s="9" t="s">
        <v>2070</v>
      </c>
      <c r="AA49" s="17" t="s">
        <v>2112</v>
      </c>
      <c r="AB49" s="44"/>
    </row>
    <row r="50" spans="1:28" ht="145">
      <c r="A50" s="438"/>
      <c r="B50" s="68" t="s">
        <v>2124</v>
      </c>
      <c r="C50" s="68" t="s">
        <v>201</v>
      </c>
      <c r="D50" s="68" t="s">
        <v>854</v>
      </c>
      <c r="E50" s="68" t="s">
        <v>1919</v>
      </c>
      <c r="F50" s="68" t="s">
        <v>1909</v>
      </c>
      <c r="G50" s="370">
        <v>0</v>
      </c>
      <c r="H50" s="370">
        <v>0</v>
      </c>
      <c r="I50" s="370">
        <v>0</v>
      </c>
      <c r="J50" s="370">
        <v>1</v>
      </c>
      <c r="K50" s="40"/>
      <c r="L50" s="40"/>
      <c r="M50" s="40"/>
      <c r="N50" s="40"/>
      <c r="O50" s="40"/>
      <c r="P50" s="40"/>
      <c r="Q50" s="40"/>
      <c r="R50" s="40"/>
      <c r="S50" s="40"/>
      <c r="T50" s="40"/>
      <c r="U50" s="40"/>
      <c r="V50" s="40"/>
      <c r="W50" s="406">
        <v>1</v>
      </c>
      <c r="X50" s="406">
        <v>0</v>
      </c>
      <c r="Y50" s="406">
        <v>0</v>
      </c>
      <c r="Z50" s="9" t="s">
        <v>2070</v>
      </c>
      <c r="AA50" s="17" t="s">
        <v>2112</v>
      </c>
      <c r="AB50" s="44"/>
    </row>
    <row r="51" spans="1:28" ht="145">
      <c r="A51" s="438"/>
      <c r="B51" s="68" t="s">
        <v>2125</v>
      </c>
      <c r="C51" s="68" t="s">
        <v>201</v>
      </c>
      <c r="D51" s="68" t="s">
        <v>854</v>
      </c>
      <c r="E51" s="68" t="s">
        <v>1919</v>
      </c>
      <c r="F51" s="68" t="s">
        <v>1914</v>
      </c>
      <c r="G51" s="370">
        <v>0</v>
      </c>
      <c r="H51" s="370">
        <v>2</v>
      </c>
      <c r="I51" s="370">
        <v>0</v>
      </c>
      <c r="J51" s="370">
        <v>0</v>
      </c>
      <c r="K51" s="40"/>
      <c r="L51" s="40"/>
      <c r="M51" s="40"/>
      <c r="N51" s="40"/>
      <c r="O51" s="40"/>
      <c r="P51" s="40"/>
      <c r="Q51" s="40"/>
      <c r="R51" s="40"/>
      <c r="S51" s="40"/>
      <c r="T51" s="40"/>
      <c r="U51" s="40"/>
      <c r="V51" s="40"/>
      <c r="W51" s="406">
        <v>4</v>
      </c>
      <c r="X51" s="406">
        <v>5</v>
      </c>
      <c r="Y51" s="406">
        <v>0</v>
      </c>
      <c r="Z51" s="9" t="s">
        <v>2070</v>
      </c>
      <c r="AA51" s="17" t="s">
        <v>2112</v>
      </c>
      <c r="AB51" s="44"/>
    </row>
    <row r="52" spans="1:28" ht="145">
      <c r="A52" s="438"/>
      <c r="B52" s="68" t="s">
        <v>2126</v>
      </c>
      <c r="C52" s="68" t="s">
        <v>201</v>
      </c>
      <c r="D52" s="68" t="s">
        <v>852</v>
      </c>
      <c r="E52" s="68" t="s">
        <v>1908</v>
      </c>
      <c r="F52" s="68" t="s">
        <v>1909</v>
      </c>
      <c r="G52" s="370">
        <v>0</v>
      </c>
      <c r="H52" s="370">
        <v>2</v>
      </c>
      <c r="I52" s="370">
        <v>0</v>
      </c>
      <c r="J52" s="370">
        <v>0</v>
      </c>
      <c r="K52" s="40"/>
      <c r="L52" s="40"/>
      <c r="M52" s="40"/>
      <c r="N52" s="40"/>
      <c r="O52" s="40"/>
      <c r="P52" s="40"/>
      <c r="Q52" s="40"/>
      <c r="R52" s="40"/>
      <c r="S52" s="40"/>
      <c r="T52" s="40"/>
      <c r="U52" s="40"/>
      <c r="V52" s="40"/>
      <c r="W52" s="406">
        <v>1</v>
      </c>
      <c r="X52" s="406">
        <v>1</v>
      </c>
      <c r="Y52" s="406">
        <v>0</v>
      </c>
      <c r="Z52" s="9" t="s">
        <v>2070</v>
      </c>
      <c r="AA52" s="17" t="s">
        <v>2112</v>
      </c>
      <c r="AB52" s="44"/>
    </row>
    <row r="53" spans="1:28" ht="145">
      <c r="A53" s="438"/>
      <c r="B53" s="68" t="s">
        <v>2127</v>
      </c>
      <c r="C53" s="68" t="s">
        <v>201</v>
      </c>
      <c r="D53" s="68" t="s">
        <v>852</v>
      </c>
      <c r="E53" s="68" t="s">
        <v>1908</v>
      </c>
      <c r="F53" s="68" t="s">
        <v>1914</v>
      </c>
      <c r="G53" s="370">
        <v>0</v>
      </c>
      <c r="H53" s="370">
        <v>0</v>
      </c>
      <c r="I53" s="370">
        <v>0</v>
      </c>
      <c r="J53" s="370">
        <v>0</v>
      </c>
      <c r="K53" s="40"/>
      <c r="L53" s="40"/>
      <c r="M53" s="40"/>
      <c r="N53" s="40"/>
      <c r="O53" s="40"/>
      <c r="P53" s="40"/>
      <c r="Q53" s="40"/>
      <c r="R53" s="40"/>
      <c r="S53" s="40"/>
      <c r="T53" s="40"/>
      <c r="U53" s="40"/>
      <c r="V53" s="40"/>
      <c r="W53" s="406">
        <v>1</v>
      </c>
      <c r="X53" s="406">
        <v>0</v>
      </c>
      <c r="Y53" s="406">
        <v>0</v>
      </c>
      <c r="Z53" s="9" t="s">
        <v>2070</v>
      </c>
      <c r="AA53" s="17" t="s">
        <v>2112</v>
      </c>
      <c r="AB53" s="44"/>
    </row>
    <row r="54" spans="1:28" ht="145">
      <c r="A54" s="438"/>
      <c r="B54" s="68" t="s">
        <v>2128</v>
      </c>
      <c r="C54" s="68" t="s">
        <v>201</v>
      </c>
      <c r="D54" s="68" t="s">
        <v>852</v>
      </c>
      <c r="E54" s="68" t="s">
        <v>1916</v>
      </c>
      <c r="F54" s="68" t="s">
        <v>1909</v>
      </c>
      <c r="G54" s="370">
        <v>0</v>
      </c>
      <c r="H54" s="370">
        <v>0</v>
      </c>
      <c r="I54" s="370">
        <v>0</v>
      </c>
      <c r="J54" s="370">
        <v>0</v>
      </c>
      <c r="K54" s="40"/>
      <c r="L54" s="40"/>
      <c r="M54" s="40"/>
      <c r="N54" s="40"/>
      <c r="O54" s="40"/>
      <c r="P54" s="40"/>
      <c r="Q54" s="40"/>
      <c r="R54" s="40"/>
      <c r="S54" s="40"/>
      <c r="T54" s="40"/>
      <c r="U54" s="40"/>
      <c r="V54" s="40"/>
      <c r="W54" s="406">
        <v>0</v>
      </c>
      <c r="X54" s="406">
        <v>0</v>
      </c>
      <c r="Y54" s="406">
        <v>0</v>
      </c>
      <c r="Z54" s="9" t="s">
        <v>2070</v>
      </c>
      <c r="AA54" s="17" t="s">
        <v>2112</v>
      </c>
      <c r="AB54" s="44"/>
    </row>
    <row r="55" spans="1:28" ht="145">
      <c r="A55" s="438"/>
      <c r="B55" s="68" t="s">
        <v>2129</v>
      </c>
      <c r="C55" s="68" t="s">
        <v>201</v>
      </c>
      <c r="D55" s="68" t="s">
        <v>852</v>
      </c>
      <c r="E55" s="68" t="s">
        <v>1916</v>
      </c>
      <c r="F55" s="68" t="s">
        <v>1914</v>
      </c>
      <c r="G55" s="370">
        <v>0</v>
      </c>
      <c r="H55" s="370">
        <v>0</v>
      </c>
      <c r="I55" s="370">
        <v>0</v>
      </c>
      <c r="J55" s="370">
        <v>0</v>
      </c>
      <c r="K55" s="40"/>
      <c r="L55" s="40"/>
      <c r="M55" s="40"/>
      <c r="N55" s="40"/>
      <c r="O55" s="40"/>
      <c r="P55" s="40"/>
      <c r="Q55" s="40"/>
      <c r="R55" s="40"/>
      <c r="S55" s="40"/>
      <c r="T55" s="40"/>
      <c r="U55" s="40"/>
      <c r="V55" s="40"/>
      <c r="W55" s="406">
        <v>2</v>
      </c>
      <c r="X55" s="406">
        <v>1</v>
      </c>
      <c r="Y55" s="406">
        <v>0</v>
      </c>
      <c r="Z55" s="9" t="s">
        <v>2070</v>
      </c>
      <c r="AA55" s="17" t="s">
        <v>2112</v>
      </c>
      <c r="AB55" s="44"/>
    </row>
    <row r="56" spans="1:28" ht="145">
      <c r="A56" s="438"/>
      <c r="B56" s="68" t="s">
        <v>2130</v>
      </c>
      <c r="C56" s="68" t="s">
        <v>201</v>
      </c>
      <c r="D56" s="68" t="s">
        <v>852</v>
      </c>
      <c r="E56" s="68" t="s">
        <v>1919</v>
      </c>
      <c r="F56" s="68" t="s">
        <v>1909</v>
      </c>
      <c r="G56" s="370">
        <v>0</v>
      </c>
      <c r="H56" s="370">
        <v>2</v>
      </c>
      <c r="I56" s="370">
        <v>0</v>
      </c>
      <c r="J56" s="370">
        <v>0</v>
      </c>
      <c r="K56" s="40"/>
      <c r="L56" s="40"/>
      <c r="M56" s="40"/>
      <c r="N56" s="40"/>
      <c r="O56" s="40"/>
      <c r="P56" s="40"/>
      <c r="Q56" s="40"/>
      <c r="R56" s="40"/>
      <c r="S56" s="40"/>
      <c r="T56" s="40"/>
      <c r="U56" s="40"/>
      <c r="V56" s="40"/>
      <c r="W56" s="406">
        <v>0</v>
      </c>
      <c r="X56" s="406">
        <v>0</v>
      </c>
      <c r="Y56" s="406">
        <v>0</v>
      </c>
      <c r="Z56" s="9" t="s">
        <v>2070</v>
      </c>
      <c r="AA56" s="17" t="s">
        <v>2112</v>
      </c>
      <c r="AB56" s="44"/>
    </row>
    <row r="57" spans="1:28" ht="145">
      <c r="A57" s="438"/>
      <c r="B57" s="68" t="s">
        <v>2131</v>
      </c>
      <c r="C57" s="68" t="s">
        <v>201</v>
      </c>
      <c r="D57" s="68" t="s">
        <v>852</v>
      </c>
      <c r="E57" s="68" t="s">
        <v>1919</v>
      </c>
      <c r="F57" s="68" t="s">
        <v>1914</v>
      </c>
      <c r="G57" s="370">
        <v>0</v>
      </c>
      <c r="H57" s="370">
        <v>0</v>
      </c>
      <c r="I57" s="370">
        <v>0</v>
      </c>
      <c r="J57" s="370">
        <v>0</v>
      </c>
      <c r="K57" s="40"/>
      <c r="L57" s="40"/>
      <c r="M57" s="40"/>
      <c r="N57" s="40"/>
      <c r="O57" s="40"/>
      <c r="P57" s="40"/>
      <c r="Q57" s="40"/>
      <c r="R57" s="40"/>
      <c r="S57" s="40"/>
      <c r="T57" s="40"/>
      <c r="U57" s="40"/>
      <c r="V57" s="40"/>
      <c r="W57" s="406">
        <v>5</v>
      </c>
      <c r="X57" s="406">
        <v>0</v>
      </c>
      <c r="Y57" s="406">
        <v>0</v>
      </c>
      <c r="Z57" s="9" t="s">
        <v>2070</v>
      </c>
      <c r="AA57" s="17" t="s">
        <v>2112</v>
      </c>
      <c r="AB57" s="44"/>
    </row>
    <row r="58" spans="1:28" ht="145">
      <c r="A58" s="438"/>
      <c r="B58" s="68" t="s">
        <v>2132</v>
      </c>
      <c r="C58" s="68" t="s">
        <v>201</v>
      </c>
      <c r="D58" s="68" t="s">
        <v>853</v>
      </c>
      <c r="E58" s="68" t="s">
        <v>1908</v>
      </c>
      <c r="F58" s="68" t="s">
        <v>1909</v>
      </c>
      <c r="G58" s="370">
        <v>0</v>
      </c>
      <c r="H58" s="370">
        <v>0</v>
      </c>
      <c r="I58" s="370">
        <v>0</v>
      </c>
      <c r="J58" s="370">
        <v>0</v>
      </c>
      <c r="K58" s="40"/>
      <c r="L58" s="40"/>
      <c r="M58" s="40"/>
      <c r="N58" s="40"/>
      <c r="O58" s="40"/>
      <c r="P58" s="40"/>
      <c r="Q58" s="40"/>
      <c r="R58" s="40"/>
      <c r="S58" s="40"/>
      <c r="T58" s="40"/>
      <c r="U58" s="40"/>
      <c r="V58" s="40"/>
      <c r="W58" s="406">
        <v>4</v>
      </c>
      <c r="X58" s="406">
        <v>3</v>
      </c>
      <c r="Y58" s="406">
        <v>2</v>
      </c>
      <c r="Z58" s="9" t="s">
        <v>2070</v>
      </c>
      <c r="AA58" s="17" t="s">
        <v>2112</v>
      </c>
      <c r="AB58" s="44"/>
    </row>
    <row r="59" spans="1:28" ht="145">
      <c r="A59" s="438"/>
      <c r="B59" s="68" t="s">
        <v>2133</v>
      </c>
      <c r="C59" s="68" t="s">
        <v>201</v>
      </c>
      <c r="D59" s="68" t="s">
        <v>853</v>
      </c>
      <c r="E59" s="68" t="s">
        <v>1908</v>
      </c>
      <c r="F59" s="68" t="s">
        <v>1914</v>
      </c>
      <c r="G59" s="370">
        <v>0</v>
      </c>
      <c r="H59" s="370">
        <v>0</v>
      </c>
      <c r="I59" s="370">
        <v>0</v>
      </c>
      <c r="J59" s="370">
        <v>0</v>
      </c>
      <c r="K59" s="40"/>
      <c r="L59" s="40"/>
      <c r="M59" s="40"/>
      <c r="N59" s="40"/>
      <c r="O59" s="40"/>
      <c r="P59" s="40"/>
      <c r="Q59" s="40"/>
      <c r="R59" s="40"/>
      <c r="S59" s="40"/>
      <c r="T59" s="40"/>
      <c r="U59" s="40"/>
      <c r="V59" s="40"/>
      <c r="W59" s="406">
        <v>0</v>
      </c>
      <c r="X59" s="406">
        <v>1</v>
      </c>
      <c r="Y59" s="406">
        <v>0</v>
      </c>
      <c r="Z59" s="9" t="s">
        <v>2070</v>
      </c>
      <c r="AA59" s="17" t="s">
        <v>2112</v>
      </c>
      <c r="AB59" s="44"/>
    </row>
    <row r="60" spans="1:28" ht="145">
      <c r="A60" s="438"/>
      <c r="B60" s="68" t="s">
        <v>2134</v>
      </c>
      <c r="C60" s="68" t="s">
        <v>201</v>
      </c>
      <c r="D60" s="68" t="s">
        <v>853</v>
      </c>
      <c r="E60" s="68" t="s">
        <v>1916</v>
      </c>
      <c r="F60" s="68" t="s">
        <v>1909</v>
      </c>
      <c r="G60" s="370">
        <v>0</v>
      </c>
      <c r="H60" s="370">
        <v>0</v>
      </c>
      <c r="I60" s="370">
        <v>0</v>
      </c>
      <c r="J60" s="370">
        <v>0</v>
      </c>
      <c r="K60" s="40"/>
      <c r="L60" s="40"/>
      <c r="M60" s="40"/>
      <c r="N60" s="40"/>
      <c r="O60" s="40"/>
      <c r="P60" s="40"/>
      <c r="Q60" s="40"/>
      <c r="R60" s="40"/>
      <c r="S60" s="40"/>
      <c r="T60" s="40"/>
      <c r="U60" s="40"/>
      <c r="V60" s="40"/>
      <c r="W60" s="406">
        <v>1</v>
      </c>
      <c r="X60" s="406">
        <v>0</v>
      </c>
      <c r="Y60" s="406">
        <v>2</v>
      </c>
      <c r="Z60" s="9" t="s">
        <v>2070</v>
      </c>
      <c r="AA60" s="17" t="s">
        <v>2112</v>
      </c>
      <c r="AB60" s="44"/>
    </row>
    <row r="61" spans="1:28" ht="145">
      <c r="A61" s="440"/>
      <c r="B61" s="68" t="s">
        <v>2135</v>
      </c>
      <c r="C61" s="68" t="s">
        <v>201</v>
      </c>
      <c r="D61" s="68" t="s">
        <v>853</v>
      </c>
      <c r="E61" s="68" t="s">
        <v>1916</v>
      </c>
      <c r="F61" s="68" t="s">
        <v>1914</v>
      </c>
      <c r="G61" s="370">
        <v>0</v>
      </c>
      <c r="H61" s="370">
        <v>0</v>
      </c>
      <c r="I61" s="370">
        <v>0</v>
      </c>
      <c r="J61" s="370">
        <v>2</v>
      </c>
      <c r="K61" s="40"/>
      <c r="L61" s="40"/>
      <c r="M61" s="40"/>
      <c r="N61" s="40"/>
      <c r="O61" s="40"/>
      <c r="P61" s="40"/>
      <c r="Q61" s="40"/>
      <c r="R61" s="40"/>
      <c r="S61" s="40"/>
      <c r="T61" s="40"/>
      <c r="U61" s="40"/>
      <c r="V61" s="40"/>
      <c r="W61" s="406">
        <v>3</v>
      </c>
      <c r="X61" s="406">
        <v>2</v>
      </c>
      <c r="Y61" s="406">
        <v>0</v>
      </c>
      <c r="Z61" s="9" t="s">
        <v>2070</v>
      </c>
      <c r="AA61" s="17" t="s">
        <v>2112</v>
      </c>
      <c r="AB61" s="44"/>
    </row>
    <row r="62" spans="1:28" ht="145">
      <c r="A62" s="440"/>
      <c r="B62" s="68" t="s">
        <v>2136</v>
      </c>
      <c r="C62" s="68" t="s">
        <v>201</v>
      </c>
      <c r="D62" s="68" t="s">
        <v>853</v>
      </c>
      <c r="E62" s="68" t="s">
        <v>1919</v>
      </c>
      <c r="F62" s="68" t="s">
        <v>1909</v>
      </c>
      <c r="G62" s="370">
        <v>0</v>
      </c>
      <c r="H62" s="370">
        <v>0</v>
      </c>
      <c r="I62" s="370">
        <v>0</v>
      </c>
      <c r="J62" s="370">
        <v>0</v>
      </c>
      <c r="K62" s="40"/>
      <c r="L62" s="40"/>
      <c r="M62" s="40"/>
      <c r="N62" s="40"/>
      <c r="O62" s="40"/>
      <c r="P62" s="40"/>
      <c r="Q62" s="40"/>
      <c r="R62" s="40"/>
      <c r="S62" s="40"/>
      <c r="T62" s="40"/>
      <c r="U62" s="40"/>
      <c r="V62" s="40"/>
      <c r="W62" s="406">
        <v>0</v>
      </c>
      <c r="X62" s="406">
        <v>0</v>
      </c>
      <c r="Y62" s="406">
        <v>0</v>
      </c>
      <c r="Z62" s="9" t="s">
        <v>2070</v>
      </c>
      <c r="AA62" s="17" t="s">
        <v>2112</v>
      </c>
      <c r="AB62" s="44"/>
    </row>
    <row r="63" spans="1:28" ht="145">
      <c r="A63" s="440"/>
      <c r="B63" s="68" t="s">
        <v>2137</v>
      </c>
      <c r="C63" s="68" t="s">
        <v>201</v>
      </c>
      <c r="D63" s="68" t="s">
        <v>853</v>
      </c>
      <c r="E63" s="68" t="s">
        <v>1919</v>
      </c>
      <c r="F63" s="68" t="s">
        <v>1914</v>
      </c>
      <c r="G63" s="370">
        <v>0</v>
      </c>
      <c r="H63" s="370">
        <v>0</v>
      </c>
      <c r="I63" s="370">
        <v>0</v>
      </c>
      <c r="J63" s="370">
        <v>0</v>
      </c>
      <c r="K63" s="40"/>
      <c r="L63" s="40"/>
      <c r="M63" s="40"/>
      <c r="N63" s="40"/>
      <c r="O63" s="40"/>
      <c r="P63" s="40"/>
      <c r="Q63" s="40"/>
      <c r="R63" s="40"/>
      <c r="S63" s="40"/>
      <c r="T63" s="40"/>
      <c r="U63" s="40"/>
      <c r="V63" s="40"/>
      <c r="W63" s="406">
        <v>0</v>
      </c>
      <c r="X63" s="406">
        <v>0</v>
      </c>
      <c r="Y63" s="406">
        <v>0</v>
      </c>
      <c r="Z63" s="9" t="s">
        <v>2070</v>
      </c>
      <c r="AA63" s="17" t="s">
        <v>2112</v>
      </c>
      <c r="AB63" s="44"/>
    </row>
    <row r="64" spans="1:28" ht="145">
      <c r="A64" s="441" t="s">
        <v>2138</v>
      </c>
      <c r="B64" s="68" t="s">
        <v>1989</v>
      </c>
      <c r="C64" s="68" t="s">
        <v>201</v>
      </c>
      <c r="D64" s="68" t="s">
        <v>854</v>
      </c>
      <c r="E64" s="68" t="s">
        <v>1908</v>
      </c>
      <c r="F64" s="68" t="s">
        <v>1909</v>
      </c>
      <c r="G64" s="370" t="s">
        <v>2111</v>
      </c>
      <c r="H64" s="370" t="s">
        <v>2111</v>
      </c>
      <c r="I64" s="370" t="s">
        <v>2111</v>
      </c>
      <c r="J64" s="370" t="s">
        <v>2111</v>
      </c>
      <c r="K64" s="40"/>
      <c r="L64" s="40"/>
      <c r="M64" s="40"/>
      <c r="N64" s="40"/>
      <c r="O64" s="40"/>
      <c r="P64" s="40"/>
      <c r="Q64" s="40"/>
      <c r="R64" s="40"/>
      <c r="S64" s="40"/>
      <c r="T64" s="40"/>
      <c r="U64" s="40"/>
      <c r="V64" s="40"/>
      <c r="W64" s="406" t="s">
        <v>2111</v>
      </c>
      <c r="X64" s="406" t="s">
        <v>2111</v>
      </c>
      <c r="Y64" s="406" t="s">
        <v>2111</v>
      </c>
      <c r="Z64" s="9" t="s">
        <v>2090</v>
      </c>
      <c r="AA64" s="17" t="s">
        <v>2112</v>
      </c>
      <c r="AB64" s="44"/>
    </row>
    <row r="65" spans="1:29" ht="145">
      <c r="A65" s="440"/>
      <c r="B65" s="68" t="s">
        <v>1991</v>
      </c>
      <c r="C65" s="68" t="s">
        <v>201</v>
      </c>
      <c r="D65" s="68" t="s">
        <v>854</v>
      </c>
      <c r="E65" s="68" t="s">
        <v>1908</v>
      </c>
      <c r="F65" s="68" t="s">
        <v>1914</v>
      </c>
      <c r="G65" s="370" t="s">
        <v>2111</v>
      </c>
      <c r="H65" s="370" t="s">
        <v>2111</v>
      </c>
      <c r="I65" s="370" t="s">
        <v>2111</v>
      </c>
      <c r="J65" s="370" t="s">
        <v>2111</v>
      </c>
      <c r="K65" s="40"/>
      <c r="L65" s="40"/>
      <c r="M65" s="40"/>
      <c r="N65" s="40"/>
      <c r="O65" s="40"/>
      <c r="P65" s="40"/>
      <c r="Q65" s="40"/>
      <c r="R65" s="40"/>
      <c r="S65" s="40"/>
      <c r="T65" s="40"/>
      <c r="U65" s="40"/>
      <c r="V65" s="40"/>
      <c r="W65" s="406" t="s">
        <v>2111</v>
      </c>
      <c r="X65" s="406" t="s">
        <v>2111</v>
      </c>
      <c r="Y65" s="406" t="s">
        <v>2111</v>
      </c>
      <c r="Z65" s="9" t="s">
        <v>2090</v>
      </c>
      <c r="AA65" s="17" t="s">
        <v>2112</v>
      </c>
      <c r="AB65" s="44"/>
    </row>
    <row r="66" spans="1:29" ht="145">
      <c r="A66" s="440"/>
      <c r="B66" s="68" t="s">
        <v>1992</v>
      </c>
      <c r="C66" s="68" t="s">
        <v>201</v>
      </c>
      <c r="D66" s="68" t="s">
        <v>854</v>
      </c>
      <c r="E66" s="68" t="s">
        <v>1916</v>
      </c>
      <c r="F66" s="68" t="s">
        <v>1909</v>
      </c>
      <c r="G66" s="370" t="s">
        <v>2111</v>
      </c>
      <c r="H66" s="370" t="s">
        <v>2111</v>
      </c>
      <c r="I66" s="370" t="s">
        <v>2111</v>
      </c>
      <c r="J66" s="370" t="s">
        <v>2111</v>
      </c>
      <c r="K66" s="40"/>
      <c r="L66" s="40"/>
      <c r="M66" s="40"/>
      <c r="N66" s="40"/>
      <c r="O66" s="40"/>
      <c r="P66" s="40"/>
      <c r="Q66" s="40"/>
      <c r="R66" s="40"/>
      <c r="S66" s="40"/>
      <c r="T66" s="40"/>
      <c r="U66" s="40"/>
      <c r="V66" s="40"/>
      <c r="W66" s="406" t="s">
        <v>2111</v>
      </c>
      <c r="X66" s="406" t="s">
        <v>2111</v>
      </c>
      <c r="Y66" s="406" t="s">
        <v>2111</v>
      </c>
      <c r="Z66" s="9" t="s">
        <v>2090</v>
      </c>
      <c r="AA66" s="17" t="s">
        <v>2112</v>
      </c>
      <c r="AB66" s="44"/>
    </row>
    <row r="67" spans="1:29" ht="145">
      <c r="A67" s="440"/>
      <c r="B67" s="68" t="s">
        <v>1993</v>
      </c>
      <c r="C67" s="68" t="s">
        <v>201</v>
      </c>
      <c r="D67" s="68" t="s">
        <v>854</v>
      </c>
      <c r="E67" s="68" t="s">
        <v>1916</v>
      </c>
      <c r="F67" s="68" t="s">
        <v>1914</v>
      </c>
      <c r="G67" s="370" t="s">
        <v>2111</v>
      </c>
      <c r="H67" s="370" t="s">
        <v>2111</v>
      </c>
      <c r="I67" s="370" t="s">
        <v>2111</v>
      </c>
      <c r="J67" s="370" t="s">
        <v>2111</v>
      </c>
      <c r="K67" s="40"/>
      <c r="L67" s="40"/>
      <c r="M67" s="40"/>
      <c r="N67" s="40"/>
      <c r="O67" s="40"/>
      <c r="P67" s="40"/>
      <c r="Q67" s="40"/>
      <c r="R67" s="40"/>
      <c r="S67" s="40"/>
      <c r="T67" s="40"/>
      <c r="U67" s="40"/>
      <c r="V67" s="40"/>
      <c r="W67" s="406" t="s">
        <v>2111</v>
      </c>
      <c r="X67" s="406" t="s">
        <v>2111</v>
      </c>
      <c r="Y67" s="406" t="s">
        <v>2111</v>
      </c>
      <c r="Z67" s="9" t="s">
        <v>2090</v>
      </c>
      <c r="AA67" s="17" t="s">
        <v>2112</v>
      </c>
      <c r="AB67" s="44"/>
    </row>
    <row r="68" spans="1:29" ht="145">
      <c r="A68" s="440"/>
      <c r="B68" s="68" t="s">
        <v>1994</v>
      </c>
      <c r="C68" s="68" t="s">
        <v>201</v>
      </c>
      <c r="D68" s="68" t="s">
        <v>854</v>
      </c>
      <c r="E68" s="68" t="s">
        <v>1919</v>
      </c>
      <c r="F68" s="68" t="s">
        <v>1909</v>
      </c>
      <c r="G68" s="370" t="s">
        <v>2111</v>
      </c>
      <c r="H68" s="370" t="s">
        <v>2111</v>
      </c>
      <c r="I68" s="370" t="s">
        <v>2111</v>
      </c>
      <c r="J68" s="370" t="s">
        <v>2111</v>
      </c>
      <c r="K68" s="40"/>
      <c r="L68" s="40"/>
      <c r="M68" s="40"/>
      <c r="N68" s="40"/>
      <c r="O68" s="40"/>
      <c r="P68" s="40"/>
      <c r="Q68" s="40"/>
      <c r="R68" s="40"/>
      <c r="S68" s="40"/>
      <c r="T68" s="40"/>
      <c r="U68" s="40"/>
      <c r="V68" s="40"/>
      <c r="W68" s="406" t="s">
        <v>2111</v>
      </c>
      <c r="X68" s="406" t="s">
        <v>2111</v>
      </c>
      <c r="Y68" s="406" t="s">
        <v>2111</v>
      </c>
      <c r="Z68" s="9" t="s">
        <v>2090</v>
      </c>
      <c r="AA68" s="17" t="s">
        <v>2112</v>
      </c>
      <c r="AB68" s="44"/>
    </row>
    <row r="69" spans="1:29" ht="145">
      <c r="A69" s="440"/>
      <c r="B69" s="68" t="s">
        <v>1995</v>
      </c>
      <c r="C69" s="68" t="s">
        <v>201</v>
      </c>
      <c r="D69" s="68" t="s">
        <v>854</v>
      </c>
      <c r="E69" s="68" t="s">
        <v>1919</v>
      </c>
      <c r="F69" s="68" t="s">
        <v>1914</v>
      </c>
      <c r="G69" s="370" t="s">
        <v>2111</v>
      </c>
      <c r="H69" s="370" t="s">
        <v>2111</v>
      </c>
      <c r="I69" s="370" t="s">
        <v>2111</v>
      </c>
      <c r="J69" s="370" t="s">
        <v>2111</v>
      </c>
      <c r="K69" s="40"/>
      <c r="L69" s="40"/>
      <c r="M69" s="40"/>
      <c r="N69" s="40"/>
      <c r="O69" s="40"/>
      <c r="P69" s="40"/>
      <c r="Q69" s="40"/>
      <c r="R69" s="40"/>
      <c r="S69" s="40"/>
      <c r="T69" s="40"/>
      <c r="U69" s="40"/>
      <c r="V69" s="40"/>
      <c r="W69" s="406" t="s">
        <v>2111</v>
      </c>
      <c r="X69" s="406" t="s">
        <v>2111</v>
      </c>
      <c r="Y69" s="406" t="s">
        <v>2111</v>
      </c>
      <c r="Z69" s="9" t="s">
        <v>2090</v>
      </c>
      <c r="AA69" s="17" t="s">
        <v>2112</v>
      </c>
      <c r="AB69" s="44"/>
    </row>
    <row r="70" spans="1:29" ht="145">
      <c r="A70" s="440"/>
      <c r="B70" s="68" t="s">
        <v>1996</v>
      </c>
      <c r="C70" s="68" t="s">
        <v>201</v>
      </c>
      <c r="D70" s="68" t="s">
        <v>852</v>
      </c>
      <c r="E70" s="68" t="s">
        <v>1908</v>
      </c>
      <c r="F70" s="68" t="s">
        <v>1909</v>
      </c>
      <c r="G70" s="370" t="s">
        <v>2111</v>
      </c>
      <c r="H70" s="370" t="s">
        <v>2111</v>
      </c>
      <c r="I70" s="370" t="s">
        <v>2111</v>
      </c>
      <c r="J70" s="370" t="s">
        <v>2111</v>
      </c>
      <c r="K70" s="40"/>
      <c r="L70" s="40"/>
      <c r="M70" s="40"/>
      <c r="N70" s="40"/>
      <c r="O70" s="40"/>
      <c r="P70" s="40"/>
      <c r="Q70" s="40"/>
      <c r="R70" s="40"/>
      <c r="S70" s="40"/>
      <c r="T70" s="40"/>
      <c r="U70" s="40"/>
      <c r="V70" s="40"/>
      <c r="W70" s="406" t="s">
        <v>2111</v>
      </c>
      <c r="X70" s="406" t="s">
        <v>2111</v>
      </c>
      <c r="Y70" s="406" t="s">
        <v>2111</v>
      </c>
      <c r="Z70" s="9" t="s">
        <v>2090</v>
      </c>
      <c r="AA70" s="17" t="s">
        <v>2112</v>
      </c>
      <c r="AB70" s="44"/>
    </row>
    <row r="71" spans="1:29" ht="145">
      <c r="A71" s="440"/>
      <c r="B71" s="68" t="s">
        <v>1997</v>
      </c>
      <c r="C71" s="68" t="s">
        <v>201</v>
      </c>
      <c r="D71" s="68" t="s">
        <v>852</v>
      </c>
      <c r="E71" s="68" t="s">
        <v>1908</v>
      </c>
      <c r="F71" s="68" t="s">
        <v>1914</v>
      </c>
      <c r="G71" s="370" t="s">
        <v>2111</v>
      </c>
      <c r="H71" s="370" t="s">
        <v>2111</v>
      </c>
      <c r="I71" s="370" t="s">
        <v>2111</v>
      </c>
      <c r="J71" s="370" t="s">
        <v>2111</v>
      </c>
      <c r="K71" s="40"/>
      <c r="L71" s="40"/>
      <c r="M71" s="40"/>
      <c r="N71" s="40"/>
      <c r="O71" s="40"/>
      <c r="P71" s="40"/>
      <c r="Q71" s="40"/>
      <c r="R71" s="40"/>
      <c r="S71" s="40"/>
      <c r="T71" s="40"/>
      <c r="U71" s="40"/>
      <c r="V71" s="40"/>
      <c r="W71" s="406" t="s">
        <v>2111</v>
      </c>
      <c r="X71" s="406" t="s">
        <v>2111</v>
      </c>
      <c r="Y71" s="406" t="s">
        <v>2111</v>
      </c>
      <c r="Z71" s="9" t="s">
        <v>2090</v>
      </c>
      <c r="AA71" s="17" t="s">
        <v>2112</v>
      </c>
      <c r="AB71" s="44"/>
    </row>
    <row r="72" spans="1:29" ht="145">
      <c r="A72" s="440"/>
      <c r="B72" s="68" t="s">
        <v>1998</v>
      </c>
      <c r="C72" s="68" t="s">
        <v>201</v>
      </c>
      <c r="D72" s="68" t="s">
        <v>852</v>
      </c>
      <c r="E72" s="68" t="s">
        <v>1916</v>
      </c>
      <c r="F72" s="68" t="s">
        <v>1909</v>
      </c>
      <c r="G72" s="370" t="s">
        <v>2111</v>
      </c>
      <c r="H72" s="370" t="s">
        <v>2111</v>
      </c>
      <c r="I72" s="370" t="s">
        <v>2111</v>
      </c>
      <c r="J72" s="370" t="s">
        <v>2111</v>
      </c>
      <c r="K72" s="40"/>
      <c r="L72" s="40"/>
      <c r="M72" s="40"/>
      <c r="N72" s="40"/>
      <c r="O72" s="40"/>
      <c r="P72" s="40"/>
      <c r="Q72" s="40"/>
      <c r="R72" s="40"/>
      <c r="S72" s="40"/>
      <c r="T72" s="40"/>
      <c r="U72" s="40"/>
      <c r="V72" s="40"/>
      <c r="W72" s="406" t="s">
        <v>2111</v>
      </c>
      <c r="X72" s="406" t="s">
        <v>2111</v>
      </c>
      <c r="Y72" s="406" t="s">
        <v>2111</v>
      </c>
      <c r="Z72" s="9" t="s">
        <v>2090</v>
      </c>
      <c r="AA72" s="17" t="s">
        <v>2112</v>
      </c>
      <c r="AB72" s="44"/>
    </row>
    <row r="73" spans="1:29" ht="145">
      <c r="A73" s="440"/>
      <c r="B73" s="68" t="s">
        <v>1999</v>
      </c>
      <c r="C73" s="68" t="s">
        <v>201</v>
      </c>
      <c r="D73" s="68" t="s">
        <v>852</v>
      </c>
      <c r="E73" s="68" t="s">
        <v>1916</v>
      </c>
      <c r="F73" s="68" t="s">
        <v>1914</v>
      </c>
      <c r="G73" s="370" t="s">
        <v>2111</v>
      </c>
      <c r="H73" s="370" t="s">
        <v>2111</v>
      </c>
      <c r="I73" s="370" t="s">
        <v>2111</v>
      </c>
      <c r="J73" s="370" t="s">
        <v>2111</v>
      </c>
      <c r="K73" s="40"/>
      <c r="L73" s="40"/>
      <c r="M73" s="40"/>
      <c r="N73" s="40"/>
      <c r="O73" s="40"/>
      <c r="P73" s="40"/>
      <c r="Q73" s="40"/>
      <c r="R73" s="40"/>
      <c r="S73" s="40"/>
      <c r="T73" s="40"/>
      <c r="U73" s="40"/>
      <c r="V73" s="40"/>
      <c r="W73" s="406" t="s">
        <v>2111</v>
      </c>
      <c r="X73" s="406" t="s">
        <v>2111</v>
      </c>
      <c r="Y73" s="406" t="s">
        <v>2111</v>
      </c>
      <c r="Z73" s="9" t="s">
        <v>2090</v>
      </c>
      <c r="AA73" s="17" t="s">
        <v>2112</v>
      </c>
      <c r="AB73" s="44"/>
    </row>
    <row r="74" spans="1:29" ht="145">
      <c r="A74" s="440"/>
      <c r="B74" s="68" t="s">
        <v>2000</v>
      </c>
      <c r="C74" s="68" t="s">
        <v>201</v>
      </c>
      <c r="D74" s="68" t="s">
        <v>852</v>
      </c>
      <c r="E74" s="68" t="s">
        <v>1919</v>
      </c>
      <c r="F74" s="68" t="s">
        <v>1909</v>
      </c>
      <c r="G74" s="370" t="s">
        <v>2111</v>
      </c>
      <c r="H74" s="370" t="s">
        <v>2111</v>
      </c>
      <c r="I74" s="370" t="s">
        <v>2111</v>
      </c>
      <c r="J74" s="370" t="s">
        <v>2111</v>
      </c>
      <c r="K74" s="40"/>
      <c r="L74" s="40"/>
      <c r="M74" s="40"/>
      <c r="N74" s="40"/>
      <c r="O74" s="40"/>
      <c r="P74" s="40"/>
      <c r="Q74" s="40"/>
      <c r="R74" s="40"/>
      <c r="S74" s="40"/>
      <c r="T74" s="40"/>
      <c r="U74" s="40"/>
      <c r="V74" s="40"/>
      <c r="W74" s="406" t="s">
        <v>2111</v>
      </c>
      <c r="X74" s="406" t="s">
        <v>2111</v>
      </c>
      <c r="Y74" s="406" t="s">
        <v>2111</v>
      </c>
      <c r="Z74" s="9" t="s">
        <v>2090</v>
      </c>
      <c r="AA74" s="17" t="s">
        <v>2112</v>
      </c>
      <c r="AB74" s="44"/>
    </row>
    <row r="75" spans="1:29" ht="145">
      <c r="A75" s="440"/>
      <c r="B75" s="68" t="s">
        <v>2001</v>
      </c>
      <c r="C75" s="68" t="s">
        <v>201</v>
      </c>
      <c r="D75" s="68" t="s">
        <v>852</v>
      </c>
      <c r="E75" s="68" t="s">
        <v>1919</v>
      </c>
      <c r="F75" s="68" t="s">
        <v>1914</v>
      </c>
      <c r="G75" s="370" t="s">
        <v>2111</v>
      </c>
      <c r="H75" s="370" t="s">
        <v>2111</v>
      </c>
      <c r="I75" s="370" t="s">
        <v>2111</v>
      </c>
      <c r="J75" s="370" t="s">
        <v>2111</v>
      </c>
      <c r="K75" s="40"/>
      <c r="L75" s="40"/>
      <c r="M75" s="40"/>
      <c r="N75" s="40"/>
      <c r="O75" s="40"/>
      <c r="P75" s="40"/>
      <c r="Q75" s="40"/>
      <c r="R75" s="40"/>
      <c r="S75" s="40"/>
      <c r="T75" s="40"/>
      <c r="U75" s="40"/>
      <c r="V75" s="40"/>
      <c r="W75" s="406" t="s">
        <v>2111</v>
      </c>
      <c r="X75" s="406" t="s">
        <v>2111</v>
      </c>
      <c r="Y75" s="406" t="s">
        <v>2111</v>
      </c>
      <c r="Z75" s="9" t="s">
        <v>2090</v>
      </c>
      <c r="AA75" s="17" t="s">
        <v>2112</v>
      </c>
      <c r="AB75" s="44"/>
    </row>
    <row r="76" spans="1:29" ht="145">
      <c r="A76" s="440"/>
      <c r="B76" s="68" t="s">
        <v>2002</v>
      </c>
      <c r="C76" s="68" t="s">
        <v>201</v>
      </c>
      <c r="D76" s="68" t="s">
        <v>853</v>
      </c>
      <c r="E76" s="68" t="s">
        <v>1908</v>
      </c>
      <c r="F76" s="68" t="s">
        <v>1909</v>
      </c>
      <c r="G76" s="370" t="s">
        <v>2111</v>
      </c>
      <c r="H76" s="370" t="s">
        <v>2111</v>
      </c>
      <c r="I76" s="370" t="s">
        <v>2111</v>
      </c>
      <c r="J76" s="370" t="s">
        <v>2111</v>
      </c>
      <c r="K76" s="40"/>
      <c r="L76" s="40"/>
      <c r="M76" s="40"/>
      <c r="N76" s="40"/>
      <c r="O76" s="40"/>
      <c r="P76" s="40"/>
      <c r="Q76" s="40"/>
      <c r="R76" s="40"/>
      <c r="S76" s="40"/>
      <c r="T76" s="40"/>
      <c r="U76" s="40"/>
      <c r="V76" s="40"/>
      <c r="W76" s="406" t="s">
        <v>2111</v>
      </c>
      <c r="X76" s="406" t="s">
        <v>2111</v>
      </c>
      <c r="Y76" s="406" t="s">
        <v>2111</v>
      </c>
      <c r="Z76" s="9" t="s">
        <v>2090</v>
      </c>
      <c r="AA76" s="17" t="s">
        <v>2112</v>
      </c>
      <c r="AB76" s="44"/>
    </row>
    <row r="77" spans="1:29" ht="145">
      <c r="A77" s="440"/>
      <c r="B77" s="68" t="s">
        <v>2003</v>
      </c>
      <c r="C77" s="68" t="s">
        <v>201</v>
      </c>
      <c r="D77" s="68" t="s">
        <v>853</v>
      </c>
      <c r="E77" s="68" t="s">
        <v>1908</v>
      </c>
      <c r="F77" s="68" t="s">
        <v>1914</v>
      </c>
      <c r="G77" s="370" t="s">
        <v>2111</v>
      </c>
      <c r="H77" s="370" t="s">
        <v>2111</v>
      </c>
      <c r="I77" s="370" t="s">
        <v>2111</v>
      </c>
      <c r="J77" s="370" t="s">
        <v>2111</v>
      </c>
      <c r="K77" s="40"/>
      <c r="L77" s="40"/>
      <c r="M77" s="40"/>
      <c r="N77" s="40"/>
      <c r="O77" s="40"/>
      <c r="P77" s="40"/>
      <c r="Q77" s="40"/>
      <c r="R77" s="40"/>
      <c r="S77" s="40"/>
      <c r="T77" s="40"/>
      <c r="U77" s="40"/>
      <c r="V77" s="40"/>
      <c r="W77" s="406" t="s">
        <v>2111</v>
      </c>
      <c r="X77" s="406" t="s">
        <v>2111</v>
      </c>
      <c r="Y77" s="406" t="s">
        <v>2111</v>
      </c>
      <c r="Z77" s="9" t="s">
        <v>2090</v>
      </c>
      <c r="AA77" s="17" t="s">
        <v>2112</v>
      </c>
      <c r="AB77" s="44"/>
    </row>
    <row r="78" spans="1:29" ht="145">
      <c r="A78" s="440"/>
      <c r="B78" s="68" t="s">
        <v>2004</v>
      </c>
      <c r="C78" s="68" t="s">
        <v>201</v>
      </c>
      <c r="D78" s="68" t="s">
        <v>853</v>
      </c>
      <c r="E78" s="68" t="s">
        <v>1916</v>
      </c>
      <c r="F78" s="68" t="s">
        <v>1909</v>
      </c>
      <c r="G78" s="370" t="s">
        <v>2111</v>
      </c>
      <c r="H78" s="370"/>
      <c r="I78" s="370" t="s">
        <v>2111</v>
      </c>
      <c r="J78" s="370" t="s">
        <v>2111</v>
      </c>
      <c r="K78" s="40"/>
      <c r="L78" s="40"/>
      <c r="M78" s="40"/>
      <c r="N78" s="40"/>
      <c r="O78" s="40"/>
      <c r="P78" s="40"/>
      <c r="Q78" s="40"/>
      <c r="R78" s="40"/>
      <c r="S78" s="40"/>
      <c r="T78" s="40"/>
      <c r="U78" s="40"/>
      <c r="V78" s="40"/>
      <c r="W78" s="406" t="s">
        <v>2111</v>
      </c>
      <c r="X78" s="406" t="s">
        <v>2111</v>
      </c>
      <c r="Y78" s="406" t="s">
        <v>2111</v>
      </c>
      <c r="Z78" s="9" t="s">
        <v>2090</v>
      </c>
      <c r="AA78" s="17" t="s">
        <v>2112</v>
      </c>
      <c r="AB78" s="44"/>
      <c r="AC78" s="62"/>
    </row>
    <row r="79" spans="1:29" ht="145">
      <c r="A79" s="440"/>
      <c r="B79" s="68" t="s">
        <v>2005</v>
      </c>
      <c r="C79" s="68" t="s">
        <v>201</v>
      </c>
      <c r="D79" s="68" t="s">
        <v>853</v>
      </c>
      <c r="E79" s="68" t="s">
        <v>1916</v>
      </c>
      <c r="F79" s="68" t="s">
        <v>1914</v>
      </c>
      <c r="G79" s="370" t="s">
        <v>2111</v>
      </c>
      <c r="H79" s="370">
        <v>2</v>
      </c>
      <c r="I79" s="370" t="s">
        <v>2111</v>
      </c>
      <c r="J79" s="370" t="s">
        <v>2111</v>
      </c>
      <c r="K79" s="40"/>
      <c r="L79" s="40"/>
      <c r="M79" s="40"/>
      <c r="N79" s="40"/>
      <c r="O79" s="40"/>
      <c r="P79" s="40"/>
      <c r="Q79" s="40"/>
      <c r="R79" s="40"/>
      <c r="S79" s="40"/>
      <c r="T79" s="40"/>
      <c r="U79" s="40"/>
      <c r="V79" s="40"/>
      <c r="W79" s="406" t="s">
        <v>2111</v>
      </c>
      <c r="X79" s="406" t="s">
        <v>2111</v>
      </c>
      <c r="Y79" s="406" t="s">
        <v>2111</v>
      </c>
      <c r="Z79" s="9" t="s">
        <v>2090</v>
      </c>
      <c r="AA79" s="17" t="s">
        <v>2112</v>
      </c>
      <c r="AB79" s="44"/>
    </row>
    <row r="80" spans="1:29" ht="145">
      <c r="A80" s="440"/>
      <c r="B80" s="68" t="s">
        <v>2006</v>
      </c>
      <c r="C80" s="68" t="s">
        <v>201</v>
      </c>
      <c r="D80" s="68" t="s">
        <v>853</v>
      </c>
      <c r="E80" s="68" t="s">
        <v>1919</v>
      </c>
      <c r="F80" s="68" t="s">
        <v>1909</v>
      </c>
      <c r="G80" s="370" t="s">
        <v>2111</v>
      </c>
      <c r="H80" s="370" t="s">
        <v>2111</v>
      </c>
      <c r="I80" s="370" t="s">
        <v>2111</v>
      </c>
      <c r="J80" s="370" t="s">
        <v>2111</v>
      </c>
      <c r="K80" s="40"/>
      <c r="L80" s="40"/>
      <c r="M80" s="40"/>
      <c r="N80" s="40"/>
      <c r="O80" s="40"/>
      <c r="P80" s="40"/>
      <c r="Q80" s="40"/>
      <c r="R80" s="40"/>
      <c r="S80" s="40"/>
      <c r="T80" s="40"/>
      <c r="U80" s="40"/>
      <c r="V80" s="40"/>
      <c r="W80" s="406" t="s">
        <v>2111</v>
      </c>
      <c r="X80" s="406" t="s">
        <v>2111</v>
      </c>
      <c r="Y80" s="406" t="s">
        <v>2111</v>
      </c>
      <c r="Z80" s="9" t="s">
        <v>2090</v>
      </c>
      <c r="AA80" s="17" t="s">
        <v>2112</v>
      </c>
      <c r="AB80" s="44"/>
    </row>
    <row r="81" spans="1:28" ht="145">
      <c r="A81" s="443"/>
      <c r="B81" s="68" t="s">
        <v>2007</v>
      </c>
      <c r="C81" s="68" t="s">
        <v>201</v>
      </c>
      <c r="D81" s="68" t="s">
        <v>853</v>
      </c>
      <c r="E81" s="68" t="s">
        <v>1919</v>
      </c>
      <c r="F81" s="68" t="s">
        <v>1914</v>
      </c>
      <c r="G81" s="370" t="s">
        <v>2111</v>
      </c>
      <c r="H81" s="370" t="s">
        <v>2111</v>
      </c>
      <c r="I81" s="370" t="s">
        <v>2111</v>
      </c>
      <c r="J81" s="370" t="s">
        <v>2111</v>
      </c>
      <c r="K81" s="40"/>
      <c r="L81" s="40"/>
      <c r="M81" s="40"/>
      <c r="N81" s="40"/>
      <c r="O81" s="40"/>
      <c r="P81" s="40"/>
      <c r="Q81" s="40"/>
      <c r="R81" s="40"/>
      <c r="S81" s="40"/>
      <c r="T81" s="40"/>
      <c r="U81" s="40"/>
      <c r="V81" s="40"/>
      <c r="W81" s="406" t="s">
        <v>2111</v>
      </c>
      <c r="X81" s="406" t="s">
        <v>2111</v>
      </c>
      <c r="Y81" s="406" t="s">
        <v>2111</v>
      </c>
      <c r="Z81" s="9" t="s">
        <v>2090</v>
      </c>
      <c r="AA81" s="17" t="s">
        <v>2112</v>
      </c>
      <c r="AB81" s="44"/>
    </row>
    <row r="99" spans="2:2">
      <c r="B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AB10:AB81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AI68"/>
  <sheetViews>
    <sheetView zoomScale="90" zoomScaleNormal="90" zoomScalePageLayoutView="55" workbookViewId="0">
      <selection activeCell="O88" sqref="O88"/>
    </sheetView>
  </sheetViews>
  <sheetFormatPr defaultColWidth="9.08984375" defaultRowHeight="14.5"/>
  <cols>
    <col min="1" max="1" width="19.36328125" style="1" customWidth="1"/>
    <col min="2" max="2" width="28" style="8" bestFit="1" customWidth="1"/>
    <col min="3" max="3" width="9.08984375" style="8" customWidth="1"/>
    <col min="4" max="4" width="34" style="8" bestFit="1" customWidth="1"/>
    <col min="5" max="6" width="10.453125" style="8" bestFit="1" customWidth="1"/>
    <col min="7" max="7" width="11.453125" style="8" bestFit="1" customWidth="1"/>
    <col min="8" max="8" width="10.453125" style="8" bestFit="1" customWidth="1"/>
    <col min="9" max="9" width="12.54296875" style="8" customWidth="1"/>
    <col min="10" max="13" width="6.54296875" style="8" customWidth="1"/>
    <col min="14" max="20" width="9.453125" style="8" customWidth="1"/>
    <col min="21" max="32" width="9.90625" style="8" customWidth="1"/>
    <col min="33" max="33" width="27.54296875" style="1" customWidth="1"/>
    <col min="34" max="34" width="46.453125" style="1" customWidth="1"/>
    <col min="35" max="35" width="180.36328125" style="8" bestFit="1" customWidth="1"/>
    <col min="36" max="16384" width="9.08984375" style="8"/>
  </cols>
  <sheetData>
    <row r="4" spans="1:35">
      <c r="A4" s="11" t="s">
        <v>891</v>
      </c>
      <c r="B4" s="14" t="str">
        <f>IF('Cover Sheet Tables 1-15'!$D$8 = "", "",'Cover Sheet Tables 1-15'!$D$8)</f>
        <v>Southern California Edison</v>
      </c>
      <c r="C4" s="60"/>
    </row>
    <row r="5" spans="1:35" ht="11.25" customHeight="1">
      <c r="A5" s="12" t="s">
        <v>893</v>
      </c>
      <c r="B5" s="10">
        <v>10</v>
      </c>
      <c r="D5" s="2"/>
    </row>
    <row r="6" spans="1:35" ht="11.25" customHeight="1">
      <c r="A6" s="13" t="s">
        <v>12</v>
      </c>
      <c r="B6" s="15">
        <v>44958</v>
      </c>
      <c r="C6" s="91"/>
      <c r="D6" s="1"/>
    </row>
    <row r="7" spans="1:35">
      <c r="E7" s="105" t="s">
        <v>894</v>
      </c>
      <c r="F7" s="18"/>
      <c r="G7" s="18"/>
      <c r="H7" s="18"/>
      <c r="I7" s="18"/>
      <c r="J7" s="18"/>
      <c r="K7" s="18"/>
      <c r="L7" s="18"/>
      <c r="M7" s="18"/>
      <c r="N7" s="18"/>
      <c r="O7" s="18"/>
      <c r="P7" s="18"/>
      <c r="Q7" s="18"/>
      <c r="R7" s="18"/>
      <c r="S7" s="18"/>
      <c r="T7" s="18"/>
      <c r="U7" s="77" t="s">
        <v>895</v>
      </c>
      <c r="V7" s="19"/>
      <c r="W7" s="19"/>
      <c r="X7" s="19"/>
      <c r="Y7" s="19"/>
      <c r="Z7" s="19"/>
      <c r="AA7" s="19"/>
      <c r="AB7" s="19"/>
      <c r="AC7" s="19"/>
      <c r="AD7" s="19"/>
      <c r="AE7" s="19"/>
      <c r="AF7" s="19"/>
    </row>
    <row r="8" spans="1:35" ht="18" customHeight="1">
      <c r="A8" s="3" t="s">
        <v>2139</v>
      </c>
      <c r="B8" s="2"/>
      <c r="C8" s="2"/>
      <c r="D8" s="2"/>
      <c r="E8" s="95" t="s">
        <v>1357</v>
      </c>
      <c r="F8" s="95" t="s">
        <v>1358</v>
      </c>
      <c r="G8" s="95" t="s">
        <v>1359</v>
      </c>
      <c r="H8" s="95" t="s">
        <v>11</v>
      </c>
      <c r="I8" s="95" t="s">
        <v>1357</v>
      </c>
      <c r="J8" s="95" t="s">
        <v>1358</v>
      </c>
      <c r="K8" s="95" t="s">
        <v>1359</v>
      </c>
      <c r="L8" s="95" t="s">
        <v>11</v>
      </c>
      <c r="M8" s="95" t="s">
        <v>1357</v>
      </c>
      <c r="N8" s="95" t="s">
        <v>1358</v>
      </c>
      <c r="O8" s="95" t="s">
        <v>1359</v>
      </c>
      <c r="P8" s="95" t="s">
        <v>11</v>
      </c>
      <c r="Q8" s="95" t="s">
        <v>1357</v>
      </c>
      <c r="R8" s="95" t="s">
        <v>1358</v>
      </c>
      <c r="S8" s="95" t="s">
        <v>1359</v>
      </c>
      <c r="T8" s="95" t="s">
        <v>11</v>
      </c>
      <c r="U8" s="93">
        <v>1</v>
      </c>
      <c r="V8" s="93">
        <v>2</v>
      </c>
      <c r="W8" s="93">
        <v>3</v>
      </c>
      <c r="X8" s="93">
        <v>4</v>
      </c>
      <c r="Y8" s="93">
        <v>1</v>
      </c>
      <c r="Z8" s="93">
        <v>2</v>
      </c>
      <c r="AA8" s="93">
        <v>3</v>
      </c>
      <c r="AB8" s="93">
        <v>4</v>
      </c>
      <c r="AC8" s="93">
        <v>1</v>
      </c>
      <c r="AD8" s="93">
        <v>2</v>
      </c>
      <c r="AE8" s="93">
        <v>3</v>
      </c>
      <c r="AF8" s="93">
        <v>4</v>
      </c>
      <c r="AG8" s="7"/>
      <c r="AH8" s="61"/>
    </row>
    <row r="9" spans="1:35">
      <c r="A9" s="5" t="s">
        <v>936</v>
      </c>
      <c r="B9" s="6" t="s">
        <v>937</v>
      </c>
      <c r="C9" s="6" t="s">
        <v>938</v>
      </c>
      <c r="D9" s="6" t="s">
        <v>873</v>
      </c>
      <c r="E9" s="102">
        <v>2022</v>
      </c>
      <c r="F9" s="102">
        <v>2022</v>
      </c>
      <c r="G9" s="102">
        <v>2022</v>
      </c>
      <c r="H9" s="102">
        <v>2022</v>
      </c>
      <c r="I9" s="102">
        <v>2023</v>
      </c>
      <c r="J9" s="102">
        <v>2023</v>
      </c>
      <c r="K9" s="102">
        <v>2023</v>
      </c>
      <c r="L9" s="102">
        <v>2023</v>
      </c>
      <c r="M9" s="102">
        <v>2024</v>
      </c>
      <c r="N9" s="102">
        <v>2024</v>
      </c>
      <c r="O9" s="102">
        <v>2024</v>
      </c>
      <c r="P9" s="102">
        <v>2024</v>
      </c>
      <c r="Q9" s="102">
        <v>2025</v>
      </c>
      <c r="R9" s="102">
        <v>2025</v>
      </c>
      <c r="S9" s="102">
        <v>2025</v>
      </c>
      <c r="T9" s="102">
        <v>2025</v>
      </c>
      <c r="U9" s="104">
        <v>2023</v>
      </c>
      <c r="V9" s="104">
        <v>2023</v>
      </c>
      <c r="W9" s="104">
        <v>2023</v>
      </c>
      <c r="X9" s="104">
        <v>2023</v>
      </c>
      <c r="Y9" s="104">
        <v>2024</v>
      </c>
      <c r="Z9" s="104">
        <v>2024</v>
      </c>
      <c r="AA9" s="104">
        <v>2024</v>
      </c>
      <c r="AB9" s="104">
        <v>2024</v>
      </c>
      <c r="AC9" s="104">
        <v>2025</v>
      </c>
      <c r="AD9" s="104">
        <v>2025</v>
      </c>
      <c r="AE9" s="104">
        <v>2025</v>
      </c>
      <c r="AF9" s="104">
        <v>2025</v>
      </c>
      <c r="AG9" s="5" t="s">
        <v>903</v>
      </c>
      <c r="AH9" s="5" t="s">
        <v>904</v>
      </c>
      <c r="AI9" s="6" t="s">
        <v>905</v>
      </c>
    </row>
    <row r="10" spans="1:35" ht="87">
      <c r="A10" s="68" t="s">
        <v>2140</v>
      </c>
      <c r="B10" s="66" t="s">
        <v>940</v>
      </c>
      <c r="C10" s="66" t="s">
        <v>942</v>
      </c>
      <c r="D10" s="65" t="s">
        <v>2141</v>
      </c>
      <c r="E10" s="244">
        <v>0</v>
      </c>
      <c r="F10" s="244">
        <v>0</v>
      </c>
      <c r="G10" s="244">
        <v>1</v>
      </c>
      <c r="H10" s="244">
        <v>0</v>
      </c>
      <c r="I10" s="43"/>
      <c r="J10" s="43"/>
      <c r="K10" s="43"/>
      <c r="L10" s="43"/>
      <c r="M10" s="43"/>
      <c r="N10" s="43"/>
      <c r="O10" s="43"/>
      <c r="P10" s="43"/>
      <c r="Q10" s="43"/>
      <c r="R10" s="43"/>
      <c r="S10" s="43"/>
      <c r="T10" s="43"/>
      <c r="U10" s="272"/>
      <c r="V10" s="272"/>
      <c r="W10" s="272"/>
      <c r="X10" s="272"/>
      <c r="Y10" s="272"/>
      <c r="Z10" s="272"/>
      <c r="AA10" s="272"/>
      <c r="AB10" s="272"/>
      <c r="AC10" s="272"/>
      <c r="AD10" s="272"/>
      <c r="AE10" s="272"/>
      <c r="AF10" s="272"/>
      <c r="AG10" s="72" t="s">
        <v>2142</v>
      </c>
      <c r="AH10" s="163"/>
      <c r="AI10" s="44"/>
    </row>
    <row r="11" spans="1:35" ht="87">
      <c r="A11" s="68"/>
      <c r="B11" s="66" t="s">
        <v>940</v>
      </c>
      <c r="C11" s="66" t="s">
        <v>944</v>
      </c>
      <c r="D11" s="65" t="s">
        <v>2141</v>
      </c>
      <c r="E11" s="244">
        <v>0</v>
      </c>
      <c r="F11" s="244">
        <v>0</v>
      </c>
      <c r="G11" s="244">
        <v>0</v>
      </c>
      <c r="H11" s="244">
        <v>0</v>
      </c>
      <c r="I11" s="43"/>
      <c r="J11" s="43"/>
      <c r="K11" s="43"/>
      <c r="L11" s="43"/>
      <c r="M11" s="43"/>
      <c r="N11" s="43"/>
      <c r="O11" s="43"/>
      <c r="P11" s="43"/>
      <c r="Q11" s="43"/>
      <c r="R11" s="43"/>
      <c r="S11" s="43"/>
      <c r="T11" s="43"/>
      <c r="U11" s="272"/>
      <c r="V11" s="272"/>
      <c r="W11" s="272"/>
      <c r="X11" s="272"/>
      <c r="Y11" s="272"/>
      <c r="Z11" s="272"/>
      <c r="AA11" s="272"/>
      <c r="AB11" s="272"/>
      <c r="AC11" s="272"/>
      <c r="AD11" s="272"/>
      <c r="AE11" s="272"/>
      <c r="AF11" s="272"/>
      <c r="AG11" s="72" t="s">
        <v>2142</v>
      </c>
      <c r="AH11" s="72"/>
      <c r="AI11" s="44"/>
    </row>
    <row r="12" spans="1:35" ht="87">
      <c r="A12" s="68"/>
      <c r="B12" s="66" t="s">
        <v>940</v>
      </c>
      <c r="C12" s="66" t="s">
        <v>945</v>
      </c>
      <c r="D12" s="65" t="s">
        <v>2141</v>
      </c>
      <c r="E12" s="244">
        <v>0</v>
      </c>
      <c r="F12" s="244">
        <v>0</v>
      </c>
      <c r="G12" s="244">
        <v>0</v>
      </c>
      <c r="H12" s="244">
        <v>2</v>
      </c>
      <c r="I12" s="43"/>
      <c r="J12" s="43"/>
      <c r="K12" s="43"/>
      <c r="L12" s="43"/>
      <c r="M12" s="43"/>
      <c r="N12" s="43"/>
      <c r="O12" s="43"/>
      <c r="P12" s="43"/>
      <c r="Q12" s="43"/>
      <c r="R12" s="43"/>
      <c r="S12" s="43"/>
      <c r="T12" s="43"/>
      <c r="U12" s="272"/>
      <c r="V12" s="272"/>
      <c r="W12" s="272"/>
      <c r="X12" s="272"/>
      <c r="Y12" s="272"/>
      <c r="Z12" s="272"/>
      <c r="AA12" s="272"/>
      <c r="AB12" s="272"/>
      <c r="AC12" s="272"/>
      <c r="AD12" s="272"/>
      <c r="AE12" s="272"/>
      <c r="AF12" s="272"/>
      <c r="AG12" s="72" t="s">
        <v>2142</v>
      </c>
      <c r="AH12" s="72"/>
      <c r="AI12" s="44"/>
    </row>
    <row r="13" spans="1:35" ht="87">
      <c r="A13" s="68"/>
      <c r="B13" s="66" t="s">
        <v>940</v>
      </c>
      <c r="C13" s="66" t="s">
        <v>946</v>
      </c>
      <c r="D13" s="65" t="s">
        <v>2141</v>
      </c>
      <c r="E13" s="244">
        <v>0</v>
      </c>
      <c r="F13" s="244">
        <v>0</v>
      </c>
      <c r="G13" s="244">
        <v>0</v>
      </c>
      <c r="H13" s="244">
        <v>0</v>
      </c>
      <c r="I13" s="43"/>
      <c r="J13" s="43"/>
      <c r="K13" s="43"/>
      <c r="L13" s="43"/>
      <c r="M13" s="43"/>
      <c r="N13" s="43"/>
      <c r="O13" s="43"/>
      <c r="P13" s="43"/>
      <c r="Q13" s="43"/>
      <c r="R13" s="43"/>
      <c r="S13" s="43"/>
      <c r="T13" s="43"/>
      <c r="U13" s="361">
        <v>0</v>
      </c>
      <c r="V13" s="361">
        <v>0</v>
      </c>
      <c r="W13" s="361">
        <v>1</v>
      </c>
      <c r="X13" s="361">
        <v>5</v>
      </c>
      <c r="Y13" s="361">
        <v>0</v>
      </c>
      <c r="Z13" s="361">
        <v>0</v>
      </c>
      <c r="AA13" s="361">
        <v>1</v>
      </c>
      <c r="AB13" s="361">
        <v>5</v>
      </c>
      <c r="AC13" s="361">
        <v>0</v>
      </c>
      <c r="AD13" s="361">
        <v>0</v>
      </c>
      <c r="AE13" s="361">
        <v>1</v>
      </c>
      <c r="AF13" s="361">
        <v>5</v>
      </c>
      <c r="AG13" s="72" t="s">
        <v>2142</v>
      </c>
      <c r="AH13" s="72" t="s">
        <v>2143</v>
      </c>
      <c r="AI13" s="44"/>
    </row>
    <row r="14" spans="1:35" ht="72.5">
      <c r="A14" s="68"/>
      <c r="B14" s="66" t="s">
        <v>948</v>
      </c>
      <c r="C14" s="66" t="s">
        <v>942</v>
      </c>
      <c r="D14" s="65" t="s">
        <v>2144</v>
      </c>
      <c r="E14" s="244">
        <v>0</v>
      </c>
      <c r="F14" s="244">
        <v>0</v>
      </c>
      <c r="G14" s="245">
        <v>1</v>
      </c>
      <c r="H14" s="245">
        <v>1</v>
      </c>
      <c r="I14" s="40"/>
      <c r="J14" s="40"/>
      <c r="K14" s="40"/>
      <c r="L14" s="40"/>
      <c r="M14" s="40"/>
      <c r="N14" s="40"/>
      <c r="O14" s="40"/>
      <c r="P14" s="40"/>
      <c r="Q14" s="40"/>
      <c r="R14" s="40"/>
      <c r="S14" s="40"/>
      <c r="T14" s="40"/>
      <c r="U14" s="362"/>
      <c r="V14" s="362"/>
      <c r="W14" s="362"/>
      <c r="X14" s="362"/>
      <c r="Y14" s="362"/>
      <c r="Z14" s="362"/>
      <c r="AA14" s="362"/>
      <c r="AB14" s="362"/>
      <c r="AC14" s="362"/>
      <c r="AD14" s="362"/>
      <c r="AE14" s="362"/>
      <c r="AF14" s="362"/>
      <c r="AG14" s="9" t="s">
        <v>2145</v>
      </c>
      <c r="AH14" s="72" t="s">
        <v>2146</v>
      </c>
      <c r="AI14" s="44"/>
    </row>
    <row r="15" spans="1:35" ht="72.5">
      <c r="A15" s="68"/>
      <c r="B15" s="66" t="s">
        <v>948</v>
      </c>
      <c r="C15" s="66" t="s">
        <v>944</v>
      </c>
      <c r="D15" s="65" t="s">
        <v>2144</v>
      </c>
      <c r="E15" s="244">
        <v>0</v>
      </c>
      <c r="F15" s="244">
        <v>0</v>
      </c>
      <c r="G15" s="245">
        <v>0</v>
      </c>
      <c r="H15" s="245">
        <v>0</v>
      </c>
      <c r="I15" s="40"/>
      <c r="J15" s="40"/>
      <c r="K15" s="40"/>
      <c r="L15" s="40"/>
      <c r="M15" s="40"/>
      <c r="N15" s="40"/>
      <c r="O15" s="40"/>
      <c r="P15" s="40"/>
      <c r="Q15" s="40"/>
      <c r="R15" s="40"/>
      <c r="S15" s="40"/>
      <c r="T15" s="40"/>
      <c r="U15" s="362"/>
      <c r="V15" s="362"/>
      <c r="W15" s="362"/>
      <c r="X15" s="362"/>
      <c r="Y15" s="362"/>
      <c r="Z15" s="362"/>
      <c r="AA15" s="362"/>
      <c r="AB15" s="362"/>
      <c r="AC15" s="362"/>
      <c r="AD15" s="362"/>
      <c r="AE15" s="362"/>
      <c r="AF15" s="362"/>
      <c r="AG15" s="9" t="s">
        <v>2145</v>
      </c>
      <c r="AH15" s="72" t="s">
        <v>2146</v>
      </c>
      <c r="AI15" s="44"/>
    </row>
    <row r="16" spans="1:35" ht="72.5">
      <c r="A16" s="68"/>
      <c r="B16" s="66" t="s">
        <v>948</v>
      </c>
      <c r="C16" s="66" t="s">
        <v>945</v>
      </c>
      <c r="D16" s="65" t="s">
        <v>2144</v>
      </c>
      <c r="E16" s="244">
        <v>0</v>
      </c>
      <c r="F16" s="244">
        <v>0</v>
      </c>
      <c r="G16" s="245">
        <v>0</v>
      </c>
      <c r="H16" s="245">
        <v>6</v>
      </c>
      <c r="I16" s="40"/>
      <c r="J16" s="40"/>
      <c r="K16" s="40"/>
      <c r="L16" s="40"/>
      <c r="M16" s="40"/>
      <c r="N16" s="40"/>
      <c r="O16" s="40"/>
      <c r="P16" s="40"/>
      <c r="Q16" s="40"/>
      <c r="R16" s="40"/>
      <c r="S16" s="40"/>
      <c r="T16" s="40"/>
      <c r="U16" s="362"/>
      <c r="V16" s="362"/>
      <c r="W16" s="362"/>
      <c r="X16" s="362"/>
      <c r="Y16" s="362"/>
      <c r="Z16" s="362"/>
      <c r="AA16" s="362"/>
      <c r="AB16" s="362"/>
      <c r="AC16" s="362"/>
      <c r="AD16" s="362"/>
      <c r="AE16" s="362"/>
      <c r="AF16" s="362"/>
      <c r="AG16" s="9" t="s">
        <v>2145</v>
      </c>
      <c r="AH16" s="72" t="s">
        <v>2146</v>
      </c>
      <c r="AI16" s="44"/>
    </row>
    <row r="17" spans="1:35" ht="116">
      <c r="A17" s="68"/>
      <c r="B17" s="66" t="s">
        <v>948</v>
      </c>
      <c r="C17" s="66" t="s">
        <v>946</v>
      </c>
      <c r="D17" s="65" t="s">
        <v>2144</v>
      </c>
      <c r="E17" s="244">
        <v>0</v>
      </c>
      <c r="F17" s="244">
        <v>0</v>
      </c>
      <c r="G17" s="245">
        <v>1</v>
      </c>
      <c r="H17" s="245">
        <v>4</v>
      </c>
      <c r="I17" s="40"/>
      <c r="J17" s="40"/>
      <c r="K17" s="40"/>
      <c r="L17" s="40"/>
      <c r="M17" s="40"/>
      <c r="N17" s="40"/>
      <c r="O17" s="40"/>
      <c r="P17" s="40"/>
      <c r="Q17" s="40"/>
      <c r="R17" s="40"/>
      <c r="S17" s="40"/>
      <c r="T17" s="40"/>
      <c r="U17" s="360">
        <v>50</v>
      </c>
      <c r="V17" s="360">
        <v>0</v>
      </c>
      <c r="W17" s="360">
        <v>3</v>
      </c>
      <c r="X17" s="360">
        <v>172</v>
      </c>
      <c r="Y17" s="360">
        <v>47</v>
      </c>
      <c r="Z17" s="360">
        <v>0</v>
      </c>
      <c r="AA17" s="360">
        <v>3</v>
      </c>
      <c r="AB17" s="360">
        <v>162</v>
      </c>
      <c r="AC17" s="360">
        <v>44</v>
      </c>
      <c r="AD17" s="360">
        <v>0</v>
      </c>
      <c r="AE17" s="360">
        <v>3</v>
      </c>
      <c r="AF17" s="360">
        <v>152</v>
      </c>
      <c r="AG17" s="9" t="s">
        <v>2145</v>
      </c>
      <c r="AH17" s="72" t="s">
        <v>2147</v>
      </c>
      <c r="AI17" s="44"/>
    </row>
    <row r="18" spans="1:35">
      <c r="A18" s="68"/>
      <c r="B18" s="66" t="s">
        <v>952</v>
      </c>
      <c r="C18" s="66" t="s">
        <v>942</v>
      </c>
      <c r="D18" s="65" t="s">
        <v>2148</v>
      </c>
      <c r="E18" s="244">
        <v>0</v>
      </c>
      <c r="F18" s="244">
        <v>0</v>
      </c>
      <c r="G18" s="246">
        <v>2547</v>
      </c>
      <c r="H18" s="246">
        <v>3325</v>
      </c>
      <c r="I18" s="40"/>
      <c r="J18" s="40"/>
      <c r="K18" s="40"/>
      <c r="L18" s="40"/>
      <c r="M18" s="40"/>
      <c r="N18" s="40"/>
      <c r="O18" s="40"/>
      <c r="P18" s="40"/>
      <c r="Q18" s="40"/>
      <c r="R18" s="40"/>
      <c r="S18" s="40"/>
      <c r="T18" s="40"/>
      <c r="U18" s="362"/>
      <c r="V18" s="362"/>
      <c r="W18" s="362"/>
      <c r="X18" s="362"/>
      <c r="Y18" s="362"/>
      <c r="Z18" s="362"/>
      <c r="AA18" s="362"/>
      <c r="AB18" s="362"/>
      <c r="AC18" s="362"/>
      <c r="AD18" s="362"/>
      <c r="AE18" s="362"/>
      <c r="AF18" s="362"/>
      <c r="AG18" s="9" t="s">
        <v>2149</v>
      </c>
      <c r="AH18" s="72"/>
      <c r="AI18" s="44"/>
    </row>
    <row r="19" spans="1:35">
      <c r="A19" s="68"/>
      <c r="B19" s="66" t="s">
        <v>952</v>
      </c>
      <c r="C19" s="66" t="s">
        <v>944</v>
      </c>
      <c r="D19" s="65" t="s">
        <v>2148</v>
      </c>
      <c r="E19" s="244">
        <v>0</v>
      </c>
      <c r="F19" s="244">
        <v>0</v>
      </c>
      <c r="G19" s="244">
        <v>0</v>
      </c>
      <c r="H19" s="244">
        <v>0</v>
      </c>
      <c r="I19" s="40"/>
      <c r="J19" s="40"/>
      <c r="K19" s="40"/>
      <c r="L19" s="40"/>
      <c r="M19" s="40"/>
      <c r="N19" s="40"/>
      <c r="O19" s="40"/>
      <c r="P19" s="40"/>
      <c r="Q19" s="40"/>
      <c r="R19" s="40"/>
      <c r="S19" s="40"/>
      <c r="T19" s="40"/>
      <c r="U19" s="362"/>
      <c r="V19" s="362"/>
      <c r="W19" s="362"/>
      <c r="X19" s="362"/>
      <c r="Y19" s="362"/>
      <c r="Z19" s="362"/>
      <c r="AA19" s="362"/>
      <c r="AB19" s="362"/>
      <c r="AC19" s="362"/>
      <c r="AD19" s="362"/>
      <c r="AE19" s="362"/>
      <c r="AF19" s="362"/>
      <c r="AG19" s="9" t="s">
        <v>2149</v>
      </c>
      <c r="AH19" s="72"/>
      <c r="AI19" s="44"/>
    </row>
    <row r="20" spans="1:35">
      <c r="A20" s="68"/>
      <c r="B20" s="66" t="s">
        <v>952</v>
      </c>
      <c r="C20" s="66" t="s">
        <v>945</v>
      </c>
      <c r="D20" s="65" t="s">
        <v>2148</v>
      </c>
      <c r="E20" s="244">
        <v>0</v>
      </c>
      <c r="F20" s="244">
        <v>0</v>
      </c>
      <c r="G20" s="244">
        <v>0</v>
      </c>
      <c r="H20" s="246">
        <v>66872</v>
      </c>
      <c r="I20" s="40"/>
      <c r="J20" s="40"/>
      <c r="K20" s="40"/>
      <c r="L20" s="40"/>
      <c r="M20" s="40"/>
      <c r="N20" s="40"/>
      <c r="O20" s="40"/>
      <c r="P20" s="40"/>
      <c r="Q20" s="40"/>
      <c r="R20" s="40"/>
      <c r="S20" s="40"/>
      <c r="T20" s="40"/>
      <c r="U20" s="362"/>
      <c r="V20" s="362"/>
      <c r="W20" s="362"/>
      <c r="X20" s="362"/>
      <c r="Y20" s="362"/>
      <c r="Z20" s="362"/>
      <c r="AA20" s="362"/>
      <c r="AB20" s="362"/>
      <c r="AC20" s="362"/>
      <c r="AD20" s="362"/>
      <c r="AE20" s="362"/>
      <c r="AF20" s="362"/>
      <c r="AG20" s="9" t="s">
        <v>2149</v>
      </c>
      <c r="AH20" s="72"/>
      <c r="AI20" s="44"/>
    </row>
    <row r="21" spans="1:35" ht="58">
      <c r="A21" s="68"/>
      <c r="B21" s="66" t="s">
        <v>952</v>
      </c>
      <c r="C21" s="66" t="s">
        <v>946</v>
      </c>
      <c r="D21" s="65" t="s">
        <v>2148</v>
      </c>
      <c r="E21" s="244">
        <v>0</v>
      </c>
      <c r="F21" s="244">
        <v>0</v>
      </c>
      <c r="G21" s="246">
        <v>2726</v>
      </c>
      <c r="H21" s="246">
        <v>64728</v>
      </c>
      <c r="I21" s="40"/>
      <c r="J21" s="40"/>
      <c r="K21" s="40"/>
      <c r="L21" s="40"/>
      <c r="M21" s="40"/>
      <c r="N21" s="40"/>
      <c r="O21" s="40"/>
      <c r="P21" s="40"/>
      <c r="Q21" s="40"/>
      <c r="R21" s="40"/>
      <c r="S21" s="40"/>
      <c r="T21" s="40"/>
      <c r="U21" s="360">
        <v>592702</v>
      </c>
      <c r="V21" s="360">
        <v>68</v>
      </c>
      <c r="W21" s="360">
        <v>2834</v>
      </c>
      <c r="X21" s="360">
        <v>1920968</v>
      </c>
      <c r="Y21" s="360">
        <v>539359</v>
      </c>
      <c r="Z21" s="360">
        <v>62</v>
      </c>
      <c r="AA21" s="360">
        <v>2579</v>
      </c>
      <c r="AB21" s="360">
        <v>1748080</v>
      </c>
      <c r="AC21" s="360">
        <v>490816</v>
      </c>
      <c r="AD21" s="360">
        <v>56</v>
      </c>
      <c r="AE21" s="360">
        <v>2347</v>
      </c>
      <c r="AF21" s="360">
        <v>1590753</v>
      </c>
      <c r="AG21" s="9" t="s">
        <v>2149</v>
      </c>
      <c r="AH21" s="72" t="s">
        <v>2150</v>
      </c>
      <c r="AI21" s="44"/>
    </row>
    <row r="22" spans="1:35" ht="43.5">
      <c r="A22" s="68"/>
      <c r="B22" s="66" t="s">
        <v>955</v>
      </c>
      <c r="C22" s="66" t="s">
        <v>942</v>
      </c>
      <c r="D22" s="65" t="s">
        <v>2151</v>
      </c>
      <c r="E22" s="244">
        <v>0</v>
      </c>
      <c r="F22" s="244">
        <v>0</v>
      </c>
      <c r="G22" s="244">
        <v>0</v>
      </c>
      <c r="H22" s="246">
        <v>4</v>
      </c>
      <c r="I22" s="43"/>
      <c r="J22" s="43"/>
      <c r="K22" s="43"/>
      <c r="L22" s="43"/>
      <c r="M22" s="43"/>
      <c r="N22" s="43"/>
      <c r="O22" s="43"/>
      <c r="P22" s="43"/>
      <c r="Q22" s="43"/>
      <c r="R22" s="43"/>
      <c r="S22" s="43"/>
      <c r="T22" s="43"/>
      <c r="U22" s="272"/>
      <c r="V22" s="272"/>
      <c r="W22" s="272"/>
      <c r="X22" s="272"/>
      <c r="Y22" s="272"/>
      <c r="Z22" s="272"/>
      <c r="AA22" s="272"/>
      <c r="AB22" s="272"/>
      <c r="AC22" s="272"/>
      <c r="AD22" s="272"/>
      <c r="AE22" s="272"/>
      <c r="AF22" s="272"/>
      <c r="AG22" s="47" t="s">
        <v>943</v>
      </c>
      <c r="AH22" s="72" t="s">
        <v>2152</v>
      </c>
      <c r="AI22" s="44"/>
    </row>
    <row r="23" spans="1:35" ht="43.5">
      <c r="A23" s="68"/>
      <c r="B23" s="66" t="s">
        <v>955</v>
      </c>
      <c r="C23" s="66" t="s">
        <v>944</v>
      </c>
      <c r="D23" s="65" t="s">
        <v>2151</v>
      </c>
      <c r="E23" s="244">
        <v>0</v>
      </c>
      <c r="F23" s="244">
        <v>0</v>
      </c>
      <c r="G23" s="246">
        <v>10</v>
      </c>
      <c r="H23" s="246">
        <v>17</v>
      </c>
      <c r="I23" s="43"/>
      <c r="J23" s="43"/>
      <c r="K23" s="43"/>
      <c r="L23" s="43"/>
      <c r="M23" s="43"/>
      <c r="N23" s="43"/>
      <c r="O23" s="43"/>
      <c r="P23" s="43"/>
      <c r="Q23" s="43"/>
      <c r="R23" s="43"/>
      <c r="S23" s="43"/>
      <c r="T23" s="43"/>
      <c r="U23" s="272"/>
      <c r="V23" s="272"/>
      <c r="W23" s="272"/>
      <c r="X23" s="272"/>
      <c r="Y23" s="272"/>
      <c r="Z23" s="272"/>
      <c r="AA23" s="272"/>
      <c r="AB23" s="272"/>
      <c r="AC23" s="272"/>
      <c r="AD23" s="272"/>
      <c r="AE23" s="272"/>
      <c r="AF23" s="272"/>
      <c r="AG23" s="47" t="s">
        <v>943</v>
      </c>
      <c r="AH23" s="72" t="s">
        <v>2152</v>
      </c>
      <c r="AI23" s="44"/>
    </row>
    <row r="24" spans="1:35" ht="43.5">
      <c r="A24" s="68"/>
      <c r="B24" s="66" t="s">
        <v>955</v>
      </c>
      <c r="C24" s="66" t="s">
        <v>945</v>
      </c>
      <c r="D24" s="65" t="s">
        <v>2151</v>
      </c>
      <c r="E24" s="244">
        <v>0</v>
      </c>
      <c r="F24" s="244">
        <v>0</v>
      </c>
      <c r="G24" s="244">
        <v>0</v>
      </c>
      <c r="H24" s="246">
        <v>6</v>
      </c>
      <c r="I24" s="43"/>
      <c r="J24" s="43"/>
      <c r="K24" s="43"/>
      <c r="L24" s="43"/>
      <c r="M24" s="43"/>
      <c r="N24" s="43"/>
      <c r="O24" s="43"/>
      <c r="P24" s="43"/>
      <c r="Q24" s="43"/>
      <c r="R24" s="43"/>
      <c r="S24" s="43"/>
      <c r="T24" s="43"/>
      <c r="U24" s="272"/>
      <c r="V24" s="272"/>
      <c r="W24" s="272"/>
      <c r="X24" s="272"/>
      <c r="Y24" s="272"/>
      <c r="Z24" s="272"/>
      <c r="AA24" s="272"/>
      <c r="AB24" s="272"/>
      <c r="AC24" s="272"/>
      <c r="AD24" s="272"/>
      <c r="AE24" s="272"/>
      <c r="AF24" s="272"/>
      <c r="AG24" s="47" t="s">
        <v>943</v>
      </c>
      <c r="AH24" s="72" t="s">
        <v>2152</v>
      </c>
      <c r="AI24" s="44"/>
    </row>
    <row r="25" spans="1:35" ht="43.5">
      <c r="A25" s="68"/>
      <c r="B25" s="66" t="s">
        <v>955</v>
      </c>
      <c r="C25" s="66" t="s">
        <v>946</v>
      </c>
      <c r="D25" s="65" t="s">
        <v>2151</v>
      </c>
      <c r="E25" s="244">
        <v>4</v>
      </c>
      <c r="F25" s="244">
        <v>273</v>
      </c>
      <c r="G25" s="246">
        <v>379</v>
      </c>
      <c r="H25" s="246">
        <v>130</v>
      </c>
      <c r="I25" s="43"/>
      <c r="J25" s="43"/>
      <c r="K25" s="43"/>
      <c r="L25" s="43"/>
      <c r="M25" s="43"/>
      <c r="N25" s="43"/>
      <c r="O25" s="43"/>
      <c r="P25" s="43"/>
      <c r="Q25" s="43"/>
      <c r="R25" s="43"/>
      <c r="S25" s="43"/>
      <c r="T25" s="43"/>
      <c r="U25" s="272"/>
      <c r="V25" s="272"/>
      <c r="W25" s="272"/>
      <c r="X25" s="272"/>
      <c r="Y25" s="272"/>
      <c r="Z25" s="272"/>
      <c r="AA25" s="272"/>
      <c r="AB25" s="272"/>
      <c r="AC25" s="272"/>
      <c r="AD25" s="272"/>
      <c r="AE25" s="272"/>
      <c r="AF25" s="272"/>
      <c r="AG25" s="47" t="s">
        <v>943</v>
      </c>
      <c r="AH25" s="72" t="s">
        <v>2153</v>
      </c>
      <c r="AI25" s="44"/>
    </row>
    <row r="26" spans="1:35" ht="29">
      <c r="A26" s="68"/>
      <c r="B26" s="66" t="s">
        <v>2154</v>
      </c>
      <c r="C26" s="66" t="s">
        <v>942</v>
      </c>
      <c r="D26" s="65" t="s">
        <v>2155</v>
      </c>
      <c r="E26" s="244">
        <v>0</v>
      </c>
      <c r="F26" s="250">
        <v>462.68</v>
      </c>
      <c r="G26" s="246">
        <v>36.340000000000003</v>
      </c>
      <c r="H26" s="246">
        <v>194.9</v>
      </c>
      <c r="I26" s="43"/>
      <c r="J26" s="43"/>
      <c r="K26" s="43"/>
      <c r="L26" s="43"/>
      <c r="M26" s="43"/>
      <c r="N26" s="43"/>
      <c r="O26" s="43"/>
      <c r="P26" s="43"/>
      <c r="Q26" s="43"/>
      <c r="R26" s="43"/>
      <c r="S26" s="43"/>
      <c r="T26" s="43"/>
      <c r="U26" s="272"/>
      <c r="V26" s="272"/>
      <c r="W26" s="272"/>
      <c r="X26" s="272"/>
      <c r="Y26" s="272"/>
      <c r="Z26" s="272"/>
      <c r="AA26" s="272"/>
      <c r="AB26" s="272"/>
      <c r="AC26" s="272"/>
      <c r="AD26" s="272"/>
      <c r="AE26" s="272"/>
      <c r="AF26" s="272"/>
      <c r="AG26" s="72" t="s">
        <v>2156</v>
      </c>
      <c r="AH26" s="72"/>
      <c r="AI26" s="44"/>
    </row>
    <row r="27" spans="1:35" ht="29">
      <c r="A27" s="68"/>
      <c r="B27" s="66" t="s">
        <v>2154</v>
      </c>
      <c r="C27" s="66" t="s">
        <v>944</v>
      </c>
      <c r="D27" s="65" t="s">
        <v>2155</v>
      </c>
      <c r="E27" s="244">
        <v>0</v>
      </c>
      <c r="F27" s="250">
        <v>12.526447510000001</v>
      </c>
      <c r="G27" s="244">
        <v>0</v>
      </c>
      <c r="H27" s="246">
        <v>447.13118359999999</v>
      </c>
      <c r="I27" s="43"/>
      <c r="J27" s="43"/>
      <c r="K27" s="43"/>
      <c r="L27" s="43"/>
      <c r="M27" s="43"/>
      <c r="N27" s="43"/>
      <c r="O27" s="43"/>
      <c r="P27" s="43"/>
      <c r="Q27" s="43"/>
      <c r="R27" s="43"/>
      <c r="S27" s="43"/>
      <c r="T27" s="43"/>
      <c r="U27" s="272"/>
      <c r="V27" s="272"/>
      <c r="W27" s="272"/>
      <c r="X27" s="272"/>
      <c r="Y27" s="272"/>
      <c r="Z27" s="272"/>
      <c r="AA27" s="272"/>
      <c r="AB27" s="272"/>
      <c r="AC27" s="272"/>
      <c r="AD27" s="272"/>
      <c r="AE27" s="272"/>
      <c r="AF27" s="272"/>
      <c r="AG27" s="72" t="s">
        <v>2156</v>
      </c>
      <c r="AH27" s="72"/>
      <c r="AI27" s="44"/>
    </row>
    <row r="28" spans="1:35" ht="29">
      <c r="A28" s="68"/>
      <c r="B28" s="66" t="s">
        <v>2154</v>
      </c>
      <c r="C28" s="66" t="s">
        <v>945</v>
      </c>
      <c r="D28" s="65" t="s">
        <v>2155</v>
      </c>
      <c r="E28" s="244">
        <v>0</v>
      </c>
      <c r="F28" s="250">
        <v>57.803183109999999</v>
      </c>
      <c r="G28" s="244">
        <v>0</v>
      </c>
      <c r="H28" s="246">
        <v>20867.156449999999</v>
      </c>
      <c r="I28" s="43"/>
      <c r="J28" s="43"/>
      <c r="K28" s="43"/>
      <c r="L28" s="43"/>
      <c r="M28" s="43"/>
      <c r="N28" s="43"/>
      <c r="O28" s="43"/>
      <c r="P28" s="43"/>
      <c r="Q28" s="43"/>
      <c r="R28" s="43"/>
      <c r="S28" s="43"/>
      <c r="T28" s="43"/>
      <c r="U28" s="272"/>
      <c r="V28" s="272"/>
      <c r="W28" s="272"/>
      <c r="X28" s="272"/>
      <c r="Y28" s="272"/>
      <c r="Z28" s="272"/>
      <c r="AA28" s="272"/>
      <c r="AB28" s="272"/>
      <c r="AC28" s="272"/>
      <c r="AD28" s="272"/>
      <c r="AE28" s="272"/>
      <c r="AF28" s="272"/>
      <c r="AG28" s="72" t="s">
        <v>2156</v>
      </c>
      <c r="AH28" s="72"/>
      <c r="AI28" s="44"/>
    </row>
    <row r="29" spans="1:35" ht="29">
      <c r="A29" s="68"/>
      <c r="B29" s="66" t="s">
        <v>2154</v>
      </c>
      <c r="C29" s="66" t="s">
        <v>946</v>
      </c>
      <c r="D29" s="65" t="s">
        <v>2155</v>
      </c>
      <c r="E29" s="250">
        <v>370442.6</v>
      </c>
      <c r="F29" s="250">
        <v>6980491.0750000002</v>
      </c>
      <c r="G29" s="246">
        <v>12254678.52</v>
      </c>
      <c r="H29" s="246">
        <v>6303994.9960000003</v>
      </c>
      <c r="I29" s="43"/>
      <c r="J29" s="43"/>
      <c r="K29" s="43"/>
      <c r="L29" s="43"/>
      <c r="M29" s="43"/>
      <c r="N29" s="43"/>
      <c r="O29" s="43"/>
      <c r="P29" s="43"/>
      <c r="Q29" s="43"/>
      <c r="R29" s="43"/>
      <c r="S29" s="43"/>
      <c r="T29" s="43"/>
      <c r="U29" s="272"/>
      <c r="V29" s="272"/>
      <c r="W29" s="272"/>
      <c r="X29" s="272"/>
      <c r="Y29" s="272"/>
      <c r="Z29" s="272"/>
      <c r="AA29" s="272"/>
      <c r="AB29" s="272"/>
      <c r="AC29" s="272"/>
      <c r="AD29" s="272"/>
      <c r="AE29" s="272"/>
      <c r="AF29" s="272"/>
      <c r="AG29" s="72" t="s">
        <v>2156</v>
      </c>
      <c r="AH29" s="72"/>
      <c r="AI29" s="44"/>
    </row>
    <row r="30" spans="1:35" ht="58">
      <c r="A30" s="68" t="s">
        <v>2157</v>
      </c>
      <c r="B30" s="66" t="s">
        <v>1323</v>
      </c>
      <c r="C30" s="66" t="s">
        <v>201</v>
      </c>
      <c r="D30" s="65" t="s">
        <v>2158</v>
      </c>
      <c r="E30" s="250"/>
      <c r="F30" s="250"/>
      <c r="G30" s="250"/>
      <c r="H30" s="250"/>
      <c r="I30" s="40"/>
      <c r="J30" s="40"/>
      <c r="K30" s="40"/>
      <c r="L30" s="40"/>
      <c r="M30" s="40"/>
      <c r="N30" s="40"/>
      <c r="O30" s="40"/>
      <c r="P30" s="40"/>
      <c r="Q30" s="40"/>
      <c r="R30" s="40"/>
      <c r="S30" s="40"/>
      <c r="T30" s="40"/>
      <c r="U30" s="362"/>
      <c r="V30" s="362"/>
      <c r="W30" s="362"/>
      <c r="X30" s="362"/>
      <c r="Y30" s="362"/>
      <c r="Z30" s="362"/>
      <c r="AA30" s="362"/>
      <c r="AB30" s="362"/>
      <c r="AC30" s="362"/>
      <c r="AD30" s="362"/>
      <c r="AE30" s="362"/>
      <c r="AF30" s="362"/>
      <c r="AG30" s="9" t="s">
        <v>2159</v>
      </c>
      <c r="AH30" s="209" t="s">
        <v>2160</v>
      </c>
      <c r="AI30" s="72" t="s">
        <v>2161</v>
      </c>
    </row>
    <row r="31" spans="1:35" ht="58">
      <c r="A31" s="68"/>
      <c r="B31" s="66" t="s">
        <v>1326</v>
      </c>
      <c r="C31" s="66" t="s">
        <v>201</v>
      </c>
      <c r="D31" s="65" t="s">
        <v>2162</v>
      </c>
      <c r="E31" s="246">
        <v>2931105</v>
      </c>
      <c r="F31" s="246">
        <v>2064163</v>
      </c>
      <c r="G31" s="246">
        <v>2564354</v>
      </c>
      <c r="H31" s="246">
        <v>1837564</v>
      </c>
      <c r="I31" s="40"/>
      <c r="J31" s="40"/>
      <c r="K31" s="40"/>
      <c r="L31" s="40"/>
      <c r="M31" s="40"/>
      <c r="N31" s="40"/>
      <c r="O31" s="40"/>
      <c r="P31" s="40"/>
      <c r="Q31" s="40"/>
      <c r="R31" s="40"/>
      <c r="S31" s="40"/>
      <c r="T31" s="40"/>
      <c r="U31" s="362"/>
      <c r="V31" s="362"/>
      <c r="W31" s="362"/>
      <c r="X31" s="362"/>
      <c r="Y31" s="362"/>
      <c r="Z31" s="362"/>
      <c r="AA31" s="362"/>
      <c r="AB31" s="362"/>
      <c r="AC31" s="362"/>
      <c r="AD31" s="362"/>
      <c r="AE31" s="362"/>
      <c r="AF31" s="362"/>
      <c r="AG31" s="9" t="s">
        <v>2163</v>
      </c>
      <c r="AH31" s="72"/>
      <c r="AI31" s="44"/>
    </row>
    <row r="32" spans="1:35" ht="70.5">
      <c r="A32" s="68"/>
      <c r="B32" s="66" t="s">
        <v>1329</v>
      </c>
      <c r="C32" s="66" t="s">
        <v>201</v>
      </c>
      <c r="D32" s="65" t="s">
        <v>2164</v>
      </c>
      <c r="E32" s="246">
        <v>1190</v>
      </c>
      <c r="F32" s="246">
        <v>734702</v>
      </c>
      <c r="G32" s="246">
        <v>924951</v>
      </c>
      <c r="H32" s="246">
        <v>356744</v>
      </c>
      <c r="I32" s="40"/>
      <c r="J32" s="40"/>
      <c r="K32" s="40"/>
      <c r="L32" s="40"/>
      <c r="M32" s="40"/>
      <c r="N32" s="40"/>
      <c r="O32" s="40"/>
      <c r="P32" s="40"/>
      <c r="Q32" s="40"/>
      <c r="R32" s="40"/>
      <c r="S32" s="40"/>
      <c r="T32" s="40"/>
      <c r="U32" s="362"/>
      <c r="V32" s="362"/>
      <c r="W32" s="362"/>
      <c r="X32" s="362"/>
      <c r="Y32" s="362"/>
      <c r="Z32" s="362"/>
      <c r="AA32" s="362"/>
      <c r="AB32" s="362"/>
      <c r="AC32" s="362"/>
      <c r="AD32" s="362"/>
      <c r="AE32" s="362"/>
      <c r="AF32" s="362"/>
      <c r="AG32" s="9" t="s">
        <v>2165</v>
      </c>
      <c r="AH32" s="208" t="s">
        <v>2166</v>
      </c>
      <c r="AI32" s="44"/>
    </row>
    <row r="33" spans="1:35" ht="26.25" customHeight="1">
      <c r="A33" s="68"/>
      <c r="B33" s="66" t="s">
        <v>2167</v>
      </c>
      <c r="C33" s="66" t="s">
        <v>201</v>
      </c>
      <c r="D33" s="65" t="s">
        <v>2168</v>
      </c>
      <c r="E33" s="250"/>
      <c r="F33" s="250"/>
      <c r="G33" s="250"/>
      <c r="H33" s="250"/>
      <c r="I33" s="40"/>
      <c r="J33" s="40"/>
      <c r="K33" s="40"/>
      <c r="L33" s="40"/>
      <c r="M33" s="40"/>
      <c r="N33" s="40"/>
      <c r="O33" s="40"/>
      <c r="P33" s="40"/>
      <c r="Q33" s="40"/>
      <c r="R33" s="40"/>
      <c r="S33" s="40"/>
      <c r="T33" s="40"/>
      <c r="U33" s="362"/>
      <c r="V33" s="362"/>
      <c r="W33" s="362"/>
      <c r="X33" s="362"/>
      <c r="Y33" s="362"/>
      <c r="Z33" s="362"/>
      <c r="AA33" s="362"/>
      <c r="AB33" s="362"/>
      <c r="AC33" s="362"/>
      <c r="AD33" s="362"/>
      <c r="AE33" s="362"/>
      <c r="AF33" s="362"/>
      <c r="AG33" s="9" t="s">
        <v>2169</v>
      </c>
      <c r="AH33" s="209" t="s">
        <v>2160</v>
      </c>
      <c r="AI33" s="72" t="s">
        <v>2170</v>
      </c>
    </row>
    <row r="34" spans="1:35" ht="26.25" customHeight="1">
      <c r="A34" s="68"/>
      <c r="B34" s="66" t="s">
        <v>2171</v>
      </c>
      <c r="C34" s="66" t="s">
        <v>201</v>
      </c>
      <c r="D34" s="65" t="s">
        <v>2172</v>
      </c>
      <c r="E34" s="250"/>
      <c r="F34" s="250"/>
      <c r="G34" s="250"/>
      <c r="H34" s="250"/>
      <c r="I34" s="40"/>
      <c r="J34" s="40"/>
      <c r="K34" s="40"/>
      <c r="L34" s="40"/>
      <c r="M34" s="40"/>
      <c r="N34" s="40"/>
      <c r="O34" s="40"/>
      <c r="P34" s="40"/>
      <c r="Q34" s="40"/>
      <c r="R34" s="40"/>
      <c r="S34" s="40"/>
      <c r="T34" s="40"/>
      <c r="U34" s="362"/>
      <c r="V34" s="362"/>
      <c r="W34" s="362"/>
      <c r="X34" s="362"/>
      <c r="Y34" s="362"/>
      <c r="Z34" s="362"/>
      <c r="AA34" s="362"/>
      <c r="AB34" s="362"/>
      <c r="AC34" s="362"/>
      <c r="AD34" s="362"/>
      <c r="AE34" s="362"/>
      <c r="AF34" s="362"/>
      <c r="AG34" s="9" t="s">
        <v>2169</v>
      </c>
      <c r="AH34" s="209" t="s">
        <v>2160</v>
      </c>
      <c r="AI34" s="72" t="s">
        <v>2170</v>
      </c>
    </row>
    <row r="35" spans="1:35" ht="26.25" customHeight="1">
      <c r="A35" s="68"/>
      <c r="B35" s="66" t="s">
        <v>2173</v>
      </c>
      <c r="C35" s="66" t="s">
        <v>201</v>
      </c>
      <c r="D35" s="65" t="s">
        <v>2174</v>
      </c>
      <c r="E35" s="250"/>
      <c r="F35" s="250"/>
      <c r="G35" s="250"/>
      <c r="H35" s="250"/>
      <c r="I35" s="40"/>
      <c r="J35" s="40"/>
      <c r="K35" s="40"/>
      <c r="L35" s="40"/>
      <c r="M35" s="40"/>
      <c r="N35" s="40"/>
      <c r="O35" s="40"/>
      <c r="P35" s="40"/>
      <c r="Q35" s="40"/>
      <c r="R35" s="40"/>
      <c r="S35" s="40"/>
      <c r="T35" s="40"/>
      <c r="U35" s="362"/>
      <c r="V35" s="362"/>
      <c r="W35" s="362"/>
      <c r="X35" s="362"/>
      <c r="Y35" s="362"/>
      <c r="Z35" s="362"/>
      <c r="AA35" s="362"/>
      <c r="AB35" s="362"/>
      <c r="AC35" s="362"/>
      <c r="AD35" s="362"/>
      <c r="AE35" s="362"/>
      <c r="AF35" s="362"/>
      <c r="AG35" s="9" t="s">
        <v>2175</v>
      </c>
      <c r="AH35" s="209" t="s">
        <v>2160</v>
      </c>
      <c r="AI35" s="72" t="s">
        <v>2170</v>
      </c>
    </row>
    <row r="36" spans="1:35" ht="87">
      <c r="A36" s="68"/>
      <c r="B36" s="66" t="s">
        <v>2176</v>
      </c>
      <c r="C36" s="66" t="s">
        <v>201</v>
      </c>
      <c r="D36" s="65" t="s">
        <v>2177</v>
      </c>
      <c r="E36" s="250"/>
      <c r="F36" s="250"/>
      <c r="G36" s="250"/>
      <c r="H36" s="250"/>
      <c r="I36" s="40"/>
      <c r="J36" s="40"/>
      <c r="K36" s="40"/>
      <c r="L36" s="40"/>
      <c r="M36" s="40"/>
      <c r="N36" s="40"/>
      <c r="O36" s="40"/>
      <c r="P36" s="40"/>
      <c r="Q36" s="40"/>
      <c r="R36" s="40"/>
      <c r="S36" s="40"/>
      <c r="T36" s="40"/>
      <c r="U36" s="362"/>
      <c r="V36" s="362"/>
      <c r="W36" s="362"/>
      <c r="X36" s="362"/>
      <c r="Y36" s="362"/>
      <c r="Z36" s="362"/>
      <c r="AA36" s="362"/>
      <c r="AB36" s="362"/>
      <c r="AC36" s="362"/>
      <c r="AD36" s="362"/>
      <c r="AE36" s="362"/>
      <c r="AF36" s="362"/>
      <c r="AG36" s="9" t="s">
        <v>2175</v>
      </c>
      <c r="AH36" s="209" t="s">
        <v>2160</v>
      </c>
      <c r="AI36" s="72" t="s">
        <v>2170</v>
      </c>
    </row>
    <row r="37" spans="1:35" ht="72.5">
      <c r="A37" s="68" t="s">
        <v>2178</v>
      </c>
      <c r="B37" s="66" t="s">
        <v>1332</v>
      </c>
      <c r="C37" s="66" t="s">
        <v>201</v>
      </c>
      <c r="D37" s="65" t="s">
        <v>2179</v>
      </c>
      <c r="E37" s="244">
        <v>0</v>
      </c>
      <c r="F37" s="244">
        <v>0</v>
      </c>
      <c r="G37" s="246">
        <v>740.3</v>
      </c>
      <c r="H37" s="246">
        <v>274</v>
      </c>
      <c r="I37" s="40"/>
      <c r="J37" s="40"/>
      <c r="K37" s="40"/>
      <c r="L37" s="40"/>
      <c r="M37" s="40"/>
      <c r="N37" s="40"/>
      <c r="O37" s="40"/>
      <c r="P37" s="40"/>
      <c r="Q37" s="40"/>
      <c r="R37" s="40"/>
      <c r="S37" s="40"/>
      <c r="T37" s="40"/>
      <c r="U37" s="362"/>
      <c r="V37" s="362"/>
      <c r="W37" s="362"/>
      <c r="X37" s="362"/>
      <c r="Y37" s="362"/>
      <c r="Z37" s="362"/>
      <c r="AA37" s="362"/>
      <c r="AB37" s="362"/>
      <c r="AC37" s="362"/>
      <c r="AD37" s="362"/>
      <c r="AE37" s="362"/>
      <c r="AF37" s="362"/>
      <c r="AG37" s="9" t="s">
        <v>2180</v>
      </c>
      <c r="AH37" s="72"/>
      <c r="AI37" s="44"/>
    </row>
    <row r="38" spans="1:35" ht="72.5">
      <c r="A38" s="68" t="s">
        <v>2181</v>
      </c>
      <c r="B38" s="66" t="s">
        <v>1341</v>
      </c>
      <c r="C38" s="66" t="s">
        <v>201</v>
      </c>
      <c r="D38" s="65" t="s">
        <v>2182</v>
      </c>
      <c r="E38" s="244">
        <v>0</v>
      </c>
      <c r="F38" s="244">
        <v>0</v>
      </c>
      <c r="G38" s="246">
        <v>209</v>
      </c>
      <c r="H38" s="246">
        <v>15568</v>
      </c>
      <c r="I38" s="40"/>
      <c r="J38" s="40"/>
      <c r="K38" s="40"/>
      <c r="L38" s="40"/>
      <c r="M38" s="40"/>
      <c r="N38" s="40"/>
      <c r="O38" s="40"/>
      <c r="P38" s="40"/>
      <c r="Q38" s="40"/>
      <c r="R38" s="40"/>
      <c r="S38" s="40"/>
      <c r="T38" s="40"/>
      <c r="U38" s="360">
        <v>32966</v>
      </c>
      <c r="V38" s="360">
        <v>22</v>
      </c>
      <c r="W38" s="360">
        <v>138</v>
      </c>
      <c r="X38" s="360">
        <v>93235</v>
      </c>
      <c r="Y38" s="360">
        <v>28021</v>
      </c>
      <c r="Z38" s="360">
        <v>19</v>
      </c>
      <c r="AA38" s="360">
        <v>118</v>
      </c>
      <c r="AB38" s="360">
        <v>79250</v>
      </c>
      <c r="AC38" s="360">
        <v>23818</v>
      </c>
      <c r="AD38" s="360">
        <v>16</v>
      </c>
      <c r="AE38" s="360">
        <v>100</v>
      </c>
      <c r="AF38" s="360">
        <v>67363</v>
      </c>
      <c r="AG38" s="9" t="s">
        <v>2183</v>
      </c>
      <c r="AH38" s="329" t="s">
        <v>2150</v>
      </c>
      <c r="AI38" s="44"/>
    </row>
    <row r="39" spans="1:35" ht="72.5">
      <c r="A39" s="68"/>
      <c r="B39" s="66" t="s">
        <v>1344</v>
      </c>
      <c r="C39" s="66" t="s">
        <v>201</v>
      </c>
      <c r="D39" s="65" t="s">
        <v>2184</v>
      </c>
      <c r="E39" s="244">
        <v>0</v>
      </c>
      <c r="F39" s="244">
        <v>0</v>
      </c>
      <c r="G39" s="246">
        <v>4</v>
      </c>
      <c r="H39" s="246">
        <v>747</v>
      </c>
      <c r="I39" s="40"/>
      <c r="J39" s="40"/>
      <c r="K39" s="40"/>
      <c r="L39" s="40"/>
      <c r="M39" s="40"/>
      <c r="N39" s="40"/>
      <c r="O39" s="40"/>
      <c r="P39" s="40"/>
      <c r="Q39" s="40"/>
      <c r="R39" s="40"/>
      <c r="S39" s="40"/>
      <c r="T39" s="40"/>
      <c r="U39" s="362"/>
      <c r="V39" s="362"/>
      <c r="W39" s="362"/>
      <c r="X39" s="362"/>
      <c r="Y39" s="362"/>
      <c r="Z39" s="362"/>
      <c r="AA39" s="362"/>
      <c r="AB39" s="362"/>
      <c r="AC39" s="362"/>
      <c r="AD39" s="362"/>
      <c r="AE39" s="362"/>
      <c r="AF39" s="362"/>
      <c r="AG39" s="9" t="s">
        <v>2183</v>
      </c>
      <c r="AH39" s="72"/>
      <c r="AI39" s="44"/>
    </row>
    <row r="40" spans="1:35" ht="101.5">
      <c r="A40" s="68"/>
      <c r="B40" s="66" t="s">
        <v>1347</v>
      </c>
      <c r="C40" s="66" t="s">
        <v>201</v>
      </c>
      <c r="D40" s="65" t="s">
        <v>2185</v>
      </c>
      <c r="E40" s="244">
        <v>0</v>
      </c>
      <c r="F40" s="244">
        <v>0</v>
      </c>
      <c r="G40" s="246">
        <v>187</v>
      </c>
      <c r="H40" s="246">
        <v>57533</v>
      </c>
      <c r="I40" s="40"/>
      <c r="J40" s="40"/>
      <c r="K40" s="40"/>
      <c r="L40" s="40"/>
      <c r="M40" s="40"/>
      <c r="N40" s="40"/>
      <c r="O40" s="40"/>
      <c r="P40" s="40"/>
      <c r="Q40" s="40"/>
      <c r="R40" s="40"/>
      <c r="S40" s="40"/>
      <c r="T40" s="40"/>
      <c r="U40" s="362"/>
      <c r="V40" s="362"/>
      <c r="W40" s="362"/>
      <c r="X40" s="362"/>
      <c r="Y40" s="362"/>
      <c r="Z40" s="362"/>
      <c r="AA40" s="362"/>
      <c r="AB40" s="362"/>
      <c r="AC40" s="362"/>
      <c r="AD40" s="362"/>
      <c r="AE40" s="362"/>
      <c r="AF40" s="362"/>
      <c r="AG40" s="9" t="s">
        <v>2186</v>
      </c>
      <c r="AH40" s="72" t="s">
        <v>2187</v>
      </c>
      <c r="AI40" s="44"/>
    </row>
    <row r="41" spans="1:35" ht="101.5">
      <c r="A41" s="68"/>
      <c r="B41" s="66" t="s">
        <v>2188</v>
      </c>
      <c r="C41" s="66" t="s">
        <v>201</v>
      </c>
      <c r="D41" s="65" t="s">
        <v>2189</v>
      </c>
      <c r="E41" s="244">
        <v>0</v>
      </c>
      <c r="F41" s="244">
        <v>0</v>
      </c>
      <c r="G41" s="246">
        <v>4</v>
      </c>
      <c r="H41" s="246">
        <v>1993</v>
      </c>
      <c r="I41" s="40"/>
      <c r="J41" s="40"/>
      <c r="K41" s="40"/>
      <c r="L41" s="40"/>
      <c r="M41" s="40"/>
      <c r="N41" s="40"/>
      <c r="O41" s="40"/>
      <c r="P41" s="40"/>
      <c r="Q41" s="40"/>
      <c r="R41" s="40"/>
      <c r="S41" s="40"/>
      <c r="T41" s="40"/>
      <c r="U41" s="362"/>
      <c r="V41" s="362"/>
      <c r="W41" s="362"/>
      <c r="X41" s="362"/>
      <c r="Y41" s="362"/>
      <c r="Z41" s="362"/>
      <c r="AA41" s="362"/>
      <c r="AB41" s="362"/>
      <c r="AC41" s="362"/>
      <c r="AD41" s="362"/>
      <c r="AE41" s="362"/>
      <c r="AF41" s="362"/>
      <c r="AG41" s="9" t="s">
        <v>2186</v>
      </c>
      <c r="AH41" s="72" t="s">
        <v>2190</v>
      </c>
      <c r="AI41" s="44"/>
    </row>
    <row r="42" spans="1:35" ht="116">
      <c r="A42" s="68"/>
      <c r="B42" s="66" t="s">
        <v>2191</v>
      </c>
      <c r="C42" s="66" t="s">
        <v>201</v>
      </c>
      <c r="D42" s="65" t="s">
        <v>2192</v>
      </c>
      <c r="E42" s="244">
        <v>0</v>
      </c>
      <c r="F42" s="244">
        <v>0</v>
      </c>
      <c r="G42" s="246">
        <v>187</v>
      </c>
      <c r="H42" s="246">
        <v>10997</v>
      </c>
      <c r="I42" s="40"/>
      <c r="J42" s="40"/>
      <c r="K42" s="40"/>
      <c r="L42" s="40"/>
      <c r="M42" s="40"/>
      <c r="N42" s="40"/>
      <c r="O42" s="40"/>
      <c r="P42" s="40"/>
      <c r="Q42" s="40"/>
      <c r="R42" s="40"/>
      <c r="S42" s="40"/>
      <c r="T42" s="40"/>
      <c r="U42" s="362"/>
      <c r="V42" s="362"/>
      <c r="W42" s="362"/>
      <c r="X42" s="362"/>
      <c r="Y42" s="362"/>
      <c r="Z42" s="362"/>
      <c r="AA42" s="362"/>
      <c r="AB42" s="362"/>
      <c r="AC42" s="362"/>
      <c r="AD42" s="362"/>
      <c r="AE42" s="362"/>
      <c r="AF42" s="362"/>
      <c r="AG42" s="9" t="s">
        <v>2193</v>
      </c>
      <c r="AH42" s="72" t="s">
        <v>2194</v>
      </c>
      <c r="AI42" s="44"/>
    </row>
    <row r="43" spans="1:35" ht="116">
      <c r="A43" s="68"/>
      <c r="B43" s="66" t="s">
        <v>2195</v>
      </c>
      <c r="C43" s="66" t="s">
        <v>201</v>
      </c>
      <c r="D43" s="65" t="s">
        <v>2196</v>
      </c>
      <c r="E43" s="244">
        <v>0</v>
      </c>
      <c r="F43" s="244">
        <v>0</v>
      </c>
      <c r="G43" s="246">
        <v>4</v>
      </c>
      <c r="H43" s="246">
        <v>563</v>
      </c>
      <c r="I43" s="40"/>
      <c r="J43" s="40"/>
      <c r="K43" s="40"/>
      <c r="L43" s="40"/>
      <c r="M43" s="40"/>
      <c r="N43" s="40"/>
      <c r="O43" s="40"/>
      <c r="P43" s="40"/>
      <c r="Q43" s="40"/>
      <c r="R43" s="40"/>
      <c r="S43" s="40"/>
      <c r="T43" s="40"/>
      <c r="U43" s="362"/>
      <c r="V43" s="362"/>
      <c r="W43" s="362"/>
      <c r="X43" s="362"/>
      <c r="Y43" s="362"/>
      <c r="Z43" s="362"/>
      <c r="AA43" s="362"/>
      <c r="AB43" s="362"/>
      <c r="AC43" s="362"/>
      <c r="AD43" s="362"/>
      <c r="AE43" s="362"/>
      <c r="AF43" s="362"/>
      <c r="AG43" s="9" t="s">
        <v>2193</v>
      </c>
      <c r="AH43" s="72" t="s">
        <v>2197</v>
      </c>
      <c r="AI43" s="44"/>
    </row>
    <row r="44" spans="1:35" ht="43.5">
      <c r="A44" s="68" t="s">
        <v>2198</v>
      </c>
      <c r="B44" s="66" t="s">
        <v>1350</v>
      </c>
      <c r="C44" s="66" t="s">
        <v>201</v>
      </c>
      <c r="D44" s="65" t="s">
        <v>2199</v>
      </c>
      <c r="E44" s="244">
        <v>0</v>
      </c>
      <c r="F44" s="244">
        <v>1</v>
      </c>
      <c r="G44" s="246">
        <v>1</v>
      </c>
      <c r="H44" s="246">
        <v>1</v>
      </c>
      <c r="I44" s="40"/>
      <c r="J44" s="40"/>
      <c r="K44" s="40"/>
      <c r="L44" s="40"/>
      <c r="M44" s="40"/>
      <c r="N44" s="40"/>
      <c r="O44" s="40"/>
      <c r="P44" s="40"/>
      <c r="Q44" s="40"/>
      <c r="R44" s="40"/>
      <c r="S44" s="40"/>
      <c r="T44" s="40"/>
      <c r="U44" s="362"/>
      <c r="V44" s="362"/>
      <c r="W44" s="362"/>
      <c r="X44" s="362"/>
      <c r="Y44" s="362"/>
      <c r="Z44" s="362"/>
      <c r="AA44" s="362"/>
      <c r="AB44" s="362"/>
      <c r="AC44" s="362"/>
      <c r="AD44" s="362"/>
      <c r="AE44" s="362"/>
      <c r="AF44" s="362"/>
      <c r="AG44" s="30" t="s">
        <v>943</v>
      </c>
      <c r="AH44" s="72"/>
      <c r="AI44" s="44"/>
    </row>
    <row r="45" spans="1:35" ht="34.4" customHeight="1">
      <c r="A45" s="68"/>
      <c r="B45" s="66" t="s">
        <v>2200</v>
      </c>
      <c r="C45" s="66" t="s">
        <v>201</v>
      </c>
      <c r="D45" s="65" t="s">
        <v>2201</v>
      </c>
      <c r="E45" s="244">
        <v>0</v>
      </c>
      <c r="F45" s="244">
        <v>0</v>
      </c>
      <c r="G45" s="246">
        <v>209</v>
      </c>
      <c r="H45" s="246">
        <v>17757</v>
      </c>
      <c r="I45" s="40"/>
      <c r="J45" s="40"/>
      <c r="K45" s="40"/>
      <c r="L45" s="40"/>
      <c r="M45" s="40"/>
      <c r="N45" s="40"/>
      <c r="O45" s="40"/>
      <c r="P45" s="40"/>
      <c r="Q45" s="40"/>
      <c r="R45" s="40"/>
      <c r="S45" s="40"/>
      <c r="T45" s="40"/>
      <c r="U45" s="362"/>
      <c r="V45" s="362"/>
      <c r="W45" s="362"/>
      <c r="X45" s="362"/>
      <c r="Y45" s="362"/>
      <c r="Z45" s="362"/>
      <c r="AA45" s="362"/>
      <c r="AB45" s="362"/>
      <c r="AC45" s="362"/>
      <c r="AD45" s="362"/>
      <c r="AE45" s="362"/>
      <c r="AF45" s="362"/>
      <c r="AG45" s="30" t="s">
        <v>2202</v>
      </c>
      <c r="AH45" s="72" t="s">
        <v>2203</v>
      </c>
      <c r="AI45" s="44"/>
    </row>
    <row r="46" spans="1:35" ht="29">
      <c r="A46" s="68"/>
      <c r="B46" s="66" t="s">
        <v>2204</v>
      </c>
      <c r="C46" s="66" t="s">
        <v>201</v>
      </c>
      <c r="D46" s="65" t="s">
        <v>2205</v>
      </c>
      <c r="E46" s="244">
        <v>0</v>
      </c>
      <c r="F46" s="244">
        <v>0</v>
      </c>
      <c r="G46" s="246">
        <v>254</v>
      </c>
      <c r="H46" s="246">
        <v>4139</v>
      </c>
      <c r="I46" s="40"/>
      <c r="J46" s="40"/>
      <c r="K46" s="40"/>
      <c r="L46" s="40"/>
      <c r="M46" s="40"/>
      <c r="N46" s="40"/>
      <c r="O46" s="40"/>
      <c r="P46" s="40"/>
      <c r="Q46" s="40"/>
      <c r="R46" s="40"/>
      <c r="S46" s="40"/>
      <c r="T46" s="40"/>
      <c r="U46" s="362"/>
      <c r="V46" s="362"/>
      <c r="W46" s="362"/>
      <c r="X46" s="362"/>
      <c r="Y46" s="362"/>
      <c r="Z46" s="362"/>
      <c r="AA46" s="362"/>
      <c r="AB46" s="362"/>
      <c r="AC46" s="362"/>
      <c r="AD46" s="362"/>
      <c r="AE46" s="362"/>
      <c r="AF46" s="362"/>
      <c r="AG46" s="30" t="s">
        <v>2206</v>
      </c>
      <c r="AH46" s="72"/>
      <c r="AI46" s="44"/>
    </row>
    <row r="47" spans="1:35" ht="29">
      <c r="A47" s="68"/>
      <c r="B47" s="66"/>
      <c r="C47" s="66" t="s">
        <v>201</v>
      </c>
      <c r="D47" s="65" t="s">
        <v>2207</v>
      </c>
      <c r="E47" s="244">
        <v>0</v>
      </c>
      <c r="F47" s="244">
        <v>0</v>
      </c>
      <c r="G47" s="244">
        <v>0</v>
      </c>
      <c r="H47" s="246">
        <v>8462</v>
      </c>
      <c r="I47" s="40"/>
      <c r="J47" s="40"/>
      <c r="K47" s="40"/>
      <c r="L47" s="40"/>
      <c r="M47" s="40"/>
      <c r="N47" s="40"/>
      <c r="O47" s="40"/>
      <c r="P47" s="40"/>
      <c r="Q47" s="40"/>
      <c r="R47" s="40"/>
      <c r="S47" s="40"/>
      <c r="T47" s="40"/>
      <c r="U47" s="362"/>
      <c r="V47" s="362"/>
      <c r="W47" s="362"/>
      <c r="X47" s="362"/>
      <c r="Y47" s="362"/>
      <c r="Z47" s="362"/>
      <c r="AA47" s="362"/>
      <c r="AB47" s="362"/>
      <c r="AC47" s="362"/>
      <c r="AD47" s="362"/>
      <c r="AE47" s="362"/>
      <c r="AF47" s="362"/>
      <c r="AG47" s="30" t="s">
        <v>2208</v>
      </c>
      <c r="AH47" s="72"/>
      <c r="AI47" s="44"/>
    </row>
    <row r="48" spans="1:35" ht="29">
      <c r="A48" s="68"/>
      <c r="B48" s="66"/>
      <c r="C48" s="66" t="s">
        <v>201</v>
      </c>
      <c r="D48" s="65" t="s">
        <v>2209</v>
      </c>
      <c r="E48" s="244">
        <v>0</v>
      </c>
      <c r="F48" s="244">
        <v>0</v>
      </c>
      <c r="G48" s="246">
        <v>3</v>
      </c>
      <c r="H48" s="246">
        <v>5085</v>
      </c>
      <c r="I48" s="40"/>
      <c r="J48" s="40"/>
      <c r="K48" s="40"/>
      <c r="L48" s="40"/>
      <c r="M48" s="40"/>
      <c r="N48" s="40"/>
      <c r="O48" s="40"/>
      <c r="P48" s="40"/>
      <c r="Q48" s="40"/>
      <c r="R48" s="40"/>
      <c r="S48" s="40"/>
      <c r="T48" s="40"/>
      <c r="U48" s="362"/>
      <c r="V48" s="362"/>
      <c r="W48" s="362"/>
      <c r="X48" s="362"/>
      <c r="Y48" s="362"/>
      <c r="Z48" s="362"/>
      <c r="AA48" s="362"/>
      <c r="AB48" s="362"/>
      <c r="AC48" s="362"/>
      <c r="AD48" s="362"/>
      <c r="AE48" s="362"/>
      <c r="AF48" s="362"/>
      <c r="AG48" s="30" t="s">
        <v>2210</v>
      </c>
      <c r="AH48" s="72"/>
      <c r="AI48" s="44"/>
    </row>
    <row r="49" spans="1:35" ht="35.25" customHeight="1">
      <c r="A49" s="68"/>
      <c r="B49" s="66" t="s">
        <v>2211</v>
      </c>
      <c r="C49" s="66" t="s">
        <v>201</v>
      </c>
      <c r="D49" s="65" t="s">
        <v>2212</v>
      </c>
      <c r="E49" s="244">
        <v>0</v>
      </c>
      <c r="F49" s="244">
        <v>0</v>
      </c>
      <c r="G49" s="246">
        <v>8.68</v>
      </c>
      <c r="H49" s="246">
        <v>9.39</v>
      </c>
      <c r="I49" s="40"/>
      <c r="J49" s="40"/>
      <c r="K49" s="40"/>
      <c r="L49" s="40"/>
      <c r="M49" s="40"/>
      <c r="N49" s="40"/>
      <c r="O49" s="40"/>
      <c r="P49" s="40"/>
      <c r="Q49" s="40"/>
      <c r="R49" s="40"/>
      <c r="S49" s="40"/>
      <c r="T49" s="40"/>
      <c r="U49" s="362"/>
      <c r="V49" s="362"/>
      <c r="W49" s="362"/>
      <c r="X49" s="362"/>
      <c r="Y49" s="362"/>
      <c r="Z49" s="362"/>
      <c r="AA49" s="362"/>
      <c r="AB49" s="362"/>
      <c r="AC49" s="362"/>
      <c r="AD49" s="362"/>
      <c r="AE49" s="362"/>
      <c r="AF49" s="362"/>
      <c r="AG49" s="30" t="s">
        <v>2213</v>
      </c>
      <c r="AH49" s="72" t="s">
        <v>2214</v>
      </c>
      <c r="AI49" s="44"/>
    </row>
    <row r="50" spans="1:35" ht="42.75" customHeight="1">
      <c r="A50" s="68"/>
      <c r="B50" s="66" t="s">
        <v>2215</v>
      </c>
      <c r="C50" s="66" t="s">
        <v>201</v>
      </c>
      <c r="D50" s="65" t="s">
        <v>2216</v>
      </c>
      <c r="E50" s="244">
        <v>0</v>
      </c>
      <c r="F50" s="244">
        <v>0</v>
      </c>
      <c r="G50" s="246">
        <v>9.58</v>
      </c>
      <c r="H50" s="246">
        <v>17.579999999999998</v>
      </c>
      <c r="I50" s="40"/>
      <c r="J50" s="40"/>
      <c r="K50" s="40"/>
      <c r="L50" s="40"/>
      <c r="M50" s="40"/>
      <c r="N50" s="40"/>
      <c r="O50" s="40"/>
      <c r="P50" s="40"/>
      <c r="Q50" s="40"/>
      <c r="R50" s="40"/>
      <c r="S50" s="40"/>
      <c r="T50" s="40"/>
      <c r="U50" s="362"/>
      <c r="V50" s="362"/>
      <c r="W50" s="362"/>
      <c r="X50" s="362"/>
      <c r="Y50" s="362"/>
      <c r="Z50" s="362"/>
      <c r="AA50" s="362"/>
      <c r="AB50" s="362"/>
      <c r="AC50" s="362"/>
      <c r="AD50" s="362"/>
      <c r="AE50" s="362"/>
      <c r="AF50" s="362"/>
      <c r="AG50" s="30" t="s">
        <v>2213</v>
      </c>
      <c r="AH50" s="255" t="s">
        <v>2217</v>
      </c>
      <c r="AI50" s="44"/>
    </row>
    <row r="51" spans="1:35" ht="70.5">
      <c r="A51" s="68"/>
      <c r="B51" s="66" t="s">
        <v>2218</v>
      </c>
      <c r="C51" s="66" t="s">
        <v>201</v>
      </c>
      <c r="D51" s="65" t="s">
        <v>2219</v>
      </c>
      <c r="E51" s="244">
        <v>2.71</v>
      </c>
      <c r="F51" s="244">
        <v>5.77</v>
      </c>
      <c r="G51" s="246">
        <v>5.4</v>
      </c>
      <c r="H51" s="246">
        <v>3.3</v>
      </c>
      <c r="I51" s="40"/>
      <c r="J51" s="40"/>
      <c r="K51" s="40"/>
      <c r="L51" s="40"/>
      <c r="M51" s="40"/>
      <c r="N51" s="40"/>
      <c r="O51" s="40"/>
      <c r="P51" s="40"/>
      <c r="Q51" s="40"/>
      <c r="R51" s="40"/>
      <c r="S51" s="40"/>
      <c r="T51" s="40"/>
      <c r="U51" s="362"/>
      <c r="V51" s="362"/>
      <c r="W51" s="362"/>
      <c r="X51" s="362"/>
      <c r="Y51" s="362"/>
      <c r="Z51" s="362"/>
      <c r="AA51" s="362"/>
      <c r="AB51" s="362"/>
      <c r="AC51" s="362"/>
      <c r="AD51" s="362"/>
      <c r="AE51" s="362"/>
      <c r="AF51" s="362"/>
      <c r="AG51" s="30" t="s">
        <v>2213</v>
      </c>
      <c r="AH51" s="208" t="s">
        <v>2220</v>
      </c>
      <c r="AI51" s="44"/>
    </row>
    <row r="52" spans="1:35" ht="72.5">
      <c r="A52" s="68"/>
      <c r="B52" s="66" t="s">
        <v>2221</v>
      </c>
      <c r="C52" s="66" t="s">
        <v>201</v>
      </c>
      <c r="D52" s="65" t="s">
        <v>2222</v>
      </c>
      <c r="E52" s="244"/>
      <c r="F52" s="244">
        <v>29.97</v>
      </c>
      <c r="G52" s="246">
        <v>31.89</v>
      </c>
      <c r="H52" s="246">
        <v>22.52</v>
      </c>
      <c r="I52" s="40"/>
      <c r="J52" s="40"/>
      <c r="K52" s="40"/>
      <c r="L52" s="40"/>
      <c r="M52" s="40"/>
      <c r="N52" s="40"/>
      <c r="O52" s="40"/>
      <c r="P52" s="40"/>
      <c r="Q52" s="40"/>
      <c r="R52" s="40"/>
      <c r="S52" s="40"/>
      <c r="T52" s="40"/>
      <c r="U52" s="362"/>
      <c r="V52" s="362"/>
      <c r="W52" s="362"/>
      <c r="X52" s="362"/>
      <c r="Y52" s="362"/>
      <c r="Z52" s="362"/>
      <c r="AA52" s="362"/>
      <c r="AB52" s="362"/>
      <c r="AC52" s="362"/>
      <c r="AD52" s="362"/>
      <c r="AE52" s="362"/>
      <c r="AF52" s="362"/>
      <c r="AG52" s="30" t="s">
        <v>2213</v>
      </c>
      <c r="AH52" s="72" t="s">
        <v>2223</v>
      </c>
      <c r="AI52" s="44"/>
    </row>
    <row r="53" spans="1:35" ht="29">
      <c r="A53" s="68"/>
      <c r="B53" s="66" t="s">
        <v>2224</v>
      </c>
      <c r="C53" s="66" t="s">
        <v>201</v>
      </c>
      <c r="D53" s="65" t="s">
        <v>2225</v>
      </c>
      <c r="E53" s="244">
        <v>0</v>
      </c>
      <c r="F53" s="244">
        <v>0</v>
      </c>
      <c r="G53" s="244">
        <v>0</v>
      </c>
      <c r="H53" s="246">
        <v>1</v>
      </c>
      <c r="I53" s="40"/>
      <c r="J53" s="40"/>
      <c r="K53" s="40"/>
      <c r="L53" s="40"/>
      <c r="M53" s="40"/>
      <c r="N53" s="40"/>
      <c r="O53" s="40"/>
      <c r="P53" s="40"/>
      <c r="Q53" s="40"/>
      <c r="R53" s="40"/>
      <c r="S53" s="40"/>
      <c r="T53" s="40"/>
      <c r="U53" s="362"/>
      <c r="V53" s="362"/>
      <c r="W53" s="362"/>
      <c r="X53" s="362"/>
      <c r="Y53" s="362"/>
      <c r="Z53" s="362"/>
      <c r="AA53" s="362"/>
      <c r="AB53" s="362"/>
      <c r="AC53" s="362"/>
      <c r="AD53" s="362"/>
      <c r="AE53" s="362"/>
      <c r="AF53" s="362"/>
      <c r="AG53" s="44" t="s">
        <v>2226</v>
      </c>
      <c r="AH53" s="72"/>
      <c r="AI53" s="44"/>
    </row>
    <row r="58" spans="1:35">
      <c r="AG58" s="8"/>
    </row>
    <row r="59" spans="1:35">
      <c r="AG59" s="8"/>
    </row>
    <row r="60" spans="1:35">
      <c r="AG60" s="8"/>
    </row>
    <row r="61" spans="1:35">
      <c r="AG61" s="8"/>
    </row>
    <row r="62" spans="1:35">
      <c r="AG62" s="8"/>
    </row>
    <row r="63" spans="1:35">
      <c r="AG63" s="8"/>
    </row>
    <row r="64" spans="1:35">
      <c r="AG64" s="8"/>
    </row>
    <row r="65" spans="33:33">
      <c r="AG65" s="8"/>
    </row>
    <row r="66" spans="33:33">
      <c r="AG66" s="8"/>
    </row>
    <row r="67" spans="33:33">
      <c r="AG67" s="8"/>
    </row>
    <row r="68" spans="33:33">
      <c r="AG68" s="8"/>
    </row>
  </sheetData>
  <autoFilter ref="A9:AI53" xr:uid="{711A206C-15E8-48E2-B895-64EAEA36410F}"/>
  <dataValidations count="1">
    <dataValidation allowBlank="1" showInputMessage="1" showErrorMessage="1" sqref="AI30 AI33:AI36" xr:uid="{964FA37C-DF2E-4DEF-8C61-54BA2B64BCBC}"/>
  </dataValidations>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AI10:AI29 AI31:AI32 AI37:AI53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A1:AP71"/>
  <sheetViews>
    <sheetView zoomScale="90" zoomScaleNormal="90" zoomScaleSheetLayoutView="70" zoomScalePageLayoutView="85" workbookViewId="0"/>
  </sheetViews>
  <sheetFormatPr defaultColWidth="8.54296875" defaultRowHeight="14.5"/>
  <cols>
    <col min="1" max="1" width="40.6328125" style="8" bestFit="1" customWidth="1"/>
    <col min="2" max="2" width="60.08984375" style="8" customWidth="1"/>
    <col min="3" max="3" width="29.54296875" style="1" customWidth="1"/>
    <col min="4" max="4" width="29" style="8" customWidth="1"/>
    <col min="5" max="5" width="26.90625" style="8" customWidth="1"/>
    <col min="6" max="11" width="20.54296875" style="8" customWidth="1"/>
    <col min="12" max="12" width="30.54296875" style="8" customWidth="1"/>
    <col min="13" max="13" width="11.90625" style="71" bestFit="1" customWidth="1"/>
    <col min="14" max="14" width="11.54296875" style="71" bestFit="1" customWidth="1"/>
    <col min="15" max="16" width="10.54296875" style="71" customWidth="1"/>
    <col min="17" max="17" width="11.54296875" style="71" bestFit="1" customWidth="1"/>
    <col min="18" max="20" width="10.54296875" style="71" customWidth="1"/>
    <col min="21" max="21" width="12.36328125" style="8" bestFit="1" customWidth="1"/>
    <col min="22" max="22" width="12.08984375" style="8" bestFit="1" customWidth="1"/>
    <col min="23" max="40" width="10.54296875" style="8" customWidth="1"/>
    <col min="41" max="41" width="13.54296875" style="8" customWidth="1"/>
    <col min="42" max="16384" width="8.54296875" style="8"/>
  </cols>
  <sheetData>
    <row r="1" spans="1:42" ht="15" thickBot="1">
      <c r="C1" s="163"/>
      <c r="K1"/>
      <c r="L1" s="341"/>
      <c r="M1" s="342"/>
      <c r="N1" s="342"/>
      <c r="O1" s="342"/>
      <c r="P1" s="342"/>
      <c r="Q1" s="346"/>
      <c r="R1" s="346"/>
      <c r="S1" s="346"/>
      <c r="T1" s="346"/>
      <c r="U1" s="346"/>
      <c r="V1" s="346"/>
      <c r="W1" s="346"/>
      <c r="X1" s="346"/>
      <c r="Y1" s="346"/>
      <c r="Z1" s="346"/>
      <c r="AA1" s="346"/>
      <c r="AB1" s="346"/>
      <c r="AC1" s="371"/>
      <c r="AD1" s="346"/>
      <c r="AE1" s="371"/>
      <c r="AF1" s="371"/>
      <c r="AG1" s="346"/>
      <c r="AH1" s="346"/>
      <c r="AI1" s="346"/>
      <c r="AJ1" s="346"/>
      <c r="AK1" s="346"/>
      <c r="AL1" s="346"/>
      <c r="AM1" s="346"/>
      <c r="AN1" s="346"/>
    </row>
    <row r="2" spans="1:42">
      <c r="A2" s="11" t="s">
        <v>891</v>
      </c>
      <c r="B2" s="14" t="str">
        <f>IF('Cover Sheet Tables 1-15'!$D$8 = "", "",'Cover Sheet Tables 1-15'!$D$8)</f>
        <v>Southern California Edison</v>
      </c>
      <c r="C2" s="20" t="s">
        <v>930</v>
      </c>
      <c r="D2" s="1"/>
      <c r="M2" s="343"/>
      <c r="N2" s="343"/>
      <c r="O2" s="343"/>
      <c r="P2" s="343"/>
      <c r="Q2" s="343"/>
      <c r="R2" s="343"/>
      <c r="S2" s="343"/>
      <c r="T2" s="346"/>
      <c r="U2" s="343"/>
      <c r="V2" s="343"/>
      <c r="W2" s="343"/>
      <c r="X2" s="346"/>
      <c r="Y2" s="204"/>
      <c r="Z2" s="204"/>
      <c r="AA2" s="204"/>
      <c r="AB2" s="346"/>
      <c r="AF2" s="346"/>
      <c r="AJ2" s="346"/>
      <c r="AN2" s="346"/>
    </row>
    <row r="3" spans="1:42">
      <c r="A3" s="12" t="s">
        <v>893</v>
      </c>
      <c r="B3" s="10">
        <v>11</v>
      </c>
      <c r="C3" s="2" t="s">
        <v>2227</v>
      </c>
      <c r="D3" s="1"/>
      <c r="M3" s="205"/>
      <c r="N3" s="205"/>
      <c r="O3" s="205"/>
      <c r="P3" s="205"/>
      <c r="Q3" s="205"/>
      <c r="R3" s="205"/>
      <c r="S3" s="205"/>
      <c r="T3" s="363"/>
      <c r="U3" s="363"/>
      <c r="V3" s="363"/>
      <c r="W3" s="363"/>
      <c r="X3" s="363"/>
      <c r="Y3" s="363"/>
      <c r="Z3" s="363"/>
      <c r="AA3" s="363"/>
      <c r="AB3" s="363"/>
      <c r="AC3" s="364"/>
      <c r="AD3" s="363"/>
      <c r="AE3" s="364"/>
      <c r="AF3" s="346"/>
      <c r="AG3" s="364"/>
      <c r="AH3" s="364"/>
      <c r="AI3" s="364"/>
      <c r="AJ3" s="346"/>
      <c r="AK3" s="364"/>
      <c r="AL3" s="364"/>
      <c r="AM3" s="364"/>
      <c r="AN3" s="346"/>
    </row>
    <row r="4" spans="1:42" ht="15" thickBot="1">
      <c r="A4" s="58" t="s">
        <v>12</v>
      </c>
      <c r="B4" s="59">
        <v>44958</v>
      </c>
      <c r="C4" s="447" t="s">
        <v>2228</v>
      </c>
      <c r="D4" s="447"/>
      <c r="M4" s="8"/>
      <c r="N4" s="8"/>
      <c r="O4" s="8"/>
      <c r="P4" s="8"/>
      <c r="Q4" s="8"/>
      <c r="R4" s="8"/>
      <c r="S4" s="8"/>
      <c r="T4" s="8"/>
    </row>
    <row r="5" spans="1:42" ht="18.5">
      <c r="C5" s="8" t="s">
        <v>2229</v>
      </c>
      <c r="D5" s="21"/>
      <c r="M5" s="454" t="s">
        <v>894</v>
      </c>
      <c r="N5" s="454"/>
      <c r="O5" s="454"/>
      <c r="P5" s="454"/>
      <c r="Q5" s="454"/>
      <c r="R5" s="454"/>
      <c r="S5" s="454"/>
      <c r="T5" s="454"/>
      <c r="U5" s="454"/>
      <c r="V5" s="454"/>
      <c r="W5" s="454"/>
      <c r="X5" s="454"/>
      <c r="Y5" s="454"/>
      <c r="Z5" s="454"/>
      <c r="AA5" s="454"/>
      <c r="AB5" s="454"/>
      <c r="AC5" s="455" t="s">
        <v>895</v>
      </c>
      <c r="AD5" s="455"/>
      <c r="AE5" s="455"/>
      <c r="AF5" s="455"/>
      <c r="AG5" s="455"/>
      <c r="AH5" s="455"/>
      <c r="AI5" s="455"/>
      <c r="AJ5" s="455"/>
      <c r="AK5" s="455"/>
      <c r="AL5" s="455"/>
      <c r="AM5" s="455"/>
      <c r="AN5" s="455"/>
    </row>
    <row r="6" spans="1:42">
      <c r="C6" s="86" t="s">
        <v>2230</v>
      </c>
      <c r="F6" s="20"/>
      <c r="M6" s="57"/>
      <c r="N6" s="57"/>
      <c r="O6" s="57"/>
      <c r="P6" s="57"/>
      <c r="Q6" s="57"/>
      <c r="R6" s="57"/>
      <c r="S6" s="57"/>
      <c r="T6" s="57"/>
    </row>
    <row r="7" spans="1:42">
      <c r="A7" s="3" t="s">
        <v>2231</v>
      </c>
      <c r="C7" s="21"/>
      <c r="F7" s="20"/>
      <c r="M7" s="448" t="s">
        <v>2232</v>
      </c>
      <c r="N7" s="449"/>
      <c r="O7" s="448" t="s">
        <v>2233</v>
      </c>
      <c r="P7" s="449"/>
      <c r="Q7" s="448" t="s">
        <v>2232</v>
      </c>
      <c r="R7" s="449"/>
      <c r="S7" s="448" t="s">
        <v>2233</v>
      </c>
      <c r="T7" s="449"/>
      <c r="U7" s="448" t="s">
        <v>2232</v>
      </c>
      <c r="V7" s="449"/>
      <c r="W7" s="448" t="s">
        <v>2233</v>
      </c>
      <c r="X7" s="449"/>
      <c r="Y7" s="448" t="s">
        <v>2232</v>
      </c>
      <c r="Z7" s="449"/>
      <c r="AA7" s="448" t="s">
        <v>2233</v>
      </c>
      <c r="AB7" s="449"/>
      <c r="AC7" s="448" t="s">
        <v>2232</v>
      </c>
      <c r="AD7" s="449"/>
      <c r="AE7" s="448" t="s">
        <v>2233</v>
      </c>
      <c r="AF7" s="449"/>
      <c r="AG7" s="448" t="s">
        <v>2232</v>
      </c>
      <c r="AH7" s="449"/>
      <c r="AI7" s="448" t="s">
        <v>2233</v>
      </c>
      <c r="AJ7" s="449"/>
      <c r="AK7" s="448" t="s">
        <v>2232</v>
      </c>
      <c r="AL7" s="449"/>
      <c r="AM7" s="448" t="s">
        <v>2233</v>
      </c>
      <c r="AN7" s="450"/>
      <c r="AO7" s="83"/>
    </row>
    <row r="8" spans="1:42">
      <c r="B8" s="194"/>
      <c r="C8" s="191"/>
      <c r="D8" s="344"/>
      <c r="E8" s="344"/>
      <c r="F8" s="344"/>
      <c r="G8" s="344"/>
      <c r="H8" s="344"/>
      <c r="I8" s="344"/>
      <c r="J8" s="344"/>
      <c r="K8" s="344"/>
      <c r="L8" s="344"/>
      <c r="M8" s="63" t="s">
        <v>2234</v>
      </c>
      <c r="N8" s="63" t="s">
        <v>2235</v>
      </c>
      <c r="O8" s="63" t="s">
        <v>2234</v>
      </c>
      <c r="P8" s="63" t="s">
        <v>2235</v>
      </c>
      <c r="Q8" s="63" t="s">
        <v>2234</v>
      </c>
      <c r="R8" s="63" t="s">
        <v>2235</v>
      </c>
      <c r="S8" s="63" t="s">
        <v>2234</v>
      </c>
      <c r="T8" s="63" t="s">
        <v>2235</v>
      </c>
      <c r="U8" s="63" t="s">
        <v>2234</v>
      </c>
      <c r="V8" s="63" t="s">
        <v>2235</v>
      </c>
      <c r="W8" s="63" t="s">
        <v>2234</v>
      </c>
      <c r="X8" s="63" t="s">
        <v>2235</v>
      </c>
      <c r="Y8" s="63" t="s">
        <v>2234</v>
      </c>
      <c r="Z8" s="63" t="s">
        <v>2235</v>
      </c>
      <c r="AA8" s="63" t="s">
        <v>2234</v>
      </c>
      <c r="AB8" s="63" t="s">
        <v>2235</v>
      </c>
      <c r="AC8" s="63" t="s">
        <v>2234</v>
      </c>
      <c r="AD8" s="63" t="s">
        <v>2235</v>
      </c>
      <c r="AE8" s="63" t="s">
        <v>2234</v>
      </c>
      <c r="AF8" s="63" t="s">
        <v>2235</v>
      </c>
      <c r="AG8" s="63" t="s">
        <v>2234</v>
      </c>
      <c r="AH8" s="63" t="s">
        <v>2235</v>
      </c>
      <c r="AI8" s="63" t="s">
        <v>2234</v>
      </c>
      <c r="AJ8" s="63" t="s">
        <v>2235</v>
      </c>
      <c r="AK8" s="63" t="s">
        <v>2234</v>
      </c>
      <c r="AL8" s="63" t="s">
        <v>2235</v>
      </c>
      <c r="AM8" s="63" t="s">
        <v>2234</v>
      </c>
      <c r="AN8" s="82" t="s">
        <v>2235</v>
      </c>
      <c r="AO8" s="84"/>
    </row>
    <row r="9" spans="1:42" s="1" customFormat="1" ht="72.5">
      <c r="A9" s="92" t="s">
        <v>157</v>
      </c>
      <c r="B9" s="195" t="s">
        <v>159</v>
      </c>
      <c r="C9" s="189" t="s">
        <v>162</v>
      </c>
      <c r="D9" s="189" t="s">
        <v>2236</v>
      </c>
      <c r="E9" s="189" t="s">
        <v>2237</v>
      </c>
      <c r="F9" s="189" t="s">
        <v>2238</v>
      </c>
      <c r="G9" s="189" t="s">
        <v>2239</v>
      </c>
      <c r="H9" s="189" t="s">
        <v>2240</v>
      </c>
      <c r="I9" s="189" t="s">
        <v>3382</v>
      </c>
      <c r="J9" s="189" t="s">
        <v>2241</v>
      </c>
      <c r="K9" s="189" t="s">
        <v>2242</v>
      </c>
      <c r="L9" s="189" t="s">
        <v>904</v>
      </c>
      <c r="M9" s="451">
        <v>2019</v>
      </c>
      <c r="N9" s="452"/>
      <c r="O9" s="452"/>
      <c r="P9" s="453"/>
      <c r="Q9" s="451">
        <v>2020</v>
      </c>
      <c r="R9" s="452"/>
      <c r="S9" s="452"/>
      <c r="T9" s="453"/>
      <c r="U9" s="451">
        <v>2021</v>
      </c>
      <c r="V9" s="452"/>
      <c r="W9" s="452"/>
      <c r="X9" s="453"/>
      <c r="Y9" s="451">
        <v>2022</v>
      </c>
      <c r="Z9" s="452"/>
      <c r="AA9" s="452"/>
      <c r="AB9" s="453"/>
      <c r="AC9" s="451">
        <v>2023</v>
      </c>
      <c r="AD9" s="452"/>
      <c r="AE9" s="452"/>
      <c r="AF9" s="453"/>
      <c r="AG9" s="451">
        <v>2024</v>
      </c>
      <c r="AH9" s="452"/>
      <c r="AI9" s="452"/>
      <c r="AJ9" s="453"/>
      <c r="AK9" s="451">
        <v>2025</v>
      </c>
      <c r="AL9" s="452"/>
      <c r="AM9" s="452"/>
      <c r="AN9" s="453"/>
      <c r="AO9" s="190" t="s">
        <v>905</v>
      </c>
    </row>
    <row r="10" spans="1:42">
      <c r="A10" s="70" t="s">
        <v>196</v>
      </c>
      <c r="B10" s="397" t="s">
        <v>2243</v>
      </c>
      <c r="C10" s="365" t="s">
        <v>2244</v>
      </c>
      <c r="D10" s="408"/>
      <c r="E10" s="408"/>
      <c r="F10" s="38">
        <v>2018</v>
      </c>
      <c r="G10" s="38" t="s">
        <v>2245</v>
      </c>
      <c r="H10" s="38"/>
      <c r="I10" s="38"/>
      <c r="J10" s="38"/>
      <c r="K10" s="38"/>
      <c r="L10" s="38"/>
      <c r="M10" s="193">
        <v>0</v>
      </c>
      <c r="N10" s="193">
        <v>0</v>
      </c>
      <c r="O10" s="193">
        <v>4619.4441800000004</v>
      </c>
      <c r="P10" s="193">
        <v>4619.4441800000004</v>
      </c>
      <c r="Q10" s="193">
        <v>0</v>
      </c>
      <c r="R10" s="193">
        <v>0</v>
      </c>
      <c r="S10" s="193">
        <v>5631.4494999999997</v>
      </c>
      <c r="T10" s="193">
        <v>5631.4494999999997</v>
      </c>
      <c r="U10" s="193">
        <v>0</v>
      </c>
      <c r="V10" s="193">
        <v>0</v>
      </c>
      <c r="W10" s="193">
        <v>9966.8437400000003</v>
      </c>
      <c r="X10" s="193">
        <v>9966.8437400000003</v>
      </c>
      <c r="Y10" s="386">
        <v>0</v>
      </c>
      <c r="Z10" s="386">
        <v>0</v>
      </c>
      <c r="AA10" s="386">
        <v>11491.888789999999</v>
      </c>
      <c r="AB10" s="386">
        <v>11491.888789999999</v>
      </c>
      <c r="AC10" s="386">
        <v>0</v>
      </c>
      <c r="AD10" s="386">
        <v>0</v>
      </c>
      <c r="AE10" s="386">
        <v>14920.52665</v>
      </c>
      <c r="AF10" s="386">
        <v>14920.52665</v>
      </c>
      <c r="AG10" s="386">
        <v>0</v>
      </c>
      <c r="AH10" s="386">
        <v>0</v>
      </c>
      <c r="AI10" s="386">
        <v>14596.201449999999</v>
      </c>
      <c r="AJ10" s="386">
        <v>14596.201449999999</v>
      </c>
      <c r="AK10" s="386">
        <v>0</v>
      </c>
      <c r="AL10" s="386">
        <v>0</v>
      </c>
      <c r="AM10" s="386">
        <v>14701.046710000001</v>
      </c>
      <c r="AN10" s="386">
        <v>14701.046710000001</v>
      </c>
      <c r="AO10" s="387"/>
      <c r="AP10"/>
    </row>
    <row r="11" spans="1:42">
      <c r="A11" s="68" t="s">
        <v>196</v>
      </c>
      <c r="B11" s="397" t="s">
        <v>2246</v>
      </c>
      <c r="C11" s="365"/>
      <c r="D11" s="408"/>
      <c r="E11" s="408"/>
      <c r="F11" s="38"/>
      <c r="G11" s="38"/>
      <c r="H11" s="38"/>
      <c r="I11" s="38"/>
      <c r="J11" s="38"/>
      <c r="K11" s="38"/>
      <c r="L11" s="38"/>
      <c r="M11" s="193">
        <v>0</v>
      </c>
      <c r="N11" s="193">
        <v>0</v>
      </c>
      <c r="O11" s="193">
        <v>0</v>
      </c>
      <c r="P11" s="193">
        <v>0</v>
      </c>
      <c r="Q11" s="193">
        <v>0</v>
      </c>
      <c r="R11" s="193">
        <v>0</v>
      </c>
      <c r="S11" s="193">
        <v>0</v>
      </c>
      <c r="T11" s="193">
        <v>0</v>
      </c>
      <c r="U11" s="193">
        <v>0</v>
      </c>
      <c r="V11" s="193">
        <v>0</v>
      </c>
      <c r="W11" s="193">
        <v>0</v>
      </c>
      <c r="X11" s="193">
        <v>0</v>
      </c>
      <c r="Y11" s="386">
        <v>0</v>
      </c>
      <c r="Z11" s="386">
        <v>0</v>
      </c>
      <c r="AA11" s="386">
        <v>0</v>
      </c>
      <c r="AB11" s="386">
        <v>0</v>
      </c>
      <c r="AC11" s="386">
        <v>0</v>
      </c>
      <c r="AD11" s="386">
        <v>0</v>
      </c>
      <c r="AE11" s="386">
        <v>2010.16894</v>
      </c>
      <c r="AF11" s="386">
        <v>2010.16894</v>
      </c>
      <c r="AG11" s="386">
        <v>0</v>
      </c>
      <c r="AH11" s="386">
        <v>0</v>
      </c>
      <c r="AI11" s="386">
        <v>2048.8315200000002</v>
      </c>
      <c r="AJ11" s="386">
        <v>2048.8315200000002</v>
      </c>
      <c r="AK11" s="386">
        <v>0</v>
      </c>
      <c r="AL11" s="386">
        <v>0</v>
      </c>
      <c r="AM11" s="386">
        <v>2088.5971100000002</v>
      </c>
      <c r="AN11" s="386">
        <v>2088.5971100000002</v>
      </c>
      <c r="AO11" s="388"/>
      <c r="AP11"/>
    </row>
    <row r="12" spans="1:42">
      <c r="A12" s="68" t="s">
        <v>196</v>
      </c>
      <c r="B12" s="397" t="s">
        <v>2247</v>
      </c>
      <c r="C12" s="365"/>
      <c r="D12" s="408"/>
      <c r="E12" s="408"/>
      <c r="F12" s="38"/>
      <c r="G12" s="38"/>
      <c r="H12" s="38"/>
      <c r="I12" s="38"/>
      <c r="J12" s="38"/>
      <c r="K12" s="38"/>
      <c r="L12" s="38"/>
      <c r="M12" s="193">
        <v>0</v>
      </c>
      <c r="N12" s="193">
        <v>0</v>
      </c>
      <c r="O12" s="193">
        <v>0</v>
      </c>
      <c r="P12" s="193">
        <v>0</v>
      </c>
      <c r="Q12" s="193">
        <v>0</v>
      </c>
      <c r="R12" s="193">
        <v>0</v>
      </c>
      <c r="S12" s="193">
        <v>0</v>
      </c>
      <c r="T12" s="193">
        <v>0</v>
      </c>
      <c r="U12" s="193">
        <v>0</v>
      </c>
      <c r="V12" s="193">
        <v>0</v>
      </c>
      <c r="W12" s="193">
        <v>0</v>
      </c>
      <c r="X12" s="193">
        <v>0</v>
      </c>
      <c r="Y12" s="386">
        <v>0</v>
      </c>
      <c r="Z12" s="386">
        <v>0</v>
      </c>
      <c r="AA12" s="386">
        <v>0</v>
      </c>
      <c r="AB12" s="386">
        <v>0</v>
      </c>
      <c r="AC12" s="386">
        <v>0</v>
      </c>
      <c r="AD12" s="386">
        <v>0</v>
      </c>
      <c r="AE12" s="386">
        <v>0</v>
      </c>
      <c r="AF12" s="386">
        <v>0</v>
      </c>
      <c r="AG12" s="386">
        <v>0</v>
      </c>
      <c r="AH12" s="386">
        <v>0</v>
      </c>
      <c r="AI12" s="386">
        <v>0</v>
      </c>
      <c r="AJ12" s="386">
        <v>0</v>
      </c>
      <c r="AK12" s="386">
        <v>0</v>
      </c>
      <c r="AL12" s="386">
        <v>0</v>
      </c>
      <c r="AM12" s="386">
        <v>0</v>
      </c>
      <c r="AN12" s="386">
        <v>0</v>
      </c>
      <c r="AO12" s="388"/>
      <c r="AP12"/>
    </row>
    <row r="13" spans="1:42">
      <c r="A13" s="68" t="s">
        <v>196</v>
      </c>
      <c r="B13" s="397" t="s">
        <v>2248</v>
      </c>
      <c r="C13" s="365"/>
      <c r="D13" s="408"/>
      <c r="E13" s="408"/>
      <c r="F13" s="38"/>
      <c r="G13" s="38"/>
      <c r="H13" s="38"/>
      <c r="I13" s="38"/>
      <c r="J13" s="38"/>
      <c r="K13" s="38"/>
      <c r="L13" s="38"/>
      <c r="M13" s="193">
        <v>0</v>
      </c>
      <c r="N13" s="193">
        <v>0</v>
      </c>
      <c r="O13" s="193">
        <v>0</v>
      </c>
      <c r="P13" s="193">
        <v>0</v>
      </c>
      <c r="Q13" s="193">
        <v>0</v>
      </c>
      <c r="R13" s="193">
        <v>0</v>
      </c>
      <c r="S13" s="193">
        <v>0</v>
      </c>
      <c r="T13" s="193">
        <v>0</v>
      </c>
      <c r="U13" s="193">
        <v>0</v>
      </c>
      <c r="V13" s="193">
        <v>0</v>
      </c>
      <c r="W13" s="193">
        <v>0</v>
      </c>
      <c r="X13" s="193">
        <v>0</v>
      </c>
      <c r="Y13" s="386">
        <v>0</v>
      </c>
      <c r="Z13" s="386">
        <v>0</v>
      </c>
      <c r="AA13" s="386">
        <v>0</v>
      </c>
      <c r="AB13" s="386">
        <v>0</v>
      </c>
      <c r="AC13" s="386">
        <v>0</v>
      </c>
      <c r="AD13" s="386">
        <v>0</v>
      </c>
      <c r="AE13" s="386">
        <v>0</v>
      </c>
      <c r="AF13" s="386">
        <v>0</v>
      </c>
      <c r="AG13" s="386">
        <v>0</v>
      </c>
      <c r="AH13" s="386">
        <v>0</v>
      </c>
      <c r="AI13" s="386">
        <v>0</v>
      </c>
      <c r="AJ13" s="386">
        <v>0</v>
      </c>
      <c r="AK13" s="386">
        <v>0</v>
      </c>
      <c r="AL13" s="386">
        <v>0</v>
      </c>
      <c r="AM13" s="386">
        <v>0</v>
      </c>
      <c r="AN13" s="386">
        <v>0</v>
      </c>
      <c r="AO13" s="388"/>
      <c r="AP13"/>
    </row>
    <row r="14" spans="1:42">
      <c r="A14" s="68" t="s">
        <v>209</v>
      </c>
      <c r="B14" s="397" t="s">
        <v>2249</v>
      </c>
      <c r="C14" s="365" t="s">
        <v>212</v>
      </c>
      <c r="D14" s="408"/>
      <c r="E14" s="408"/>
      <c r="F14" s="38">
        <v>2018</v>
      </c>
      <c r="G14" s="38" t="s">
        <v>2245</v>
      </c>
      <c r="H14" s="38"/>
      <c r="I14" s="38"/>
      <c r="J14" s="38"/>
      <c r="K14" s="38"/>
      <c r="L14" s="38"/>
      <c r="M14" s="193">
        <v>0</v>
      </c>
      <c r="N14" s="193">
        <v>0</v>
      </c>
      <c r="O14" s="193">
        <v>7219.2467400000005</v>
      </c>
      <c r="P14" s="193">
        <v>7219.2467400000005</v>
      </c>
      <c r="Q14" s="193">
        <v>0</v>
      </c>
      <c r="R14" s="193">
        <v>0</v>
      </c>
      <c r="S14" s="193">
        <v>9550.4243400000032</v>
      </c>
      <c r="T14" s="193">
        <v>9550.4243400000032</v>
      </c>
      <c r="U14" s="193">
        <v>11217.14149</v>
      </c>
      <c r="V14" s="193">
        <v>11217.14149</v>
      </c>
      <c r="W14" s="193">
        <v>15188.521789999999</v>
      </c>
      <c r="X14" s="193">
        <v>15188.521789999999</v>
      </c>
      <c r="Y14" s="386">
        <v>0</v>
      </c>
      <c r="Z14" s="386">
        <v>0</v>
      </c>
      <c r="AA14" s="386">
        <v>9286.1932400000005</v>
      </c>
      <c r="AB14" s="386">
        <v>9286.1932400000005</v>
      </c>
      <c r="AC14" s="386">
        <v>0</v>
      </c>
      <c r="AD14" s="386">
        <v>0</v>
      </c>
      <c r="AE14" s="386">
        <v>15626.645009999997</v>
      </c>
      <c r="AF14" s="386">
        <v>15626.645009999997</v>
      </c>
      <c r="AG14" s="386">
        <v>0</v>
      </c>
      <c r="AH14" s="386">
        <v>0</v>
      </c>
      <c r="AI14" s="386">
        <v>13069.432830000002</v>
      </c>
      <c r="AJ14" s="386">
        <v>13069.432830000002</v>
      </c>
      <c r="AK14" s="386">
        <v>0</v>
      </c>
      <c r="AL14" s="386">
        <v>0</v>
      </c>
      <c r="AM14" s="386">
        <v>13877.294219999987</v>
      </c>
      <c r="AN14" s="386">
        <v>13877.294219999987</v>
      </c>
      <c r="AO14" s="388"/>
      <c r="AP14"/>
    </row>
    <row r="15" spans="1:42">
      <c r="A15" s="68" t="s">
        <v>209</v>
      </c>
      <c r="B15" s="397" t="s">
        <v>2250</v>
      </c>
      <c r="C15" s="365" t="s">
        <v>230</v>
      </c>
      <c r="D15" s="408"/>
      <c r="E15" s="408"/>
      <c r="F15" s="38">
        <v>2020</v>
      </c>
      <c r="G15" s="38" t="s">
        <v>2245</v>
      </c>
      <c r="H15" s="38"/>
      <c r="I15" s="38"/>
      <c r="J15" s="38"/>
      <c r="K15" s="38"/>
      <c r="L15" s="38"/>
      <c r="M15" s="193">
        <v>0</v>
      </c>
      <c r="N15" s="193">
        <v>0</v>
      </c>
      <c r="O15" s="193">
        <v>0</v>
      </c>
      <c r="P15" s="193">
        <v>0</v>
      </c>
      <c r="Q15" s="193">
        <v>0</v>
      </c>
      <c r="R15" s="193">
        <v>0</v>
      </c>
      <c r="S15" s="193">
        <v>2158</v>
      </c>
      <c r="T15" s="193">
        <v>2158</v>
      </c>
      <c r="U15" s="193">
        <v>0</v>
      </c>
      <c r="V15" s="193">
        <v>0</v>
      </c>
      <c r="W15" s="193">
        <v>17545</v>
      </c>
      <c r="X15" s="193">
        <v>17545</v>
      </c>
      <c r="Y15" s="386">
        <v>0</v>
      </c>
      <c r="Z15" s="386">
        <v>0</v>
      </c>
      <c r="AA15" s="386">
        <v>18200.349999999999</v>
      </c>
      <c r="AB15" s="386">
        <v>18200.349999999999</v>
      </c>
      <c r="AC15" s="386">
        <v>0</v>
      </c>
      <c r="AD15" s="386">
        <v>0</v>
      </c>
      <c r="AE15" s="386">
        <v>35000</v>
      </c>
      <c r="AF15" s="386">
        <v>35000</v>
      </c>
      <c r="AG15" s="386">
        <v>0</v>
      </c>
      <c r="AH15" s="386">
        <v>0</v>
      </c>
      <c r="AI15" s="386">
        <v>35000</v>
      </c>
      <c r="AJ15" s="386">
        <v>35000</v>
      </c>
      <c r="AK15" s="386">
        <v>0</v>
      </c>
      <c r="AL15" s="386">
        <v>0</v>
      </c>
      <c r="AM15" s="386">
        <v>35000</v>
      </c>
      <c r="AN15" s="386">
        <v>35000</v>
      </c>
      <c r="AO15" s="388"/>
      <c r="AP15"/>
    </row>
    <row r="16" spans="1:42">
      <c r="A16" s="68" t="s">
        <v>209</v>
      </c>
      <c r="B16" s="397" t="s">
        <v>2251</v>
      </c>
      <c r="C16" s="365"/>
      <c r="D16" s="408"/>
      <c r="E16" s="408"/>
      <c r="F16" s="38"/>
      <c r="G16" s="38"/>
      <c r="H16" s="38"/>
      <c r="I16" s="38"/>
      <c r="J16" s="38"/>
      <c r="K16" s="38"/>
      <c r="L16" s="38"/>
      <c r="M16" s="193">
        <v>0</v>
      </c>
      <c r="N16" s="193">
        <v>0</v>
      </c>
      <c r="O16" s="193">
        <v>0</v>
      </c>
      <c r="P16" s="193">
        <v>0</v>
      </c>
      <c r="Q16" s="193">
        <v>0</v>
      </c>
      <c r="R16" s="193">
        <v>0</v>
      </c>
      <c r="S16" s="193">
        <v>0</v>
      </c>
      <c r="T16" s="193">
        <v>0</v>
      </c>
      <c r="U16" s="193">
        <v>0</v>
      </c>
      <c r="V16" s="193">
        <v>0</v>
      </c>
      <c r="W16" s="193">
        <v>0</v>
      </c>
      <c r="X16" s="193">
        <v>0</v>
      </c>
      <c r="Y16" s="386">
        <v>13210.072410000001</v>
      </c>
      <c r="Z16" s="386">
        <v>13210.072410000001</v>
      </c>
      <c r="AA16" s="386">
        <v>5664.6949100000002</v>
      </c>
      <c r="AB16" s="386">
        <v>5664.6949100000002</v>
      </c>
      <c r="AC16" s="386">
        <v>12101.047199999997</v>
      </c>
      <c r="AD16" s="386">
        <v>12101.047199999997</v>
      </c>
      <c r="AE16" s="386">
        <v>6530.5280000000002</v>
      </c>
      <c r="AF16" s="386">
        <v>6530.5280000000002</v>
      </c>
      <c r="AG16" s="386">
        <v>6502.7063800000005</v>
      </c>
      <c r="AH16" s="386">
        <v>6502.7063800000005</v>
      </c>
      <c r="AI16" s="386">
        <v>6580.5230000000001</v>
      </c>
      <c r="AJ16" s="386">
        <v>6580.5230000000001</v>
      </c>
      <c r="AK16" s="386">
        <v>4060.9563800000001</v>
      </c>
      <c r="AL16" s="386">
        <v>4060.9563800000001</v>
      </c>
      <c r="AM16" s="386">
        <v>4954.9229999999998</v>
      </c>
      <c r="AN16" s="386">
        <v>4954.9229999999998</v>
      </c>
      <c r="AO16" s="388"/>
      <c r="AP16"/>
    </row>
    <row r="17" spans="1:42">
      <c r="A17" s="68" t="s">
        <v>209</v>
      </c>
      <c r="B17" s="397" t="s">
        <v>2252</v>
      </c>
      <c r="C17" s="365"/>
      <c r="D17" s="408"/>
      <c r="E17" s="408"/>
      <c r="F17" s="38"/>
      <c r="G17" s="38"/>
      <c r="H17" s="38"/>
      <c r="I17" s="38"/>
      <c r="J17" s="38"/>
      <c r="K17" s="38"/>
      <c r="L17" s="38"/>
      <c r="M17" s="193">
        <v>1181</v>
      </c>
      <c r="N17" s="193">
        <v>1181</v>
      </c>
      <c r="O17" s="193">
        <v>9414.0642700000026</v>
      </c>
      <c r="P17" s="193">
        <v>9414.0642700000026</v>
      </c>
      <c r="Q17" s="193">
        <v>1796.1108299999999</v>
      </c>
      <c r="R17" s="193">
        <v>1796.1108299999999</v>
      </c>
      <c r="S17" s="193">
        <v>5327.9089999999997</v>
      </c>
      <c r="T17" s="193">
        <v>5327.9089999999997</v>
      </c>
      <c r="U17" s="193">
        <v>9340.9330400000017</v>
      </c>
      <c r="V17" s="193">
        <v>9340.9330400000017</v>
      </c>
      <c r="W17" s="193">
        <v>3529.6374300000007</v>
      </c>
      <c r="X17" s="193">
        <v>3529.6374300000007</v>
      </c>
      <c r="Y17" s="386">
        <v>0</v>
      </c>
      <c r="Z17" s="386">
        <v>0</v>
      </c>
      <c r="AA17" s="386">
        <v>1379.4212300000002</v>
      </c>
      <c r="AB17" s="386">
        <v>1379.4212300000002</v>
      </c>
      <c r="AC17" s="386">
        <v>0</v>
      </c>
      <c r="AD17" s="386">
        <v>0</v>
      </c>
      <c r="AE17" s="386">
        <v>7472.8466500000004</v>
      </c>
      <c r="AF17" s="386">
        <v>7472.8466500000004</v>
      </c>
      <c r="AG17" s="386">
        <v>0</v>
      </c>
      <c r="AH17" s="386">
        <v>0</v>
      </c>
      <c r="AI17" s="386">
        <v>7698.2861400000002</v>
      </c>
      <c r="AJ17" s="386">
        <v>7698.2861400000002</v>
      </c>
      <c r="AK17" s="386">
        <v>0</v>
      </c>
      <c r="AL17" s="386">
        <v>0</v>
      </c>
      <c r="AM17" s="386">
        <v>8121.5813099999996</v>
      </c>
      <c r="AN17" s="386">
        <v>8121.5813099999996</v>
      </c>
      <c r="AO17" s="388"/>
      <c r="AP17"/>
    </row>
    <row r="18" spans="1:42">
      <c r="A18" s="68" t="s">
        <v>209</v>
      </c>
      <c r="B18" s="397" t="s">
        <v>2253</v>
      </c>
      <c r="C18" s="365" t="s">
        <v>2254</v>
      </c>
      <c r="D18" s="408"/>
      <c r="E18" s="408"/>
      <c r="F18" s="38">
        <v>2018</v>
      </c>
      <c r="G18" s="38" t="s">
        <v>2245</v>
      </c>
      <c r="H18" s="38"/>
      <c r="I18" s="38"/>
      <c r="J18" s="38"/>
      <c r="K18" s="38"/>
      <c r="L18" s="38"/>
      <c r="M18" s="193">
        <v>585</v>
      </c>
      <c r="N18" s="193">
        <v>585</v>
      </c>
      <c r="O18" s="193">
        <v>1916.9540499999996</v>
      </c>
      <c r="P18" s="193">
        <v>1916.9540499999996</v>
      </c>
      <c r="Q18" s="193">
        <v>6843.2439199999999</v>
      </c>
      <c r="R18" s="193">
        <v>6843.2439199999999</v>
      </c>
      <c r="S18" s="193">
        <v>11096.362909999998</v>
      </c>
      <c r="T18" s="193">
        <v>11096.362909999998</v>
      </c>
      <c r="U18" s="193">
        <v>3284.8591499999993</v>
      </c>
      <c r="V18" s="193">
        <v>3284.8591499999993</v>
      </c>
      <c r="W18" s="193">
        <v>29807.40542000001</v>
      </c>
      <c r="X18" s="193">
        <v>29807.40542000001</v>
      </c>
      <c r="Y18" s="386">
        <v>5127.4640399999998</v>
      </c>
      <c r="Z18" s="386">
        <v>5127.4640399999998</v>
      </c>
      <c r="AA18" s="386">
        <v>18316.403379999996</v>
      </c>
      <c r="AB18" s="386">
        <v>18316.403379999996</v>
      </c>
      <c r="AC18" s="386">
        <v>5402.5095499999998</v>
      </c>
      <c r="AD18" s="386">
        <v>5402.5095499999998</v>
      </c>
      <c r="AE18" s="386">
        <v>29284.271209999999</v>
      </c>
      <c r="AF18" s="386">
        <v>29284.271209999999</v>
      </c>
      <c r="AG18" s="386">
        <v>203.20957000000001</v>
      </c>
      <c r="AH18" s="386">
        <v>203.20957000000001</v>
      </c>
      <c r="AI18" s="386">
        <v>25479.215479999999</v>
      </c>
      <c r="AJ18" s="386">
        <v>25479.215479999999</v>
      </c>
      <c r="AK18" s="386">
        <v>609.14346</v>
      </c>
      <c r="AL18" s="386">
        <v>609.14346</v>
      </c>
      <c r="AM18" s="386">
        <v>27719.063929999997</v>
      </c>
      <c r="AN18" s="386">
        <v>27719.063929999997</v>
      </c>
      <c r="AO18" s="388"/>
      <c r="AP18"/>
    </row>
    <row r="19" spans="1:42">
      <c r="A19" s="68" t="s">
        <v>237</v>
      </c>
      <c r="B19" s="397" t="s">
        <v>2255</v>
      </c>
      <c r="C19" s="365" t="s">
        <v>2256</v>
      </c>
      <c r="D19" s="408" t="s">
        <v>1581</v>
      </c>
      <c r="E19" s="408" t="s">
        <v>2257</v>
      </c>
      <c r="F19" s="38">
        <v>2018</v>
      </c>
      <c r="G19" s="38" t="s">
        <v>2245</v>
      </c>
      <c r="H19" s="38"/>
      <c r="I19" s="38"/>
      <c r="J19" s="38"/>
      <c r="K19" s="38"/>
      <c r="L19" s="38"/>
      <c r="M19" s="193">
        <v>239911</v>
      </c>
      <c r="N19" s="193">
        <v>239911</v>
      </c>
      <c r="O19" s="193">
        <v>0</v>
      </c>
      <c r="P19" s="193">
        <v>0</v>
      </c>
      <c r="Q19" s="193">
        <v>546151.28901999374</v>
      </c>
      <c r="R19" s="193">
        <v>546151.28901999374</v>
      </c>
      <c r="S19" s="193">
        <v>0</v>
      </c>
      <c r="T19" s="193">
        <v>0</v>
      </c>
      <c r="U19" s="193">
        <v>897599.92501000641</v>
      </c>
      <c r="V19" s="193">
        <v>897599.92501000641</v>
      </c>
      <c r="W19" s="193">
        <v>544.92796999999996</v>
      </c>
      <c r="X19" s="193">
        <v>544.92796999999996</v>
      </c>
      <c r="Y19" s="386">
        <v>791737.32097999996</v>
      </c>
      <c r="Z19" s="386">
        <v>791737.32097999996</v>
      </c>
      <c r="AA19" s="386">
        <v>1410.9025100000001</v>
      </c>
      <c r="AB19" s="386">
        <v>1410.9025100000001</v>
      </c>
      <c r="AC19" s="386">
        <v>897276.46470000001</v>
      </c>
      <c r="AD19" s="386">
        <v>897276.46470000001</v>
      </c>
      <c r="AE19" s="386">
        <v>857.08879999999999</v>
      </c>
      <c r="AF19" s="386">
        <v>857.08879999999999</v>
      </c>
      <c r="AG19" s="386">
        <v>843489.55604639591</v>
      </c>
      <c r="AH19" s="386">
        <v>843489.55604639591</v>
      </c>
      <c r="AI19" s="386">
        <v>872.61306000000002</v>
      </c>
      <c r="AJ19" s="386">
        <v>872.61306000000002</v>
      </c>
      <c r="AK19" s="386">
        <v>628225.28086283954</v>
      </c>
      <c r="AL19" s="386">
        <v>628225.28086283954</v>
      </c>
      <c r="AM19" s="386">
        <v>898.68813</v>
      </c>
      <c r="AN19" s="386">
        <v>898.68813</v>
      </c>
      <c r="AO19" s="388"/>
      <c r="AP19"/>
    </row>
    <row r="20" spans="1:42">
      <c r="A20" s="68" t="s">
        <v>237</v>
      </c>
      <c r="B20" s="397" t="s">
        <v>2258</v>
      </c>
      <c r="C20" s="365" t="s">
        <v>2259</v>
      </c>
      <c r="D20" s="408" t="s">
        <v>2260</v>
      </c>
      <c r="E20" s="408" t="s">
        <v>2257</v>
      </c>
      <c r="F20" s="38">
        <v>2018</v>
      </c>
      <c r="G20" s="38" t="s">
        <v>2245</v>
      </c>
      <c r="H20" s="38"/>
      <c r="I20" s="38"/>
      <c r="J20" s="38"/>
      <c r="K20" s="38"/>
      <c r="L20" s="38"/>
      <c r="M20" s="193">
        <v>11951</v>
      </c>
      <c r="N20" s="193">
        <v>11951</v>
      </c>
      <c r="O20" s="193">
        <v>419.7767200000003</v>
      </c>
      <c r="P20" s="193">
        <v>419.7767200000003</v>
      </c>
      <c r="Q20" s="193">
        <v>15652.317040000029</v>
      </c>
      <c r="R20" s="193">
        <v>15652.317040000029</v>
      </c>
      <c r="S20" s="193">
        <v>64.589420000000217</v>
      </c>
      <c r="T20" s="193">
        <v>64.589420000000217</v>
      </c>
      <c r="U20" s="193">
        <v>8080.8071000000027</v>
      </c>
      <c r="V20" s="193">
        <v>8080.8071000000027</v>
      </c>
      <c r="W20" s="193">
        <v>146.06739000000005</v>
      </c>
      <c r="X20" s="193">
        <v>146.06739000000005</v>
      </c>
      <c r="Y20" s="386">
        <v>3028.6486199999999</v>
      </c>
      <c r="Z20" s="386">
        <v>3028.6486199999999</v>
      </c>
      <c r="AA20" s="386">
        <v>1369.35124</v>
      </c>
      <c r="AB20" s="386">
        <v>1369.35124</v>
      </c>
      <c r="AC20" s="386">
        <v>7789.46396</v>
      </c>
      <c r="AD20" s="386">
        <v>7789.46396</v>
      </c>
      <c r="AE20" s="386">
        <v>6587.8019400000003</v>
      </c>
      <c r="AF20" s="386">
        <v>6587.8019400000003</v>
      </c>
      <c r="AG20" s="386">
        <v>4531.5687600000001</v>
      </c>
      <c r="AH20" s="386">
        <v>4531.5687600000001</v>
      </c>
      <c r="AI20" s="386">
        <v>1859.3015499999992</v>
      </c>
      <c r="AJ20" s="386">
        <v>1859.3015499999992</v>
      </c>
      <c r="AK20" s="386">
        <v>9306.6221099999893</v>
      </c>
      <c r="AL20" s="386">
        <v>9306.6221099999893</v>
      </c>
      <c r="AM20" s="386">
        <v>1676.5648600000002</v>
      </c>
      <c r="AN20" s="386">
        <v>1676.5648600000002</v>
      </c>
      <c r="AO20" s="388"/>
      <c r="AP20"/>
    </row>
    <row r="21" spans="1:42">
      <c r="A21" s="68" t="s">
        <v>237</v>
      </c>
      <c r="B21" s="397" t="s">
        <v>2261</v>
      </c>
      <c r="C21" s="365" t="s">
        <v>2262</v>
      </c>
      <c r="D21" s="408" t="s">
        <v>2260</v>
      </c>
      <c r="E21" s="408" t="s">
        <v>1581</v>
      </c>
      <c r="F21" s="38">
        <v>2018</v>
      </c>
      <c r="G21" s="38" t="s">
        <v>2245</v>
      </c>
      <c r="H21" s="38"/>
      <c r="I21" s="38"/>
      <c r="J21" s="38"/>
      <c r="K21" s="38"/>
      <c r="L21" s="38"/>
      <c r="M21" s="193">
        <v>70298</v>
      </c>
      <c r="N21" s="193">
        <v>70298</v>
      </c>
      <c r="O21" s="193">
        <v>258.12369000000012</v>
      </c>
      <c r="P21" s="193">
        <v>258.12369000000012</v>
      </c>
      <c r="Q21" s="193">
        <v>8955.2659999999996</v>
      </c>
      <c r="R21" s="193">
        <v>8955.2659999999996</v>
      </c>
      <c r="S21" s="193">
        <v>3815.9815900000008</v>
      </c>
      <c r="T21" s="193">
        <v>3815.9815900000008</v>
      </c>
      <c r="U21" s="193">
        <v>-386.88274000000001</v>
      </c>
      <c r="V21" s="193">
        <v>-386.88274000000001</v>
      </c>
      <c r="W21" s="193">
        <v>35.827299999999994</v>
      </c>
      <c r="X21" s="193">
        <v>35.827299999999994</v>
      </c>
      <c r="Y21" s="386">
        <v>23294.133959999999</v>
      </c>
      <c r="Z21" s="386">
        <v>23294.133959999999</v>
      </c>
      <c r="AA21" s="386">
        <v>3978.2625800000001</v>
      </c>
      <c r="AB21" s="386">
        <v>3978.2625800000001</v>
      </c>
      <c r="AC21" s="386">
        <v>4540.6994799999993</v>
      </c>
      <c r="AD21" s="386">
        <v>4540.6994799999993</v>
      </c>
      <c r="AE21" s="386">
        <v>3396.9985299999889</v>
      </c>
      <c r="AF21" s="386">
        <v>3396.9985299999889</v>
      </c>
      <c r="AG21" s="386">
        <v>4896.7466100000001</v>
      </c>
      <c r="AH21" s="386">
        <v>4896.7466100000001</v>
      </c>
      <c r="AI21" s="386">
        <v>4009.3694100000002</v>
      </c>
      <c r="AJ21" s="386">
        <v>4009.3694100000002</v>
      </c>
      <c r="AK21" s="386">
        <v>4376.3477700000003</v>
      </c>
      <c r="AL21" s="386">
        <v>4376.3477700000003</v>
      </c>
      <c r="AM21" s="386">
        <v>4122.7720299999992</v>
      </c>
      <c r="AN21" s="386">
        <v>4122.7720299999992</v>
      </c>
      <c r="AO21" s="388"/>
      <c r="AP21"/>
    </row>
    <row r="22" spans="1:42">
      <c r="A22" s="68" t="s">
        <v>237</v>
      </c>
      <c r="B22" s="397" t="s">
        <v>2263</v>
      </c>
      <c r="C22" s="365"/>
      <c r="D22" s="408"/>
      <c r="E22" s="408"/>
      <c r="F22" s="38"/>
      <c r="G22" s="38"/>
      <c r="H22" s="38"/>
      <c r="I22" s="38"/>
      <c r="J22" s="38"/>
      <c r="K22" s="38"/>
      <c r="L22" s="38"/>
      <c r="M22" s="193">
        <v>0</v>
      </c>
      <c r="N22" s="193">
        <v>0</v>
      </c>
      <c r="O22" s="193">
        <v>0</v>
      </c>
      <c r="P22" s="193">
        <v>0</v>
      </c>
      <c r="Q22" s="193">
        <v>0</v>
      </c>
      <c r="R22" s="193">
        <v>0</v>
      </c>
      <c r="S22" s="193">
        <v>0</v>
      </c>
      <c r="T22" s="193">
        <v>0</v>
      </c>
      <c r="U22" s="193">
        <v>0</v>
      </c>
      <c r="V22" s="193">
        <v>0</v>
      </c>
      <c r="W22" s="193">
        <v>0</v>
      </c>
      <c r="X22" s="193">
        <v>0</v>
      </c>
      <c r="Y22" s="386">
        <v>0</v>
      </c>
      <c r="Z22" s="386">
        <v>0</v>
      </c>
      <c r="AA22" s="386">
        <v>0</v>
      </c>
      <c r="AB22" s="386">
        <v>0</v>
      </c>
      <c r="AC22" s="386">
        <v>0</v>
      </c>
      <c r="AD22" s="386">
        <v>0</v>
      </c>
      <c r="AE22" s="386">
        <v>0</v>
      </c>
      <c r="AF22" s="386">
        <v>0</v>
      </c>
      <c r="AG22" s="386">
        <v>0</v>
      </c>
      <c r="AH22" s="386">
        <v>0</v>
      </c>
      <c r="AI22" s="386">
        <v>0</v>
      </c>
      <c r="AJ22" s="386">
        <v>0</v>
      </c>
      <c r="AK22" s="386">
        <v>0</v>
      </c>
      <c r="AL22" s="386">
        <v>0</v>
      </c>
      <c r="AM22" s="386">
        <v>0</v>
      </c>
      <c r="AN22" s="386">
        <v>0</v>
      </c>
      <c r="AO22" s="388"/>
      <c r="AP22"/>
    </row>
    <row r="23" spans="1:42">
      <c r="A23" s="68" t="s">
        <v>237</v>
      </c>
      <c r="B23" s="397" t="s">
        <v>2264</v>
      </c>
      <c r="C23" s="365" t="s">
        <v>419</v>
      </c>
      <c r="D23" s="408" t="s">
        <v>2257</v>
      </c>
      <c r="E23" s="408" t="s">
        <v>1581</v>
      </c>
      <c r="F23" s="38">
        <v>2019</v>
      </c>
      <c r="G23" s="38" t="s">
        <v>2245</v>
      </c>
      <c r="H23" s="38"/>
      <c r="I23" s="38"/>
      <c r="J23" s="38"/>
      <c r="K23" s="38"/>
      <c r="L23" s="38"/>
      <c r="M23" s="193">
        <v>0</v>
      </c>
      <c r="N23" s="193">
        <v>0</v>
      </c>
      <c r="O23" s="193">
        <v>0</v>
      </c>
      <c r="P23" s="193">
        <v>0</v>
      </c>
      <c r="Q23" s="193">
        <v>961.38830000000053</v>
      </c>
      <c r="R23" s="193">
        <v>961.38830000000053</v>
      </c>
      <c r="S23" s="193">
        <v>0</v>
      </c>
      <c r="T23" s="193">
        <v>0</v>
      </c>
      <c r="U23" s="193">
        <v>6585.800049999998</v>
      </c>
      <c r="V23" s="193">
        <v>6585.800049999998</v>
      </c>
      <c r="W23" s="193">
        <v>0</v>
      </c>
      <c r="X23" s="193">
        <v>0</v>
      </c>
      <c r="Y23" s="386">
        <v>29704.272219999999</v>
      </c>
      <c r="Z23" s="386">
        <v>29704.272219999999</v>
      </c>
      <c r="AA23" s="386">
        <v>0</v>
      </c>
      <c r="AB23" s="386">
        <v>0</v>
      </c>
      <c r="AC23" s="386">
        <v>27962.462159999992</v>
      </c>
      <c r="AD23" s="386">
        <v>27962.462159999992</v>
      </c>
      <c r="AE23" s="386">
        <v>1340.5608999999899</v>
      </c>
      <c r="AF23" s="386">
        <v>1340.5608999999899</v>
      </c>
      <c r="AG23" s="386">
        <v>60897.016799999998</v>
      </c>
      <c r="AH23" s="386">
        <v>60897.016799999998</v>
      </c>
      <c r="AI23" s="386">
        <v>0</v>
      </c>
      <c r="AJ23" s="386">
        <v>0</v>
      </c>
      <c r="AK23" s="386">
        <v>317077.83194</v>
      </c>
      <c r="AL23" s="386">
        <v>317077.83194</v>
      </c>
      <c r="AM23" s="386">
        <v>0</v>
      </c>
      <c r="AN23" s="386">
        <v>0</v>
      </c>
      <c r="AO23" s="388"/>
      <c r="AP23"/>
    </row>
    <row r="24" spans="1:42">
      <c r="A24" s="68" t="s">
        <v>237</v>
      </c>
      <c r="B24" s="397" t="s">
        <v>2265</v>
      </c>
      <c r="C24" s="365"/>
      <c r="D24" s="408"/>
      <c r="E24" s="408"/>
      <c r="F24" s="38"/>
      <c r="G24" s="38"/>
      <c r="H24" s="38"/>
      <c r="I24" s="38"/>
      <c r="J24" s="38"/>
      <c r="K24" s="38"/>
      <c r="L24" s="38"/>
      <c r="M24" s="193">
        <v>0</v>
      </c>
      <c r="N24" s="193">
        <v>0</v>
      </c>
      <c r="O24" s="193">
        <v>0</v>
      </c>
      <c r="P24" s="193">
        <v>0</v>
      </c>
      <c r="Q24" s="193">
        <v>0</v>
      </c>
      <c r="R24" s="193">
        <v>0</v>
      </c>
      <c r="S24" s="193">
        <v>0</v>
      </c>
      <c r="T24" s="193">
        <v>0</v>
      </c>
      <c r="U24" s="193">
        <v>0</v>
      </c>
      <c r="V24" s="193">
        <v>0</v>
      </c>
      <c r="W24" s="193">
        <v>723</v>
      </c>
      <c r="X24" s="193">
        <v>723</v>
      </c>
      <c r="Y24" s="386">
        <v>0</v>
      </c>
      <c r="Z24" s="386">
        <v>0</v>
      </c>
      <c r="AA24" s="386">
        <v>0</v>
      </c>
      <c r="AB24" s="386">
        <v>0</v>
      </c>
      <c r="AC24" s="386">
        <v>0</v>
      </c>
      <c r="AD24" s="386">
        <v>0</v>
      </c>
      <c r="AE24" s="386">
        <v>0</v>
      </c>
      <c r="AF24" s="386">
        <v>0</v>
      </c>
      <c r="AG24" s="386">
        <v>0</v>
      </c>
      <c r="AH24" s="386">
        <v>0</v>
      </c>
      <c r="AI24" s="386">
        <v>0</v>
      </c>
      <c r="AJ24" s="386">
        <v>0</v>
      </c>
      <c r="AK24" s="386">
        <v>0</v>
      </c>
      <c r="AL24" s="386">
        <v>0</v>
      </c>
      <c r="AM24" s="386">
        <v>0</v>
      </c>
      <c r="AN24" s="386">
        <v>0</v>
      </c>
      <c r="AO24" s="388"/>
      <c r="AP24"/>
    </row>
    <row r="25" spans="1:42">
      <c r="A25" s="68" t="s">
        <v>237</v>
      </c>
      <c r="B25" s="397" t="s">
        <v>2266</v>
      </c>
      <c r="C25" s="365"/>
      <c r="D25" s="408"/>
      <c r="E25" s="408"/>
      <c r="F25" s="38"/>
      <c r="G25" s="38"/>
      <c r="H25" s="38"/>
      <c r="I25" s="38"/>
      <c r="J25" s="38"/>
      <c r="K25" s="38"/>
      <c r="L25" s="38"/>
      <c r="M25" s="193">
        <v>0</v>
      </c>
      <c r="N25" s="193">
        <v>0</v>
      </c>
      <c r="O25" s="193">
        <v>0</v>
      </c>
      <c r="P25" s="193">
        <v>0</v>
      </c>
      <c r="Q25" s="193">
        <v>0</v>
      </c>
      <c r="R25" s="193">
        <v>0</v>
      </c>
      <c r="S25" s="193">
        <v>0</v>
      </c>
      <c r="T25" s="193">
        <v>0</v>
      </c>
      <c r="U25" s="193">
        <v>0</v>
      </c>
      <c r="V25" s="193">
        <v>0</v>
      </c>
      <c r="W25" s="193">
        <v>0</v>
      </c>
      <c r="X25" s="193">
        <v>0</v>
      </c>
      <c r="Y25" s="386">
        <v>0</v>
      </c>
      <c r="Z25" s="386">
        <v>0</v>
      </c>
      <c r="AA25" s="386">
        <v>0</v>
      </c>
      <c r="AB25" s="386">
        <v>0</v>
      </c>
      <c r="AC25" s="386">
        <v>0</v>
      </c>
      <c r="AD25" s="386">
        <v>0</v>
      </c>
      <c r="AE25" s="386">
        <v>0</v>
      </c>
      <c r="AF25" s="386">
        <v>0</v>
      </c>
      <c r="AG25" s="386">
        <v>0</v>
      </c>
      <c r="AH25" s="386">
        <v>0</v>
      </c>
      <c r="AI25" s="386">
        <v>0</v>
      </c>
      <c r="AJ25" s="386">
        <v>0</v>
      </c>
      <c r="AK25" s="386">
        <v>0</v>
      </c>
      <c r="AL25" s="386">
        <v>0</v>
      </c>
      <c r="AM25" s="386">
        <v>0</v>
      </c>
      <c r="AN25" s="386">
        <v>0</v>
      </c>
      <c r="AO25" s="388"/>
      <c r="AP25"/>
    </row>
    <row r="26" spans="1:42">
      <c r="A26" s="68" t="s">
        <v>237</v>
      </c>
      <c r="B26" s="397" t="s">
        <v>2267</v>
      </c>
      <c r="C26" s="365" t="s">
        <v>376</v>
      </c>
      <c r="D26" s="408" t="s">
        <v>2257</v>
      </c>
      <c r="E26" s="408" t="s">
        <v>1581</v>
      </c>
      <c r="F26" s="38">
        <v>2018</v>
      </c>
      <c r="G26" s="38" t="s">
        <v>2245</v>
      </c>
      <c r="H26" s="38"/>
      <c r="I26" s="38"/>
      <c r="J26" s="38"/>
      <c r="K26" s="38"/>
      <c r="L26" s="38"/>
      <c r="M26" s="193">
        <v>9378</v>
      </c>
      <c r="N26" s="193">
        <v>9378</v>
      </c>
      <c r="O26" s="193">
        <v>0</v>
      </c>
      <c r="P26" s="193">
        <v>0</v>
      </c>
      <c r="Q26" s="193">
        <v>9653.5501000000513</v>
      </c>
      <c r="R26" s="193">
        <v>9653.5501000000513</v>
      </c>
      <c r="S26" s="193">
        <v>0</v>
      </c>
      <c r="T26" s="193">
        <v>0</v>
      </c>
      <c r="U26" s="193">
        <v>21939.797719999988</v>
      </c>
      <c r="V26" s="193">
        <v>21939.797719999988</v>
      </c>
      <c r="W26" s="193">
        <v>0</v>
      </c>
      <c r="X26" s="193">
        <v>0</v>
      </c>
      <c r="Y26" s="386">
        <v>16835.216339999999</v>
      </c>
      <c r="Z26" s="386">
        <v>16835.216339999999</v>
      </c>
      <c r="AA26" s="386">
        <v>0</v>
      </c>
      <c r="AB26" s="386">
        <v>0</v>
      </c>
      <c r="AC26" s="386">
        <v>16696.735619999989</v>
      </c>
      <c r="AD26" s="386">
        <v>16696.735619999989</v>
      </c>
      <c r="AE26" s="386">
        <v>0</v>
      </c>
      <c r="AF26" s="386">
        <v>0</v>
      </c>
      <c r="AG26" s="386">
        <v>18202.437259999999</v>
      </c>
      <c r="AH26" s="386">
        <v>18202.437259999999</v>
      </c>
      <c r="AI26" s="386">
        <v>0</v>
      </c>
      <c r="AJ26" s="386">
        <v>0</v>
      </c>
      <c r="AK26" s="386">
        <v>10569.516730000001</v>
      </c>
      <c r="AL26" s="386">
        <v>10569.516730000001</v>
      </c>
      <c r="AM26" s="386">
        <v>0</v>
      </c>
      <c r="AN26" s="386">
        <v>0</v>
      </c>
      <c r="AO26" s="388"/>
      <c r="AP26"/>
    </row>
    <row r="27" spans="1:42">
      <c r="A27" s="68" t="s">
        <v>237</v>
      </c>
      <c r="B27" s="397" t="s">
        <v>2268</v>
      </c>
      <c r="C27" s="365" t="s">
        <v>2269</v>
      </c>
      <c r="D27" s="408" t="s">
        <v>2257</v>
      </c>
      <c r="E27" s="408" t="s">
        <v>2260</v>
      </c>
      <c r="F27" s="38">
        <v>2018</v>
      </c>
      <c r="G27" s="38" t="s">
        <v>2245</v>
      </c>
      <c r="H27" s="38"/>
      <c r="I27" s="38"/>
      <c r="J27" s="38"/>
      <c r="K27" s="38"/>
      <c r="L27" s="38"/>
      <c r="M27" s="193">
        <v>0</v>
      </c>
      <c r="N27" s="193">
        <v>0</v>
      </c>
      <c r="O27" s="193">
        <v>0</v>
      </c>
      <c r="P27" s="193">
        <v>0</v>
      </c>
      <c r="Q27" s="193">
        <v>1854.56918</v>
      </c>
      <c r="R27" s="193">
        <v>1854.56918</v>
      </c>
      <c r="S27" s="193">
        <v>0</v>
      </c>
      <c r="T27" s="193">
        <v>0</v>
      </c>
      <c r="U27" s="193">
        <v>2707.16</v>
      </c>
      <c r="V27" s="193">
        <v>2707.16</v>
      </c>
      <c r="W27" s="193">
        <v>0</v>
      </c>
      <c r="X27" s="193">
        <v>0</v>
      </c>
      <c r="Y27" s="386">
        <v>12035.79897</v>
      </c>
      <c r="Z27" s="386">
        <v>12035.79897</v>
      </c>
      <c r="AA27" s="386">
        <v>0</v>
      </c>
      <c r="AB27" s="386">
        <v>0</v>
      </c>
      <c r="AC27" s="386">
        <v>21175.767509999991</v>
      </c>
      <c r="AD27" s="386">
        <v>21175.767509999991</v>
      </c>
      <c r="AE27" s="389">
        <v>250</v>
      </c>
      <c r="AF27" s="389">
        <v>250</v>
      </c>
      <c r="AG27" s="386">
        <v>35878.159220000001</v>
      </c>
      <c r="AH27" s="386">
        <v>35878.159220000001</v>
      </c>
      <c r="AI27" s="386">
        <v>350</v>
      </c>
      <c r="AJ27" s="386">
        <v>350</v>
      </c>
      <c r="AK27" s="386">
        <v>45796.070209999998</v>
      </c>
      <c r="AL27" s="386">
        <v>45796.070209999998</v>
      </c>
      <c r="AM27" s="386">
        <v>500</v>
      </c>
      <c r="AN27" s="386">
        <v>500</v>
      </c>
      <c r="AO27" s="388"/>
      <c r="AP27"/>
    </row>
    <row r="28" spans="1:42">
      <c r="A28" s="68" t="s">
        <v>237</v>
      </c>
      <c r="B28" s="397" t="s">
        <v>2270</v>
      </c>
      <c r="C28" s="365" t="s">
        <v>719</v>
      </c>
      <c r="D28" s="408"/>
      <c r="E28" s="408"/>
      <c r="F28" s="38">
        <v>2020</v>
      </c>
      <c r="G28" s="38" t="s">
        <v>2245</v>
      </c>
      <c r="H28" s="38"/>
      <c r="I28" s="38"/>
      <c r="J28" s="38"/>
      <c r="K28" s="38"/>
      <c r="L28" s="38"/>
      <c r="M28" s="193">
        <v>0</v>
      </c>
      <c r="N28" s="193">
        <v>0</v>
      </c>
      <c r="O28" s="193">
        <v>0</v>
      </c>
      <c r="P28" s="193">
        <v>0</v>
      </c>
      <c r="Q28" s="193">
        <v>0</v>
      </c>
      <c r="R28" s="193">
        <v>0</v>
      </c>
      <c r="S28" s="193">
        <v>0</v>
      </c>
      <c r="T28" s="193">
        <v>0</v>
      </c>
      <c r="U28" s="193">
        <v>0</v>
      </c>
      <c r="V28" s="193">
        <v>0</v>
      </c>
      <c r="W28" s="193">
        <v>0</v>
      </c>
      <c r="X28" s="193">
        <v>0</v>
      </c>
      <c r="Y28" s="386">
        <v>0</v>
      </c>
      <c r="Z28" s="386">
        <v>0</v>
      </c>
      <c r="AA28" s="386">
        <v>0</v>
      </c>
      <c r="AB28" s="386">
        <v>0</v>
      </c>
      <c r="AC28" s="386">
        <v>0</v>
      </c>
      <c r="AD28" s="386">
        <v>0</v>
      </c>
      <c r="AE28" s="386">
        <v>0</v>
      </c>
      <c r="AF28" s="386">
        <v>0</v>
      </c>
      <c r="AG28" s="386">
        <v>0</v>
      </c>
      <c r="AH28" s="386">
        <v>0</v>
      </c>
      <c r="AI28" s="386">
        <v>0</v>
      </c>
      <c r="AJ28" s="386">
        <v>0</v>
      </c>
      <c r="AK28" s="386">
        <v>0</v>
      </c>
      <c r="AL28" s="386">
        <v>0</v>
      </c>
      <c r="AM28" s="386">
        <v>0</v>
      </c>
      <c r="AN28" s="386">
        <v>0</v>
      </c>
      <c r="AO28" s="388"/>
      <c r="AP28"/>
    </row>
    <row r="29" spans="1:42">
      <c r="A29" s="68" t="s">
        <v>237</v>
      </c>
      <c r="B29" s="397" t="s">
        <v>2271</v>
      </c>
      <c r="C29" s="365"/>
      <c r="D29" s="408" t="s">
        <v>2257</v>
      </c>
      <c r="E29" s="408" t="s">
        <v>2260</v>
      </c>
      <c r="F29" s="38">
        <v>2018</v>
      </c>
      <c r="G29" s="38" t="s">
        <v>2245</v>
      </c>
      <c r="H29" s="38"/>
      <c r="I29" s="38"/>
      <c r="J29" s="38"/>
      <c r="K29" s="38"/>
      <c r="L29" s="38"/>
      <c r="M29" s="193">
        <v>0</v>
      </c>
      <c r="N29" s="193">
        <v>0</v>
      </c>
      <c r="O29" s="193">
        <v>0</v>
      </c>
      <c r="P29" s="193">
        <v>0</v>
      </c>
      <c r="Q29" s="193">
        <v>0</v>
      </c>
      <c r="R29" s="193">
        <v>0</v>
      </c>
      <c r="S29" s="193">
        <v>0</v>
      </c>
      <c r="T29" s="193">
        <v>0</v>
      </c>
      <c r="U29" s="193">
        <v>0</v>
      </c>
      <c r="V29" s="193">
        <v>0</v>
      </c>
      <c r="W29" s="193">
        <v>0</v>
      </c>
      <c r="X29" s="193">
        <v>0</v>
      </c>
      <c r="Y29" s="386">
        <v>2417.08311</v>
      </c>
      <c r="Z29" s="386">
        <v>0</v>
      </c>
      <c r="AA29" s="386">
        <v>0</v>
      </c>
      <c r="AB29" s="386">
        <v>0</v>
      </c>
      <c r="AC29" s="386">
        <v>2583.6406200000001</v>
      </c>
      <c r="AD29" s="386">
        <v>0</v>
      </c>
      <c r="AE29" s="386">
        <v>0</v>
      </c>
      <c r="AF29" s="386">
        <v>0</v>
      </c>
      <c r="AG29" s="386">
        <v>2629.61861</v>
      </c>
      <c r="AH29" s="386">
        <v>0</v>
      </c>
      <c r="AI29" s="386">
        <v>0</v>
      </c>
      <c r="AJ29" s="386">
        <v>0</v>
      </c>
      <c r="AK29" s="386">
        <v>1529.51064</v>
      </c>
      <c r="AL29" s="386">
        <v>0</v>
      </c>
      <c r="AM29" s="386">
        <v>0</v>
      </c>
      <c r="AN29" s="386">
        <v>0</v>
      </c>
      <c r="AO29" s="388"/>
      <c r="AP29"/>
    </row>
    <row r="30" spans="1:42">
      <c r="A30" s="68" t="s">
        <v>237</v>
      </c>
      <c r="B30" s="397" t="s">
        <v>2272</v>
      </c>
      <c r="C30" s="365"/>
      <c r="D30" s="408"/>
      <c r="E30" s="408"/>
      <c r="F30" s="38"/>
      <c r="G30" s="38"/>
      <c r="H30" s="38"/>
      <c r="I30" s="38"/>
      <c r="J30" s="38"/>
      <c r="K30" s="38"/>
      <c r="L30" s="38"/>
      <c r="M30" s="193">
        <v>0</v>
      </c>
      <c r="N30" s="193">
        <v>0</v>
      </c>
      <c r="O30" s="193">
        <v>0</v>
      </c>
      <c r="P30" s="193">
        <v>0</v>
      </c>
      <c r="Q30" s="193">
        <v>0</v>
      </c>
      <c r="R30" s="193">
        <v>0</v>
      </c>
      <c r="S30" s="193">
        <v>0</v>
      </c>
      <c r="T30" s="193">
        <v>0</v>
      </c>
      <c r="U30" s="193">
        <v>0</v>
      </c>
      <c r="V30" s="193">
        <v>0</v>
      </c>
      <c r="W30" s="193">
        <v>0</v>
      </c>
      <c r="X30" s="193">
        <v>0</v>
      </c>
      <c r="Y30" s="386">
        <v>0</v>
      </c>
      <c r="Z30" s="386">
        <v>0</v>
      </c>
      <c r="AA30" s="386">
        <v>0</v>
      </c>
      <c r="AB30" s="386">
        <v>0</v>
      </c>
      <c r="AC30" s="389">
        <v>0</v>
      </c>
      <c r="AD30" s="389">
        <v>0</v>
      </c>
      <c r="AE30" s="389">
        <v>129.739229999999</v>
      </c>
      <c r="AF30" s="389">
        <v>129.739229999999</v>
      </c>
      <c r="AG30" s="386">
        <v>0</v>
      </c>
      <c r="AH30" s="386">
        <v>0</v>
      </c>
      <c r="AI30" s="386">
        <v>130.28611000000001</v>
      </c>
      <c r="AJ30" s="386">
        <v>130.28611000000001</v>
      </c>
      <c r="AK30" s="386">
        <v>0</v>
      </c>
      <c r="AL30" s="386">
        <v>0</v>
      </c>
      <c r="AM30" s="386">
        <v>166.05831000000001</v>
      </c>
      <c r="AN30" s="386">
        <v>166.05831000000001</v>
      </c>
      <c r="AO30" s="388"/>
      <c r="AP30"/>
    </row>
    <row r="31" spans="1:42">
      <c r="A31" s="68" t="s">
        <v>237</v>
      </c>
      <c r="B31" s="397" t="s">
        <v>246</v>
      </c>
      <c r="C31" s="365" t="s">
        <v>2273</v>
      </c>
      <c r="D31" s="408" t="s">
        <v>2260</v>
      </c>
      <c r="E31" s="408" t="s">
        <v>2257</v>
      </c>
      <c r="F31" s="38">
        <v>2017</v>
      </c>
      <c r="G31" s="38" t="s">
        <v>2245</v>
      </c>
      <c r="H31" s="38"/>
      <c r="I31" s="38"/>
      <c r="J31" s="38"/>
      <c r="K31" s="38"/>
      <c r="L31" s="38"/>
      <c r="M31" s="193">
        <v>282982</v>
      </c>
      <c r="N31" s="193">
        <v>282982</v>
      </c>
      <c r="O31" s="193">
        <v>354246.27779000002</v>
      </c>
      <c r="P31" s="193">
        <v>296932.27779000002</v>
      </c>
      <c r="Q31" s="193">
        <v>121153.27866999956</v>
      </c>
      <c r="R31" s="193">
        <v>121153.27866999956</v>
      </c>
      <c r="S31" s="193">
        <v>225514.80328999998</v>
      </c>
      <c r="T31" s="193">
        <v>158706.80328999998</v>
      </c>
      <c r="U31" s="193">
        <v>98816.188400000043</v>
      </c>
      <c r="V31" s="193">
        <v>98816.188400000043</v>
      </c>
      <c r="W31" s="193">
        <v>178929.47064000001</v>
      </c>
      <c r="X31" s="193">
        <v>110563.47064000001</v>
      </c>
      <c r="Y31" s="386">
        <v>0</v>
      </c>
      <c r="Z31" s="386">
        <v>0</v>
      </c>
      <c r="AA31" s="386">
        <f>51279.11258+73492.07989</f>
        <v>124771.19246999999</v>
      </c>
      <c r="AB31" s="386">
        <v>51279.112580000001</v>
      </c>
      <c r="AC31" s="386">
        <v>0</v>
      </c>
      <c r="AD31" s="386">
        <v>0</v>
      </c>
      <c r="AE31" s="386">
        <v>137845.67049287929</v>
      </c>
      <c r="AF31" s="386">
        <v>53662.365449999888</v>
      </c>
      <c r="AG31" s="386">
        <v>0</v>
      </c>
      <c r="AH31" s="386">
        <v>0</v>
      </c>
      <c r="AI31" s="386">
        <v>139889.39286820928</v>
      </c>
      <c r="AJ31" s="386">
        <v>52339.767029999886</v>
      </c>
      <c r="AK31" s="386">
        <v>0</v>
      </c>
      <c r="AL31" s="386">
        <v>0</v>
      </c>
      <c r="AM31" s="386">
        <f>53875.98473+88311.4941489072</f>
        <v>142187.47887890719</v>
      </c>
      <c r="AN31" s="386">
        <v>53875.984730000004</v>
      </c>
      <c r="AO31" s="388"/>
      <c r="AP31"/>
    </row>
    <row r="32" spans="1:42">
      <c r="A32" s="68" t="s">
        <v>237</v>
      </c>
      <c r="B32" s="397" t="s">
        <v>2274</v>
      </c>
      <c r="C32" s="365" t="s">
        <v>2275</v>
      </c>
      <c r="D32" s="408" t="s">
        <v>2260</v>
      </c>
      <c r="E32" s="408" t="s">
        <v>2257</v>
      </c>
      <c r="F32" s="38">
        <v>2018</v>
      </c>
      <c r="G32" s="38" t="s">
        <v>2245</v>
      </c>
      <c r="H32" s="38"/>
      <c r="I32" s="38"/>
      <c r="J32" s="38"/>
      <c r="K32" s="38"/>
      <c r="L32" s="38"/>
      <c r="M32" s="193">
        <v>461728</v>
      </c>
      <c r="N32" s="193">
        <v>0</v>
      </c>
      <c r="O32" s="193">
        <v>28980.570320000003</v>
      </c>
      <c r="P32" s="193">
        <v>642.65692000000001</v>
      </c>
      <c r="Q32" s="193">
        <v>380116</v>
      </c>
      <c r="R32" s="193">
        <v>0</v>
      </c>
      <c r="S32" s="193">
        <v>23067.57792</v>
      </c>
      <c r="T32" s="193">
        <v>402.54502000000002</v>
      </c>
      <c r="U32" s="193">
        <v>600166</v>
      </c>
      <c r="V32" s="193">
        <v>0</v>
      </c>
      <c r="W32" s="193">
        <v>11131.938569999998</v>
      </c>
      <c r="X32" s="193">
        <v>149.39209999999997</v>
      </c>
      <c r="Y32" s="386">
        <f>101072.55305+676918.239</f>
        <v>777990.79204999993</v>
      </c>
      <c r="Z32" s="386">
        <v>101072.55305</v>
      </c>
      <c r="AA32" s="386">
        <f>50433.3382+8701.92809999999</f>
        <v>59135.266299999988</v>
      </c>
      <c r="AB32" s="386">
        <v>50433.338199999998</v>
      </c>
      <c r="AC32" s="386">
        <f>121075.72274+613598</f>
        <v>734673.72274</v>
      </c>
      <c r="AD32" s="386">
        <v>121075.72273999987</v>
      </c>
      <c r="AE32" s="386">
        <f>80004.86895+130807</f>
        <v>210811.86895</v>
      </c>
      <c r="AF32" s="386">
        <v>80004.868950000004</v>
      </c>
      <c r="AG32" s="386">
        <f>137532.91095+463083</f>
        <v>600615.91094999993</v>
      </c>
      <c r="AH32" s="386">
        <v>137532.91094999999</v>
      </c>
      <c r="AI32" s="386">
        <f>84009.07862+135362</f>
        <v>219371.07861999999</v>
      </c>
      <c r="AJ32" s="386">
        <v>84009.078619999986</v>
      </c>
      <c r="AK32" s="386">
        <f>135864.98099+312155</f>
        <v>448019.98099000001</v>
      </c>
      <c r="AL32" s="386">
        <v>135864.98098999989</v>
      </c>
      <c r="AM32" s="386">
        <f>86124.8907999999+6076</f>
        <v>92200.890799999906</v>
      </c>
      <c r="AN32" s="386">
        <v>86124.890799999906</v>
      </c>
      <c r="AO32" s="388"/>
      <c r="AP32"/>
    </row>
    <row r="33" spans="1:42">
      <c r="A33" s="68" t="s">
        <v>237</v>
      </c>
      <c r="B33" s="397" t="s">
        <v>2276</v>
      </c>
      <c r="C33" s="365" t="s">
        <v>2277</v>
      </c>
      <c r="D33" s="408"/>
      <c r="E33" s="408"/>
      <c r="F33" s="38">
        <v>2021</v>
      </c>
      <c r="G33" s="38" t="s">
        <v>2245</v>
      </c>
      <c r="H33" s="38"/>
      <c r="I33" s="38"/>
      <c r="J33" s="38"/>
      <c r="K33" s="38"/>
      <c r="L33" s="38"/>
      <c r="M33" s="193">
        <v>13391</v>
      </c>
      <c r="N33" s="193">
        <v>13391</v>
      </c>
      <c r="O33" s="193">
        <v>1978.5650500000004</v>
      </c>
      <c r="P33" s="193">
        <v>1978.5650500000004</v>
      </c>
      <c r="Q33" s="193">
        <v>28718.59922</v>
      </c>
      <c r="R33" s="193">
        <v>28718.59922</v>
      </c>
      <c r="S33" s="193">
        <v>14972.097999999998</v>
      </c>
      <c r="T33" s="193">
        <v>14972.097999999998</v>
      </c>
      <c r="U33" s="193">
        <v>18586.369339999997</v>
      </c>
      <c r="V33" s="193">
        <v>18586.369339999997</v>
      </c>
      <c r="W33" s="193">
        <v>3727.0452400000004</v>
      </c>
      <c r="X33" s="193">
        <v>3727.0452400000004</v>
      </c>
      <c r="Y33" s="386">
        <v>21981.159639999998</v>
      </c>
      <c r="Z33" s="386">
        <v>21981.159639999998</v>
      </c>
      <c r="AA33" s="386">
        <v>6191.9582199999986</v>
      </c>
      <c r="AB33" s="386">
        <v>6191.9582199999986</v>
      </c>
      <c r="AC33" s="386">
        <v>15845.790989999998</v>
      </c>
      <c r="AD33" s="386">
        <v>15845.790989999998</v>
      </c>
      <c r="AE33" s="386">
        <v>6389.343640000001</v>
      </c>
      <c r="AF33" s="386">
        <v>6389.343640000001</v>
      </c>
      <c r="AG33" s="386">
        <v>9909.6095199999872</v>
      </c>
      <c r="AH33" s="386">
        <v>9909.6095199999872</v>
      </c>
      <c r="AI33" s="386">
        <v>5845.3828300000005</v>
      </c>
      <c r="AJ33" s="386">
        <v>5845.3828300000005</v>
      </c>
      <c r="AK33" s="386">
        <v>4824.6479899999986</v>
      </c>
      <c r="AL33" s="386">
        <v>4824.6479899999986</v>
      </c>
      <c r="AM33" s="386">
        <v>5924.5922900000005</v>
      </c>
      <c r="AN33" s="386">
        <v>5924.5922900000005</v>
      </c>
      <c r="AO33" s="388"/>
      <c r="AP33"/>
    </row>
    <row r="34" spans="1:42">
      <c r="A34" s="68" t="s">
        <v>237</v>
      </c>
      <c r="B34" s="397" t="s">
        <v>2278</v>
      </c>
      <c r="C34" s="365"/>
      <c r="D34" s="408"/>
      <c r="E34" s="408"/>
      <c r="F34" s="38"/>
      <c r="G34" s="38"/>
      <c r="H34" s="38"/>
      <c r="I34" s="38"/>
      <c r="J34" s="38"/>
      <c r="K34" s="38"/>
      <c r="L34" s="38"/>
      <c r="M34" s="193">
        <v>0</v>
      </c>
      <c r="N34" s="193">
        <v>0</v>
      </c>
      <c r="O34" s="193">
        <v>0</v>
      </c>
      <c r="P34" s="193">
        <v>0</v>
      </c>
      <c r="Q34" s="193">
        <v>0</v>
      </c>
      <c r="R34" s="193">
        <v>0</v>
      </c>
      <c r="S34" s="193">
        <v>0</v>
      </c>
      <c r="T34" s="193">
        <v>0</v>
      </c>
      <c r="U34" s="193">
        <v>0</v>
      </c>
      <c r="V34" s="193">
        <v>0</v>
      </c>
      <c r="W34" s="193">
        <v>0</v>
      </c>
      <c r="X34" s="193">
        <v>0</v>
      </c>
      <c r="Y34" s="386">
        <v>0</v>
      </c>
      <c r="Z34" s="386">
        <v>0</v>
      </c>
      <c r="AA34" s="386">
        <v>0</v>
      </c>
      <c r="AB34" s="386">
        <v>0</v>
      </c>
      <c r="AC34" s="386">
        <v>0</v>
      </c>
      <c r="AD34" s="386">
        <v>0</v>
      </c>
      <c r="AE34" s="386">
        <v>0</v>
      </c>
      <c r="AF34" s="386">
        <v>0</v>
      </c>
      <c r="AG34" s="386">
        <v>0</v>
      </c>
      <c r="AH34" s="386">
        <v>0</v>
      </c>
      <c r="AI34" s="386">
        <v>0</v>
      </c>
      <c r="AJ34" s="386">
        <v>0</v>
      </c>
      <c r="AK34" s="386">
        <v>0</v>
      </c>
      <c r="AL34" s="386">
        <v>0</v>
      </c>
      <c r="AM34" s="386">
        <v>0</v>
      </c>
      <c r="AN34" s="386">
        <v>0</v>
      </c>
      <c r="AO34" s="388"/>
      <c r="AP34"/>
    </row>
    <row r="35" spans="1:42">
      <c r="A35" s="188" t="s">
        <v>237</v>
      </c>
      <c r="B35" s="397" t="s">
        <v>2279</v>
      </c>
      <c r="C35" s="365"/>
      <c r="D35" s="408"/>
      <c r="E35" s="408"/>
      <c r="F35" s="38"/>
      <c r="G35" s="38"/>
      <c r="H35" s="38"/>
      <c r="I35" s="38"/>
      <c r="J35" s="38"/>
      <c r="K35" s="38"/>
      <c r="L35" s="38"/>
      <c r="M35" s="193">
        <v>0</v>
      </c>
      <c r="N35" s="193">
        <v>0</v>
      </c>
      <c r="O35" s="193">
        <v>0</v>
      </c>
      <c r="P35" s="193">
        <v>0</v>
      </c>
      <c r="Q35" s="193">
        <v>0</v>
      </c>
      <c r="R35" s="193">
        <v>0</v>
      </c>
      <c r="S35" s="193">
        <v>0</v>
      </c>
      <c r="T35" s="193">
        <v>0</v>
      </c>
      <c r="U35" s="193">
        <v>0</v>
      </c>
      <c r="V35" s="193">
        <v>0</v>
      </c>
      <c r="W35" s="193">
        <v>0</v>
      </c>
      <c r="X35" s="193">
        <v>0</v>
      </c>
      <c r="Y35" s="386">
        <v>0</v>
      </c>
      <c r="Z35" s="386">
        <v>0</v>
      </c>
      <c r="AA35" s="386">
        <v>0</v>
      </c>
      <c r="AB35" s="386">
        <v>0</v>
      </c>
      <c r="AC35" s="386">
        <v>0</v>
      </c>
      <c r="AD35" s="386">
        <v>0</v>
      </c>
      <c r="AE35" s="386">
        <v>0</v>
      </c>
      <c r="AF35" s="386">
        <v>0</v>
      </c>
      <c r="AG35" s="386">
        <v>0</v>
      </c>
      <c r="AH35" s="386">
        <v>0</v>
      </c>
      <c r="AI35" s="386">
        <v>0</v>
      </c>
      <c r="AJ35" s="386">
        <v>0</v>
      </c>
      <c r="AK35" s="386">
        <v>0</v>
      </c>
      <c r="AL35" s="386">
        <v>0</v>
      </c>
      <c r="AM35" s="386">
        <v>0</v>
      </c>
      <c r="AN35" s="386">
        <v>0</v>
      </c>
      <c r="AO35" s="388"/>
      <c r="AP35"/>
    </row>
    <row r="36" spans="1:42">
      <c r="A36" s="68" t="s">
        <v>237</v>
      </c>
      <c r="B36" s="397" t="s">
        <v>2280</v>
      </c>
      <c r="C36" s="365"/>
      <c r="D36" s="408"/>
      <c r="E36" s="408"/>
      <c r="F36" s="38"/>
      <c r="G36" s="38"/>
      <c r="H36" s="38"/>
      <c r="I36" s="38"/>
      <c r="J36" s="38"/>
      <c r="K36" s="38"/>
      <c r="L36" s="38"/>
      <c r="M36" s="193">
        <v>1488</v>
      </c>
      <c r="N36" s="193">
        <v>0</v>
      </c>
      <c r="O36" s="193">
        <v>0</v>
      </c>
      <c r="P36" s="193">
        <v>0</v>
      </c>
      <c r="Q36" s="193">
        <v>957</v>
      </c>
      <c r="R36" s="193">
        <v>0</v>
      </c>
      <c r="S36" s="193">
        <v>0</v>
      </c>
      <c r="T36" s="193">
        <v>0</v>
      </c>
      <c r="U36" s="193">
        <v>2239</v>
      </c>
      <c r="V36" s="193">
        <v>0</v>
      </c>
      <c r="W36" s="193">
        <v>0</v>
      </c>
      <c r="X36" s="193">
        <v>0</v>
      </c>
      <c r="Y36" s="386">
        <v>0</v>
      </c>
      <c r="Z36" s="386">
        <v>0</v>
      </c>
      <c r="AA36" s="386">
        <v>0</v>
      </c>
      <c r="AB36" s="386">
        <v>0</v>
      </c>
      <c r="AC36" s="386">
        <v>0</v>
      </c>
      <c r="AD36" s="386">
        <v>0</v>
      </c>
      <c r="AE36" s="386">
        <v>0</v>
      </c>
      <c r="AF36" s="386">
        <v>0</v>
      </c>
      <c r="AG36" s="386">
        <v>0</v>
      </c>
      <c r="AH36" s="386">
        <v>0</v>
      </c>
      <c r="AI36" s="386">
        <v>0</v>
      </c>
      <c r="AJ36" s="386">
        <v>0</v>
      </c>
      <c r="AK36" s="386">
        <v>0</v>
      </c>
      <c r="AL36" s="386">
        <v>0</v>
      </c>
      <c r="AM36" s="386">
        <v>0</v>
      </c>
      <c r="AN36" s="386">
        <v>0</v>
      </c>
      <c r="AO36" s="388"/>
      <c r="AP36"/>
    </row>
    <row r="37" spans="1:42">
      <c r="A37" s="68" t="s">
        <v>237</v>
      </c>
      <c r="B37" s="397" t="s">
        <v>2281</v>
      </c>
      <c r="C37" s="365"/>
      <c r="D37" s="408"/>
      <c r="E37" s="408"/>
      <c r="F37" s="38"/>
      <c r="G37" s="38"/>
      <c r="H37" s="38"/>
      <c r="I37" s="38"/>
      <c r="J37" s="38"/>
      <c r="K37" s="38"/>
      <c r="L37" s="38"/>
      <c r="M37" s="193">
        <v>0</v>
      </c>
      <c r="N37" s="193">
        <v>0</v>
      </c>
      <c r="O37" s="193">
        <v>0</v>
      </c>
      <c r="P37" s="193">
        <v>0</v>
      </c>
      <c r="Q37" s="193">
        <v>0</v>
      </c>
      <c r="R37" s="193">
        <v>0</v>
      </c>
      <c r="S37" s="193">
        <v>0</v>
      </c>
      <c r="T37" s="193">
        <v>0</v>
      </c>
      <c r="U37" s="193">
        <v>0</v>
      </c>
      <c r="V37" s="193">
        <v>0</v>
      </c>
      <c r="W37" s="193">
        <v>0</v>
      </c>
      <c r="X37" s="193">
        <v>0</v>
      </c>
      <c r="Y37" s="386">
        <v>0</v>
      </c>
      <c r="Z37" s="386">
        <v>0</v>
      </c>
      <c r="AA37" s="386">
        <v>0</v>
      </c>
      <c r="AB37" s="386">
        <v>0</v>
      </c>
      <c r="AC37" s="386">
        <v>3246.2032300000001</v>
      </c>
      <c r="AD37" s="386">
        <v>3246.2032300000001</v>
      </c>
      <c r="AE37" s="386">
        <v>0</v>
      </c>
      <c r="AF37" s="386">
        <v>0</v>
      </c>
      <c r="AG37" s="386">
        <v>956.08783999999991</v>
      </c>
      <c r="AH37" s="386">
        <v>956.08783999999991</v>
      </c>
      <c r="AI37" s="386">
        <v>0</v>
      </c>
      <c r="AJ37" s="386">
        <v>0</v>
      </c>
      <c r="AK37" s="386">
        <v>0</v>
      </c>
      <c r="AL37" s="386">
        <v>0</v>
      </c>
      <c r="AM37" s="386">
        <v>0</v>
      </c>
      <c r="AN37" s="386">
        <v>0</v>
      </c>
      <c r="AO37" s="388"/>
      <c r="AP37"/>
    </row>
    <row r="38" spans="1:42">
      <c r="A38" s="68" t="s">
        <v>237</v>
      </c>
      <c r="B38" s="397" t="s">
        <v>2282</v>
      </c>
      <c r="C38" s="365"/>
      <c r="D38" s="408"/>
      <c r="E38" s="408"/>
      <c r="F38" s="38"/>
      <c r="G38" s="38"/>
      <c r="H38" s="38"/>
      <c r="I38" s="38"/>
      <c r="J38" s="38"/>
      <c r="K38" s="38"/>
      <c r="L38" s="38"/>
      <c r="M38" s="193">
        <v>0</v>
      </c>
      <c r="N38" s="193">
        <v>0</v>
      </c>
      <c r="O38" s="193">
        <v>0</v>
      </c>
      <c r="P38" s="193">
        <v>0</v>
      </c>
      <c r="Q38" s="193">
        <v>0</v>
      </c>
      <c r="R38" s="193">
        <v>0</v>
      </c>
      <c r="S38" s="193">
        <v>0</v>
      </c>
      <c r="T38" s="193">
        <v>0</v>
      </c>
      <c r="U38" s="193">
        <v>0</v>
      </c>
      <c r="V38" s="193">
        <v>0</v>
      </c>
      <c r="W38" s="193">
        <v>0</v>
      </c>
      <c r="X38" s="193">
        <v>0</v>
      </c>
      <c r="Y38" s="386">
        <v>0</v>
      </c>
      <c r="Z38" s="386">
        <v>0</v>
      </c>
      <c r="AA38" s="386">
        <v>0</v>
      </c>
      <c r="AB38" s="386">
        <v>0</v>
      </c>
      <c r="AC38" s="386">
        <v>0</v>
      </c>
      <c r="AD38" s="386">
        <v>0</v>
      </c>
      <c r="AE38" s="386">
        <v>0</v>
      </c>
      <c r="AF38" s="386">
        <v>0</v>
      </c>
      <c r="AG38" s="386">
        <v>0</v>
      </c>
      <c r="AH38" s="386">
        <v>0</v>
      </c>
      <c r="AI38" s="386">
        <v>0</v>
      </c>
      <c r="AJ38" s="386">
        <v>0</v>
      </c>
      <c r="AK38" s="386">
        <v>0</v>
      </c>
      <c r="AL38" s="386">
        <v>0</v>
      </c>
      <c r="AM38" s="386">
        <v>0</v>
      </c>
      <c r="AN38" s="386">
        <v>0</v>
      </c>
      <c r="AO38" s="388"/>
      <c r="AP38"/>
    </row>
    <row r="39" spans="1:42">
      <c r="A39" s="68" t="s">
        <v>237</v>
      </c>
      <c r="B39" s="397" t="s">
        <v>2283</v>
      </c>
      <c r="C39" s="365"/>
      <c r="D39" s="408"/>
      <c r="E39" s="408"/>
      <c r="F39" s="38"/>
      <c r="G39" s="38"/>
      <c r="H39" s="38"/>
      <c r="I39" s="38"/>
      <c r="J39" s="38"/>
      <c r="K39" s="38"/>
      <c r="L39" s="38"/>
      <c r="M39" s="193">
        <v>0</v>
      </c>
      <c r="N39" s="193">
        <v>0</v>
      </c>
      <c r="O39" s="193">
        <v>0</v>
      </c>
      <c r="P39" s="193">
        <v>0</v>
      </c>
      <c r="Q39" s="193">
        <v>0</v>
      </c>
      <c r="R39" s="193">
        <v>0</v>
      </c>
      <c r="S39" s="193">
        <v>0</v>
      </c>
      <c r="T39" s="193">
        <v>0</v>
      </c>
      <c r="U39" s="193">
        <v>0</v>
      </c>
      <c r="V39" s="193">
        <v>0</v>
      </c>
      <c r="W39" s="193">
        <v>0</v>
      </c>
      <c r="X39" s="193">
        <v>0</v>
      </c>
      <c r="Y39" s="386">
        <v>0</v>
      </c>
      <c r="Z39" s="386">
        <v>0</v>
      </c>
      <c r="AA39" s="386">
        <v>214.47132000000002</v>
      </c>
      <c r="AB39" s="386">
        <v>214.47132000000002</v>
      </c>
      <c r="AC39" s="386">
        <v>0</v>
      </c>
      <c r="AD39" s="386">
        <v>0</v>
      </c>
      <c r="AE39" s="386">
        <v>0</v>
      </c>
      <c r="AF39" s="386">
        <v>0</v>
      </c>
      <c r="AG39" s="386">
        <v>0</v>
      </c>
      <c r="AH39" s="386">
        <v>0</v>
      </c>
      <c r="AI39" s="386">
        <v>0</v>
      </c>
      <c r="AJ39" s="386">
        <v>0</v>
      </c>
      <c r="AK39" s="386">
        <v>0</v>
      </c>
      <c r="AL39" s="386">
        <v>0</v>
      </c>
      <c r="AM39" s="386">
        <v>0</v>
      </c>
      <c r="AN39" s="386">
        <v>0</v>
      </c>
      <c r="AO39" s="388"/>
      <c r="AP39"/>
    </row>
    <row r="40" spans="1:42">
      <c r="A40" s="68" t="s">
        <v>2284</v>
      </c>
      <c r="B40" s="397" t="s">
        <v>2285</v>
      </c>
      <c r="C40" s="365"/>
      <c r="D40" s="408"/>
      <c r="E40" s="408"/>
      <c r="F40" s="38"/>
      <c r="G40" s="38"/>
      <c r="H40" s="38"/>
      <c r="I40" s="38"/>
      <c r="J40" s="38"/>
      <c r="K40" s="38"/>
      <c r="L40" s="38"/>
      <c r="M40" s="193">
        <v>0</v>
      </c>
      <c r="N40" s="193">
        <v>0</v>
      </c>
      <c r="O40" s="193">
        <v>0</v>
      </c>
      <c r="P40" s="193">
        <v>0</v>
      </c>
      <c r="Q40" s="193">
        <v>0</v>
      </c>
      <c r="R40" s="193">
        <v>0</v>
      </c>
      <c r="S40" s="193">
        <v>0</v>
      </c>
      <c r="T40" s="193">
        <v>0</v>
      </c>
      <c r="U40" s="193">
        <v>0</v>
      </c>
      <c r="V40" s="193">
        <v>0</v>
      </c>
      <c r="W40" s="193">
        <v>20598.734459999985</v>
      </c>
      <c r="X40" s="193">
        <v>20598.734459999985</v>
      </c>
      <c r="Y40" s="386">
        <v>0</v>
      </c>
      <c r="Z40" s="386">
        <v>0</v>
      </c>
      <c r="AA40" s="386">
        <v>38795.459029999998</v>
      </c>
      <c r="AB40" s="386">
        <v>38795.459029999998</v>
      </c>
      <c r="AC40" s="386">
        <v>0</v>
      </c>
      <c r="AD40" s="386">
        <v>0</v>
      </c>
      <c r="AE40" s="386">
        <v>41410.15628999989</v>
      </c>
      <c r="AF40" s="386">
        <v>41410.15628999989</v>
      </c>
      <c r="AG40" s="386">
        <v>0</v>
      </c>
      <c r="AH40" s="386">
        <v>0</v>
      </c>
      <c r="AI40" s="386">
        <v>46341.373789999903</v>
      </c>
      <c r="AJ40" s="386">
        <v>46341.373789999903</v>
      </c>
      <c r="AK40" s="386">
        <v>0</v>
      </c>
      <c r="AL40" s="386">
        <v>0</v>
      </c>
      <c r="AM40" s="386">
        <v>48402.285099999899</v>
      </c>
      <c r="AN40" s="386">
        <v>48402.285099999899</v>
      </c>
      <c r="AO40" s="388"/>
      <c r="AP40"/>
    </row>
    <row r="41" spans="1:42">
      <c r="A41" s="68" t="s">
        <v>2286</v>
      </c>
      <c r="B41" s="397" t="s">
        <v>2286</v>
      </c>
      <c r="C41" s="365"/>
      <c r="D41" s="408"/>
      <c r="E41" s="408"/>
      <c r="F41" s="38"/>
      <c r="G41" s="38"/>
      <c r="H41" s="38"/>
      <c r="I41" s="38"/>
      <c r="J41" s="38"/>
      <c r="K41" s="38"/>
      <c r="L41" s="38"/>
      <c r="M41" s="193">
        <v>0</v>
      </c>
      <c r="N41" s="193">
        <v>0</v>
      </c>
      <c r="O41" s="193">
        <v>0</v>
      </c>
      <c r="P41" s="193">
        <v>0</v>
      </c>
      <c r="Q41" s="193">
        <v>0</v>
      </c>
      <c r="R41" s="193">
        <v>0</v>
      </c>
      <c r="S41" s="193">
        <v>0</v>
      </c>
      <c r="T41" s="193">
        <v>0</v>
      </c>
      <c r="U41" s="193">
        <v>0</v>
      </c>
      <c r="V41" s="193">
        <v>0</v>
      </c>
      <c r="W41" s="193">
        <v>0</v>
      </c>
      <c r="X41" s="193">
        <v>0</v>
      </c>
      <c r="Y41" s="386">
        <v>0</v>
      </c>
      <c r="Z41" s="386">
        <v>0</v>
      </c>
      <c r="AA41" s="386">
        <v>0</v>
      </c>
      <c r="AB41" s="386">
        <v>0</v>
      </c>
      <c r="AC41" s="386">
        <v>0</v>
      </c>
      <c r="AD41" s="386">
        <v>0</v>
      </c>
      <c r="AE41" s="386">
        <v>0</v>
      </c>
      <c r="AF41" s="386">
        <v>0</v>
      </c>
      <c r="AG41" s="386">
        <v>0</v>
      </c>
      <c r="AH41" s="386">
        <v>0</v>
      </c>
      <c r="AI41" s="386">
        <v>0</v>
      </c>
      <c r="AJ41" s="386">
        <v>0</v>
      </c>
      <c r="AK41" s="386">
        <v>0</v>
      </c>
      <c r="AL41" s="386">
        <v>0</v>
      </c>
      <c r="AM41" s="386">
        <v>137.26645000000002</v>
      </c>
      <c r="AN41" s="386">
        <v>137.26645000000002</v>
      </c>
      <c r="AO41" s="388"/>
      <c r="AP41"/>
    </row>
    <row r="42" spans="1:42">
      <c r="A42" s="68" t="s">
        <v>319</v>
      </c>
      <c r="B42" s="397" t="s">
        <v>2287</v>
      </c>
      <c r="C42" s="365" t="s">
        <v>2288</v>
      </c>
      <c r="D42" s="408"/>
      <c r="E42" s="408"/>
      <c r="F42" s="38">
        <v>2018</v>
      </c>
      <c r="G42" s="38" t="s">
        <v>2245</v>
      </c>
      <c r="H42" s="38"/>
      <c r="I42" s="38"/>
      <c r="J42" s="38"/>
      <c r="K42" s="38"/>
      <c r="L42" s="38"/>
      <c r="M42" s="193">
        <v>4282</v>
      </c>
      <c r="N42" s="193">
        <v>4282</v>
      </c>
      <c r="O42" s="193">
        <v>3489.91239</v>
      </c>
      <c r="P42" s="193">
        <v>3489.91239</v>
      </c>
      <c r="Q42" s="193">
        <v>7508.8599399999976</v>
      </c>
      <c r="R42" s="193">
        <v>7508.8599399999976</v>
      </c>
      <c r="S42" s="193">
        <v>3820.6020699999999</v>
      </c>
      <c r="T42" s="193">
        <v>3820.6020699999999</v>
      </c>
      <c r="U42" s="193">
        <v>5607.2371600000006</v>
      </c>
      <c r="V42" s="193">
        <v>5607.2371600000006</v>
      </c>
      <c r="W42" s="193">
        <v>5172.1205600000012</v>
      </c>
      <c r="X42" s="193">
        <v>5172.1205600000012</v>
      </c>
      <c r="Y42" s="386">
        <v>4242.9725799999997</v>
      </c>
      <c r="Z42" s="386">
        <v>4242.9725799999997</v>
      </c>
      <c r="AA42" s="386">
        <v>4327.991930000001</v>
      </c>
      <c r="AB42" s="386">
        <v>4327.991930000001</v>
      </c>
      <c r="AC42" s="386">
        <v>6736.6880000000001</v>
      </c>
      <c r="AD42" s="386">
        <v>6736.6880000000001</v>
      </c>
      <c r="AE42" s="386">
        <v>8351.7317800000001</v>
      </c>
      <c r="AF42" s="386">
        <v>8351.7317800000001</v>
      </c>
      <c r="AG42" s="386">
        <v>1171.33431</v>
      </c>
      <c r="AH42" s="386">
        <v>1171.33431</v>
      </c>
      <c r="AI42" s="386">
        <v>9718.7062399999995</v>
      </c>
      <c r="AJ42" s="386">
        <v>9718.7062399999995</v>
      </c>
      <c r="AK42" s="386">
        <v>447.91273999999999</v>
      </c>
      <c r="AL42" s="386">
        <v>447.91273999999999</v>
      </c>
      <c r="AM42" s="386">
        <v>11541.615760000001</v>
      </c>
      <c r="AN42" s="386">
        <v>11541.615760000001</v>
      </c>
      <c r="AO42" s="388"/>
      <c r="AP42"/>
    </row>
    <row r="43" spans="1:42">
      <c r="A43" s="68" t="s">
        <v>319</v>
      </c>
      <c r="B43" s="397" t="s">
        <v>2289</v>
      </c>
      <c r="C43" s="365" t="s">
        <v>2290</v>
      </c>
      <c r="D43" s="408" t="s">
        <v>2291</v>
      </c>
      <c r="E43" s="408" t="s">
        <v>2292</v>
      </c>
      <c r="F43" s="38">
        <v>2019</v>
      </c>
      <c r="G43" s="38" t="s">
        <v>2245</v>
      </c>
      <c r="H43" s="38"/>
      <c r="I43" s="38"/>
      <c r="J43" s="38"/>
      <c r="K43" s="38"/>
      <c r="L43" s="38"/>
      <c r="M43" s="193">
        <v>3445</v>
      </c>
      <c r="N43" s="193">
        <v>3445</v>
      </c>
      <c r="O43" s="193">
        <v>154.01957000000004</v>
      </c>
      <c r="P43" s="193">
        <v>154.01957000000004</v>
      </c>
      <c r="Q43" s="193">
        <v>260.40446000000009</v>
      </c>
      <c r="R43" s="193">
        <v>260.40446000000009</v>
      </c>
      <c r="S43" s="193">
        <v>339.84476000000001</v>
      </c>
      <c r="T43" s="193">
        <v>339.84476000000001</v>
      </c>
      <c r="U43" s="193">
        <v>8362.0962000000018</v>
      </c>
      <c r="V43" s="193">
        <v>8362.0962000000018</v>
      </c>
      <c r="W43" s="193">
        <v>1080.6120500000002</v>
      </c>
      <c r="X43" s="193">
        <v>1080.6120500000002</v>
      </c>
      <c r="Y43" s="386">
        <v>4392.4705999999996</v>
      </c>
      <c r="Z43" s="386">
        <v>4392.4705999999996</v>
      </c>
      <c r="AA43" s="386">
        <v>1767.0470499999999</v>
      </c>
      <c r="AB43" s="386">
        <v>1767.0470499999999</v>
      </c>
      <c r="AC43" s="386">
        <v>3527.9507100000001</v>
      </c>
      <c r="AD43" s="386">
        <v>3527.9507100000001</v>
      </c>
      <c r="AE43" s="386">
        <v>1489.6000399999998</v>
      </c>
      <c r="AF43" s="386">
        <v>1489.6000399999998</v>
      </c>
      <c r="AG43" s="386">
        <v>3521.50513</v>
      </c>
      <c r="AH43" s="386">
        <v>3521.50513</v>
      </c>
      <c r="AI43" s="386">
        <v>1327.1</v>
      </c>
      <c r="AJ43" s="386">
        <v>1327.1</v>
      </c>
      <c r="AK43" s="386">
        <v>14758.103989999989</v>
      </c>
      <c r="AL43" s="386">
        <v>14758.103989999989</v>
      </c>
      <c r="AM43" s="386">
        <v>853.2</v>
      </c>
      <c r="AN43" s="386">
        <v>853.2</v>
      </c>
      <c r="AO43" s="388"/>
      <c r="AP43"/>
    </row>
    <row r="44" spans="1:42">
      <c r="A44" s="68" t="s">
        <v>319</v>
      </c>
      <c r="B44" s="397" t="s">
        <v>2293</v>
      </c>
      <c r="C44" s="365" t="s">
        <v>2294</v>
      </c>
      <c r="D44" s="408"/>
      <c r="E44" s="408"/>
      <c r="F44" s="38">
        <v>2019</v>
      </c>
      <c r="G44" s="38" t="s">
        <v>2245</v>
      </c>
      <c r="H44" s="38"/>
      <c r="I44" s="38"/>
      <c r="J44" s="38"/>
      <c r="K44" s="38"/>
      <c r="L44" s="38"/>
      <c r="M44" s="193">
        <v>970</v>
      </c>
      <c r="N44" s="193">
        <v>970</v>
      </c>
      <c r="O44" s="193">
        <v>469.01582000000002</v>
      </c>
      <c r="P44" s="193">
        <v>469.01582000000002</v>
      </c>
      <c r="Q44" s="193">
        <v>94.086289999999991</v>
      </c>
      <c r="R44" s="193">
        <v>94.086289999999991</v>
      </c>
      <c r="S44" s="193">
        <v>2235.2265499999999</v>
      </c>
      <c r="T44" s="193">
        <v>2235.2265499999999</v>
      </c>
      <c r="U44" s="193">
        <v>0</v>
      </c>
      <c r="V44" s="193">
        <v>0</v>
      </c>
      <c r="W44" s="193">
        <v>2993.7549600000002</v>
      </c>
      <c r="X44" s="193">
        <v>2993.7549600000002</v>
      </c>
      <c r="Y44" s="386">
        <v>75.319299999999998</v>
      </c>
      <c r="Z44" s="386">
        <v>75.319299999999998</v>
      </c>
      <c r="AA44" s="386">
        <v>3231.2059499999996</v>
      </c>
      <c r="AB44" s="386">
        <v>3231.2059499999996</v>
      </c>
      <c r="AC44" s="386">
        <v>263.65600000000001</v>
      </c>
      <c r="AD44" s="386">
        <v>263.65600000000001</v>
      </c>
      <c r="AE44" s="386">
        <v>5237.5559999999996</v>
      </c>
      <c r="AF44" s="386">
        <v>5237.5559999999996</v>
      </c>
      <c r="AG44" s="386">
        <v>131</v>
      </c>
      <c r="AH44" s="386">
        <v>131</v>
      </c>
      <c r="AI44" s="386">
        <v>5724.0870000000004</v>
      </c>
      <c r="AJ44" s="386">
        <v>5724.0870000000004</v>
      </c>
      <c r="AK44" s="386">
        <v>0</v>
      </c>
      <c r="AL44" s="386">
        <v>0</v>
      </c>
      <c r="AM44" s="386">
        <v>5775.9650000000001</v>
      </c>
      <c r="AN44" s="386">
        <v>5775.9650000000001</v>
      </c>
      <c r="AO44" s="388"/>
      <c r="AP44"/>
    </row>
    <row r="45" spans="1:42">
      <c r="A45" s="68" t="s">
        <v>319</v>
      </c>
      <c r="B45" s="397" t="s">
        <v>2295</v>
      </c>
      <c r="C45" s="365" t="s">
        <v>352</v>
      </c>
      <c r="D45" s="408"/>
      <c r="E45" s="408"/>
      <c r="F45" s="38">
        <v>2018</v>
      </c>
      <c r="G45" s="38" t="s">
        <v>2245</v>
      </c>
      <c r="H45" s="38"/>
      <c r="I45" s="38"/>
      <c r="J45" s="38"/>
      <c r="K45" s="38"/>
      <c r="L45" s="38"/>
      <c r="M45" s="193">
        <v>6486.7030000000004</v>
      </c>
      <c r="N45" s="193">
        <v>6486.7030000000004</v>
      </c>
      <c r="O45" s="193">
        <v>1384.33141</v>
      </c>
      <c r="P45" s="193">
        <v>1384.33141</v>
      </c>
      <c r="Q45" s="193">
        <v>4105.9963099999995</v>
      </c>
      <c r="R45" s="193">
        <v>4105.9963099999995</v>
      </c>
      <c r="S45" s="193">
        <v>1657.6792699999999</v>
      </c>
      <c r="T45" s="193">
        <v>1657.6792699999999</v>
      </c>
      <c r="U45" s="193">
        <v>3500.3804900000005</v>
      </c>
      <c r="V45" s="193">
        <v>3500.3804900000005</v>
      </c>
      <c r="W45" s="193">
        <v>3014.4563600000001</v>
      </c>
      <c r="X45" s="193">
        <v>3014.4563600000001</v>
      </c>
      <c r="Y45" s="386">
        <v>766.49459999999999</v>
      </c>
      <c r="Z45" s="386">
        <v>766.49459999999999</v>
      </c>
      <c r="AA45" s="386">
        <v>5355.8350800000007</v>
      </c>
      <c r="AB45" s="386">
        <v>5355.8350800000007</v>
      </c>
      <c r="AC45" s="386">
        <v>703.59795999999994</v>
      </c>
      <c r="AD45" s="386">
        <v>703.59795999999994</v>
      </c>
      <c r="AE45" s="386">
        <v>6220.982</v>
      </c>
      <c r="AF45" s="386">
        <v>6220.982</v>
      </c>
      <c r="AG45" s="386">
        <v>0</v>
      </c>
      <c r="AH45" s="386">
        <v>0</v>
      </c>
      <c r="AI45" s="386">
        <v>5951.6010000000006</v>
      </c>
      <c r="AJ45" s="386">
        <v>5951.6010000000006</v>
      </c>
      <c r="AK45" s="386">
        <v>2500</v>
      </c>
      <c r="AL45" s="386">
        <v>2500</v>
      </c>
      <c r="AM45" s="386">
        <v>5826.6910000000007</v>
      </c>
      <c r="AN45" s="386">
        <v>5826.6910000000007</v>
      </c>
      <c r="AO45" s="388"/>
      <c r="AP45"/>
    </row>
    <row r="46" spans="1:42">
      <c r="A46" s="68" t="s">
        <v>319</v>
      </c>
      <c r="B46" s="397" t="s">
        <v>2296</v>
      </c>
      <c r="C46" s="365"/>
      <c r="D46" s="408"/>
      <c r="E46" s="408"/>
      <c r="F46" s="38"/>
      <c r="G46" s="38"/>
      <c r="H46" s="38"/>
      <c r="I46" s="38"/>
      <c r="J46" s="38"/>
      <c r="K46" s="38"/>
      <c r="L46" s="38"/>
      <c r="M46" s="193">
        <v>0</v>
      </c>
      <c r="N46" s="193">
        <v>0</v>
      </c>
      <c r="O46" s="193">
        <v>0</v>
      </c>
      <c r="P46" s="193">
        <v>0</v>
      </c>
      <c r="Q46" s="193">
        <v>0</v>
      </c>
      <c r="R46" s="193">
        <v>0</v>
      </c>
      <c r="S46" s="193">
        <v>0</v>
      </c>
      <c r="T46" s="193">
        <v>0</v>
      </c>
      <c r="U46" s="193">
        <v>0</v>
      </c>
      <c r="V46" s="193">
        <v>0</v>
      </c>
      <c r="W46" s="193">
        <v>0</v>
      </c>
      <c r="X46" s="193">
        <v>0</v>
      </c>
      <c r="Y46" s="386">
        <v>0</v>
      </c>
      <c r="Z46" s="386">
        <v>0</v>
      </c>
      <c r="AA46" s="386">
        <v>0</v>
      </c>
      <c r="AB46" s="386">
        <v>0</v>
      </c>
      <c r="AC46" s="386">
        <v>0</v>
      </c>
      <c r="AD46" s="386">
        <v>0</v>
      </c>
      <c r="AE46" s="386">
        <v>0</v>
      </c>
      <c r="AF46" s="386">
        <v>0</v>
      </c>
      <c r="AG46" s="386">
        <v>0</v>
      </c>
      <c r="AH46" s="386">
        <v>0</v>
      </c>
      <c r="AI46" s="386">
        <v>0</v>
      </c>
      <c r="AJ46" s="386">
        <v>0</v>
      </c>
      <c r="AK46" s="386">
        <v>0</v>
      </c>
      <c r="AL46" s="386">
        <v>0</v>
      </c>
      <c r="AM46" s="386">
        <v>0</v>
      </c>
      <c r="AN46" s="386">
        <v>0</v>
      </c>
      <c r="AO46" s="388"/>
      <c r="AP46"/>
    </row>
    <row r="47" spans="1:42">
      <c r="A47" s="68" t="s">
        <v>2297</v>
      </c>
      <c r="B47" s="397" t="s">
        <v>453</v>
      </c>
      <c r="C47" s="365" t="s">
        <v>2298</v>
      </c>
      <c r="D47" s="408" t="s">
        <v>2299</v>
      </c>
      <c r="E47" s="408"/>
      <c r="F47" s="38">
        <v>2018</v>
      </c>
      <c r="G47" s="38" t="s">
        <v>2245</v>
      </c>
      <c r="H47" s="38"/>
      <c r="I47" s="38"/>
      <c r="J47" s="38"/>
      <c r="K47" s="38"/>
      <c r="L47" s="38"/>
      <c r="M47" s="193">
        <v>0</v>
      </c>
      <c r="N47" s="193">
        <v>0</v>
      </c>
      <c r="O47" s="193">
        <v>97485.368000000002</v>
      </c>
      <c r="P47" s="193">
        <v>4532.3059999999996</v>
      </c>
      <c r="Q47" s="193">
        <v>0</v>
      </c>
      <c r="R47" s="193">
        <v>0</v>
      </c>
      <c r="S47" s="193">
        <v>31621.708589999998</v>
      </c>
      <c r="T47" s="193">
        <v>21656.037879799998</v>
      </c>
      <c r="U47" s="193">
        <v>0</v>
      </c>
      <c r="V47" s="193">
        <v>0</v>
      </c>
      <c r="W47" s="193">
        <v>31678.898239999999</v>
      </c>
      <c r="X47" s="193">
        <v>21800.389712420001</v>
      </c>
      <c r="Y47" s="386">
        <v>0</v>
      </c>
      <c r="Z47" s="386">
        <v>0</v>
      </c>
      <c r="AA47" s="386">
        <v>49438.697150000517</v>
      </c>
      <c r="AB47" s="386">
        <v>43016.701507650439</v>
      </c>
      <c r="AC47" s="386">
        <v>0</v>
      </c>
      <c r="AD47" s="386">
        <v>0</v>
      </c>
      <c r="AE47" s="386">
        <v>81105.703879999914</v>
      </c>
      <c r="AF47" s="386">
        <v>67112.194981599911</v>
      </c>
      <c r="AG47" s="386">
        <v>0</v>
      </c>
      <c r="AH47" s="386">
        <v>0</v>
      </c>
      <c r="AI47" s="386">
        <v>91986.213139999905</v>
      </c>
      <c r="AJ47" s="386">
        <v>75943.107569649903</v>
      </c>
      <c r="AK47" s="386">
        <v>0</v>
      </c>
      <c r="AL47" s="386">
        <v>0</v>
      </c>
      <c r="AM47" s="386">
        <v>150184.83985999989</v>
      </c>
      <c r="AN47" s="386">
        <v>131681.31572409993</v>
      </c>
      <c r="AO47" s="388"/>
      <c r="AP47"/>
    </row>
    <row r="48" spans="1:42">
      <c r="A48" s="68" t="s">
        <v>2297</v>
      </c>
      <c r="B48" s="397" t="s">
        <v>2300</v>
      </c>
      <c r="C48" s="365" t="s">
        <v>471</v>
      </c>
      <c r="D48" s="408" t="s">
        <v>2260</v>
      </c>
      <c r="E48" s="408"/>
      <c r="F48" s="38">
        <v>2019</v>
      </c>
      <c r="G48" s="38" t="s">
        <v>2245</v>
      </c>
      <c r="H48" s="38"/>
      <c r="I48" s="38"/>
      <c r="J48" s="38"/>
      <c r="K48" s="38"/>
      <c r="L48" s="38"/>
      <c r="M48" s="193">
        <v>0</v>
      </c>
      <c r="N48" s="193">
        <v>0</v>
      </c>
      <c r="O48" s="193">
        <v>1654.6510000000001</v>
      </c>
      <c r="P48" s="193">
        <v>1654.6510000000001</v>
      </c>
      <c r="Q48" s="193">
        <v>0</v>
      </c>
      <c r="R48" s="193">
        <v>0</v>
      </c>
      <c r="S48" s="193">
        <v>7459.0831400000006</v>
      </c>
      <c r="T48" s="193">
        <v>7459.0831400000006</v>
      </c>
      <c r="U48" s="193">
        <v>0</v>
      </c>
      <c r="V48" s="193">
        <v>0</v>
      </c>
      <c r="W48" s="193">
        <v>11026.192319999998</v>
      </c>
      <c r="X48" s="193">
        <v>11026.192319999998</v>
      </c>
      <c r="Y48" s="386">
        <v>0</v>
      </c>
      <c r="Z48" s="386">
        <v>0</v>
      </c>
      <c r="AA48" s="386">
        <v>13826.323360000006</v>
      </c>
      <c r="AB48" s="386">
        <v>13826.323360000006</v>
      </c>
      <c r="AC48" s="386">
        <v>0</v>
      </c>
      <c r="AD48" s="386">
        <v>0</v>
      </c>
      <c r="AE48" s="386">
        <v>23852.179819999998</v>
      </c>
      <c r="AF48" s="386">
        <v>23852.179819999998</v>
      </c>
      <c r="AG48" s="386">
        <v>0</v>
      </c>
      <c r="AH48" s="386">
        <v>0</v>
      </c>
      <c r="AI48" s="386">
        <v>25915.392219999907</v>
      </c>
      <c r="AJ48" s="386">
        <v>25915.392219999907</v>
      </c>
      <c r="AK48" s="386">
        <v>0</v>
      </c>
      <c r="AL48" s="386">
        <v>0</v>
      </c>
      <c r="AM48" s="386">
        <v>26196.762740000002</v>
      </c>
      <c r="AN48" s="386">
        <v>26196.762740000002</v>
      </c>
      <c r="AO48" s="388"/>
      <c r="AP48"/>
    </row>
    <row r="49" spans="1:42">
      <c r="A49" s="68" t="s">
        <v>2297</v>
      </c>
      <c r="B49" s="397" t="s">
        <v>2301</v>
      </c>
      <c r="C49" s="365"/>
      <c r="D49" s="38"/>
      <c r="E49" s="38"/>
      <c r="F49" s="38"/>
      <c r="G49" s="38"/>
      <c r="H49" s="38"/>
      <c r="I49" s="38"/>
      <c r="J49" s="38"/>
      <c r="K49" s="38"/>
      <c r="L49" s="38"/>
      <c r="M49" s="193">
        <v>0</v>
      </c>
      <c r="N49" s="193">
        <v>0</v>
      </c>
      <c r="O49" s="193">
        <v>0</v>
      </c>
      <c r="P49" s="193">
        <v>0</v>
      </c>
      <c r="Q49" s="193">
        <v>0</v>
      </c>
      <c r="R49" s="193">
        <v>0</v>
      </c>
      <c r="S49" s="193">
        <v>0</v>
      </c>
      <c r="T49" s="193">
        <v>0</v>
      </c>
      <c r="U49" s="193">
        <v>0</v>
      </c>
      <c r="V49" s="193">
        <v>0</v>
      </c>
      <c r="W49" s="193">
        <v>0</v>
      </c>
      <c r="X49" s="193">
        <v>0</v>
      </c>
      <c r="Y49" s="386">
        <v>0</v>
      </c>
      <c r="Z49" s="386">
        <v>0</v>
      </c>
      <c r="AA49" s="386">
        <v>0</v>
      </c>
      <c r="AB49" s="386">
        <v>0</v>
      </c>
      <c r="AC49" s="386">
        <v>0</v>
      </c>
      <c r="AD49" s="386">
        <v>0</v>
      </c>
      <c r="AE49" s="386">
        <v>0</v>
      </c>
      <c r="AF49" s="386">
        <v>0</v>
      </c>
      <c r="AG49" s="386">
        <v>0</v>
      </c>
      <c r="AH49" s="386">
        <v>0</v>
      </c>
      <c r="AI49" s="386">
        <v>0</v>
      </c>
      <c r="AJ49" s="386">
        <v>0</v>
      </c>
      <c r="AK49" s="386">
        <v>0</v>
      </c>
      <c r="AL49" s="386">
        <v>0</v>
      </c>
      <c r="AM49" s="386">
        <v>0</v>
      </c>
      <c r="AN49" s="386">
        <v>0</v>
      </c>
      <c r="AO49" s="388"/>
      <c r="AP49"/>
    </row>
    <row r="50" spans="1:42">
      <c r="A50" s="68" t="s">
        <v>2297</v>
      </c>
      <c r="B50" s="397" t="s">
        <v>2302</v>
      </c>
      <c r="C50" s="365" t="s">
        <v>2303</v>
      </c>
      <c r="D50" s="38" t="s">
        <v>2299</v>
      </c>
      <c r="E50" s="38"/>
      <c r="F50" s="38">
        <v>2018</v>
      </c>
      <c r="G50" s="38" t="s">
        <v>2245</v>
      </c>
      <c r="H50" s="38"/>
      <c r="I50" s="38"/>
      <c r="J50" s="38"/>
      <c r="K50" s="38"/>
      <c r="L50" s="38"/>
      <c r="M50" s="193">
        <v>0</v>
      </c>
      <c r="N50" s="193">
        <v>0</v>
      </c>
      <c r="O50" s="193">
        <v>215651.82699999999</v>
      </c>
      <c r="P50" s="193">
        <v>213098.83921000001</v>
      </c>
      <c r="Q50" s="193">
        <v>0</v>
      </c>
      <c r="R50" s="193">
        <v>0</v>
      </c>
      <c r="S50" s="193">
        <v>411087.81150591705</v>
      </c>
      <c r="T50" s="193">
        <v>300309.49112592899</v>
      </c>
      <c r="U50" s="193">
        <v>0</v>
      </c>
      <c r="V50" s="193">
        <v>0</v>
      </c>
      <c r="W50" s="193">
        <v>382748.15533999994</v>
      </c>
      <c r="X50" s="193">
        <v>262017.5643</v>
      </c>
      <c r="Y50" s="386">
        <v>0</v>
      </c>
      <c r="Z50" s="386">
        <v>0</v>
      </c>
      <c r="AA50" s="386">
        <v>386930.32714000111</v>
      </c>
      <c r="AB50" s="386">
        <v>263219.61355321686</v>
      </c>
      <c r="AC50" s="386">
        <v>0</v>
      </c>
      <c r="AD50" s="386">
        <v>0</v>
      </c>
      <c r="AE50" s="386">
        <v>418435.46967999992</v>
      </c>
      <c r="AF50" s="386">
        <v>289597.69143411698</v>
      </c>
      <c r="AG50" s="386">
        <v>0</v>
      </c>
      <c r="AH50" s="386">
        <v>0</v>
      </c>
      <c r="AI50" s="386">
        <v>450423.50524000014</v>
      </c>
      <c r="AJ50" s="386">
        <v>315842.8729611311</v>
      </c>
      <c r="AK50" s="386">
        <v>0</v>
      </c>
      <c r="AL50" s="386">
        <v>0</v>
      </c>
      <c r="AM50" s="386">
        <v>458877.94468000007</v>
      </c>
      <c r="AN50" s="386">
        <v>319521.22617665504</v>
      </c>
      <c r="AO50" s="388"/>
      <c r="AP50"/>
    </row>
    <row r="51" spans="1:42">
      <c r="A51" s="68" t="s">
        <v>2297</v>
      </c>
      <c r="B51" s="397" t="s">
        <v>2304</v>
      </c>
      <c r="C51" s="365"/>
      <c r="D51" s="38"/>
      <c r="E51" s="38"/>
      <c r="F51" s="38"/>
      <c r="G51" s="38"/>
      <c r="H51" s="38"/>
      <c r="I51" s="38"/>
      <c r="J51" s="38"/>
      <c r="K51" s="38"/>
      <c r="L51" s="38"/>
      <c r="M51" s="193">
        <v>0</v>
      </c>
      <c r="N51" s="193">
        <v>0</v>
      </c>
      <c r="O51" s="193">
        <v>0</v>
      </c>
      <c r="P51" s="193">
        <v>0</v>
      </c>
      <c r="Q51" s="193">
        <v>0</v>
      </c>
      <c r="R51" s="193">
        <v>0</v>
      </c>
      <c r="S51" s="193">
        <v>0</v>
      </c>
      <c r="T51" s="193">
        <v>0</v>
      </c>
      <c r="U51" s="193">
        <v>0</v>
      </c>
      <c r="V51" s="193">
        <v>0</v>
      </c>
      <c r="W51" s="193">
        <v>0</v>
      </c>
      <c r="X51" s="193">
        <v>0</v>
      </c>
      <c r="Y51" s="386">
        <v>0</v>
      </c>
      <c r="Z51" s="386">
        <v>0</v>
      </c>
      <c r="AA51" s="386">
        <v>0</v>
      </c>
      <c r="AB51" s="386">
        <v>0</v>
      </c>
      <c r="AC51" s="386">
        <v>0</v>
      </c>
      <c r="AD51" s="386">
        <v>0</v>
      </c>
      <c r="AE51" s="386">
        <v>0</v>
      </c>
      <c r="AF51" s="386">
        <v>0</v>
      </c>
      <c r="AG51" s="386">
        <v>0</v>
      </c>
      <c r="AH51" s="386">
        <v>0</v>
      </c>
      <c r="AI51" s="386">
        <v>0</v>
      </c>
      <c r="AJ51" s="386">
        <v>0</v>
      </c>
      <c r="AK51" s="386">
        <v>0</v>
      </c>
      <c r="AL51" s="386">
        <v>0</v>
      </c>
      <c r="AM51" s="386">
        <v>0</v>
      </c>
      <c r="AN51" s="386">
        <v>0</v>
      </c>
      <c r="AO51" s="388"/>
      <c r="AP51"/>
    </row>
    <row r="52" spans="1:42">
      <c r="A52" s="68" t="s">
        <v>2297</v>
      </c>
      <c r="B52" s="397" t="s">
        <v>2305</v>
      </c>
      <c r="C52" s="365"/>
      <c r="D52" s="38"/>
      <c r="E52" s="38"/>
      <c r="F52" s="38"/>
      <c r="G52" s="38"/>
      <c r="H52" s="38"/>
      <c r="I52" s="38"/>
      <c r="J52" s="38"/>
      <c r="K52" s="38"/>
      <c r="L52" s="38"/>
      <c r="M52" s="193">
        <v>0</v>
      </c>
      <c r="N52" s="193">
        <v>0</v>
      </c>
      <c r="O52" s="193">
        <v>0</v>
      </c>
      <c r="P52" s="193">
        <v>0</v>
      </c>
      <c r="Q52" s="193">
        <v>0</v>
      </c>
      <c r="R52" s="193">
        <v>0</v>
      </c>
      <c r="S52" s="193">
        <v>0</v>
      </c>
      <c r="T52" s="193">
        <v>0</v>
      </c>
      <c r="U52" s="193">
        <v>0</v>
      </c>
      <c r="V52" s="193">
        <v>0</v>
      </c>
      <c r="W52" s="193">
        <v>0</v>
      </c>
      <c r="X52" s="193">
        <v>0</v>
      </c>
      <c r="Y52" s="386">
        <v>0</v>
      </c>
      <c r="Z52" s="386">
        <v>0</v>
      </c>
      <c r="AA52" s="386">
        <v>0</v>
      </c>
      <c r="AB52" s="386">
        <v>0</v>
      </c>
      <c r="AC52" s="386">
        <v>0</v>
      </c>
      <c r="AD52" s="386">
        <v>0</v>
      </c>
      <c r="AE52" s="386">
        <v>0</v>
      </c>
      <c r="AF52" s="386">
        <v>0</v>
      </c>
      <c r="AG52" s="386">
        <v>0</v>
      </c>
      <c r="AH52" s="386">
        <v>0</v>
      </c>
      <c r="AI52" s="386">
        <v>0</v>
      </c>
      <c r="AJ52" s="386">
        <v>0</v>
      </c>
      <c r="AK52" s="386">
        <v>0</v>
      </c>
      <c r="AL52" s="386">
        <v>0</v>
      </c>
      <c r="AM52" s="386">
        <v>0</v>
      </c>
      <c r="AN52" s="386">
        <v>0</v>
      </c>
      <c r="AO52" s="388"/>
      <c r="AP52"/>
    </row>
    <row r="53" spans="1:42">
      <c r="A53" s="68" t="s">
        <v>2297</v>
      </c>
      <c r="B53" s="397" t="s">
        <v>2306</v>
      </c>
      <c r="C53" s="365"/>
      <c r="D53" s="38"/>
      <c r="E53" s="38"/>
      <c r="F53" s="38"/>
      <c r="G53" s="38"/>
      <c r="H53" s="38"/>
      <c r="I53" s="38"/>
      <c r="J53" s="38"/>
      <c r="K53" s="38"/>
      <c r="L53" s="38"/>
      <c r="M53" s="193">
        <v>0</v>
      </c>
      <c r="N53" s="193">
        <v>0</v>
      </c>
      <c r="O53" s="193">
        <v>0</v>
      </c>
      <c r="P53" s="193">
        <v>0</v>
      </c>
      <c r="Q53" s="193">
        <v>0</v>
      </c>
      <c r="R53" s="193">
        <v>0</v>
      </c>
      <c r="S53" s="193">
        <v>0</v>
      </c>
      <c r="T53" s="193">
        <v>0</v>
      </c>
      <c r="U53" s="193">
        <v>0</v>
      </c>
      <c r="V53" s="193">
        <v>0</v>
      </c>
      <c r="W53" s="193">
        <v>0</v>
      </c>
      <c r="X53" s="193">
        <v>0</v>
      </c>
      <c r="Y53" s="386">
        <v>0</v>
      </c>
      <c r="Z53" s="386">
        <v>0</v>
      </c>
      <c r="AA53" s="386">
        <v>0</v>
      </c>
      <c r="AB53" s="386">
        <v>0</v>
      </c>
      <c r="AC53" s="386">
        <v>0</v>
      </c>
      <c r="AD53" s="386">
        <v>0</v>
      </c>
      <c r="AE53" s="386">
        <v>0</v>
      </c>
      <c r="AF53" s="386">
        <v>0</v>
      </c>
      <c r="AG53" s="386">
        <v>0</v>
      </c>
      <c r="AH53" s="386">
        <v>0</v>
      </c>
      <c r="AI53" s="386">
        <v>0</v>
      </c>
      <c r="AJ53" s="386">
        <v>0</v>
      </c>
      <c r="AK53" s="386">
        <v>0</v>
      </c>
      <c r="AL53" s="386">
        <v>0</v>
      </c>
      <c r="AM53" s="386">
        <v>0</v>
      </c>
      <c r="AN53" s="386">
        <v>0</v>
      </c>
      <c r="AO53" s="388"/>
      <c r="AP53"/>
    </row>
    <row r="54" spans="1:42">
      <c r="A54" s="68" t="s">
        <v>2297</v>
      </c>
      <c r="B54" s="397" t="s">
        <v>3383</v>
      </c>
      <c r="C54" s="365"/>
      <c r="D54" s="38"/>
      <c r="E54" s="38"/>
      <c r="F54" s="38"/>
      <c r="G54" s="38"/>
      <c r="H54" s="38"/>
      <c r="I54" s="38"/>
      <c r="J54" s="38"/>
      <c r="K54" s="38"/>
      <c r="L54" s="38"/>
      <c r="M54" s="193">
        <v>0</v>
      </c>
      <c r="N54" s="193">
        <v>0</v>
      </c>
      <c r="O54" s="193">
        <v>0</v>
      </c>
      <c r="P54" s="193">
        <v>0</v>
      </c>
      <c r="Q54" s="193">
        <v>0</v>
      </c>
      <c r="R54" s="193">
        <v>0</v>
      </c>
      <c r="S54" s="193">
        <v>0</v>
      </c>
      <c r="T54" s="193">
        <v>0</v>
      </c>
      <c r="U54" s="193">
        <v>0</v>
      </c>
      <c r="V54" s="193">
        <v>0</v>
      </c>
      <c r="W54" s="193">
        <v>0</v>
      </c>
      <c r="X54" s="193">
        <v>0</v>
      </c>
      <c r="Y54" s="386">
        <v>0</v>
      </c>
      <c r="Z54" s="386">
        <v>0</v>
      </c>
      <c r="AA54" s="386">
        <v>23.430979999999998</v>
      </c>
      <c r="AB54" s="386">
        <v>14.956392860659999</v>
      </c>
      <c r="AC54" s="386">
        <v>0</v>
      </c>
      <c r="AD54" s="386">
        <v>0</v>
      </c>
      <c r="AE54" s="386">
        <v>3786.2520000000004</v>
      </c>
      <c r="AF54" s="386">
        <v>2416.8290178840002</v>
      </c>
      <c r="AG54" s="386">
        <v>0</v>
      </c>
      <c r="AH54" s="386">
        <v>0</v>
      </c>
      <c r="AI54" s="386">
        <v>4070.203</v>
      </c>
      <c r="AJ54" s="386">
        <v>2598.079768351</v>
      </c>
      <c r="AK54" s="386">
        <v>0</v>
      </c>
      <c r="AL54" s="386">
        <v>0</v>
      </c>
      <c r="AM54" s="386">
        <v>4599.0050000000001</v>
      </c>
      <c r="AN54" s="386">
        <v>2935.6230745850003</v>
      </c>
      <c r="AO54" s="388"/>
      <c r="AP54"/>
    </row>
    <row r="55" spans="1:42">
      <c r="A55" s="68" t="s">
        <v>2297</v>
      </c>
      <c r="B55" s="397" t="s">
        <v>2307</v>
      </c>
      <c r="C55" s="365"/>
      <c r="D55" s="38"/>
      <c r="E55" s="38"/>
      <c r="F55" s="38"/>
      <c r="G55" s="38"/>
      <c r="H55" s="38"/>
      <c r="I55" s="38"/>
      <c r="J55" s="38"/>
      <c r="K55" s="38"/>
      <c r="L55" s="38"/>
      <c r="M55" s="193">
        <v>0</v>
      </c>
      <c r="N55" s="193">
        <v>0</v>
      </c>
      <c r="O55" s="193">
        <v>0</v>
      </c>
      <c r="P55" s="193">
        <v>0</v>
      </c>
      <c r="Q55" s="193">
        <v>0</v>
      </c>
      <c r="R55" s="193">
        <v>0</v>
      </c>
      <c r="S55" s="193">
        <v>0</v>
      </c>
      <c r="T55" s="193">
        <v>0</v>
      </c>
      <c r="U55" s="193">
        <v>0</v>
      </c>
      <c r="V55" s="193">
        <v>0</v>
      </c>
      <c r="W55" s="193">
        <v>0</v>
      </c>
      <c r="X55" s="193">
        <v>0</v>
      </c>
      <c r="Y55" s="386">
        <v>0</v>
      </c>
      <c r="Z55" s="386">
        <v>0</v>
      </c>
      <c r="AA55" s="386">
        <v>0</v>
      </c>
      <c r="AB55" s="386">
        <v>0</v>
      </c>
      <c r="AC55" s="386">
        <v>0</v>
      </c>
      <c r="AD55" s="386">
        <v>0</v>
      </c>
      <c r="AE55" s="386">
        <v>0</v>
      </c>
      <c r="AF55" s="386">
        <v>0</v>
      </c>
      <c r="AG55" s="386">
        <v>0</v>
      </c>
      <c r="AH55" s="386">
        <v>0</v>
      </c>
      <c r="AI55" s="386">
        <v>0</v>
      </c>
      <c r="AJ55" s="386">
        <v>0</v>
      </c>
      <c r="AK55" s="386">
        <v>0</v>
      </c>
      <c r="AL55" s="386">
        <v>0</v>
      </c>
      <c r="AM55" s="386">
        <v>0</v>
      </c>
      <c r="AN55" s="386">
        <v>0</v>
      </c>
      <c r="AO55" s="388"/>
      <c r="AP55"/>
    </row>
    <row r="56" spans="1:42">
      <c r="A56" s="68" t="s">
        <v>2297</v>
      </c>
      <c r="B56" s="397" t="s">
        <v>2308</v>
      </c>
      <c r="C56" s="365" t="s">
        <v>496</v>
      </c>
      <c r="D56" s="38"/>
      <c r="E56" s="38"/>
      <c r="F56" s="38">
        <v>2021</v>
      </c>
      <c r="G56" s="38" t="s">
        <v>2245</v>
      </c>
      <c r="H56" s="38"/>
      <c r="I56" s="38"/>
      <c r="J56" s="38"/>
      <c r="K56" s="38"/>
      <c r="L56" s="38"/>
      <c r="M56" s="193">
        <v>4219</v>
      </c>
      <c r="N56" s="193">
        <v>4219</v>
      </c>
      <c r="O56" s="193">
        <v>0</v>
      </c>
      <c r="P56" s="193">
        <v>0</v>
      </c>
      <c r="Q56" s="193">
        <v>16127.864370000001</v>
      </c>
      <c r="R56" s="193">
        <v>16127.864370000001</v>
      </c>
      <c r="S56" s="193">
        <v>1055.6305199999999</v>
      </c>
      <c r="T56" s="193">
        <v>1055.6305199999999</v>
      </c>
      <c r="U56" s="193">
        <v>11005.182979999998</v>
      </c>
      <c r="V56" s="193">
        <v>11005.182979999998</v>
      </c>
      <c r="W56" s="193">
        <v>634.54832000000033</v>
      </c>
      <c r="X56" s="193">
        <v>634.54832000000033</v>
      </c>
      <c r="Y56" s="386">
        <v>7124.57359</v>
      </c>
      <c r="Z56" s="386">
        <v>7124.57359</v>
      </c>
      <c r="AA56" s="386">
        <v>3286.0347499999998</v>
      </c>
      <c r="AB56" s="386">
        <v>3286.0347499999998</v>
      </c>
      <c r="AC56" s="386">
        <v>2602.5662599999996</v>
      </c>
      <c r="AD56" s="386">
        <v>2602.5662599999996</v>
      </c>
      <c r="AE56" s="386">
        <v>3800.1219700000001</v>
      </c>
      <c r="AF56" s="386">
        <v>3800.1219700000001</v>
      </c>
      <c r="AG56" s="386">
        <v>2746.9239699999998</v>
      </c>
      <c r="AH56" s="386">
        <v>2746.9239699999998</v>
      </c>
      <c r="AI56" s="386">
        <v>4000.0344399999999</v>
      </c>
      <c r="AJ56" s="386">
        <v>4000.0344399999999</v>
      </c>
      <c r="AK56" s="386">
        <v>2436.5738300000003</v>
      </c>
      <c r="AL56" s="386">
        <v>2436.5738300000003</v>
      </c>
      <c r="AM56" s="386">
        <v>4200</v>
      </c>
      <c r="AN56" s="386">
        <v>4200</v>
      </c>
      <c r="AO56" s="388"/>
      <c r="AP56"/>
    </row>
    <row r="57" spans="1:42">
      <c r="A57" s="68" t="s">
        <v>2297</v>
      </c>
      <c r="B57" s="397" t="s">
        <v>2278</v>
      </c>
      <c r="C57" s="365"/>
      <c r="D57" s="38"/>
      <c r="E57" s="38"/>
      <c r="F57" s="38"/>
      <c r="G57" s="38"/>
      <c r="H57" s="38"/>
      <c r="I57" s="38"/>
      <c r="J57" s="38"/>
      <c r="K57" s="38"/>
      <c r="L57" s="38"/>
      <c r="M57" s="193">
        <v>0</v>
      </c>
      <c r="N57" s="193">
        <v>0</v>
      </c>
      <c r="O57" s="193">
        <v>989.07999999999993</v>
      </c>
      <c r="P57" s="193">
        <v>989.07999999999993</v>
      </c>
      <c r="Q57" s="193">
        <v>0</v>
      </c>
      <c r="R57" s="193">
        <v>0</v>
      </c>
      <c r="S57" s="193">
        <v>3966.0336200000002</v>
      </c>
      <c r="T57" s="193">
        <v>3966.0336200000002</v>
      </c>
      <c r="U57" s="193">
        <v>0</v>
      </c>
      <c r="V57" s="193">
        <v>0</v>
      </c>
      <c r="W57" s="193">
        <v>3221.2003200000008</v>
      </c>
      <c r="X57" s="193">
        <v>3221.2003200000008</v>
      </c>
      <c r="Y57" s="386">
        <v>0</v>
      </c>
      <c r="Z57" s="386">
        <v>0</v>
      </c>
      <c r="AA57" s="386">
        <v>5523.0197499999986</v>
      </c>
      <c r="AB57" s="386">
        <v>5523.0197499999986</v>
      </c>
      <c r="AC57" s="386">
        <v>0</v>
      </c>
      <c r="AD57" s="386">
        <v>0</v>
      </c>
      <c r="AE57" s="386">
        <v>10828.143609999999</v>
      </c>
      <c r="AF57" s="386">
        <v>10828.143609999999</v>
      </c>
      <c r="AG57" s="386">
        <v>0</v>
      </c>
      <c r="AH57" s="386">
        <v>0</v>
      </c>
      <c r="AI57" s="386">
        <v>11808.885389999999</v>
      </c>
      <c r="AJ57" s="386">
        <v>11808.885389999999</v>
      </c>
      <c r="AK57" s="386">
        <v>0</v>
      </c>
      <c r="AL57" s="386">
        <v>0</v>
      </c>
      <c r="AM57" s="386">
        <v>12686.856100000001</v>
      </c>
      <c r="AN57" s="386">
        <v>12686.856100000001</v>
      </c>
      <c r="AO57" s="388"/>
      <c r="AP57"/>
    </row>
    <row r="58" spans="1:42">
      <c r="A58" s="68" t="s">
        <v>2297</v>
      </c>
      <c r="B58" s="397" t="s">
        <v>2279</v>
      </c>
      <c r="C58" s="365"/>
      <c r="D58" s="38"/>
      <c r="E58" s="38"/>
      <c r="F58" s="38"/>
      <c r="G58" s="38"/>
      <c r="H58" s="38"/>
      <c r="I58" s="38"/>
      <c r="J58" s="38"/>
      <c r="K58" s="38"/>
      <c r="L58" s="38"/>
      <c r="M58" s="193">
        <v>0</v>
      </c>
      <c r="N58" s="193">
        <v>0</v>
      </c>
      <c r="O58" s="193">
        <v>0</v>
      </c>
      <c r="P58" s="193">
        <v>0</v>
      </c>
      <c r="Q58" s="193">
        <v>0</v>
      </c>
      <c r="R58" s="193">
        <v>0</v>
      </c>
      <c r="S58" s="193">
        <v>0</v>
      </c>
      <c r="T58" s="193">
        <v>0</v>
      </c>
      <c r="U58" s="193">
        <v>0</v>
      </c>
      <c r="V58" s="193">
        <v>0</v>
      </c>
      <c r="W58" s="193">
        <v>0</v>
      </c>
      <c r="X58" s="193">
        <v>0</v>
      </c>
      <c r="Y58" s="386">
        <v>0</v>
      </c>
      <c r="Z58" s="386">
        <v>0</v>
      </c>
      <c r="AA58" s="386">
        <v>0</v>
      </c>
      <c r="AB58" s="386">
        <v>0</v>
      </c>
      <c r="AC58" s="386">
        <v>0</v>
      </c>
      <c r="AD58" s="386">
        <v>0</v>
      </c>
      <c r="AE58" s="386">
        <v>0</v>
      </c>
      <c r="AF58" s="386">
        <v>0</v>
      </c>
      <c r="AG58" s="386">
        <v>0</v>
      </c>
      <c r="AH58" s="386">
        <v>0</v>
      </c>
      <c r="AI58" s="386">
        <v>0</v>
      </c>
      <c r="AJ58" s="386">
        <v>0</v>
      </c>
      <c r="AK58" s="386">
        <v>0</v>
      </c>
      <c r="AL58" s="386">
        <v>0</v>
      </c>
      <c r="AM58" s="386">
        <v>0</v>
      </c>
      <c r="AN58" s="386">
        <v>0</v>
      </c>
      <c r="AO58" s="388"/>
      <c r="AP58"/>
    </row>
    <row r="59" spans="1:42">
      <c r="A59" s="68" t="s">
        <v>2297</v>
      </c>
      <c r="B59" s="397" t="s">
        <v>2283</v>
      </c>
      <c r="C59" s="365"/>
      <c r="D59" s="38"/>
      <c r="E59" s="38"/>
      <c r="F59" s="38"/>
      <c r="G59" s="38"/>
      <c r="H59" s="38"/>
      <c r="I59" s="38"/>
      <c r="J59" s="38"/>
      <c r="K59" s="38"/>
      <c r="L59" s="38"/>
      <c r="M59" s="193">
        <v>0</v>
      </c>
      <c r="N59" s="193">
        <v>0</v>
      </c>
      <c r="O59" s="193">
        <v>0</v>
      </c>
      <c r="P59" s="193">
        <v>0</v>
      </c>
      <c r="Q59" s="193">
        <v>0</v>
      </c>
      <c r="R59" s="193">
        <v>0</v>
      </c>
      <c r="S59" s="193">
        <v>0</v>
      </c>
      <c r="T59" s="193">
        <v>0</v>
      </c>
      <c r="U59" s="193">
        <v>0</v>
      </c>
      <c r="V59" s="193">
        <v>0</v>
      </c>
      <c r="W59" s="193">
        <v>0</v>
      </c>
      <c r="X59" s="193">
        <v>0</v>
      </c>
      <c r="Y59" s="386">
        <v>0</v>
      </c>
      <c r="Z59" s="386">
        <v>0</v>
      </c>
      <c r="AA59" s="386">
        <v>0</v>
      </c>
      <c r="AB59" s="386">
        <v>0</v>
      </c>
      <c r="AC59" s="386">
        <v>0</v>
      </c>
      <c r="AD59" s="386">
        <v>0</v>
      </c>
      <c r="AE59" s="386">
        <v>0</v>
      </c>
      <c r="AF59" s="386">
        <v>0</v>
      </c>
      <c r="AG59" s="386">
        <v>0</v>
      </c>
      <c r="AH59" s="386">
        <v>0</v>
      </c>
      <c r="AI59" s="386">
        <v>0</v>
      </c>
      <c r="AJ59" s="386">
        <v>0</v>
      </c>
      <c r="AK59" s="386">
        <v>0</v>
      </c>
      <c r="AL59" s="386">
        <v>0</v>
      </c>
      <c r="AM59" s="386">
        <v>0</v>
      </c>
      <c r="AN59" s="386">
        <v>0</v>
      </c>
      <c r="AO59" s="388"/>
      <c r="AP59"/>
    </row>
    <row r="60" spans="1:42">
      <c r="A60" s="68" t="s">
        <v>2309</v>
      </c>
      <c r="B60" s="397" t="s">
        <v>2309</v>
      </c>
      <c r="C60" s="365"/>
      <c r="D60" s="38"/>
      <c r="E60" s="38"/>
      <c r="F60" s="38"/>
      <c r="G60" s="38"/>
      <c r="H60" s="38"/>
      <c r="I60" s="38"/>
      <c r="J60" s="38"/>
      <c r="K60" s="38"/>
      <c r="L60" s="38"/>
      <c r="M60" s="193">
        <v>0</v>
      </c>
      <c r="N60" s="193">
        <v>0</v>
      </c>
      <c r="O60" s="193">
        <v>42643.829850000031</v>
      </c>
      <c r="P60" s="193">
        <v>42643.829850000031</v>
      </c>
      <c r="Q60" s="193">
        <v>0</v>
      </c>
      <c r="R60" s="193">
        <v>0</v>
      </c>
      <c r="S60" s="193">
        <v>32860.386719999995</v>
      </c>
      <c r="T60" s="193">
        <v>32860.386719999995</v>
      </c>
      <c r="U60" s="193">
        <v>0</v>
      </c>
      <c r="V60" s="193">
        <v>0</v>
      </c>
      <c r="W60" s="193">
        <v>13245.96075</v>
      </c>
      <c r="X60" s="193">
        <v>13245.96075</v>
      </c>
      <c r="Y60" s="386">
        <v>0</v>
      </c>
      <c r="Z60" s="386">
        <v>0</v>
      </c>
      <c r="AA60" s="386">
        <v>8543.7308099999991</v>
      </c>
      <c r="AB60" s="386">
        <v>8543.7308099999991</v>
      </c>
      <c r="AC60" s="386">
        <v>0</v>
      </c>
      <c r="AD60" s="386">
        <v>0</v>
      </c>
      <c r="AE60" s="386">
        <v>4540.3969999999999</v>
      </c>
      <c r="AF60" s="386">
        <v>4540.3969999999999</v>
      </c>
      <c r="AG60" s="386">
        <v>0</v>
      </c>
      <c r="AH60" s="386">
        <v>0</v>
      </c>
      <c r="AI60" s="386">
        <v>4012.0098899999998</v>
      </c>
      <c r="AJ60" s="386">
        <v>4012.0098899999998</v>
      </c>
      <c r="AK60" s="386">
        <v>0</v>
      </c>
      <c r="AL60" s="386">
        <v>0</v>
      </c>
      <c r="AM60" s="386">
        <v>3252.6214799999998</v>
      </c>
      <c r="AN60" s="386">
        <v>3252.6214799999998</v>
      </c>
      <c r="AO60" s="388"/>
      <c r="AP60"/>
    </row>
    <row r="61" spans="1:42">
      <c r="B61" s="398"/>
      <c r="C61" s="163"/>
      <c r="L61"/>
      <c r="M61" s="392"/>
      <c r="N61" s="392"/>
      <c r="Q61" s="392"/>
      <c r="R61" s="392"/>
      <c r="U61" s="392"/>
      <c r="V61" s="392"/>
      <c r="Y61"/>
      <c r="Z61" s="392"/>
      <c r="AA61"/>
      <c r="AB61"/>
      <c r="AC61"/>
      <c r="AD61"/>
      <c r="AE61"/>
      <c r="AF61"/>
      <c r="AG61"/>
      <c r="AH61"/>
      <c r="AI61"/>
      <c r="AJ61"/>
      <c r="AK61"/>
      <c r="AL61"/>
      <c r="AM61"/>
      <c r="AN61"/>
      <c r="AO61"/>
      <c r="AP61"/>
    </row>
    <row r="62" spans="1:42">
      <c r="B62" s="398"/>
      <c r="C62" s="163"/>
      <c r="L62"/>
      <c r="P62" s="392"/>
      <c r="T62" s="392"/>
      <c r="X62" s="392"/>
      <c r="Y62"/>
      <c r="Z62"/>
      <c r="AA62"/>
      <c r="AB62" s="392"/>
      <c r="AC62"/>
      <c r="AD62"/>
      <c r="AE62"/>
      <c r="AF62"/>
      <c r="AG62"/>
      <c r="AH62"/>
      <c r="AI62"/>
      <c r="AJ62"/>
      <c r="AK62"/>
      <c r="AL62"/>
      <c r="AM62"/>
      <c r="AN62"/>
      <c r="AO62"/>
      <c r="AP62"/>
    </row>
    <row r="63" spans="1:42">
      <c r="B63" s="398"/>
      <c r="C63" s="163"/>
      <c r="Y63"/>
      <c r="Z63"/>
      <c r="AA63"/>
      <c r="AB63"/>
      <c r="AC63"/>
      <c r="AD63"/>
      <c r="AE63"/>
      <c r="AF63"/>
      <c r="AG63"/>
      <c r="AH63"/>
      <c r="AI63"/>
      <c r="AJ63"/>
      <c r="AK63"/>
      <c r="AL63"/>
      <c r="AM63"/>
      <c r="AN63"/>
      <c r="AO63"/>
      <c r="AP63"/>
    </row>
    <row r="64" spans="1:42">
      <c r="B64" s="398"/>
      <c r="C64" s="163"/>
      <c r="Y64"/>
      <c r="Z64"/>
      <c r="AA64"/>
      <c r="AB64"/>
      <c r="AC64"/>
      <c r="AD64"/>
      <c r="AE64"/>
      <c r="AF64"/>
      <c r="AG64"/>
      <c r="AH64"/>
      <c r="AI64"/>
      <c r="AJ64"/>
      <c r="AK64"/>
      <c r="AL64"/>
      <c r="AM64"/>
      <c r="AN64"/>
      <c r="AO64"/>
      <c r="AP64"/>
    </row>
    <row r="65" spans="2:42">
      <c r="B65" s="398"/>
      <c r="C65" s="163"/>
      <c r="Y65"/>
      <c r="Z65"/>
      <c r="AA65"/>
      <c r="AB65"/>
      <c r="AC65"/>
      <c r="AD65"/>
      <c r="AE65"/>
      <c r="AF65"/>
      <c r="AG65"/>
      <c r="AH65"/>
      <c r="AI65"/>
      <c r="AJ65"/>
      <c r="AK65"/>
      <c r="AL65"/>
      <c r="AM65"/>
      <c r="AN65"/>
      <c r="AO65"/>
      <c r="AP65"/>
    </row>
    <row r="66" spans="2:42">
      <c r="B66" s="398"/>
      <c r="C66" s="163"/>
      <c r="Y66"/>
      <c r="Z66"/>
      <c r="AA66"/>
      <c r="AB66"/>
      <c r="AC66"/>
      <c r="AD66"/>
      <c r="AE66"/>
      <c r="AF66"/>
      <c r="AG66"/>
      <c r="AH66"/>
      <c r="AI66"/>
      <c r="AJ66"/>
      <c r="AK66"/>
      <c r="AL66"/>
      <c r="AM66"/>
      <c r="AN66"/>
      <c r="AO66"/>
      <c r="AP66"/>
    </row>
    <row r="67" spans="2:42">
      <c r="B67" s="398"/>
      <c r="C67" s="163"/>
      <c r="Y67"/>
      <c r="Z67"/>
      <c r="AA67"/>
      <c r="AB67"/>
      <c r="AC67"/>
      <c r="AD67"/>
      <c r="AE67"/>
      <c r="AF67"/>
      <c r="AG67"/>
      <c r="AH67"/>
      <c r="AI67"/>
      <c r="AJ67"/>
      <c r="AK67"/>
      <c r="AL67"/>
      <c r="AM67"/>
      <c r="AN67"/>
      <c r="AO67"/>
      <c r="AP67"/>
    </row>
    <row r="68" spans="2:42">
      <c r="B68" s="398"/>
      <c r="C68" s="163"/>
      <c r="Y68"/>
      <c r="Z68"/>
      <c r="AA68"/>
      <c r="AB68"/>
      <c r="AC68"/>
      <c r="AD68"/>
      <c r="AE68"/>
      <c r="AF68"/>
      <c r="AG68"/>
      <c r="AH68"/>
      <c r="AI68"/>
      <c r="AJ68"/>
      <c r="AK68"/>
      <c r="AL68"/>
      <c r="AM68"/>
      <c r="AN68"/>
      <c r="AO68"/>
      <c r="AP68"/>
    </row>
    <row r="69" spans="2:42">
      <c r="B69" s="398"/>
      <c r="Y69"/>
      <c r="Z69"/>
      <c r="AA69"/>
      <c r="AB69"/>
      <c r="AC69"/>
      <c r="AD69"/>
      <c r="AE69"/>
      <c r="AF69"/>
      <c r="AG69"/>
      <c r="AH69"/>
      <c r="AI69"/>
      <c r="AJ69"/>
      <c r="AK69"/>
      <c r="AL69"/>
      <c r="AM69"/>
      <c r="AN69"/>
      <c r="AO69"/>
      <c r="AP69"/>
    </row>
    <row r="70" spans="2:42">
      <c r="B70" s="398"/>
      <c r="Y70"/>
      <c r="Z70"/>
      <c r="AA70"/>
      <c r="AB70"/>
      <c r="AC70"/>
      <c r="AD70"/>
      <c r="AE70"/>
      <c r="AF70"/>
      <c r="AG70"/>
      <c r="AH70"/>
      <c r="AI70"/>
      <c r="AJ70"/>
      <c r="AK70"/>
      <c r="AL70"/>
      <c r="AM70"/>
      <c r="AN70"/>
      <c r="AO70"/>
      <c r="AP70"/>
    </row>
    <row r="71" spans="2:42">
      <c r="B71" s="399"/>
    </row>
  </sheetData>
  <mergeCells count="24">
    <mergeCell ref="AK7:AL7"/>
    <mergeCell ref="AM7:AN7"/>
    <mergeCell ref="AK9:AN9"/>
    <mergeCell ref="AG9:AJ9"/>
    <mergeCell ref="M5:AB5"/>
    <mergeCell ref="AG7:AH7"/>
    <mergeCell ref="AI7:AJ7"/>
    <mergeCell ref="AC5:AN5"/>
    <mergeCell ref="U7:V7"/>
    <mergeCell ref="W7:X7"/>
    <mergeCell ref="S7:T7"/>
    <mergeCell ref="AC9:AF9"/>
    <mergeCell ref="Y9:AB9"/>
    <mergeCell ref="U9:X9"/>
    <mergeCell ref="M9:P9"/>
    <mergeCell ref="Q9:T9"/>
    <mergeCell ref="C4:D4"/>
    <mergeCell ref="AC7:AD7"/>
    <mergeCell ref="AE7:AF7"/>
    <mergeCell ref="Y7:Z7"/>
    <mergeCell ref="AA7:AB7"/>
    <mergeCell ref="Q7:R7"/>
    <mergeCell ref="M7:N7"/>
    <mergeCell ref="O7:P7"/>
  </mergeCells>
  <phoneticPr fontId="8" type="noConversion"/>
  <pageMargins left="0.7" right="0.7" top="0.75" bottom="0.75" header="0.3" footer="0.3"/>
  <pageSetup paperSize="5" scale="22" fitToHeight="0" orientation="landscape" r:id="rId1"/>
  <ignoredErrors>
    <ignoredError sqref="AA32:AM32 Y32 AA31:AD31 AJ31:AM31 AF31:AH31" unlockedFormula="1"/>
  </ignoredErrors>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AO10:AO60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N29"/>
  <sheetViews>
    <sheetView tabSelected="1" topLeftCell="C1" zoomScale="80" zoomScaleNormal="80" workbookViewId="0">
      <pane ySplit="10" topLeftCell="A23" activePane="bottomLeft" state="frozen"/>
      <selection activeCell="O88" sqref="O88"/>
      <selection pane="bottomLeft" activeCell="O88" sqref="O88"/>
    </sheetView>
  </sheetViews>
  <sheetFormatPr defaultRowHeight="14.5"/>
  <cols>
    <col min="1" max="1" width="36.54296875" customWidth="1"/>
    <col min="2" max="2" width="26.54296875" customWidth="1"/>
    <col min="3" max="3" width="9.453125" customWidth="1"/>
    <col min="4" max="4" width="15.453125" customWidth="1"/>
    <col min="5" max="5" width="21.54296875" customWidth="1"/>
    <col min="6" max="6" width="24.54296875" customWidth="1"/>
    <col min="7" max="7" width="20.453125" customWidth="1"/>
    <col min="8" max="8" width="32.453125" customWidth="1"/>
    <col min="9" max="10" width="24.54296875" customWidth="1"/>
    <col min="11" max="11" width="39.54296875" customWidth="1"/>
    <col min="12" max="12" width="41.54296875" customWidth="1"/>
    <col min="13" max="13" width="27" bestFit="1" customWidth="1"/>
    <col min="14" max="14" width="18.453125" customWidth="1"/>
  </cols>
  <sheetData>
    <row r="1" spans="1:14">
      <c r="A1" s="24" t="s">
        <v>891</v>
      </c>
      <c r="B1" s="14" t="str">
        <f>IF('Cover Sheet Tables 1-15'!$D$8 = "", "",'Cover Sheet Tables 1-15'!$D$8)</f>
        <v>Southern California Edison</v>
      </c>
      <c r="C1" s="20" t="s">
        <v>930</v>
      </c>
      <c r="D1" s="8"/>
      <c r="E1" s="8"/>
      <c r="M1" s="8"/>
      <c r="N1" s="8"/>
    </row>
    <row r="2" spans="1:14">
      <c r="A2" s="12" t="s">
        <v>893</v>
      </c>
      <c r="B2" s="10">
        <v>12</v>
      </c>
      <c r="C2" s="2"/>
      <c r="D2" s="8"/>
      <c r="E2" s="8"/>
      <c r="F2" s="8"/>
      <c r="G2" s="8"/>
      <c r="H2" s="8"/>
      <c r="I2" s="8"/>
      <c r="J2" s="8"/>
      <c r="K2" s="8"/>
      <c r="L2" s="8"/>
      <c r="M2" s="8"/>
      <c r="N2" s="8"/>
    </row>
    <row r="3" spans="1:14" ht="15" thickBot="1">
      <c r="A3" s="58" t="s">
        <v>12</v>
      </c>
      <c r="B3" s="59">
        <v>44958</v>
      </c>
      <c r="C3" s="74"/>
      <c r="D3" s="8"/>
      <c r="E3" s="8"/>
      <c r="F3" s="8"/>
      <c r="G3" s="8"/>
      <c r="H3" s="8"/>
      <c r="I3" s="8"/>
      <c r="J3" s="8"/>
      <c r="K3" s="8"/>
      <c r="L3" s="8"/>
      <c r="M3" s="8"/>
      <c r="N3" s="8"/>
    </row>
    <row r="4" spans="1:14">
      <c r="A4" s="8"/>
      <c r="B4" s="8"/>
      <c r="C4" s="21"/>
      <c r="D4" s="21"/>
      <c r="E4" s="8"/>
      <c r="F4" s="8"/>
      <c r="G4" s="8"/>
      <c r="H4" s="8"/>
      <c r="I4" s="8"/>
      <c r="J4" s="8"/>
      <c r="K4" s="8"/>
      <c r="L4" s="8"/>
      <c r="M4" s="8"/>
      <c r="N4" s="8"/>
    </row>
    <row r="5" spans="1:14">
      <c r="A5" s="8"/>
      <c r="B5" s="8"/>
      <c r="C5" s="21"/>
      <c r="D5" s="21"/>
      <c r="E5" s="8"/>
      <c r="F5" s="8"/>
      <c r="G5" s="8"/>
      <c r="H5" s="8"/>
      <c r="I5" s="8"/>
      <c r="J5" s="8"/>
      <c r="K5" s="8"/>
      <c r="L5" s="8"/>
      <c r="M5" s="8"/>
      <c r="N5" s="8"/>
    </row>
    <row r="6" spans="1:14">
      <c r="A6" s="3" t="s">
        <v>2310</v>
      </c>
      <c r="B6" s="8"/>
      <c r="C6" s="8"/>
      <c r="D6" s="8"/>
      <c r="E6" s="8"/>
      <c r="F6" s="8"/>
      <c r="G6" s="8"/>
      <c r="H6" s="8"/>
      <c r="I6" s="8"/>
      <c r="J6" s="8"/>
      <c r="K6" s="8"/>
      <c r="L6" s="8"/>
    </row>
    <row r="7" spans="1:14">
      <c r="A7" s="8"/>
      <c r="B7" s="8"/>
      <c r="C7" s="8"/>
      <c r="D7" s="8"/>
      <c r="E7" s="8"/>
      <c r="F7" s="8"/>
      <c r="G7" s="8"/>
      <c r="H7" s="8"/>
      <c r="I7" s="8"/>
      <c r="J7" s="8"/>
      <c r="K7" s="8"/>
      <c r="L7" s="8"/>
      <c r="M7" s="8"/>
      <c r="N7" s="8"/>
    </row>
    <row r="8" spans="1:14" ht="15" thickBot="1">
      <c r="A8" s="8"/>
      <c r="B8" s="8"/>
      <c r="C8" s="8"/>
      <c r="D8" s="8"/>
      <c r="E8" s="8"/>
      <c r="F8" s="19" t="s">
        <v>2311</v>
      </c>
      <c r="G8" s="19"/>
      <c r="H8" s="19"/>
      <c r="I8" s="19"/>
      <c r="J8" s="19"/>
      <c r="K8" s="19"/>
      <c r="L8" s="19"/>
      <c r="M8" s="8"/>
      <c r="N8" s="8"/>
    </row>
    <row r="9" spans="1:14" ht="45.75" customHeight="1">
      <c r="A9" s="8"/>
      <c r="B9" s="8"/>
      <c r="C9" s="77"/>
      <c r="D9" s="77"/>
      <c r="E9" s="80"/>
      <c r="F9" s="78" t="s">
        <v>2312</v>
      </c>
      <c r="G9" s="78" t="s">
        <v>2313</v>
      </c>
      <c r="H9" s="79" t="s">
        <v>2314</v>
      </c>
      <c r="I9" s="78" t="s">
        <v>2312</v>
      </c>
      <c r="J9" s="78" t="s">
        <v>2313</v>
      </c>
      <c r="K9" s="79" t="s">
        <v>2314</v>
      </c>
      <c r="L9" s="79" t="s">
        <v>2314</v>
      </c>
      <c r="M9" s="80"/>
      <c r="N9" s="80"/>
    </row>
    <row r="10" spans="1:14" ht="15.75" customHeight="1">
      <c r="A10" s="20" t="s">
        <v>157</v>
      </c>
      <c r="B10" s="20" t="s">
        <v>159</v>
      </c>
      <c r="C10" s="85" t="s">
        <v>162</v>
      </c>
      <c r="D10" s="85" t="s">
        <v>2315</v>
      </c>
      <c r="E10" s="357" t="s">
        <v>2316</v>
      </c>
      <c r="F10" s="358">
        <v>2023</v>
      </c>
      <c r="G10" s="358">
        <v>2023</v>
      </c>
      <c r="H10" s="357">
        <v>2023</v>
      </c>
      <c r="I10" s="358">
        <v>2024</v>
      </c>
      <c r="J10" s="358">
        <v>2024</v>
      </c>
      <c r="K10" s="357">
        <v>2024</v>
      </c>
      <c r="L10" s="357">
        <v>2025</v>
      </c>
      <c r="M10" s="357" t="s">
        <v>2317</v>
      </c>
      <c r="N10" s="357" t="s">
        <v>904</v>
      </c>
    </row>
    <row r="11" spans="1:14" s="256" customFormat="1" ht="12">
      <c r="A11" s="331" t="s">
        <v>237</v>
      </c>
      <c r="B11" s="350" t="s">
        <v>246</v>
      </c>
      <c r="C11" s="351" t="s">
        <v>248</v>
      </c>
      <c r="D11" s="331" t="s">
        <v>2318</v>
      </c>
      <c r="E11" s="281" t="s">
        <v>251</v>
      </c>
      <c r="F11" s="280">
        <v>101320</v>
      </c>
      <c r="G11" s="280">
        <v>172640</v>
      </c>
      <c r="H11" s="282" t="s">
        <v>2319</v>
      </c>
      <c r="I11" s="280">
        <v>101320</v>
      </c>
      <c r="J11" s="280">
        <v>172640</v>
      </c>
      <c r="K11" s="282" t="s">
        <v>2319</v>
      </c>
      <c r="L11" s="282" t="s">
        <v>2319</v>
      </c>
      <c r="M11" s="280" t="s">
        <v>2320</v>
      </c>
      <c r="N11" s="280"/>
    </row>
    <row r="12" spans="1:14" s="256" customFormat="1" ht="12">
      <c r="A12" s="331" t="s">
        <v>237</v>
      </c>
      <c r="B12" s="350" t="s">
        <v>246</v>
      </c>
      <c r="C12" s="351" t="s">
        <v>255</v>
      </c>
      <c r="D12" s="331" t="s">
        <v>2318</v>
      </c>
      <c r="E12" s="281" t="s">
        <v>251</v>
      </c>
      <c r="F12" s="280">
        <v>14400</v>
      </c>
      <c r="G12" s="280">
        <v>25800</v>
      </c>
      <c r="H12" s="283" t="s">
        <v>257</v>
      </c>
      <c r="I12" s="280">
        <v>14400</v>
      </c>
      <c r="J12" s="280">
        <v>25800</v>
      </c>
      <c r="K12" s="283" t="s">
        <v>257</v>
      </c>
      <c r="L12" s="283" t="s">
        <v>257</v>
      </c>
      <c r="M12" s="280" t="s">
        <v>2320</v>
      </c>
      <c r="N12" s="280"/>
    </row>
    <row r="13" spans="1:14" s="256" customFormat="1" ht="24">
      <c r="A13" s="331" t="s">
        <v>237</v>
      </c>
      <c r="B13" s="350" t="s">
        <v>246</v>
      </c>
      <c r="C13" s="351" t="s">
        <v>261</v>
      </c>
      <c r="D13" s="331" t="s">
        <v>2318</v>
      </c>
      <c r="E13" s="284" t="s">
        <v>264</v>
      </c>
      <c r="F13" s="280">
        <v>2295</v>
      </c>
      <c r="G13" s="280">
        <v>5100</v>
      </c>
      <c r="H13" s="282" t="s">
        <v>265</v>
      </c>
      <c r="I13" s="280">
        <v>2295</v>
      </c>
      <c r="J13" s="280">
        <v>5100</v>
      </c>
      <c r="K13" s="282" t="s">
        <v>265</v>
      </c>
      <c r="L13" s="282" t="s">
        <v>265</v>
      </c>
      <c r="M13" s="280" t="s">
        <v>2320</v>
      </c>
      <c r="N13" s="280"/>
    </row>
    <row r="14" spans="1:14" s="256" customFormat="1" ht="24">
      <c r="A14" s="331" t="s">
        <v>237</v>
      </c>
      <c r="B14" s="350" t="s">
        <v>246</v>
      </c>
      <c r="C14" s="351" t="s">
        <v>268</v>
      </c>
      <c r="D14" s="331" t="s">
        <v>2318</v>
      </c>
      <c r="E14" s="284" t="s">
        <v>270</v>
      </c>
      <c r="F14" s="280">
        <v>600</v>
      </c>
      <c r="G14" s="280">
        <v>900</v>
      </c>
      <c r="H14" s="282" t="s">
        <v>271</v>
      </c>
      <c r="I14" s="280">
        <v>600</v>
      </c>
      <c r="J14" s="280">
        <v>900</v>
      </c>
      <c r="K14" s="282" t="s">
        <v>271</v>
      </c>
      <c r="L14" s="282" t="s">
        <v>271</v>
      </c>
      <c r="M14" s="280" t="s">
        <v>2320</v>
      </c>
      <c r="N14" s="280"/>
    </row>
    <row r="15" spans="1:14" s="256" customFormat="1" ht="22.5" customHeight="1">
      <c r="A15" s="331" t="s">
        <v>237</v>
      </c>
      <c r="B15" s="350" t="s">
        <v>246</v>
      </c>
      <c r="C15" s="351" t="s">
        <v>277</v>
      </c>
      <c r="D15" s="331" t="s">
        <v>2318</v>
      </c>
      <c r="E15" s="281" t="s">
        <v>251</v>
      </c>
      <c r="F15" s="280">
        <v>55</v>
      </c>
      <c r="G15" s="280">
        <v>170</v>
      </c>
      <c r="H15" s="282" t="s">
        <v>2321</v>
      </c>
      <c r="I15" s="280">
        <v>52</v>
      </c>
      <c r="J15" s="280">
        <v>160</v>
      </c>
      <c r="K15" s="282" t="s">
        <v>2322</v>
      </c>
      <c r="L15" s="282" t="s">
        <v>2321</v>
      </c>
      <c r="M15" s="280" t="s">
        <v>2320</v>
      </c>
      <c r="N15" s="280"/>
    </row>
    <row r="16" spans="1:14" s="396" customFormat="1" ht="48">
      <c r="A16" s="331" t="s">
        <v>237</v>
      </c>
      <c r="B16" s="350" t="s">
        <v>238</v>
      </c>
      <c r="C16" s="351" t="s">
        <v>283</v>
      </c>
      <c r="D16" s="331" t="s">
        <v>2323</v>
      </c>
      <c r="E16" s="281" t="s">
        <v>214</v>
      </c>
      <c r="F16" s="395" t="s">
        <v>2324</v>
      </c>
      <c r="G16" s="395" t="s">
        <v>2325</v>
      </c>
      <c r="H16" s="282" t="s">
        <v>2326</v>
      </c>
      <c r="I16" s="395" t="s">
        <v>2327</v>
      </c>
      <c r="J16" s="395" t="s">
        <v>2328</v>
      </c>
      <c r="K16" s="282" t="s">
        <v>2329</v>
      </c>
      <c r="L16" s="282" t="s">
        <v>2330</v>
      </c>
      <c r="M16" s="395" t="s">
        <v>2331</v>
      </c>
      <c r="N16" s="331"/>
    </row>
    <row r="17" spans="1:14" s="256" customFormat="1" ht="36">
      <c r="A17" s="331" t="s">
        <v>2332</v>
      </c>
      <c r="B17" s="350" t="s">
        <v>246</v>
      </c>
      <c r="C17" s="351" t="s">
        <v>289</v>
      </c>
      <c r="D17" s="331" t="s">
        <v>2318</v>
      </c>
      <c r="E17" s="281" t="s">
        <v>291</v>
      </c>
      <c r="F17" s="285" t="s">
        <v>294</v>
      </c>
      <c r="G17" s="285" t="s">
        <v>295</v>
      </c>
      <c r="H17" s="282" t="s">
        <v>292</v>
      </c>
      <c r="I17" s="280" t="s">
        <v>201</v>
      </c>
      <c r="J17" s="280" t="s">
        <v>201</v>
      </c>
      <c r="K17" s="282" t="s">
        <v>2333</v>
      </c>
      <c r="L17" s="282" t="s">
        <v>2334</v>
      </c>
      <c r="M17" s="280" t="s">
        <v>2320</v>
      </c>
      <c r="N17" s="280"/>
    </row>
    <row r="18" spans="1:14" s="256" customFormat="1" ht="84">
      <c r="A18" s="331" t="s">
        <v>2332</v>
      </c>
      <c r="B18" s="350" t="s">
        <v>559</v>
      </c>
      <c r="C18" s="351" t="s">
        <v>240</v>
      </c>
      <c r="D18" s="331" t="s">
        <v>2323</v>
      </c>
      <c r="E18" s="281" t="s">
        <v>214</v>
      </c>
      <c r="F18" s="285" t="s">
        <v>2335</v>
      </c>
      <c r="G18" s="285" t="s">
        <v>2336</v>
      </c>
      <c r="H18" s="282" t="s">
        <v>2337</v>
      </c>
      <c r="I18" s="280" t="s">
        <v>201</v>
      </c>
      <c r="J18" s="280" t="s">
        <v>201</v>
      </c>
      <c r="K18" s="282" t="s">
        <v>2338</v>
      </c>
      <c r="L18" s="282" t="s">
        <v>2338</v>
      </c>
      <c r="M18" s="285" t="s">
        <v>2339</v>
      </c>
      <c r="N18" s="280"/>
    </row>
    <row r="19" spans="1:14" s="256" customFormat="1" ht="72">
      <c r="A19" s="331" t="s">
        <v>2340</v>
      </c>
      <c r="B19" s="350" t="s">
        <v>453</v>
      </c>
      <c r="C19" s="351" t="s">
        <v>455</v>
      </c>
      <c r="D19" s="331" t="s">
        <v>2318</v>
      </c>
      <c r="E19" s="281" t="s">
        <v>458</v>
      </c>
      <c r="F19" s="280">
        <v>305</v>
      </c>
      <c r="G19" s="280">
        <v>447</v>
      </c>
      <c r="H19" s="282" t="s">
        <v>459</v>
      </c>
      <c r="I19" s="280">
        <v>241</v>
      </c>
      <c r="J19" s="280">
        <v>354</v>
      </c>
      <c r="K19" s="282" t="s">
        <v>2341</v>
      </c>
      <c r="L19" s="282" t="s">
        <v>2342</v>
      </c>
      <c r="M19" s="285" t="s">
        <v>2343</v>
      </c>
      <c r="N19" s="280"/>
    </row>
    <row r="20" spans="1:14" s="256" customFormat="1" ht="84">
      <c r="A20" s="331" t="s">
        <v>2340</v>
      </c>
      <c r="B20" s="350" t="s">
        <v>469</v>
      </c>
      <c r="C20" s="351" t="s">
        <v>471</v>
      </c>
      <c r="D20" s="331" t="s">
        <v>2318</v>
      </c>
      <c r="E20" s="281" t="s">
        <v>594</v>
      </c>
      <c r="F20" s="280">
        <v>29870</v>
      </c>
      <c r="G20" s="280">
        <v>63700</v>
      </c>
      <c r="H20" s="282" t="s">
        <v>2344</v>
      </c>
      <c r="I20" s="280">
        <v>29870</v>
      </c>
      <c r="J20" s="280">
        <v>63700</v>
      </c>
      <c r="K20" s="282" t="s">
        <v>2344</v>
      </c>
      <c r="L20" s="282" t="s">
        <v>2344</v>
      </c>
      <c r="M20" s="285" t="s">
        <v>2345</v>
      </c>
      <c r="N20" s="280"/>
    </row>
    <row r="21" spans="1:14" s="256" customFormat="1" ht="36">
      <c r="A21" s="331" t="s">
        <v>2340</v>
      </c>
      <c r="B21" s="352" t="s">
        <v>479</v>
      </c>
      <c r="C21" s="351" t="s">
        <v>481</v>
      </c>
      <c r="D21" s="331" t="s">
        <v>2318</v>
      </c>
      <c r="E21" s="281" t="s">
        <v>483</v>
      </c>
      <c r="F21" s="280">
        <v>30</v>
      </c>
      <c r="G21" s="280">
        <v>45</v>
      </c>
      <c r="H21" s="282" t="s">
        <v>2346</v>
      </c>
      <c r="I21" s="280">
        <v>30</v>
      </c>
      <c r="J21" s="280">
        <v>45</v>
      </c>
      <c r="K21" s="282" t="s">
        <v>2346</v>
      </c>
      <c r="L21" s="282" t="s">
        <v>2347</v>
      </c>
      <c r="M21" s="285" t="s">
        <v>2348</v>
      </c>
      <c r="N21" s="280"/>
    </row>
    <row r="22" spans="1:14" s="256" customFormat="1" ht="60">
      <c r="A22" s="331" t="s">
        <v>2340</v>
      </c>
      <c r="B22" s="350" t="s">
        <v>479</v>
      </c>
      <c r="C22" s="351" t="s">
        <v>487</v>
      </c>
      <c r="D22" s="331" t="s">
        <v>2318</v>
      </c>
      <c r="E22" s="281" t="s">
        <v>458</v>
      </c>
      <c r="F22" s="280">
        <v>345</v>
      </c>
      <c r="G22" s="280">
        <v>530</v>
      </c>
      <c r="H22" s="282" t="s">
        <v>490</v>
      </c>
      <c r="I22" s="280">
        <v>296</v>
      </c>
      <c r="J22" s="280">
        <v>446</v>
      </c>
      <c r="K22" s="282" t="s">
        <v>2349</v>
      </c>
      <c r="L22" s="282" t="s">
        <v>2350</v>
      </c>
      <c r="M22" s="285" t="s">
        <v>2343</v>
      </c>
      <c r="N22" s="280"/>
    </row>
    <row r="23" spans="1:14" s="256" customFormat="1" ht="48">
      <c r="A23" s="331" t="s">
        <v>2340</v>
      </c>
      <c r="B23" s="350" t="s">
        <v>494</v>
      </c>
      <c r="C23" s="351" t="s">
        <v>496</v>
      </c>
      <c r="D23" s="331" t="s">
        <v>2323</v>
      </c>
      <c r="E23" s="283" t="s">
        <v>214</v>
      </c>
      <c r="F23" s="285" t="s">
        <v>2351</v>
      </c>
      <c r="G23" s="285" t="s">
        <v>2352</v>
      </c>
      <c r="H23" s="282" t="s">
        <v>498</v>
      </c>
      <c r="I23" s="285" t="s">
        <v>2353</v>
      </c>
      <c r="J23" s="285" t="s">
        <v>2354</v>
      </c>
      <c r="K23" s="282" t="s">
        <v>2355</v>
      </c>
      <c r="L23" s="282" t="s">
        <v>2356</v>
      </c>
      <c r="M23" s="285" t="s">
        <v>2357</v>
      </c>
      <c r="N23" s="280"/>
    </row>
    <row r="24" spans="1:14" s="256" customFormat="1" ht="60">
      <c r="A24" s="331" t="s">
        <v>2340</v>
      </c>
      <c r="B24" s="350" t="s">
        <v>479</v>
      </c>
      <c r="C24" s="351" t="s">
        <v>501</v>
      </c>
      <c r="D24" s="331" t="s">
        <v>2318</v>
      </c>
      <c r="E24" s="281" t="s">
        <v>458</v>
      </c>
      <c r="F24" s="280">
        <v>1088</v>
      </c>
      <c r="G24" s="280">
        <v>1508</v>
      </c>
      <c r="H24" s="282" t="s">
        <v>503</v>
      </c>
      <c r="I24" s="280">
        <v>1088</v>
      </c>
      <c r="J24" s="280">
        <v>1508</v>
      </c>
      <c r="K24" s="282" t="s">
        <v>2358</v>
      </c>
      <c r="L24" s="282" t="s">
        <v>2359</v>
      </c>
      <c r="M24" s="285" t="s">
        <v>2348</v>
      </c>
      <c r="N24" s="280"/>
    </row>
    <row r="25" spans="1:14" s="256" customFormat="1" ht="24">
      <c r="A25" s="331" t="s">
        <v>2340</v>
      </c>
      <c r="B25" s="350" t="s">
        <v>479</v>
      </c>
      <c r="C25" s="351" t="s">
        <v>506</v>
      </c>
      <c r="D25" s="331" t="s">
        <v>2318</v>
      </c>
      <c r="E25" s="281" t="s">
        <v>458</v>
      </c>
      <c r="F25" s="280">
        <v>619</v>
      </c>
      <c r="G25" s="280">
        <v>884</v>
      </c>
      <c r="H25" s="282" t="s">
        <v>508</v>
      </c>
      <c r="I25" s="280">
        <v>619</v>
      </c>
      <c r="J25" s="280">
        <v>884</v>
      </c>
      <c r="K25" s="282" t="s">
        <v>508</v>
      </c>
      <c r="L25" s="282" t="s">
        <v>508</v>
      </c>
      <c r="M25" s="285" t="s">
        <v>2348</v>
      </c>
      <c r="N25" s="280"/>
    </row>
    <row r="26" spans="1:14" s="256" customFormat="1" ht="84">
      <c r="A26" s="331" t="s">
        <v>2340</v>
      </c>
      <c r="B26" s="350" t="s">
        <v>453</v>
      </c>
      <c r="C26" s="351" t="s">
        <v>511</v>
      </c>
      <c r="D26" s="331" t="s">
        <v>2318</v>
      </c>
      <c r="E26" s="281" t="s">
        <v>465</v>
      </c>
      <c r="F26" s="280">
        <v>650</v>
      </c>
      <c r="G26" s="280">
        <v>1020</v>
      </c>
      <c r="H26" s="282" t="s">
        <v>513</v>
      </c>
      <c r="I26" s="280">
        <v>650</v>
      </c>
      <c r="J26" s="280">
        <v>1020</v>
      </c>
      <c r="K26" s="282" t="s">
        <v>513</v>
      </c>
      <c r="L26" s="282" t="s">
        <v>2360</v>
      </c>
      <c r="M26" s="285" t="s">
        <v>2348</v>
      </c>
      <c r="N26" s="280"/>
    </row>
    <row r="27" spans="1:14" s="256" customFormat="1" ht="84">
      <c r="A27" s="331" t="s">
        <v>2340</v>
      </c>
      <c r="B27" s="350" t="s">
        <v>453</v>
      </c>
      <c r="C27" s="351" t="s">
        <v>463</v>
      </c>
      <c r="D27" s="331" t="s">
        <v>2318</v>
      </c>
      <c r="E27" s="281" t="s">
        <v>465</v>
      </c>
      <c r="F27" s="280">
        <v>1390</v>
      </c>
      <c r="G27" s="280">
        <v>1700</v>
      </c>
      <c r="H27" s="282" t="s">
        <v>466</v>
      </c>
      <c r="I27" s="280">
        <v>1146</v>
      </c>
      <c r="J27" s="280">
        <v>1401</v>
      </c>
      <c r="K27" s="282" t="s">
        <v>2361</v>
      </c>
      <c r="L27" s="282" t="s">
        <v>2362</v>
      </c>
      <c r="M27" s="285" t="s">
        <v>2348</v>
      </c>
      <c r="N27" s="280"/>
    </row>
    <row r="28" spans="1:14" s="256" customFormat="1" ht="60">
      <c r="A28" s="353" t="s">
        <v>196</v>
      </c>
      <c r="B28" s="350" t="s">
        <v>197</v>
      </c>
      <c r="C28" s="351" t="s">
        <v>199</v>
      </c>
      <c r="D28" s="331" t="s">
        <v>2318</v>
      </c>
      <c r="E28" s="281" t="s">
        <v>202</v>
      </c>
      <c r="F28" s="280">
        <v>4</v>
      </c>
      <c r="G28" s="280">
        <v>4</v>
      </c>
      <c r="H28" s="282" t="s">
        <v>203</v>
      </c>
      <c r="I28" s="280" t="s">
        <v>61</v>
      </c>
      <c r="J28" s="280" t="s">
        <v>61</v>
      </c>
      <c r="K28" s="282" t="s">
        <v>2363</v>
      </c>
      <c r="L28" s="282" t="s">
        <v>2364</v>
      </c>
      <c r="M28" s="282" t="s">
        <v>2365</v>
      </c>
      <c r="N28" s="280"/>
    </row>
    <row r="29" spans="1:14" s="256" customFormat="1" ht="24">
      <c r="A29" s="353" t="s">
        <v>196</v>
      </c>
      <c r="B29" s="350" t="s">
        <v>197</v>
      </c>
      <c r="C29" s="351" t="s">
        <v>220</v>
      </c>
      <c r="D29" s="331" t="s">
        <v>2318</v>
      </c>
      <c r="E29" s="281" t="s">
        <v>222</v>
      </c>
      <c r="F29" s="280">
        <v>1</v>
      </c>
      <c r="G29" s="280">
        <v>3</v>
      </c>
      <c r="H29" s="282" t="s">
        <v>223</v>
      </c>
      <c r="I29" s="280">
        <v>1</v>
      </c>
      <c r="J29" s="280">
        <v>2</v>
      </c>
      <c r="K29" s="282" t="s">
        <v>2366</v>
      </c>
      <c r="L29" s="282" t="s">
        <v>2367</v>
      </c>
      <c r="M29" s="282" t="s">
        <v>2368</v>
      </c>
      <c r="N29" s="280"/>
    </row>
  </sheetData>
  <dataValidations count="1">
    <dataValidation type="list" allowBlank="1" showInputMessage="1" showErrorMessage="1" sqref="D11:D29" xr:uid="{56B0B3A8-51B1-4659-A249-C5ECFF369241}">
      <formula1>"Qualitative, Quantitative"</formula1>
    </dataValidation>
  </dataValidation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topLeftCell="C4" zoomScale="90" zoomScaleNormal="90" workbookViewId="0">
      <selection activeCell="O88" sqref="O88"/>
    </sheetView>
  </sheetViews>
  <sheetFormatPr defaultColWidth="9.453125" defaultRowHeight="14.5"/>
  <cols>
    <col min="1" max="3" width="5.54296875" style="8" customWidth="1"/>
    <col min="4" max="4" width="32" style="1" bestFit="1" customWidth="1"/>
    <col min="5" max="5" width="20.54296875" style="8" customWidth="1"/>
    <col min="6" max="7" width="15.54296875" style="8" customWidth="1"/>
    <col min="8" max="9" width="25.453125" style="8" customWidth="1"/>
    <col min="10" max="11" width="20.54296875" style="8" customWidth="1"/>
    <col min="12" max="13" width="25.453125" style="8" customWidth="1"/>
    <col min="14" max="14" width="20.54296875" style="8" customWidth="1"/>
    <col min="15" max="15" width="35.54296875" style="8" customWidth="1"/>
    <col min="16" max="16" width="8.54296875" style="8" customWidth="1"/>
    <col min="17" max="16384" width="9.453125" style="8"/>
  </cols>
  <sheetData>
    <row r="3" spans="4:15" ht="15" thickBot="1">
      <c r="F3" s="101"/>
    </row>
    <row r="4" spans="4:15">
      <c r="D4" s="11" t="s">
        <v>891</v>
      </c>
      <c r="E4" s="14" t="str">
        <f>IF('Cover Sheet Tables 1-15'!$D$8 = "", "",'Cover Sheet Tables 1-15'!$D$8)</f>
        <v>Southern California Edison</v>
      </c>
      <c r="F4" s="101"/>
      <c r="G4" s="8" t="s">
        <v>2369</v>
      </c>
    </row>
    <row r="5" spans="4:15" ht="15" thickBot="1">
      <c r="D5" s="12" t="s">
        <v>893</v>
      </c>
      <c r="E5" s="10">
        <v>13</v>
      </c>
    </row>
    <row r="6" spans="4:15">
      <c r="D6" s="13" t="s">
        <v>12</v>
      </c>
      <c r="E6" s="15">
        <v>44958</v>
      </c>
    </row>
    <row r="8" spans="4:15" ht="18" customHeight="1">
      <c r="D8" s="3" t="s">
        <v>2370</v>
      </c>
      <c r="E8" s="2"/>
      <c r="H8" s="2"/>
      <c r="I8" s="2"/>
    </row>
    <row r="9" spans="4:15" ht="58">
      <c r="D9" s="96" t="s">
        <v>2371</v>
      </c>
      <c r="E9" s="96" t="s">
        <v>2372</v>
      </c>
      <c r="F9" s="96" t="s">
        <v>2373</v>
      </c>
      <c r="G9" s="96" t="s">
        <v>2374</v>
      </c>
      <c r="H9" s="97" t="s">
        <v>2375</v>
      </c>
      <c r="I9" s="97" t="s">
        <v>2376</v>
      </c>
      <c r="J9" s="97" t="s">
        <v>2377</v>
      </c>
      <c r="K9" s="97" t="s">
        <v>2378</v>
      </c>
      <c r="L9" s="98" t="s">
        <v>2379</v>
      </c>
      <c r="M9" s="98" t="s">
        <v>2380</v>
      </c>
      <c r="N9" s="98" t="s">
        <v>2381</v>
      </c>
      <c r="O9" s="98" t="s">
        <v>2382</v>
      </c>
    </row>
    <row r="10" spans="4:15">
      <c r="D10" s="456" t="s">
        <v>2383</v>
      </c>
      <c r="E10" s="457"/>
      <c r="F10" s="457"/>
      <c r="G10" s="457"/>
      <c r="H10" s="457"/>
      <c r="I10" s="457"/>
      <c r="J10" s="457"/>
      <c r="K10" s="457"/>
      <c r="L10" s="457"/>
      <c r="M10" s="457"/>
      <c r="N10" s="457"/>
      <c r="O10" s="458"/>
    </row>
    <row r="11" spans="4:15">
      <c r="D11" s="459"/>
      <c r="E11" s="460"/>
      <c r="F11" s="460"/>
      <c r="G11" s="460"/>
      <c r="H11" s="460"/>
      <c r="I11" s="460"/>
      <c r="J11" s="460"/>
      <c r="K11" s="460"/>
      <c r="L11" s="460"/>
      <c r="M11" s="460"/>
      <c r="N11" s="460"/>
      <c r="O11" s="461"/>
    </row>
    <row r="12" spans="4:15">
      <c r="D12" s="459"/>
      <c r="E12" s="460"/>
      <c r="F12" s="460"/>
      <c r="G12" s="460"/>
      <c r="H12" s="460"/>
      <c r="I12" s="460"/>
      <c r="J12" s="460"/>
      <c r="K12" s="460"/>
      <c r="L12" s="460"/>
      <c r="M12" s="460"/>
      <c r="N12" s="460"/>
      <c r="O12" s="461"/>
    </row>
    <row r="13" spans="4:15">
      <c r="D13" s="459"/>
      <c r="E13" s="460"/>
      <c r="F13" s="460"/>
      <c r="G13" s="460"/>
      <c r="H13" s="460"/>
      <c r="I13" s="460"/>
      <c r="J13" s="460"/>
      <c r="K13" s="460"/>
      <c r="L13" s="460"/>
      <c r="M13" s="460"/>
      <c r="N13" s="460"/>
      <c r="O13" s="461"/>
    </row>
    <row r="14" spans="4:15">
      <c r="D14" s="459"/>
      <c r="E14" s="460"/>
      <c r="F14" s="460"/>
      <c r="G14" s="460"/>
      <c r="H14" s="460"/>
      <c r="I14" s="460"/>
      <c r="J14" s="460"/>
      <c r="K14" s="460"/>
      <c r="L14" s="460"/>
      <c r="M14" s="460"/>
      <c r="N14" s="460"/>
      <c r="O14" s="461"/>
    </row>
    <row r="15" spans="4:15">
      <c r="D15" s="459"/>
      <c r="E15" s="460"/>
      <c r="F15" s="460"/>
      <c r="G15" s="460"/>
      <c r="H15" s="460"/>
      <c r="I15" s="460"/>
      <c r="J15" s="460"/>
      <c r="K15" s="460"/>
      <c r="L15" s="460"/>
      <c r="M15" s="460"/>
      <c r="N15" s="460"/>
      <c r="O15" s="461"/>
    </row>
    <row r="16" spans="4:15">
      <c r="D16" s="459"/>
      <c r="E16" s="460"/>
      <c r="F16" s="460"/>
      <c r="G16" s="460"/>
      <c r="H16" s="460"/>
      <c r="I16" s="460"/>
      <c r="J16" s="460"/>
      <c r="K16" s="460"/>
      <c r="L16" s="460"/>
      <c r="M16" s="460"/>
      <c r="N16" s="460"/>
      <c r="O16" s="461"/>
    </row>
    <row r="17" spans="4:15">
      <c r="D17" s="459"/>
      <c r="E17" s="460"/>
      <c r="F17" s="460"/>
      <c r="G17" s="460"/>
      <c r="H17" s="460"/>
      <c r="I17" s="460"/>
      <c r="J17" s="460"/>
      <c r="K17" s="460"/>
      <c r="L17" s="460"/>
      <c r="M17" s="460"/>
      <c r="N17" s="460"/>
      <c r="O17" s="461"/>
    </row>
    <row r="18" spans="4:15">
      <c r="D18" s="459"/>
      <c r="E18" s="460"/>
      <c r="F18" s="460"/>
      <c r="G18" s="460"/>
      <c r="H18" s="460"/>
      <c r="I18" s="460"/>
      <c r="J18" s="460"/>
      <c r="K18" s="460"/>
      <c r="L18" s="460"/>
      <c r="M18" s="460"/>
      <c r="N18" s="460"/>
      <c r="O18" s="461"/>
    </row>
    <row r="19" spans="4:15">
      <c r="D19" s="459"/>
      <c r="E19" s="460"/>
      <c r="F19" s="460"/>
      <c r="G19" s="460"/>
      <c r="H19" s="460"/>
      <c r="I19" s="460"/>
      <c r="J19" s="460"/>
      <c r="K19" s="460"/>
      <c r="L19" s="460"/>
      <c r="M19" s="460"/>
      <c r="N19" s="460"/>
      <c r="O19" s="461"/>
    </row>
    <row r="20" spans="4:15">
      <c r="D20" s="459"/>
      <c r="E20" s="460"/>
      <c r="F20" s="460"/>
      <c r="G20" s="460"/>
      <c r="H20" s="460"/>
      <c r="I20" s="460"/>
      <c r="J20" s="460"/>
      <c r="K20" s="460"/>
      <c r="L20" s="460"/>
      <c r="M20" s="460"/>
      <c r="N20" s="460"/>
      <c r="O20" s="461"/>
    </row>
    <row r="21" spans="4:15">
      <c r="D21" s="459"/>
      <c r="E21" s="460"/>
      <c r="F21" s="460"/>
      <c r="G21" s="460"/>
      <c r="H21" s="460"/>
      <c r="I21" s="460"/>
      <c r="J21" s="460"/>
      <c r="K21" s="460"/>
      <c r="L21" s="460"/>
      <c r="M21" s="460"/>
      <c r="N21" s="460"/>
      <c r="O21" s="461"/>
    </row>
    <row r="22" spans="4:15">
      <c r="D22" s="459"/>
      <c r="E22" s="460"/>
      <c r="F22" s="460"/>
      <c r="G22" s="460"/>
      <c r="H22" s="460"/>
      <c r="I22" s="460"/>
      <c r="J22" s="460"/>
      <c r="K22" s="460"/>
      <c r="L22" s="460"/>
      <c r="M22" s="460"/>
      <c r="N22" s="460"/>
      <c r="O22" s="461"/>
    </row>
    <row r="23" spans="4:15">
      <c r="D23" s="459"/>
      <c r="E23" s="460"/>
      <c r="F23" s="460"/>
      <c r="G23" s="460"/>
      <c r="H23" s="460"/>
      <c r="I23" s="460"/>
      <c r="J23" s="460"/>
      <c r="K23" s="460"/>
      <c r="L23" s="460"/>
      <c r="M23" s="460"/>
      <c r="N23" s="460"/>
      <c r="O23" s="461"/>
    </row>
    <row r="24" spans="4:15">
      <c r="D24" s="459"/>
      <c r="E24" s="460"/>
      <c r="F24" s="460"/>
      <c r="G24" s="460"/>
      <c r="H24" s="460"/>
      <c r="I24" s="460"/>
      <c r="J24" s="460"/>
      <c r="K24" s="460"/>
      <c r="L24" s="460"/>
      <c r="M24" s="460"/>
      <c r="N24" s="460"/>
      <c r="O24" s="461"/>
    </row>
    <row r="25" spans="4:15">
      <c r="D25" s="459"/>
      <c r="E25" s="460"/>
      <c r="F25" s="460"/>
      <c r="G25" s="460"/>
      <c r="H25" s="460"/>
      <c r="I25" s="460"/>
      <c r="J25" s="460"/>
      <c r="K25" s="460"/>
      <c r="L25" s="460"/>
      <c r="M25" s="460"/>
      <c r="N25" s="460"/>
      <c r="O25" s="461"/>
    </row>
    <row r="26" spans="4:15">
      <c r="D26" s="459"/>
      <c r="E26" s="460"/>
      <c r="F26" s="460"/>
      <c r="G26" s="460"/>
      <c r="H26" s="460"/>
      <c r="I26" s="460"/>
      <c r="J26" s="460"/>
      <c r="K26" s="460"/>
      <c r="L26" s="460"/>
      <c r="M26" s="460"/>
      <c r="N26" s="460"/>
      <c r="O26" s="461"/>
    </row>
    <row r="27" spans="4:15">
      <c r="D27" s="459"/>
      <c r="E27" s="460"/>
      <c r="F27" s="460"/>
      <c r="G27" s="460"/>
      <c r="H27" s="460"/>
      <c r="I27" s="460"/>
      <c r="J27" s="460"/>
      <c r="K27" s="460"/>
      <c r="L27" s="460"/>
      <c r="M27" s="460"/>
      <c r="N27" s="460"/>
      <c r="O27" s="461"/>
    </row>
    <row r="28" spans="4:15">
      <c r="D28" s="459"/>
      <c r="E28" s="460"/>
      <c r="F28" s="460"/>
      <c r="G28" s="460"/>
      <c r="H28" s="460"/>
      <c r="I28" s="460"/>
      <c r="J28" s="460"/>
      <c r="K28" s="460"/>
      <c r="L28" s="460"/>
      <c r="M28" s="460"/>
      <c r="N28" s="460"/>
      <c r="O28" s="461"/>
    </row>
    <row r="29" spans="4:15">
      <c r="D29" s="459"/>
      <c r="E29" s="460"/>
      <c r="F29" s="460"/>
      <c r="G29" s="460"/>
      <c r="H29" s="460"/>
      <c r="I29" s="460"/>
      <c r="J29" s="460"/>
      <c r="K29" s="460"/>
      <c r="L29" s="460"/>
      <c r="M29" s="460"/>
      <c r="N29" s="460"/>
      <c r="O29" s="461"/>
    </row>
    <row r="30" spans="4:15">
      <c r="D30" s="459"/>
      <c r="E30" s="460"/>
      <c r="F30" s="460"/>
      <c r="G30" s="460"/>
      <c r="H30" s="460"/>
      <c r="I30" s="460"/>
      <c r="J30" s="460"/>
      <c r="K30" s="460"/>
      <c r="L30" s="460"/>
      <c r="M30" s="460"/>
      <c r="N30" s="460"/>
      <c r="O30" s="461"/>
    </row>
    <row r="31" spans="4:15">
      <c r="D31" s="459"/>
      <c r="E31" s="460"/>
      <c r="F31" s="460"/>
      <c r="G31" s="460"/>
      <c r="H31" s="460"/>
      <c r="I31" s="460"/>
      <c r="J31" s="460"/>
      <c r="K31" s="460"/>
      <c r="L31" s="460"/>
      <c r="M31" s="460"/>
      <c r="N31" s="460"/>
      <c r="O31" s="461"/>
    </row>
    <row r="32" spans="4:15">
      <c r="D32" s="459"/>
      <c r="E32" s="460"/>
      <c r="F32" s="460"/>
      <c r="G32" s="460"/>
      <c r="H32" s="460"/>
      <c r="I32" s="460"/>
      <c r="J32" s="460"/>
      <c r="K32" s="460"/>
      <c r="L32" s="460"/>
      <c r="M32" s="460"/>
      <c r="N32" s="460"/>
      <c r="O32" s="461"/>
    </row>
    <row r="33" spans="4:15">
      <c r="D33" s="459"/>
      <c r="E33" s="460"/>
      <c r="F33" s="460"/>
      <c r="G33" s="460"/>
      <c r="H33" s="460"/>
      <c r="I33" s="460"/>
      <c r="J33" s="460"/>
      <c r="K33" s="460"/>
      <c r="L33" s="460"/>
      <c r="M33" s="460"/>
      <c r="N33" s="460"/>
      <c r="O33" s="461"/>
    </row>
    <row r="34" spans="4:15">
      <c r="D34" s="459"/>
      <c r="E34" s="460"/>
      <c r="F34" s="460"/>
      <c r="G34" s="460"/>
      <c r="H34" s="460"/>
      <c r="I34" s="460"/>
      <c r="J34" s="460"/>
      <c r="K34" s="460"/>
      <c r="L34" s="460"/>
      <c r="M34" s="460"/>
      <c r="N34" s="460"/>
      <c r="O34" s="461"/>
    </row>
    <row r="35" spans="4:15">
      <c r="D35" s="459"/>
      <c r="E35" s="460"/>
      <c r="F35" s="460"/>
      <c r="G35" s="460"/>
      <c r="H35" s="460"/>
      <c r="I35" s="460"/>
      <c r="J35" s="460"/>
      <c r="K35" s="460"/>
      <c r="L35" s="460"/>
      <c r="M35" s="460"/>
      <c r="N35" s="460"/>
      <c r="O35" s="461"/>
    </row>
    <row r="36" spans="4:15">
      <c r="D36" s="459"/>
      <c r="E36" s="460"/>
      <c r="F36" s="460"/>
      <c r="G36" s="460"/>
      <c r="H36" s="460"/>
      <c r="I36" s="460"/>
      <c r="J36" s="460"/>
      <c r="K36" s="460"/>
      <c r="L36" s="460"/>
      <c r="M36" s="460"/>
      <c r="N36" s="460"/>
      <c r="O36" s="461"/>
    </row>
    <row r="37" spans="4:15">
      <c r="D37" s="462"/>
      <c r="E37" s="463"/>
      <c r="F37" s="463"/>
      <c r="G37" s="463"/>
      <c r="H37" s="463"/>
      <c r="I37" s="463"/>
      <c r="J37" s="463"/>
      <c r="K37" s="463"/>
      <c r="L37" s="463"/>
      <c r="M37" s="463"/>
      <c r="N37" s="463"/>
      <c r="O37" s="464"/>
    </row>
    <row r="38" spans="4:15">
      <c r="D38" s="45"/>
      <c r="E38" s="46"/>
      <c r="H38" s="46"/>
      <c r="I38" s="46"/>
    </row>
    <row r="39" spans="4:15">
      <c r="D39" s="45"/>
      <c r="E39" s="46"/>
      <c r="H39" s="46"/>
      <c r="I39" s="46"/>
    </row>
    <row r="40" spans="4:15">
      <c r="D40" s="45"/>
      <c r="E40" s="46"/>
      <c r="H40" s="46"/>
      <c r="I40" s="46"/>
    </row>
    <row r="41" spans="4:15">
      <c r="D41" s="45"/>
      <c r="E41" s="46"/>
      <c r="H41" s="46"/>
      <c r="I41" s="46"/>
    </row>
    <row r="42" spans="4:15">
      <c r="D42" s="45"/>
      <c r="E42" s="46"/>
      <c r="H42" s="46"/>
      <c r="I42" s="46"/>
    </row>
    <row r="43" spans="4:15">
      <c r="D43" s="45"/>
      <c r="E43" s="46"/>
      <c r="H43" s="46"/>
      <c r="I43" s="46"/>
    </row>
  </sheetData>
  <mergeCells count="1">
    <mergeCell ref="D10:O37"/>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2:Q16"/>
  <sheetViews>
    <sheetView zoomScale="90" zoomScaleNormal="90" workbookViewId="0">
      <selection activeCell="O88" sqref="O88"/>
    </sheetView>
  </sheetViews>
  <sheetFormatPr defaultColWidth="56.36328125" defaultRowHeight="14.5"/>
  <cols>
    <col min="1" max="1" width="35.54296875" customWidth="1"/>
    <col min="2" max="2" width="27" bestFit="1" customWidth="1"/>
    <col min="3" max="3" width="12.36328125" bestFit="1" customWidth="1"/>
    <col min="4" max="4" width="9.90625" bestFit="1" customWidth="1"/>
    <col min="5" max="5" width="16.453125" bestFit="1" customWidth="1"/>
    <col min="6" max="6" width="28.453125" bestFit="1" customWidth="1"/>
    <col min="7" max="8" width="40.08984375" bestFit="1" customWidth="1"/>
    <col min="9" max="9" width="19.453125" bestFit="1" customWidth="1"/>
    <col min="10" max="10" width="13.90625" bestFit="1" customWidth="1"/>
    <col min="11" max="11" width="19.453125" bestFit="1" customWidth="1"/>
    <col min="12" max="12" width="21.90625" bestFit="1" customWidth="1"/>
    <col min="13" max="14" width="24.08984375" bestFit="1" customWidth="1"/>
    <col min="15" max="16" width="21.453125" bestFit="1" customWidth="1"/>
    <col min="17" max="17" width="24.453125" customWidth="1"/>
    <col min="18" max="18" width="16.54296875" customWidth="1"/>
    <col min="19" max="20" width="15.90625" customWidth="1"/>
  </cols>
  <sheetData>
    <row r="2" spans="1:17">
      <c r="A2" s="146" t="s">
        <v>891</v>
      </c>
      <c r="B2" s="147" t="str">
        <f>IF('Cover Sheet Tables 1-15'!$D$8 = "", "",'Cover Sheet Tables 1-15'!$D$8)</f>
        <v>Southern California Edison</v>
      </c>
    </row>
    <row r="3" spans="1:17">
      <c r="A3" s="148" t="s">
        <v>893</v>
      </c>
      <c r="B3" s="56">
        <v>14</v>
      </c>
    </row>
    <row r="4" spans="1:17">
      <c r="A4" s="149" t="s">
        <v>12</v>
      </c>
      <c r="B4" s="15">
        <v>44958</v>
      </c>
    </row>
    <row r="6" spans="1:17">
      <c r="A6" s="99" t="s">
        <v>2384</v>
      </c>
    </row>
    <row r="7" spans="1:17">
      <c r="A7" s="99" t="s">
        <v>2385</v>
      </c>
    </row>
    <row r="8" spans="1:17">
      <c r="A8" s="99"/>
    </row>
    <row r="9" spans="1:17" ht="29.5" thickBot="1">
      <c r="A9" s="100" t="s">
        <v>2386</v>
      </c>
      <c r="B9" s="100" t="s">
        <v>2387</v>
      </c>
      <c r="C9" s="100" t="s">
        <v>2388</v>
      </c>
      <c r="D9" s="100" t="s">
        <v>2389</v>
      </c>
      <c r="E9" s="100" t="s">
        <v>2390</v>
      </c>
      <c r="F9" s="100" t="s">
        <v>2391</v>
      </c>
      <c r="G9" s="100" t="s">
        <v>2392</v>
      </c>
      <c r="H9" s="100" t="s">
        <v>2393</v>
      </c>
      <c r="I9" s="100" t="s">
        <v>2394</v>
      </c>
      <c r="J9" s="100" t="s">
        <v>2395</v>
      </c>
      <c r="K9" s="100" t="s">
        <v>2396</v>
      </c>
      <c r="L9" s="100" t="s">
        <v>2397</v>
      </c>
      <c r="M9" s="100" t="s">
        <v>2398</v>
      </c>
      <c r="N9" s="100" t="s">
        <v>2399</v>
      </c>
      <c r="O9" s="100" t="s">
        <v>2400</v>
      </c>
      <c r="P9" s="100" t="s">
        <v>2401</v>
      </c>
      <c r="Q9" s="100" t="s">
        <v>2402</v>
      </c>
    </row>
    <row r="10" spans="1:17">
      <c r="A10" t="s">
        <v>2403</v>
      </c>
      <c r="B10" s="407">
        <v>45.0852456419737</v>
      </c>
      <c r="C10" s="407">
        <v>45.0201533641807</v>
      </c>
      <c r="D10" s="407">
        <v>6.5092277792960201E-2</v>
      </c>
      <c r="E10" s="407">
        <v>26.651350078086601</v>
      </c>
      <c r="F10" s="407">
        <v>15.6692103771899</v>
      </c>
      <c r="G10" s="407">
        <v>2.5807546608361398</v>
      </c>
      <c r="H10" s="407">
        <v>8.4013850400601395</v>
      </c>
      <c r="I10" s="407" t="s">
        <v>201</v>
      </c>
      <c r="J10" s="407">
        <v>6.4774520512444402</v>
      </c>
      <c r="K10" s="407">
        <v>1.6892259953913999</v>
      </c>
      <c r="L10" s="407" t="s">
        <v>201</v>
      </c>
      <c r="M10" s="407" t="s">
        <v>201</v>
      </c>
      <c r="N10" s="407">
        <v>1.21061874904556</v>
      </c>
      <c r="O10" s="407">
        <v>1.00490559062424E-2</v>
      </c>
      <c r="P10" s="407" t="s">
        <v>201</v>
      </c>
      <c r="Q10" s="407">
        <v>1.21061874904556</v>
      </c>
    </row>
    <row r="11" spans="1:17">
      <c r="A11" t="s">
        <v>2404</v>
      </c>
      <c r="B11" s="407">
        <v>78.187469375542094</v>
      </c>
      <c r="C11" s="407">
        <v>78.114400387176602</v>
      </c>
      <c r="D11" s="407">
        <v>7.3068988365472196E-2</v>
      </c>
      <c r="E11" s="407">
        <v>43.473429710918701</v>
      </c>
      <c r="F11" s="407">
        <v>27.139429345472699</v>
      </c>
      <c r="G11" s="407">
        <v>2.2691909395307701</v>
      </c>
      <c r="H11" s="407">
        <v>14.064809425915801</v>
      </c>
      <c r="I11" s="407" t="s">
        <v>201</v>
      </c>
      <c r="J11" s="407">
        <v>9.6814855909304995</v>
      </c>
      <c r="K11" s="407">
        <v>1.7968308667295501</v>
      </c>
      <c r="L11" s="407" t="s">
        <v>201</v>
      </c>
      <c r="M11" s="407" t="s">
        <v>201</v>
      </c>
      <c r="N11" s="407">
        <v>1.2033310666113799</v>
      </c>
      <c r="O11" s="407">
        <v>7.5472909275330902E-3</v>
      </c>
      <c r="P11" s="407" t="s">
        <v>201</v>
      </c>
      <c r="Q11" s="407">
        <v>1.2033310666113799</v>
      </c>
    </row>
    <row r="12" spans="1:17">
      <c r="A12" t="s">
        <v>2405</v>
      </c>
      <c r="B12" s="407">
        <v>0.153875587747449</v>
      </c>
      <c r="C12" s="407">
        <v>0.153875587747449</v>
      </c>
      <c r="D12" s="407">
        <v>0</v>
      </c>
      <c r="E12" s="407">
        <v>0.120436208603857</v>
      </c>
      <c r="F12" s="407">
        <v>0</v>
      </c>
      <c r="G12" s="407">
        <v>0</v>
      </c>
      <c r="H12" s="407">
        <v>0.120436208603857</v>
      </c>
      <c r="I12" s="407" t="s">
        <v>201</v>
      </c>
      <c r="J12" s="407">
        <v>6.4774520512444402</v>
      </c>
      <c r="K12" s="407">
        <v>1.27765220718282</v>
      </c>
      <c r="L12" s="407" t="s">
        <v>201</v>
      </c>
      <c r="M12" s="407" t="s">
        <v>201</v>
      </c>
      <c r="N12" s="407">
        <v>1.19440800984176</v>
      </c>
      <c r="O12" s="407"/>
      <c r="P12" s="407" t="s">
        <v>201</v>
      </c>
      <c r="Q12" s="407">
        <v>1.19440800984176</v>
      </c>
    </row>
    <row r="13" spans="1:17">
      <c r="A13" t="s">
        <v>2406</v>
      </c>
      <c r="B13" s="407">
        <v>1.13923410663036</v>
      </c>
      <c r="C13" s="407">
        <v>1.13923410663036</v>
      </c>
      <c r="D13" s="407">
        <v>0</v>
      </c>
      <c r="E13" s="407">
        <v>0.70634575563419499</v>
      </c>
      <c r="F13" s="407">
        <v>6.4582659540127998E-2</v>
      </c>
      <c r="G13" s="407">
        <v>0</v>
      </c>
      <c r="H13" s="407">
        <v>0.64176309609406801</v>
      </c>
      <c r="I13" s="407" t="s">
        <v>201</v>
      </c>
      <c r="J13" s="407">
        <v>9.6814855909304995</v>
      </c>
      <c r="K13" s="407">
        <v>1.6128561650483599</v>
      </c>
      <c r="L13" s="407" t="s">
        <v>201</v>
      </c>
      <c r="M13" s="407" t="s">
        <v>201</v>
      </c>
      <c r="N13" s="407">
        <v>1.17222860466852</v>
      </c>
      <c r="O13" s="407"/>
      <c r="P13" s="407" t="s">
        <v>201</v>
      </c>
      <c r="Q13" s="407">
        <v>1.17222860466852</v>
      </c>
    </row>
    <row r="14" spans="1:17">
      <c r="A14" t="s">
        <v>2407</v>
      </c>
      <c r="B14" s="407" t="s">
        <v>201</v>
      </c>
      <c r="C14" s="407" t="s">
        <v>201</v>
      </c>
      <c r="D14" s="407" t="s">
        <v>201</v>
      </c>
      <c r="E14" s="407" t="s">
        <v>201</v>
      </c>
      <c r="F14" s="407" t="s">
        <v>201</v>
      </c>
      <c r="G14" s="407" t="s">
        <v>201</v>
      </c>
      <c r="H14" s="407" t="s">
        <v>201</v>
      </c>
      <c r="I14" s="407" t="s">
        <v>201</v>
      </c>
      <c r="J14" s="407" t="s">
        <v>201</v>
      </c>
      <c r="K14" s="407" t="s">
        <v>201</v>
      </c>
      <c r="L14" s="407" t="s">
        <v>201</v>
      </c>
      <c r="M14" s="407" t="s">
        <v>201</v>
      </c>
      <c r="N14" s="407" t="s">
        <v>201</v>
      </c>
      <c r="O14" s="407" t="s">
        <v>201</v>
      </c>
      <c r="P14" s="407" t="s">
        <v>201</v>
      </c>
      <c r="Q14" s="407" t="s">
        <v>201</v>
      </c>
    </row>
    <row r="15" spans="1:17">
      <c r="A15" t="s">
        <v>2408</v>
      </c>
      <c r="B15" s="407" t="s">
        <v>201</v>
      </c>
      <c r="C15" s="407" t="s">
        <v>201</v>
      </c>
      <c r="D15" s="407" t="s">
        <v>201</v>
      </c>
      <c r="E15" s="407" t="s">
        <v>201</v>
      </c>
      <c r="F15" s="407" t="s">
        <v>201</v>
      </c>
      <c r="G15" s="407" t="s">
        <v>201</v>
      </c>
      <c r="H15" s="407" t="s">
        <v>201</v>
      </c>
      <c r="I15" s="407" t="s">
        <v>201</v>
      </c>
      <c r="J15" s="407" t="s">
        <v>201</v>
      </c>
      <c r="K15" s="407" t="s">
        <v>201</v>
      </c>
      <c r="L15" s="407" t="s">
        <v>201</v>
      </c>
      <c r="M15" s="407" t="s">
        <v>201</v>
      </c>
      <c r="N15" s="407" t="s">
        <v>201</v>
      </c>
      <c r="O15" s="407" t="s">
        <v>201</v>
      </c>
      <c r="P15" s="407" t="s">
        <v>201</v>
      </c>
      <c r="Q15" s="407" t="s">
        <v>201</v>
      </c>
    </row>
    <row r="16" spans="1:17">
      <c r="B16" s="407"/>
      <c r="C16" s="407"/>
      <c r="D16" s="407"/>
      <c r="E16" s="407"/>
      <c r="F16" s="407"/>
      <c r="G16" s="407"/>
      <c r="H16" s="407"/>
      <c r="I16" s="407"/>
      <c r="J16" s="407"/>
      <c r="K16" s="407"/>
      <c r="L16" s="407"/>
      <c r="M16" s="407"/>
      <c r="N16" s="407"/>
      <c r="O16" s="407"/>
      <c r="P16" s="407"/>
      <c r="Q16" s="40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8E1E5-AB8B-4757-9505-09DDA40ED886}">
  <sheetPr>
    <tabColor rgb="FFFFFF00"/>
  </sheetPr>
  <dimension ref="A1:H54"/>
  <sheetViews>
    <sheetView topLeftCell="G1" zoomScale="85" zoomScaleNormal="85" workbookViewId="0">
      <pane ySplit="1" topLeftCell="A2" activePane="bottomLeft" state="frozen"/>
      <selection pane="bottomLeft" activeCell="H6" sqref="H6"/>
    </sheetView>
  </sheetViews>
  <sheetFormatPr defaultColWidth="8.54296875" defaultRowHeight="14.5"/>
  <cols>
    <col min="1" max="1" width="8.54296875" style="163"/>
    <col min="2" max="2" width="42.453125" style="163" bestFit="1" customWidth="1"/>
    <col min="3" max="3" width="35.54296875" style="163" customWidth="1"/>
    <col min="4" max="4" width="14.54296875" style="169" bestFit="1" customWidth="1"/>
    <col min="5" max="5" width="38.453125" style="169" customWidth="1"/>
    <col min="6" max="6" width="36.453125" style="170" customWidth="1"/>
    <col min="7" max="7" width="58.54296875" style="170" customWidth="1"/>
    <col min="8" max="8" width="103.54296875" style="181" customWidth="1"/>
    <col min="9" max="16384" width="8.54296875" style="163"/>
  </cols>
  <sheetData>
    <row r="1" spans="1:8" ht="15" thickBot="1">
      <c r="A1" s="159" t="s">
        <v>13</v>
      </c>
      <c r="B1" s="160" t="s">
        <v>14</v>
      </c>
      <c r="C1" s="161" t="s">
        <v>15</v>
      </c>
      <c r="D1" s="161" t="s">
        <v>16</v>
      </c>
      <c r="E1" s="162" t="s">
        <v>17</v>
      </c>
      <c r="F1" s="162" t="s">
        <v>18</v>
      </c>
      <c r="G1" s="173" t="s">
        <v>19</v>
      </c>
      <c r="H1" s="180" t="s">
        <v>20</v>
      </c>
    </row>
    <row r="2" spans="1:8" ht="217.5">
      <c r="A2" s="164">
        <v>1</v>
      </c>
      <c r="B2" s="153" t="s">
        <v>21</v>
      </c>
      <c r="C2" s="154" t="s">
        <v>22</v>
      </c>
      <c r="D2" s="154" t="s">
        <v>23</v>
      </c>
      <c r="E2" s="156" t="s">
        <v>24</v>
      </c>
      <c r="F2" s="156" t="s">
        <v>25</v>
      </c>
      <c r="G2" s="156" t="s">
        <v>26</v>
      </c>
      <c r="H2" s="179" t="s">
        <v>27</v>
      </c>
    </row>
    <row r="3" spans="1:8" ht="333.5">
      <c r="A3" s="165">
        <v>2</v>
      </c>
      <c r="B3" s="151" t="s">
        <v>28</v>
      </c>
      <c r="C3" s="82" t="s">
        <v>29</v>
      </c>
      <c r="D3" s="82" t="s">
        <v>30</v>
      </c>
      <c r="E3" s="157" t="s">
        <v>31</v>
      </c>
      <c r="F3" s="157" t="s">
        <v>32</v>
      </c>
      <c r="G3" s="157" t="s">
        <v>33</v>
      </c>
      <c r="H3" s="177" t="s">
        <v>34</v>
      </c>
    </row>
    <row r="4" spans="1:8" ht="58">
      <c r="A4" s="165">
        <v>3</v>
      </c>
      <c r="B4" s="166" t="s">
        <v>35</v>
      </c>
      <c r="C4" s="82" t="s">
        <v>36</v>
      </c>
      <c r="D4" s="82" t="s">
        <v>37</v>
      </c>
      <c r="E4" s="157"/>
      <c r="F4" s="157"/>
      <c r="G4" s="174" t="s">
        <v>38</v>
      </c>
      <c r="H4" s="179" t="s">
        <v>39</v>
      </c>
    </row>
    <row r="5" spans="1:8">
      <c r="A5" s="165">
        <v>4</v>
      </c>
      <c r="B5" s="152" t="s">
        <v>40</v>
      </c>
      <c r="C5" s="155" t="s">
        <v>41</v>
      </c>
      <c r="D5" s="155" t="s">
        <v>42</v>
      </c>
      <c r="E5" s="158"/>
      <c r="F5" s="158"/>
      <c r="G5" s="157" t="s">
        <v>43</v>
      </c>
      <c r="H5" s="179" t="s">
        <v>44</v>
      </c>
    </row>
    <row r="6" spans="1:8" ht="43.5">
      <c r="A6" s="165">
        <v>5</v>
      </c>
      <c r="B6" s="152" t="s">
        <v>45</v>
      </c>
      <c r="C6" s="155" t="s">
        <v>46</v>
      </c>
      <c r="D6" s="155" t="s">
        <v>47</v>
      </c>
      <c r="E6" s="158" t="s">
        <v>48</v>
      </c>
      <c r="F6" s="158"/>
      <c r="G6" s="157" t="s">
        <v>49</v>
      </c>
      <c r="H6" s="179" t="s">
        <v>50</v>
      </c>
    </row>
    <row r="7" spans="1:8" ht="43.5">
      <c r="A7" s="165">
        <v>6</v>
      </c>
      <c r="B7" s="166" t="s">
        <v>51</v>
      </c>
      <c r="C7" s="82" t="s">
        <v>52</v>
      </c>
      <c r="D7" s="82" t="s">
        <v>53</v>
      </c>
      <c r="E7" s="158" t="s">
        <v>48</v>
      </c>
      <c r="F7" s="157"/>
      <c r="G7" s="157" t="s">
        <v>54</v>
      </c>
      <c r="H7" s="179" t="s">
        <v>55</v>
      </c>
    </row>
    <row r="8" spans="1:8" ht="58">
      <c r="A8" s="165">
        <v>7</v>
      </c>
      <c r="B8" s="166" t="s">
        <v>56</v>
      </c>
      <c r="C8" s="82" t="s">
        <v>41</v>
      </c>
      <c r="D8" s="82" t="s">
        <v>42</v>
      </c>
      <c r="E8" s="157" t="s">
        <v>57</v>
      </c>
      <c r="F8" s="157"/>
      <c r="G8" s="175" t="s">
        <v>58</v>
      </c>
      <c r="H8" s="178" t="s">
        <v>59</v>
      </c>
    </row>
    <row r="9" spans="1:8" ht="87">
      <c r="A9" s="165">
        <v>8</v>
      </c>
      <c r="B9" s="166" t="s">
        <v>60</v>
      </c>
      <c r="C9" s="82" t="s">
        <v>61</v>
      </c>
      <c r="D9" s="82" t="s">
        <v>61</v>
      </c>
      <c r="E9" s="157"/>
      <c r="F9" s="157"/>
      <c r="G9" s="174" t="s">
        <v>62</v>
      </c>
      <c r="H9" s="179" t="s">
        <v>63</v>
      </c>
    </row>
    <row r="10" spans="1:8" ht="87">
      <c r="A10" s="165">
        <v>9</v>
      </c>
      <c r="B10" s="166" t="s">
        <v>64</v>
      </c>
      <c r="C10" s="82" t="s">
        <v>61</v>
      </c>
      <c r="D10" s="82" t="s">
        <v>61</v>
      </c>
      <c r="E10" s="157"/>
      <c r="F10" s="157"/>
      <c r="G10" s="174" t="s">
        <v>65</v>
      </c>
      <c r="H10" s="179" t="s">
        <v>63</v>
      </c>
    </row>
    <row r="11" spans="1:8" ht="72.5">
      <c r="A11" s="165">
        <v>10</v>
      </c>
      <c r="B11" s="166" t="s">
        <v>66</v>
      </c>
      <c r="C11" s="82" t="s">
        <v>67</v>
      </c>
      <c r="D11" s="82" t="s">
        <v>67</v>
      </c>
      <c r="E11" s="157" t="s">
        <v>68</v>
      </c>
      <c r="F11" s="157" t="s">
        <v>69</v>
      </c>
      <c r="G11" s="174" t="s">
        <v>70</v>
      </c>
      <c r="H11" s="179" t="s">
        <v>71</v>
      </c>
    </row>
    <row r="12" spans="1:8">
      <c r="A12" s="165">
        <v>11</v>
      </c>
      <c r="B12" s="166" t="s">
        <v>72</v>
      </c>
      <c r="C12" s="82" t="s">
        <v>73</v>
      </c>
      <c r="D12" s="82" t="s">
        <v>74</v>
      </c>
      <c r="E12" s="157"/>
      <c r="F12" s="157"/>
      <c r="G12" s="157" t="s">
        <v>75</v>
      </c>
      <c r="H12" s="179" t="s">
        <v>76</v>
      </c>
    </row>
    <row r="13" spans="1:8" ht="43.5">
      <c r="A13" s="165">
        <v>12</v>
      </c>
      <c r="B13" s="166" t="s">
        <v>77</v>
      </c>
      <c r="C13" s="82" t="s">
        <v>22</v>
      </c>
      <c r="D13" s="82" t="s">
        <v>23</v>
      </c>
      <c r="E13" s="157" t="s">
        <v>78</v>
      </c>
      <c r="F13" s="157"/>
      <c r="G13" s="157" t="s">
        <v>79</v>
      </c>
      <c r="H13" s="179" t="s">
        <v>39</v>
      </c>
    </row>
    <row r="14" spans="1:8" ht="43.5">
      <c r="A14" s="165">
        <v>13</v>
      </c>
      <c r="B14" s="166" t="s">
        <v>80</v>
      </c>
      <c r="C14" s="82" t="s">
        <v>81</v>
      </c>
      <c r="D14" s="82" t="s">
        <v>82</v>
      </c>
      <c r="E14" s="157" t="s">
        <v>78</v>
      </c>
      <c r="F14" s="157"/>
      <c r="G14" s="157" t="s">
        <v>83</v>
      </c>
      <c r="H14" s="179" t="s">
        <v>84</v>
      </c>
    </row>
    <row r="15" spans="1:8">
      <c r="A15" s="165">
        <v>14</v>
      </c>
      <c r="B15" s="166" t="s">
        <v>85</v>
      </c>
      <c r="C15" s="82" t="s">
        <v>86</v>
      </c>
      <c r="D15" s="82" t="s">
        <v>87</v>
      </c>
      <c r="E15" s="157" t="s">
        <v>78</v>
      </c>
      <c r="F15" s="157"/>
      <c r="G15" s="157" t="s">
        <v>88</v>
      </c>
      <c r="H15" s="179" t="s">
        <v>89</v>
      </c>
    </row>
    <row r="16" spans="1:8" ht="15" thickBot="1">
      <c r="A16" s="167">
        <v>15</v>
      </c>
      <c r="B16" s="168" t="s">
        <v>90</v>
      </c>
      <c r="C16" s="82" t="s">
        <v>86</v>
      </c>
      <c r="D16" s="82" t="s">
        <v>87</v>
      </c>
      <c r="E16" s="172" t="s">
        <v>78</v>
      </c>
      <c r="F16" s="172"/>
      <c r="G16" s="176" t="s">
        <v>88</v>
      </c>
      <c r="H16" s="179" t="s">
        <v>89</v>
      </c>
    </row>
    <row r="17" spans="1:2">
      <c r="A17" s="169"/>
      <c r="B17" s="169"/>
    </row>
    <row r="18" spans="1:2" ht="15" thickBot="1">
      <c r="A18" s="169"/>
      <c r="B18" s="169"/>
    </row>
    <row r="19" spans="1:2" ht="15" thickBot="1">
      <c r="A19" s="160" t="s">
        <v>91</v>
      </c>
      <c r="B19" s="160" t="s">
        <v>92</v>
      </c>
    </row>
    <row r="20" spans="1:2">
      <c r="A20" s="171">
        <v>1</v>
      </c>
      <c r="B20" s="171" t="s">
        <v>1</v>
      </c>
    </row>
    <row r="21" spans="1:2">
      <c r="A21" s="171">
        <v>2</v>
      </c>
      <c r="B21" s="171" t="s">
        <v>0</v>
      </c>
    </row>
    <row r="22" spans="1:2">
      <c r="A22" s="171">
        <v>3</v>
      </c>
      <c r="B22" s="171" t="s">
        <v>0</v>
      </c>
    </row>
    <row r="23" spans="1:2">
      <c r="A23" s="171">
        <v>4</v>
      </c>
      <c r="B23" s="171" t="s">
        <v>1</v>
      </c>
    </row>
    <row r="24" spans="1:2">
      <c r="A24" s="171">
        <v>5</v>
      </c>
      <c r="B24" s="171" t="s">
        <v>0</v>
      </c>
    </row>
    <row r="25" spans="1:2">
      <c r="A25" s="171">
        <v>6</v>
      </c>
      <c r="B25" s="171" t="s">
        <v>0</v>
      </c>
    </row>
    <row r="26" spans="1:2">
      <c r="A26" s="171">
        <v>7</v>
      </c>
      <c r="B26" s="171" t="s">
        <v>0</v>
      </c>
    </row>
    <row r="27" spans="1:2">
      <c r="A27" s="171">
        <v>8</v>
      </c>
      <c r="B27" s="171" t="s">
        <v>0</v>
      </c>
    </row>
    <row r="28" spans="1:2">
      <c r="A28" s="171">
        <v>9</v>
      </c>
      <c r="B28" s="171" t="s">
        <v>0</v>
      </c>
    </row>
    <row r="29" spans="1:2">
      <c r="A29" s="171">
        <v>10</v>
      </c>
      <c r="B29" s="171" t="s">
        <v>0</v>
      </c>
    </row>
    <row r="30" spans="1:2">
      <c r="A30" s="171">
        <v>11</v>
      </c>
      <c r="B30" s="171" t="s">
        <v>0</v>
      </c>
    </row>
    <row r="31" spans="1:2">
      <c r="A31" s="171">
        <v>12</v>
      </c>
      <c r="B31" s="171" t="s">
        <v>0</v>
      </c>
    </row>
    <row r="32" spans="1:2">
      <c r="A32" s="171">
        <v>13</v>
      </c>
      <c r="B32" s="171" t="s">
        <v>1</v>
      </c>
    </row>
    <row r="33" spans="1:2">
      <c r="A33" s="171">
        <v>14</v>
      </c>
      <c r="B33" s="171" t="s">
        <v>1</v>
      </c>
    </row>
    <row r="34" spans="1:2">
      <c r="A34" s="171">
        <v>15</v>
      </c>
      <c r="B34" s="171" t="s">
        <v>1</v>
      </c>
    </row>
    <row r="35" spans="1:2">
      <c r="A35" s="169"/>
      <c r="B35" s="169"/>
    </row>
    <row r="36" spans="1:2">
      <c r="A36" s="169"/>
      <c r="B36" s="169"/>
    </row>
    <row r="37" spans="1:2">
      <c r="A37" s="169"/>
      <c r="B37" s="169"/>
    </row>
    <row r="38" spans="1:2">
      <c r="A38" s="169"/>
      <c r="B38" s="169"/>
    </row>
    <row r="39" spans="1:2">
      <c r="A39" s="169"/>
      <c r="B39" s="169"/>
    </row>
    <row r="40" spans="1:2">
      <c r="A40" s="169"/>
      <c r="B40" s="169"/>
    </row>
    <row r="41" spans="1:2">
      <c r="A41" s="169"/>
      <c r="B41" s="169"/>
    </row>
    <row r="42" spans="1:2">
      <c r="A42" s="169"/>
      <c r="B42" s="169"/>
    </row>
    <row r="43" spans="1:2">
      <c r="A43" s="169"/>
      <c r="B43" s="169"/>
    </row>
    <row r="44" spans="1:2">
      <c r="A44" s="169"/>
      <c r="B44" s="169"/>
    </row>
    <row r="45" spans="1:2">
      <c r="A45" s="169"/>
      <c r="B45" s="169"/>
    </row>
    <row r="46" spans="1:2">
      <c r="A46" s="169"/>
      <c r="B46" s="169"/>
    </row>
    <row r="47" spans="1:2">
      <c r="A47" s="169"/>
      <c r="B47" s="169"/>
    </row>
    <row r="48" spans="1:2">
      <c r="A48" s="169"/>
      <c r="B48" s="169"/>
    </row>
    <row r="49" spans="1:2">
      <c r="A49" s="169"/>
      <c r="B49" s="169"/>
    </row>
    <row r="50" spans="1:2">
      <c r="A50" s="169"/>
      <c r="B50" s="169"/>
    </row>
    <row r="51" spans="1:2">
      <c r="A51" s="169"/>
      <c r="B51" s="169"/>
    </row>
    <row r="52" spans="1:2">
      <c r="A52" s="169"/>
      <c r="B52" s="169"/>
    </row>
    <row r="53" spans="1:2">
      <c r="A53" s="169"/>
      <c r="B53" s="169"/>
    </row>
    <row r="54" spans="1:2">
      <c r="A54" s="169"/>
      <c r="B54" s="169"/>
    </row>
  </sheetData>
  <pageMargins left="0.7" right="0.7" top="0.75" bottom="0.75" header="0.3" footer="0.3"/>
  <pageSetup orientation="portrait" horizontalDpi="200" verticalDpi="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969"/>
  <sheetViews>
    <sheetView zoomScale="90" zoomScaleNormal="90" workbookViewId="0">
      <selection activeCell="O88" sqref="O88"/>
    </sheetView>
  </sheetViews>
  <sheetFormatPr defaultRowHeight="14.5"/>
  <cols>
    <col min="1" max="1" width="16.54296875" bestFit="1" customWidth="1"/>
    <col min="2" max="2" width="22.54296875" customWidth="1"/>
    <col min="3" max="3" width="11.54296875" bestFit="1" customWidth="1"/>
    <col min="4" max="4" width="17.54296875" bestFit="1" customWidth="1"/>
    <col min="5" max="5" width="27.6328125" customWidth="1"/>
    <col min="6" max="6" width="10.453125" bestFit="1" customWidth="1"/>
    <col min="7" max="7" width="17.54296875" bestFit="1" customWidth="1"/>
    <col min="8" max="9" width="12.08984375" bestFit="1" customWidth="1"/>
    <col min="10" max="10" width="12" bestFit="1" customWidth="1"/>
    <col min="11" max="11" width="19.453125" customWidth="1"/>
    <col min="12" max="12" width="20.54296875" customWidth="1"/>
    <col min="13" max="13" width="20.54296875" bestFit="1" customWidth="1"/>
    <col min="14" max="14" width="15.453125" bestFit="1" customWidth="1"/>
    <col min="15" max="15" width="12" bestFit="1" customWidth="1"/>
    <col min="16" max="16" width="13.54296875" bestFit="1" customWidth="1"/>
    <col min="17" max="17" width="15" bestFit="1" customWidth="1"/>
    <col min="18" max="18" width="17.453125" bestFit="1" customWidth="1"/>
    <col min="19" max="19" width="12.54296875" bestFit="1" customWidth="1"/>
    <col min="20" max="20" width="13.453125" customWidth="1"/>
    <col min="21" max="21" width="14" bestFit="1" customWidth="1"/>
    <col min="22" max="22" width="18.54296875" bestFit="1" customWidth="1"/>
  </cols>
  <sheetData>
    <row r="1" spans="1:22" ht="15" thickBot="1"/>
    <row r="2" spans="1:22">
      <c r="A2" s="146" t="s">
        <v>891</v>
      </c>
      <c r="B2" s="147" t="str">
        <f>IF('Cover Sheet Tables 1-15'!$D$8 = "", "",'Cover Sheet Tables 1-15'!$D$8)</f>
        <v>Southern California Edison</v>
      </c>
    </row>
    <row r="3" spans="1:22" ht="15" thickBot="1">
      <c r="A3" s="148" t="s">
        <v>893</v>
      </c>
      <c r="B3" s="56">
        <v>15</v>
      </c>
    </row>
    <row r="4" spans="1:22">
      <c r="A4" s="149" t="s">
        <v>12</v>
      </c>
      <c r="B4" s="15">
        <v>44958</v>
      </c>
    </row>
    <row r="6" spans="1:22">
      <c r="A6" s="99" t="s">
        <v>2409</v>
      </c>
      <c r="D6" s="99"/>
      <c r="E6" s="99"/>
      <c r="F6" s="99"/>
    </row>
    <row r="7" spans="1:22">
      <c r="A7" s="99" t="s">
        <v>2385</v>
      </c>
      <c r="C7" s="99"/>
      <c r="D7" s="99"/>
      <c r="E7" s="99"/>
      <c r="F7" s="99"/>
    </row>
    <row r="8" spans="1:22" ht="63" customHeight="1" thickBot="1">
      <c r="A8" s="100" t="s">
        <v>2410</v>
      </c>
      <c r="B8" s="100" t="s">
        <v>2411</v>
      </c>
      <c r="C8" s="100" t="s">
        <v>2412</v>
      </c>
      <c r="D8" s="100" t="s">
        <v>2413</v>
      </c>
      <c r="E8" s="100" t="s">
        <v>2414</v>
      </c>
      <c r="F8" s="100" t="s">
        <v>2386</v>
      </c>
      <c r="G8" s="100" t="s">
        <v>2387</v>
      </c>
      <c r="H8" s="100" t="s">
        <v>2388</v>
      </c>
      <c r="I8" s="100" t="s">
        <v>2389</v>
      </c>
      <c r="J8" s="100" t="s">
        <v>2390</v>
      </c>
      <c r="K8" s="100" t="s">
        <v>2391</v>
      </c>
      <c r="L8" s="100" t="s">
        <v>2392</v>
      </c>
      <c r="M8" s="100" t="s">
        <v>2393</v>
      </c>
      <c r="N8" s="100" t="s">
        <v>2394</v>
      </c>
      <c r="O8" s="100" t="s">
        <v>2395</v>
      </c>
      <c r="P8" s="100" t="s">
        <v>2396</v>
      </c>
      <c r="Q8" s="100" t="s">
        <v>2397</v>
      </c>
      <c r="R8" s="100" t="s">
        <v>2398</v>
      </c>
      <c r="S8" s="100" t="s">
        <v>2399</v>
      </c>
      <c r="T8" s="100" t="s">
        <v>2400</v>
      </c>
      <c r="U8" s="100" t="s">
        <v>2401</v>
      </c>
      <c r="V8" s="100" t="s">
        <v>2402</v>
      </c>
    </row>
    <row r="9" spans="1:22">
      <c r="A9" t="s">
        <v>2415</v>
      </c>
      <c r="B9" t="s">
        <v>2416</v>
      </c>
      <c r="C9" t="s">
        <v>880</v>
      </c>
      <c r="D9">
        <v>1.514224375</v>
      </c>
      <c r="F9" t="s">
        <v>2417</v>
      </c>
      <c r="G9">
        <v>3.2291867456670999E-3</v>
      </c>
      <c r="H9">
        <v>2.4958635921214999E-3</v>
      </c>
      <c r="I9">
        <v>7.3332315354559998E-4</v>
      </c>
      <c r="J9">
        <v>1.3282314760432901E-2</v>
      </c>
      <c r="K9">
        <v>1.3145993225900799E-3</v>
      </c>
      <c r="L9">
        <v>2.5002290537108102E-3</v>
      </c>
      <c r="M9">
        <v>9.4674863841320706E-3</v>
      </c>
      <c r="N9" t="s">
        <v>201</v>
      </c>
      <c r="O9">
        <v>3.7559932965587702E-3</v>
      </c>
      <c r="P9">
        <v>0.18790878225205801</v>
      </c>
      <c r="Q9" t="s">
        <v>201</v>
      </c>
      <c r="R9" t="s">
        <v>201</v>
      </c>
      <c r="S9">
        <v>1.09156859312929</v>
      </c>
      <c r="T9">
        <v>0.19524080466742799</v>
      </c>
      <c r="U9" t="s">
        <v>201</v>
      </c>
      <c r="V9">
        <v>1.09156859312929</v>
      </c>
    </row>
    <row r="10" spans="1:22">
      <c r="A10" t="s">
        <v>2418</v>
      </c>
      <c r="B10" t="s">
        <v>2416</v>
      </c>
      <c r="C10" t="s">
        <v>880</v>
      </c>
      <c r="D10">
        <v>0.63552571969696903</v>
      </c>
      <c r="F10" t="s">
        <v>2419</v>
      </c>
      <c r="G10">
        <v>1.9389421252446E-3</v>
      </c>
      <c r="H10">
        <v>5.8807269543580001E-4</v>
      </c>
      <c r="I10">
        <v>1.3508694298088001E-3</v>
      </c>
      <c r="J10">
        <v>9.2576471292227895E-3</v>
      </c>
      <c r="K10">
        <v>4.5530567029775197E-3</v>
      </c>
      <c r="L10">
        <v>5.5038901648777401E-4</v>
      </c>
      <c r="M10">
        <v>4.1542014097574898E-3</v>
      </c>
      <c r="N10" t="s">
        <v>201</v>
      </c>
      <c r="O10">
        <v>2.80905138780508E-2</v>
      </c>
      <c r="P10">
        <v>6.35229110839063E-2</v>
      </c>
      <c r="Q10" t="s">
        <v>201</v>
      </c>
      <c r="R10" t="s">
        <v>201</v>
      </c>
      <c r="S10">
        <v>1.07251835376949</v>
      </c>
      <c r="T10">
        <v>4.8089879582599297E-2</v>
      </c>
      <c r="U10" t="s">
        <v>201</v>
      </c>
      <c r="V10">
        <v>1.07251835376949</v>
      </c>
    </row>
    <row r="11" spans="1:22">
      <c r="A11" t="s">
        <v>2420</v>
      </c>
      <c r="B11" t="s">
        <v>2416</v>
      </c>
      <c r="C11" t="s">
        <v>880</v>
      </c>
      <c r="D11">
        <v>8.4330519886363593</v>
      </c>
      <c r="F11" t="s">
        <v>2419</v>
      </c>
      <c r="G11">
        <v>2.8318983660977001E-3</v>
      </c>
      <c r="H11">
        <v>2.8284123503716E-3</v>
      </c>
      <c r="I11">
        <v>3.4860157260344601E-6</v>
      </c>
      <c r="J11">
        <v>1.72325518410982E-2</v>
      </c>
      <c r="K11">
        <v>1.1903724315274099E-2</v>
      </c>
      <c r="L11">
        <v>5.7856701634063402E-4</v>
      </c>
      <c r="M11">
        <v>4.7502605094834798E-3</v>
      </c>
      <c r="N11" t="s">
        <v>201</v>
      </c>
      <c r="O11">
        <v>5.1270740047594599E-3</v>
      </c>
      <c r="P11">
        <v>0.164131950766923</v>
      </c>
      <c r="Q11" t="s">
        <v>201</v>
      </c>
      <c r="R11" t="s">
        <v>201</v>
      </c>
      <c r="S11">
        <v>1.13034427997091</v>
      </c>
      <c r="T11">
        <v>6.7992303656986305E-4</v>
      </c>
      <c r="U11" t="s">
        <v>201</v>
      </c>
      <c r="V11">
        <v>1.13034427997091</v>
      </c>
    </row>
    <row r="12" spans="1:22">
      <c r="A12" t="s">
        <v>2421</v>
      </c>
      <c r="B12" t="s">
        <v>2416</v>
      </c>
      <c r="C12" t="s">
        <v>880</v>
      </c>
      <c r="D12">
        <v>3.2199816098484799</v>
      </c>
      <c r="F12" t="s">
        <v>2417</v>
      </c>
      <c r="G12">
        <v>5.6944542574363004E-3</v>
      </c>
      <c r="H12">
        <v>5.6822843454577996E-3</v>
      </c>
      <c r="I12">
        <v>1.2169911978506E-5</v>
      </c>
      <c r="J12">
        <v>5.4216787393752998E-3</v>
      </c>
      <c r="K12">
        <v>3.89957112615063E-3</v>
      </c>
      <c r="L12">
        <v>3.8869636185210802E-4</v>
      </c>
      <c r="M12">
        <v>1.1334112513725601E-3</v>
      </c>
      <c r="N12" t="s">
        <v>201</v>
      </c>
      <c r="O12">
        <v>1.2926964348312501E-3</v>
      </c>
      <c r="P12">
        <v>1.04806732722649</v>
      </c>
      <c r="Q12" t="s">
        <v>201</v>
      </c>
      <c r="R12" t="s">
        <v>201</v>
      </c>
      <c r="S12">
        <v>1.21482230707242</v>
      </c>
      <c r="T12">
        <v>9.41436183359993E-3</v>
      </c>
      <c r="U12" t="s">
        <v>201</v>
      </c>
      <c r="V12">
        <v>1.21482230707242</v>
      </c>
    </row>
    <row r="13" spans="1:22">
      <c r="A13" t="s">
        <v>2422</v>
      </c>
      <c r="B13" t="s">
        <v>2416</v>
      </c>
      <c r="C13" t="s">
        <v>880</v>
      </c>
      <c r="D13">
        <v>4.8611114015151502</v>
      </c>
      <c r="F13" t="s">
        <v>2419</v>
      </c>
      <c r="G13">
        <v>3.1589740261913898E-2</v>
      </c>
      <c r="H13">
        <v>3.1589740261913898E-2</v>
      </c>
      <c r="I13">
        <v>0</v>
      </c>
      <c r="J13">
        <v>9.0561942693922603E-3</v>
      </c>
      <c r="K13">
        <v>3.73780177555304E-3</v>
      </c>
      <c r="L13">
        <v>6.2083722651686902E-4</v>
      </c>
      <c r="M13">
        <v>4.6975552673223396E-3</v>
      </c>
      <c r="N13" t="s">
        <v>201</v>
      </c>
      <c r="O13">
        <v>3.9667434824726599E-3</v>
      </c>
      <c r="P13">
        <v>3.4881915429618702</v>
      </c>
      <c r="Q13" t="s">
        <v>201</v>
      </c>
      <c r="R13" t="s">
        <v>201</v>
      </c>
      <c r="S13">
        <v>1.32535885167464</v>
      </c>
      <c r="T13">
        <v>0</v>
      </c>
      <c r="U13" t="s">
        <v>201</v>
      </c>
      <c r="V13">
        <v>1.32535885167464</v>
      </c>
    </row>
    <row r="14" spans="1:22">
      <c r="A14" t="s">
        <v>2423</v>
      </c>
      <c r="B14" t="s">
        <v>2416</v>
      </c>
      <c r="C14" t="s">
        <v>880</v>
      </c>
      <c r="D14">
        <v>1.6870952083333299</v>
      </c>
      <c r="F14" t="s">
        <v>2417</v>
      </c>
      <c r="G14">
        <v>1.0555769654185E-3</v>
      </c>
      <c r="H14">
        <v>1.0209926451244999E-3</v>
      </c>
      <c r="I14">
        <v>3.45843202940098E-5</v>
      </c>
      <c r="J14">
        <v>9.8556641634657202E-4</v>
      </c>
      <c r="K14">
        <v>3.7551163149603898E-4</v>
      </c>
      <c r="L14">
        <v>5.80640440230586E-5</v>
      </c>
      <c r="M14">
        <v>5.5199074082747503E-4</v>
      </c>
      <c r="N14" t="s">
        <v>201</v>
      </c>
      <c r="O14">
        <v>5.6368454499560097E-3</v>
      </c>
      <c r="P14">
        <v>1.03594504458588</v>
      </c>
      <c r="Q14" t="s">
        <v>201</v>
      </c>
      <c r="R14" t="s">
        <v>201</v>
      </c>
      <c r="S14">
        <v>1.1359509412955</v>
      </c>
      <c r="T14">
        <v>6.1354033210684698E-3</v>
      </c>
      <c r="U14" t="s">
        <v>201</v>
      </c>
      <c r="V14">
        <v>1.1359509412955</v>
      </c>
    </row>
    <row r="15" spans="1:22">
      <c r="A15" t="s">
        <v>2424</v>
      </c>
      <c r="B15" t="s">
        <v>2416</v>
      </c>
      <c r="C15" t="s">
        <v>880</v>
      </c>
      <c r="D15">
        <v>3.4795032007575699</v>
      </c>
      <c r="F15" t="s">
        <v>2419</v>
      </c>
      <c r="G15">
        <v>5.5279265251691996E-3</v>
      </c>
      <c r="H15">
        <v>5.5279265251691996E-3</v>
      </c>
      <c r="I15">
        <v>0</v>
      </c>
      <c r="J15">
        <v>1.5293738430261E-2</v>
      </c>
      <c r="K15">
        <v>9.0054545331584909E-3</v>
      </c>
      <c r="L15">
        <v>7.8598755881300903E-4</v>
      </c>
      <c r="M15">
        <v>5.5022963382895503E-3</v>
      </c>
      <c r="N15" t="s">
        <v>201</v>
      </c>
      <c r="O15">
        <v>0</v>
      </c>
      <c r="P15">
        <v>0.36145031186301202</v>
      </c>
      <c r="Q15" t="s">
        <v>201</v>
      </c>
      <c r="R15" t="s">
        <v>201</v>
      </c>
      <c r="S15">
        <v>1.0945367683054701</v>
      </c>
      <c r="U15" t="s">
        <v>201</v>
      </c>
      <c r="V15">
        <v>1.0945367683054701</v>
      </c>
    </row>
    <row r="16" spans="1:22">
      <c r="A16" t="s">
        <v>2425</v>
      </c>
      <c r="B16" t="s">
        <v>2416</v>
      </c>
      <c r="C16" t="s">
        <v>880</v>
      </c>
      <c r="D16">
        <v>6.5001602083333303</v>
      </c>
      <c r="F16" t="s">
        <v>2417</v>
      </c>
      <c r="G16">
        <v>4.7740474863409996E-3</v>
      </c>
      <c r="H16">
        <v>4.5012599716019999E-3</v>
      </c>
      <c r="I16">
        <v>2.7278751473899999E-4</v>
      </c>
      <c r="J16">
        <v>3.9768543591681502E-3</v>
      </c>
      <c r="K16">
        <v>8.2865691346825903E-4</v>
      </c>
      <c r="L16">
        <v>1.21263584967608E-4</v>
      </c>
      <c r="M16">
        <v>3.02693386073228E-3</v>
      </c>
      <c r="N16" t="s">
        <v>201</v>
      </c>
      <c r="O16">
        <v>4.0811863179964998E-2</v>
      </c>
      <c r="P16">
        <v>1.13186442476197</v>
      </c>
      <c r="Q16" t="s">
        <v>201</v>
      </c>
      <c r="R16" t="s">
        <v>201</v>
      </c>
      <c r="S16">
        <v>1.2663406590258901</v>
      </c>
      <c r="T16">
        <v>6.6840250232171198E-3</v>
      </c>
      <c r="U16" t="s">
        <v>201</v>
      </c>
      <c r="V16">
        <v>1.2663406590258901</v>
      </c>
    </row>
    <row r="17" spans="1:22">
      <c r="A17" t="s">
        <v>2426</v>
      </c>
      <c r="B17" t="s">
        <v>2416</v>
      </c>
      <c r="C17" t="s">
        <v>880</v>
      </c>
      <c r="D17">
        <v>5.4456856628787804</v>
      </c>
      <c r="F17" t="s">
        <v>2419</v>
      </c>
      <c r="G17">
        <v>7.2390421789493E-3</v>
      </c>
      <c r="H17">
        <v>7.2323753691277996E-3</v>
      </c>
      <c r="I17">
        <v>6.6668098214490098E-6</v>
      </c>
      <c r="J17">
        <v>8.1738375513697795E-3</v>
      </c>
      <c r="K17">
        <v>4.0752015282920001E-3</v>
      </c>
      <c r="L17">
        <v>5.5427127000642299E-4</v>
      </c>
      <c r="M17">
        <v>3.54436475307135E-3</v>
      </c>
      <c r="N17" t="s">
        <v>201</v>
      </c>
      <c r="O17">
        <v>5.9048994120428503E-3</v>
      </c>
      <c r="P17">
        <v>0.88482005223064197</v>
      </c>
      <c r="Q17" t="s">
        <v>201</v>
      </c>
      <c r="R17" t="s">
        <v>201</v>
      </c>
      <c r="S17">
        <v>1.1950904211325799</v>
      </c>
      <c r="T17">
        <v>1.12903020970217E-3</v>
      </c>
      <c r="U17" t="s">
        <v>201</v>
      </c>
      <c r="V17">
        <v>1.1950904211325799</v>
      </c>
    </row>
    <row r="18" spans="1:22">
      <c r="A18" t="s">
        <v>2427</v>
      </c>
      <c r="B18" t="s">
        <v>2416</v>
      </c>
      <c r="C18" t="s">
        <v>880</v>
      </c>
      <c r="D18">
        <v>11.7854368181818</v>
      </c>
      <c r="E18" t="s">
        <v>2428</v>
      </c>
      <c r="F18" t="s">
        <v>853</v>
      </c>
      <c r="G18">
        <v>5.0248931628800501E-2</v>
      </c>
      <c r="H18">
        <v>5.0196014439455199E-2</v>
      </c>
      <c r="I18">
        <v>5.2917189345393099E-5</v>
      </c>
      <c r="J18">
        <v>7.3602613173200798E-3</v>
      </c>
      <c r="K18">
        <v>3.5518343051263398E-3</v>
      </c>
      <c r="L18">
        <v>2.2646318563801399E-5</v>
      </c>
      <c r="M18">
        <v>3.7857806936299298E-3</v>
      </c>
      <c r="N18" t="s">
        <v>201</v>
      </c>
      <c r="O18">
        <v>2.8823358525201199E-2</v>
      </c>
      <c r="P18">
        <v>6.8198685176210398</v>
      </c>
      <c r="Q18" t="s">
        <v>201</v>
      </c>
      <c r="R18" t="s">
        <v>201</v>
      </c>
      <c r="S18">
        <v>1.22772620552448</v>
      </c>
      <c r="T18">
        <v>1.8359133721049801E-3</v>
      </c>
      <c r="U18" t="s">
        <v>201</v>
      </c>
      <c r="V18">
        <v>1.22772620552448</v>
      </c>
    </row>
    <row r="19" spans="1:22">
      <c r="A19" t="s">
        <v>2429</v>
      </c>
      <c r="B19" t="s">
        <v>2416</v>
      </c>
      <c r="C19" t="s">
        <v>880</v>
      </c>
      <c r="D19">
        <v>7.0064372159090897</v>
      </c>
      <c r="F19" t="s">
        <v>2417</v>
      </c>
      <c r="G19">
        <v>2.5020005498991001E-3</v>
      </c>
      <c r="H19">
        <v>2.4837001812257E-3</v>
      </c>
      <c r="I19">
        <v>1.83003686733526E-5</v>
      </c>
      <c r="J19">
        <v>1.09244673443667E-2</v>
      </c>
      <c r="K19">
        <v>3.7411828474760698E-3</v>
      </c>
      <c r="L19">
        <v>7.8199064488465499E-4</v>
      </c>
      <c r="M19">
        <v>6.4012938520060202E-3</v>
      </c>
      <c r="N19" t="s">
        <v>201</v>
      </c>
      <c r="O19">
        <v>3.05023190876548E-3</v>
      </c>
      <c r="P19">
        <v>0.22735206238740999</v>
      </c>
      <c r="Q19" t="s">
        <v>201</v>
      </c>
      <c r="R19" t="s">
        <v>201</v>
      </c>
      <c r="S19">
        <v>1.12835795219722</v>
      </c>
      <c r="T19">
        <v>5.9996646880398196E-3</v>
      </c>
      <c r="U19" t="s">
        <v>201</v>
      </c>
      <c r="V19">
        <v>1.12835795219722</v>
      </c>
    </row>
    <row r="20" spans="1:22">
      <c r="A20" t="s">
        <v>2430</v>
      </c>
      <c r="B20" t="s">
        <v>2416</v>
      </c>
      <c r="C20" t="s">
        <v>880</v>
      </c>
      <c r="D20">
        <v>0.46741751893939298</v>
      </c>
      <c r="F20" t="s">
        <v>2417</v>
      </c>
      <c r="G20">
        <v>4.0557113443445997E-3</v>
      </c>
      <c r="H20">
        <v>4.0557113443445997E-3</v>
      </c>
      <c r="I20">
        <v>0</v>
      </c>
      <c r="J20">
        <v>7.5414397000913896E-4</v>
      </c>
      <c r="K20">
        <v>9.8189928574446696E-5</v>
      </c>
      <c r="L20">
        <v>4.6743244646940398E-4</v>
      </c>
      <c r="M20">
        <v>1.8852159496528801E-4</v>
      </c>
      <c r="N20" t="s">
        <v>201</v>
      </c>
      <c r="O20">
        <v>6.5651301007586399E-2</v>
      </c>
      <c r="P20">
        <v>5.3779006471343198</v>
      </c>
      <c r="Q20" t="s">
        <v>201</v>
      </c>
      <c r="R20" t="s">
        <v>201</v>
      </c>
      <c r="T20">
        <v>0</v>
      </c>
      <c r="U20" t="s">
        <v>201</v>
      </c>
    </row>
    <row r="21" spans="1:22">
      <c r="A21" t="s">
        <v>2431</v>
      </c>
      <c r="B21" t="s">
        <v>2416</v>
      </c>
      <c r="C21" t="s">
        <v>880</v>
      </c>
      <c r="D21">
        <v>1.20029553030303</v>
      </c>
      <c r="F21" t="s">
        <v>2417</v>
      </c>
      <c r="G21">
        <v>1.6859449493071998E-2</v>
      </c>
      <c r="H21">
        <v>1.6822387616101199E-2</v>
      </c>
      <c r="I21">
        <v>3.7061876970775597E-5</v>
      </c>
      <c r="J21">
        <v>3.91179351314747E-3</v>
      </c>
      <c r="K21">
        <v>1.41990018684584E-3</v>
      </c>
      <c r="L21">
        <v>1.7433045906650301E-4</v>
      </c>
      <c r="M21">
        <v>2.3175628672351201E-3</v>
      </c>
      <c r="N21" t="s">
        <v>201</v>
      </c>
      <c r="O21">
        <v>2.4943016270267001E-3</v>
      </c>
      <c r="P21">
        <v>4.3004283225997</v>
      </c>
      <c r="Q21" t="s">
        <v>201</v>
      </c>
      <c r="R21" t="s">
        <v>201</v>
      </c>
      <c r="S21">
        <v>1.2175482977936301</v>
      </c>
      <c r="T21">
        <v>1.4858618768955599E-2</v>
      </c>
      <c r="U21" t="s">
        <v>201</v>
      </c>
      <c r="V21">
        <v>1.2175482977936301</v>
      </c>
    </row>
    <row r="22" spans="1:22">
      <c r="A22" t="s">
        <v>2432</v>
      </c>
      <c r="B22" t="s">
        <v>2416</v>
      </c>
      <c r="C22" t="s">
        <v>880</v>
      </c>
      <c r="D22">
        <v>2.49862876893939</v>
      </c>
      <c r="F22" t="s">
        <v>2419</v>
      </c>
      <c r="G22">
        <v>1.7062484988034601E-2</v>
      </c>
      <c r="H22">
        <v>1.7037391063299202E-2</v>
      </c>
      <c r="I22">
        <v>2.5093924735341099E-5</v>
      </c>
      <c r="J22">
        <v>1.5293579446742299E-2</v>
      </c>
      <c r="K22">
        <v>9.4453741288127099E-3</v>
      </c>
      <c r="L22">
        <v>2.0494231863791498E-3</v>
      </c>
      <c r="M22">
        <v>3.7987821315504599E-3</v>
      </c>
      <c r="N22" t="s">
        <v>201</v>
      </c>
      <c r="O22">
        <v>2.98060006304137E-2</v>
      </c>
      <c r="P22">
        <v>1.1140224643046699</v>
      </c>
      <c r="Q22" t="s">
        <v>201</v>
      </c>
      <c r="R22" t="s">
        <v>201</v>
      </c>
      <c r="S22">
        <v>1.00914651046767</v>
      </c>
      <c r="T22">
        <v>8.4190848166780096E-4</v>
      </c>
      <c r="U22" t="s">
        <v>201</v>
      </c>
      <c r="V22">
        <v>1.00914651046767</v>
      </c>
    </row>
    <row r="23" spans="1:22">
      <c r="A23" t="s">
        <v>2433</v>
      </c>
      <c r="B23" t="s">
        <v>2416</v>
      </c>
      <c r="C23" t="s">
        <v>880</v>
      </c>
      <c r="D23">
        <v>2.4965485416666602</v>
      </c>
      <c r="F23" t="s">
        <v>2419</v>
      </c>
      <c r="G23">
        <v>1.59725556373932E-2</v>
      </c>
      <c r="H23">
        <v>1.59725556373932E-2</v>
      </c>
      <c r="I23">
        <v>0</v>
      </c>
      <c r="J23">
        <v>1.0456195995344399E-3</v>
      </c>
      <c r="K23">
        <v>7.1750352531009098E-4</v>
      </c>
      <c r="L23">
        <v>7.4325167470016307E-5</v>
      </c>
      <c r="M23">
        <v>2.53790906754336E-4</v>
      </c>
      <c r="N23" t="s">
        <v>201</v>
      </c>
      <c r="O23">
        <v>1.51774184197619E-2</v>
      </c>
      <c r="P23">
        <v>15.2756850048573</v>
      </c>
      <c r="Q23" t="s">
        <v>201</v>
      </c>
      <c r="R23" t="s">
        <v>201</v>
      </c>
      <c r="S23">
        <v>1.0077348066298299</v>
      </c>
      <c r="T23">
        <v>0</v>
      </c>
      <c r="U23" t="s">
        <v>201</v>
      </c>
      <c r="V23">
        <v>1.0077348066298299</v>
      </c>
    </row>
    <row r="24" spans="1:22">
      <c r="A24" t="s">
        <v>2434</v>
      </c>
      <c r="B24" t="s">
        <v>2416</v>
      </c>
      <c r="C24" t="s">
        <v>880</v>
      </c>
      <c r="D24">
        <v>8.8606988068181796</v>
      </c>
      <c r="F24" t="s">
        <v>2419</v>
      </c>
      <c r="G24">
        <v>7.2659572010423997E-3</v>
      </c>
      <c r="H24">
        <v>7.2483846450005001E-3</v>
      </c>
      <c r="I24">
        <v>1.7572556041889301E-5</v>
      </c>
      <c r="J24">
        <v>7.32460796756116E-3</v>
      </c>
      <c r="K24">
        <v>5.1989378251965403E-3</v>
      </c>
      <c r="L24">
        <v>6.8077977699469001E-4</v>
      </c>
      <c r="M24">
        <v>1.4448903653699299E-3</v>
      </c>
      <c r="N24" t="s">
        <v>201</v>
      </c>
      <c r="O24">
        <v>6.7307883409475397E-2</v>
      </c>
      <c r="P24">
        <v>0.98959352870511996</v>
      </c>
      <c r="Q24" t="s">
        <v>201</v>
      </c>
      <c r="R24" t="s">
        <v>201</v>
      </c>
      <c r="S24">
        <v>1.2627546616022101</v>
      </c>
      <c r="T24">
        <v>2.6107723422209899E-4</v>
      </c>
      <c r="U24" t="s">
        <v>201</v>
      </c>
      <c r="V24">
        <v>1.2627546616022101</v>
      </c>
    </row>
    <row r="25" spans="1:22">
      <c r="A25" t="s">
        <v>2435</v>
      </c>
      <c r="B25" t="s">
        <v>2416</v>
      </c>
      <c r="C25" t="s">
        <v>880</v>
      </c>
      <c r="D25">
        <v>0.86958369318181805</v>
      </c>
      <c r="F25" t="s">
        <v>2417</v>
      </c>
      <c r="G25">
        <v>1.07390375065158E-2</v>
      </c>
      <c r="H25">
        <v>1.06548532687852E-2</v>
      </c>
      <c r="I25">
        <v>8.4184237730547805E-5</v>
      </c>
      <c r="J25">
        <v>3.5179953633904699E-3</v>
      </c>
      <c r="K25">
        <v>9.1819279270219205E-4</v>
      </c>
      <c r="L25">
        <v>1.3672713234175201E-4</v>
      </c>
      <c r="M25">
        <v>2.46307543834652E-3</v>
      </c>
      <c r="N25" t="s">
        <v>201</v>
      </c>
      <c r="O25">
        <v>1.07011481440189E-2</v>
      </c>
      <c r="P25">
        <v>3.02867177701921</v>
      </c>
      <c r="Q25" t="s">
        <v>201</v>
      </c>
      <c r="R25" t="s">
        <v>201</v>
      </c>
      <c r="S25">
        <v>1.1166279739238301</v>
      </c>
      <c r="T25">
        <v>7.8668416320915504E-3</v>
      </c>
      <c r="U25" t="s">
        <v>201</v>
      </c>
      <c r="V25">
        <v>1.1166279739238301</v>
      </c>
    </row>
    <row r="26" spans="1:22">
      <c r="A26" t="s">
        <v>2436</v>
      </c>
      <c r="B26" t="s">
        <v>2416</v>
      </c>
      <c r="C26" t="s">
        <v>880</v>
      </c>
      <c r="D26">
        <v>2.4828646212121201</v>
      </c>
      <c r="F26" t="s">
        <v>2417</v>
      </c>
      <c r="G26">
        <v>1.643549658054E-3</v>
      </c>
      <c r="H26">
        <v>1.643549658054E-3</v>
      </c>
      <c r="I26">
        <v>0</v>
      </c>
      <c r="J26">
        <v>9.5235134653429594E-3</v>
      </c>
      <c r="K26">
        <v>3.7204676391869198E-3</v>
      </c>
      <c r="L26">
        <v>9.4259443390077398E-4</v>
      </c>
      <c r="M26">
        <v>4.8604513922552604E-3</v>
      </c>
      <c r="N26" t="s">
        <v>201</v>
      </c>
      <c r="O26">
        <v>1.3248749614269001E-3</v>
      </c>
      <c r="P26">
        <v>0.172578078881816</v>
      </c>
      <c r="Q26" t="s">
        <v>201</v>
      </c>
      <c r="R26" t="s">
        <v>201</v>
      </c>
      <c r="S26">
        <v>1.1418669874212399</v>
      </c>
      <c r="T26">
        <v>0</v>
      </c>
      <c r="U26" t="s">
        <v>201</v>
      </c>
      <c r="V26">
        <v>1.1418669874212399</v>
      </c>
    </row>
    <row r="27" spans="1:22">
      <c r="A27" t="s">
        <v>2437</v>
      </c>
      <c r="B27" t="s">
        <v>2416</v>
      </c>
      <c r="C27" t="s">
        <v>880</v>
      </c>
      <c r="D27">
        <v>3.29141611742424</v>
      </c>
      <c r="F27" t="s">
        <v>2419</v>
      </c>
      <c r="G27">
        <v>2.1560980016041998E-3</v>
      </c>
      <c r="H27">
        <v>2.1324024425315E-3</v>
      </c>
      <c r="I27">
        <v>2.36955590726576E-5</v>
      </c>
      <c r="J27">
        <v>1.25741394120741E-2</v>
      </c>
      <c r="K27">
        <v>4.2276170711366603E-3</v>
      </c>
      <c r="L27">
        <v>4.2767230690316898E-4</v>
      </c>
      <c r="M27">
        <v>7.9188500340342909E-3</v>
      </c>
      <c r="N27" t="s">
        <v>201</v>
      </c>
      <c r="O27">
        <v>5.7349807259027301E-3</v>
      </c>
      <c r="P27">
        <v>0.16958635280310999</v>
      </c>
      <c r="Q27" t="s">
        <v>201</v>
      </c>
      <c r="R27" t="s">
        <v>201</v>
      </c>
      <c r="S27">
        <v>1.0898866359001</v>
      </c>
      <c r="T27">
        <v>4.1317591470942097E-3</v>
      </c>
      <c r="U27" t="s">
        <v>201</v>
      </c>
      <c r="V27">
        <v>1.0898866359001</v>
      </c>
    </row>
    <row r="28" spans="1:22">
      <c r="A28" t="s">
        <v>2438</v>
      </c>
      <c r="B28" t="s">
        <v>2416</v>
      </c>
      <c r="C28" t="s">
        <v>880</v>
      </c>
      <c r="D28">
        <v>1.31961706439393</v>
      </c>
      <c r="E28" t="s">
        <v>2428</v>
      </c>
      <c r="F28" t="s">
        <v>853</v>
      </c>
      <c r="G28">
        <v>4.9067314451992403E-2</v>
      </c>
      <c r="H28">
        <v>4.8880850837573903E-2</v>
      </c>
      <c r="I28">
        <v>1.8646361441850001E-4</v>
      </c>
      <c r="J28">
        <v>5.2221925819706198E-3</v>
      </c>
      <c r="K28">
        <v>4.7179020710629597E-3</v>
      </c>
      <c r="L28">
        <v>6.4923060948235094E-5</v>
      </c>
      <c r="M28">
        <v>4.3936744995941898E-4</v>
      </c>
      <c r="N28" t="s">
        <v>201</v>
      </c>
      <c r="O28">
        <v>1.40042002358583E-2</v>
      </c>
      <c r="P28">
        <v>9.3602160529913796</v>
      </c>
      <c r="Q28" t="s">
        <v>201</v>
      </c>
      <c r="R28" t="s">
        <v>201</v>
      </c>
      <c r="S28">
        <v>1.11421075593682</v>
      </c>
      <c r="T28">
        <v>1.3314834926528E-2</v>
      </c>
      <c r="U28" t="s">
        <v>201</v>
      </c>
      <c r="V28">
        <v>1.11421075593682</v>
      </c>
    </row>
    <row r="29" spans="1:22">
      <c r="A29" t="s">
        <v>2439</v>
      </c>
      <c r="B29" t="s">
        <v>2416</v>
      </c>
      <c r="C29" t="s">
        <v>880</v>
      </c>
      <c r="D29">
        <v>1.65697109848484</v>
      </c>
      <c r="F29" t="s">
        <v>2419</v>
      </c>
      <c r="G29">
        <v>1.8743792545048001E-3</v>
      </c>
      <c r="H29">
        <v>1.105792756723E-3</v>
      </c>
      <c r="I29">
        <v>7.685864977817E-4</v>
      </c>
      <c r="J29">
        <v>1.9341671336754698E-2</v>
      </c>
      <c r="K29">
        <v>1.3136786980029199E-2</v>
      </c>
      <c r="L29">
        <v>1.6679433725242301E-4</v>
      </c>
      <c r="M29">
        <v>6.03809001947313E-3</v>
      </c>
      <c r="N29" t="s">
        <v>201</v>
      </c>
      <c r="O29">
        <v>5.0274306491532299E-2</v>
      </c>
      <c r="P29">
        <v>5.7171520365030301E-2</v>
      </c>
      <c r="Q29" t="s">
        <v>201</v>
      </c>
      <c r="R29" t="s">
        <v>201</v>
      </c>
      <c r="S29">
        <v>1.0893840801593799</v>
      </c>
      <c r="T29">
        <v>1.5287858777547699E-2</v>
      </c>
      <c r="U29" t="s">
        <v>201</v>
      </c>
      <c r="V29">
        <v>1.0893840801593799</v>
      </c>
    </row>
    <row r="30" spans="1:22">
      <c r="A30" t="s">
        <v>2440</v>
      </c>
      <c r="B30" t="s">
        <v>2416</v>
      </c>
      <c r="C30" t="s">
        <v>880</v>
      </c>
      <c r="D30">
        <v>7.7930121022727201</v>
      </c>
      <c r="F30" t="s">
        <v>2417</v>
      </c>
      <c r="G30">
        <v>5.0136128075738999E-3</v>
      </c>
      <c r="H30">
        <v>5.0083952551955996E-3</v>
      </c>
      <c r="I30">
        <v>5.2175523782848102E-6</v>
      </c>
      <c r="J30">
        <v>1.52126911868998E-2</v>
      </c>
      <c r="K30">
        <v>8.0647960889143697E-3</v>
      </c>
      <c r="L30">
        <v>4.3355554989561902E-3</v>
      </c>
      <c r="M30">
        <v>2.81233959902922E-3</v>
      </c>
      <c r="N30" t="s">
        <v>201</v>
      </c>
      <c r="O30">
        <v>1.5596536139028901E-2</v>
      </c>
      <c r="P30">
        <v>0.32922480274289001</v>
      </c>
      <c r="Q30" t="s">
        <v>201</v>
      </c>
      <c r="R30" t="s">
        <v>201</v>
      </c>
      <c r="S30">
        <v>1.2036327952931101</v>
      </c>
      <c r="T30">
        <v>3.34532766235725E-4</v>
      </c>
      <c r="U30" t="s">
        <v>201</v>
      </c>
      <c r="V30">
        <v>1.2036327952931101</v>
      </c>
    </row>
    <row r="31" spans="1:22">
      <c r="A31" t="s">
        <v>2441</v>
      </c>
      <c r="B31" t="s">
        <v>2416</v>
      </c>
      <c r="C31" t="s">
        <v>880</v>
      </c>
      <c r="D31">
        <v>17.818913087121199</v>
      </c>
      <c r="F31" t="s">
        <v>2419</v>
      </c>
      <c r="G31">
        <v>3.1732436245225002E-3</v>
      </c>
      <c r="H31">
        <v>3.1541183971248998E-3</v>
      </c>
      <c r="I31">
        <v>1.9125227397617901E-5</v>
      </c>
      <c r="J31">
        <v>6.3501925456070996E-3</v>
      </c>
      <c r="K31">
        <v>3.5440209733466998E-3</v>
      </c>
      <c r="L31">
        <v>2.8968203338898102E-4</v>
      </c>
      <c r="M31">
        <v>2.51648953887141E-3</v>
      </c>
      <c r="N31" t="s">
        <v>201</v>
      </c>
      <c r="O31">
        <v>1.9265394794508499E-2</v>
      </c>
      <c r="P31">
        <v>0.49669649770018898</v>
      </c>
      <c r="Q31" t="s">
        <v>201</v>
      </c>
      <c r="R31" t="s">
        <v>201</v>
      </c>
      <c r="S31">
        <v>1.2769402808562</v>
      </c>
      <c r="T31">
        <v>9.9272439530123094E-4</v>
      </c>
      <c r="U31" t="s">
        <v>201</v>
      </c>
      <c r="V31">
        <v>1.2769402808562</v>
      </c>
    </row>
    <row r="32" spans="1:22">
      <c r="A32" t="s">
        <v>2442</v>
      </c>
      <c r="B32" t="s">
        <v>2416</v>
      </c>
      <c r="C32" t="s">
        <v>880</v>
      </c>
      <c r="D32">
        <v>0.52869854166666597</v>
      </c>
      <c r="F32" t="s">
        <v>2417</v>
      </c>
      <c r="G32">
        <v>1.0332528791109999E-4</v>
      </c>
      <c r="H32">
        <v>1.0332528791109999E-4</v>
      </c>
      <c r="I32">
        <v>0</v>
      </c>
      <c r="J32">
        <v>7.1225896788593701E-3</v>
      </c>
      <c r="K32">
        <v>2.71300860690842E-3</v>
      </c>
      <c r="L32">
        <v>4.0670966224599399E-4</v>
      </c>
      <c r="M32">
        <v>4.00287140970494E-3</v>
      </c>
      <c r="N32" t="s">
        <v>201</v>
      </c>
      <c r="O32">
        <v>0</v>
      </c>
      <c r="P32">
        <v>1.4506702276810999E-2</v>
      </c>
      <c r="Q32" t="s">
        <v>201</v>
      </c>
      <c r="R32" t="s">
        <v>201</v>
      </c>
      <c r="S32">
        <v>1.0487065313324899</v>
      </c>
      <c r="U32" t="s">
        <v>201</v>
      </c>
      <c r="V32">
        <v>1.0487065313324899</v>
      </c>
    </row>
    <row r="33" spans="1:22">
      <c r="A33" t="s">
        <v>2443</v>
      </c>
      <c r="B33" t="s">
        <v>2416</v>
      </c>
      <c r="C33" t="s">
        <v>880</v>
      </c>
      <c r="D33">
        <v>20.445081780302999</v>
      </c>
      <c r="F33" t="s">
        <v>2419</v>
      </c>
      <c r="G33">
        <v>2.0299577134537E-3</v>
      </c>
      <c r="H33">
        <v>2.0259156207837999E-3</v>
      </c>
      <c r="I33">
        <v>4.0420926699367899E-6</v>
      </c>
      <c r="J33">
        <v>5.7774074154375204E-3</v>
      </c>
      <c r="K33">
        <v>4.1495941872249703E-3</v>
      </c>
      <c r="L33">
        <v>3.7869226004099901E-4</v>
      </c>
      <c r="M33">
        <v>1.2491209681715499E-3</v>
      </c>
      <c r="N33" t="s">
        <v>201</v>
      </c>
      <c r="O33">
        <v>3.6123238986397799E-2</v>
      </c>
      <c r="P33">
        <v>0.35066171988675199</v>
      </c>
      <c r="Q33" t="s">
        <v>201</v>
      </c>
      <c r="R33" t="s">
        <v>201</v>
      </c>
      <c r="S33">
        <v>1.2269267825044401</v>
      </c>
      <c r="T33">
        <v>1.1189729335896E-4</v>
      </c>
      <c r="U33" t="s">
        <v>201</v>
      </c>
      <c r="V33">
        <v>1.2269267825044401</v>
      </c>
    </row>
    <row r="34" spans="1:22">
      <c r="A34" t="s">
        <v>2444</v>
      </c>
      <c r="B34" t="s">
        <v>2416</v>
      </c>
      <c r="C34" t="s">
        <v>880</v>
      </c>
      <c r="D34">
        <v>3.16799210227272</v>
      </c>
      <c r="F34" t="s">
        <v>2419</v>
      </c>
      <c r="G34">
        <v>3.4011287242320999E-3</v>
      </c>
      <c r="H34">
        <v>3.4011287242320999E-3</v>
      </c>
      <c r="I34">
        <v>0</v>
      </c>
      <c r="J34">
        <v>4.8544325450864496E-3</v>
      </c>
      <c r="K34">
        <v>2.4281417588063099E-3</v>
      </c>
      <c r="L34">
        <v>1.7946507129832801E-5</v>
      </c>
      <c r="M34">
        <v>2.4083442791503098E-3</v>
      </c>
      <c r="N34" t="s">
        <v>201</v>
      </c>
      <c r="O34">
        <v>9.3635046260170801E-3</v>
      </c>
      <c r="P34">
        <v>0.70062333602197002</v>
      </c>
      <c r="Q34" t="s">
        <v>201</v>
      </c>
      <c r="R34" t="s">
        <v>201</v>
      </c>
      <c r="T34">
        <v>0</v>
      </c>
      <c r="U34" t="s">
        <v>201</v>
      </c>
    </row>
    <row r="35" spans="1:22">
      <c r="A35" t="s">
        <v>2445</v>
      </c>
      <c r="B35" t="s">
        <v>2416</v>
      </c>
      <c r="C35" t="s">
        <v>880</v>
      </c>
      <c r="D35">
        <v>11.169383314393899</v>
      </c>
      <c r="F35" t="s">
        <v>2417</v>
      </c>
      <c r="G35">
        <v>8.4237811143611004E-3</v>
      </c>
      <c r="H35">
        <v>8.4233140560522994E-3</v>
      </c>
      <c r="I35">
        <v>4.6705830876408497E-7</v>
      </c>
      <c r="J35">
        <v>4.27958282486953E-3</v>
      </c>
      <c r="K35">
        <v>2.4427052575101702E-3</v>
      </c>
      <c r="L35">
        <v>4.9477435708381898E-5</v>
      </c>
      <c r="M35">
        <v>1.78740013165098E-3</v>
      </c>
      <c r="N35" t="s">
        <v>201</v>
      </c>
      <c r="O35">
        <v>3.4581759267767599E-3</v>
      </c>
      <c r="P35">
        <v>1.9682558793120399</v>
      </c>
      <c r="Q35" t="s">
        <v>201</v>
      </c>
      <c r="R35" t="s">
        <v>201</v>
      </c>
      <c r="S35">
        <v>1.1057035916085001</v>
      </c>
      <c r="T35">
        <v>1.3505915218125201E-4</v>
      </c>
      <c r="U35" t="s">
        <v>201</v>
      </c>
      <c r="V35">
        <v>1.1057035916085001</v>
      </c>
    </row>
    <row r="36" spans="1:22">
      <c r="A36" t="s">
        <v>2446</v>
      </c>
      <c r="B36" t="s">
        <v>2416</v>
      </c>
      <c r="C36" t="s">
        <v>880</v>
      </c>
      <c r="D36">
        <v>6.5789468371212099</v>
      </c>
      <c r="F36" t="s">
        <v>2419</v>
      </c>
      <c r="G36">
        <v>1.0901040276606001E-3</v>
      </c>
      <c r="H36">
        <v>1.042445315118E-3</v>
      </c>
      <c r="I36">
        <v>4.7658712542558997E-5</v>
      </c>
      <c r="J36">
        <v>2.2245691493707701E-2</v>
      </c>
      <c r="K36">
        <v>9.2746746305752605E-3</v>
      </c>
      <c r="L36">
        <v>2.3984036470990301E-3</v>
      </c>
      <c r="M36">
        <v>1.0572613216033399E-2</v>
      </c>
      <c r="N36" t="s">
        <v>201</v>
      </c>
      <c r="O36">
        <v>1.50592434495404E-2</v>
      </c>
      <c r="P36">
        <v>4.6860548947775298E-2</v>
      </c>
      <c r="Q36" t="s">
        <v>201</v>
      </c>
      <c r="R36" t="s">
        <v>201</v>
      </c>
      <c r="S36">
        <v>1.0800751483904201</v>
      </c>
      <c r="T36">
        <v>3.1647481297616799E-3</v>
      </c>
      <c r="U36" t="s">
        <v>201</v>
      </c>
      <c r="V36">
        <v>1.0800751483904201</v>
      </c>
    </row>
    <row r="37" spans="1:22">
      <c r="A37" t="s">
        <v>2447</v>
      </c>
      <c r="B37" t="s">
        <v>2416</v>
      </c>
      <c r="C37" t="s">
        <v>880</v>
      </c>
      <c r="D37">
        <v>1.1659729166666599</v>
      </c>
      <c r="F37" t="s">
        <v>2417</v>
      </c>
      <c r="G37">
        <v>1.0739680065959001E-3</v>
      </c>
      <c r="H37">
        <v>8.6942169701559996E-4</v>
      </c>
      <c r="I37">
        <v>2.0454630958019999E-4</v>
      </c>
      <c r="J37">
        <v>8.4034078250560494E-3</v>
      </c>
      <c r="K37">
        <v>4.5772545773132599E-3</v>
      </c>
      <c r="L37">
        <v>6.7643748979615297E-4</v>
      </c>
      <c r="M37">
        <v>3.1497157579466299E-3</v>
      </c>
      <c r="N37" t="s">
        <v>201</v>
      </c>
      <c r="O37">
        <v>6.0849618573291398E-3</v>
      </c>
      <c r="P37">
        <v>0.103460609685428</v>
      </c>
      <c r="Q37" t="s">
        <v>201</v>
      </c>
      <c r="R37" t="s">
        <v>201</v>
      </c>
      <c r="S37">
        <v>1.23929201788004</v>
      </c>
      <c r="T37">
        <v>3.3615052053913901E-2</v>
      </c>
      <c r="U37" t="s">
        <v>201</v>
      </c>
      <c r="V37">
        <v>1.23929201788004</v>
      </c>
    </row>
    <row r="38" spans="1:22">
      <c r="A38" t="s">
        <v>2448</v>
      </c>
      <c r="B38" t="s">
        <v>2416</v>
      </c>
      <c r="C38" t="s">
        <v>880</v>
      </c>
      <c r="D38">
        <v>12.9573357765151</v>
      </c>
      <c r="F38" t="s">
        <v>2417</v>
      </c>
      <c r="G38">
        <v>3.6527746746565802E-2</v>
      </c>
      <c r="H38">
        <v>3.6525908391980201E-2</v>
      </c>
      <c r="I38">
        <v>1.83835458563531E-6</v>
      </c>
      <c r="J38">
        <v>6.9995183994301796E-3</v>
      </c>
      <c r="K38">
        <v>3.8807622917168601E-3</v>
      </c>
      <c r="L38">
        <v>9.4333258206590799E-5</v>
      </c>
      <c r="M38">
        <v>3.0244228495067199E-3</v>
      </c>
      <c r="N38" t="s">
        <v>201</v>
      </c>
      <c r="O38">
        <v>4.6119079344075498E-3</v>
      </c>
      <c r="P38">
        <v>5.21834593576519</v>
      </c>
      <c r="Q38" t="s">
        <v>201</v>
      </c>
      <c r="R38" t="s">
        <v>201</v>
      </c>
      <c r="S38">
        <v>1.25698922585414</v>
      </c>
      <c r="T38">
        <v>3.9861042583268002E-4</v>
      </c>
      <c r="U38" t="s">
        <v>201</v>
      </c>
      <c r="V38">
        <v>1.25698922585414</v>
      </c>
    </row>
    <row r="39" spans="1:22">
      <c r="A39" t="s">
        <v>2449</v>
      </c>
      <c r="B39" t="s">
        <v>2416</v>
      </c>
      <c r="C39" t="s">
        <v>880</v>
      </c>
      <c r="D39">
        <v>9.9457363636363603</v>
      </c>
      <c r="F39" t="s">
        <v>2419</v>
      </c>
      <c r="G39">
        <v>1.4013334617902599E-2</v>
      </c>
      <c r="H39">
        <v>1.4008878691381701E-2</v>
      </c>
      <c r="I39">
        <v>4.4559265208972803E-6</v>
      </c>
      <c r="J39">
        <v>1.24659966736904E-2</v>
      </c>
      <c r="K39">
        <v>4.8672354171010197E-3</v>
      </c>
      <c r="L39">
        <v>1.43124935757513E-3</v>
      </c>
      <c r="M39">
        <v>6.1675118990142603E-3</v>
      </c>
      <c r="N39" t="s">
        <v>201</v>
      </c>
      <c r="O39">
        <v>2.21998191241547E-2</v>
      </c>
      <c r="P39">
        <v>1.12376724124654</v>
      </c>
      <c r="Q39" t="s">
        <v>201</v>
      </c>
      <c r="R39" t="s">
        <v>201</v>
      </c>
      <c r="S39">
        <v>1.12147780961498</v>
      </c>
      <c r="T39">
        <v>2.0071904622182099E-4</v>
      </c>
      <c r="U39" t="s">
        <v>201</v>
      </c>
      <c r="V39">
        <v>1.12147780961498</v>
      </c>
    </row>
    <row r="40" spans="1:22">
      <c r="A40" t="s">
        <v>2450</v>
      </c>
      <c r="B40" t="s">
        <v>2416</v>
      </c>
      <c r="C40" t="s">
        <v>880</v>
      </c>
      <c r="D40">
        <v>19.0881891098484</v>
      </c>
      <c r="F40" t="s">
        <v>2419</v>
      </c>
      <c r="G40">
        <v>5.3524556846222997E-3</v>
      </c>
      <c r="H40">
        <v>5.3524555100348996E-3</v>
      </c>
      <c r="I40">
        <v>1.7458741919468901E-10</v>
      </c>
      <c r="J40">
        <v>2.5335903223290702E-3</v>
      </c>
      <c r="K40">
        <v>1.2924095458184E-3</v>
      </c>
      <c r="L40">
        <v>1.97131592746655E-4</v>
      </c>
      <c r="M40">
        <v>1.0440491837640101E-3</v>
      </c>
      <c r="N40" t="s">
        <v>201</v>
      </c>
      <c r="O40">
        <v>2.2992580041876001E-3</v>
      </c>
      <c r="P40">
        <v>2.1125970773027301</v>
      </c>
      <c r="Q40" t="s">
        <v>201</v>
      </c>
      <c r="R40" t="s">
        <v>201</v>
      </c>
      <c r="S40">
        <v>1.5</v>
      </c>
      <c r="T40">
        <v>7.5932069770646093E-8</v>
      </c>
      <c r="U40" t="s">
        <v>201</v>
      </c>
      <c r="V40">
        <v>1.5</v>
      </c>
    </row>
    <row r="41" spans="1:22">
      <c r="A41" t="s">
        <v>2451</v>
      </c>
      <c r="B41" t="s">
        <v>2416</v>
      </c>
      <c r="C41" t="s">
        <v>880</v>
      </c>
      <c r="D41">
        <v>2.85433910984848</v>
      </c>
      <c r="F41" t="s">
        <v>2417</v>
      </c>
      <c r="G41">
        <v>2.9272665521949199E-2</v>
      </c>
      <c r="H41">
        <v>2.9272665521949199E-2</v>
      </c>
      <c r="I41">
        <v>0</v>
      </c>
      <c r="J41">
        <v>2.8403583331886501E-2</v>
      </c>
      <c r="K41">
        <v>7.8177326164687207E-3</v>
      </c>
      <c r="L41">
        <v>8.1567860175439603E-3</v>
      </c>
      <c r="M41">
        <v>1.24290646978738E-2</v>
      </c>
      <c r="N41" t="s">
        <v>201</v>
      </c>
      <c r="O41">
        <v>1.32884550291566E-3</v>
      </c>
      <c r="P41">
        <v>1.03059762495132</v>
      </c>
      <c r="Q41" t="s">
        <v>201</v>
      </c>
      <c r="R41" t="s">
        <v>201</v>
      </c>
      <c r="S41">
        <v>1.38759930130705</v>
      </c>
      <c r="T41">
        <v>0</v>
      </c>
      <c r="U41" t="s">
        <v>201</v>
      </c>
      <c r="V41">
        <v>1.38759930130705</v>
      </c>
    </row>
    <row r="42" spans="1:22">
      <c r="A42" t="s">
        <v>2452</v>
      </c>
      <c r="B42" t="s">
        <v>2416</v>
      </c>
      <c r="C42" t="s">
        <v>880</v>
      </c>
      <c r="D42">
        <v>2.11179268939394</v>
      </c>
      <c r="F42" t="s">
        <v>2417</v>
      </c>
      <c r="G42">
        <v>1.0403389068831001E-2</v>
      </c>
      <c r="H42">
        <v>1.04014838998888E-2</v>
      </c>
      <c r="I42">
        <v>1.9051689422245499E-6</v>
      </c>
      <c r="J42">
        <v>2.6761374042201498E-3</v>
      </c>
      <c r="K42">
        <v>1.3221521752737901E-3</v>
      </c>
      <c r="L42">
        <v>1.2705431054844799E-4</v>
      </c>
      <c r="M42">
        <v>1.22693091839791E-3</v>
      </c>
      <c r="N42" t="s">
        <v>201</v>
      </c>
      <c r="O42">
        <v>7.40367362699231E-3</v>
      </c>
      <c r="P42">
        <v>3.88675255743075</v>
      </c>
      <c r="Q42" t="s">
        <v>201</v>
      </c>
      <c r="R42" t="s">
        <v>201</v>
      </c>
      <c r="S42">
        <v>1.0683365670557901</v>
      </c>
      <c r="T42">
        <v>2.5732751579954599E-4</v>
      </c>
      <c r="U42" t="s">
        <v>201</v>
      </c>
      <c r="V42">
        <v>1.0683365670557901</v>
      </c>
    </row>
    <row r="43" spans="1:22">
      <c r="A43" t="s">
        <v>2453</v>
      </c>
      <c r="B43" t="s">
        <v>2416</v>
      </c>
      <c r="C43" t="s">
        <v>880</v>
      </c>
      <c r="D43">
        <v>0.29911106060606002</v>
      </c>
      <c r="F43" t="s">
        <v>2419</v>
      </c>
      <c r="G43">
        <v>6.8732262213915003E-3</v>
      </c>
      <c r="H43">
        <v>6.8732262213915003E-3</v>
      </c>
      <c r="I43">
        <v>0</v>
      </c>
      <c r="J43">
        <v>1.3128918484742701E-3</v>
      </c>
      <c r="K43">
        <v>1.1332843990297799E-3</v>
      </c>
      <c r="L43">
        <v>5.93362356778681E-5</v>
      </c>
      <c r="M43">
        <v>1.20271213766623E-4</v>
      </c>
      <c r="N43" t="s">
        <v>201</v>
      </c>
      <c r="O43">
        <v>2.6752870360048E-3</v>
      </c>
      <c r="P43">
        <v>5.2351808181145696</v>
      </c>
      <c r="Q43" t="s">
        <v>201</v>
      </c>
      <c r="R43" t="s">
        <v>201</v>
      </c>
      <c r="S43">
        <v>1.2047689345444199</v>
      </c>
      <c r="T43">
        <v>0</v>
      </c>
      <c r="U43" t="s">
        <v>201</v>
      </c>
      <c r="V43">
        <v>1.2047689345444199</v>
      </c>
    </row>
    <row r="44" spans="1:22">
      <c r="A44" t="s">
        <v>2454</v>
      </c>
      <c r="B44" t="s">
        <v>2416</v>
      </c>
      <c r="C44" t="s">
        <v>880</v>
      </c>
      <c r="D44">
        <v>4.7364749242424198</v>
      </c>
      <c r="F44" t="s">
        <v>2419</v>
      </c>
      <c r="G44">
        <v>7.4198422650974E-3</v>
      </c>
      <c r="H44">
        <v>7.4167663586901002E-3</v>
      </c>
      <c r="I44">
        <v>3.0759064072545399E-6</v>
      </c>
      <c r="J44">
        <v>5.4541067694729101E-3</v>
      </c>
      <c r="K44">
        <v>4.4997645688185503E-3</v>
      </c>
      <c r="L44">
        <v>1.9424010681353901E-4</v>
      </c>
      <c r="M44">
        <v>7.6010209384081795E-4</v>
      </c>
      <c r="N44" t="s">
        <v>201</v>
      </c>
      <c r="O44">
        <v>1.07551558984312E-2</v>
      </c>
      <c r="P44">
        <v>1.35984986582997</v>
      </c>
      <c r="Q44" t="s">
        <v>201</v>
      </c>
      <c r="R44" t="s">
        <v>201</v>
      </c>
      <c r="S44">
        <v>1.1019053794453</v>
      </c>
      <c r="T44">
        <v>2.8599366074304801E-4</v>
      </c>
      <c r="U44" t="s">
        <v>201</v>
      </c>
      <c r="V44">
        <v>1.1019053794453</v>
      </c>
    </row>
    <row r="45" spans="1:22">
      <c r="A45" t="s">
        <v>2455</v>
      </c>
      <c r="B45" t="s">
        <v>2416</v>
      </c>
      <c r="C45" t="s">
        <v>880</v>
      </c>
      <c r="D45">
        <v>1.2922833143939301</v>
      </c>
      <c r="F45" t="s">
        <v>2417</v>
      </c>
      <c r="G45">
        <v>6.8214124697897E-3</v>
      </c>
      <c r="H45">
        <v>6.7012630892815004E-3</v>
      </c>
      <c r="I45">
        <v>1.201493805082E-4</v>
      </c>
      <c r="J45">
        <v>1.07350050874631E-2</v>
      </c>
      <c r="K45">
        <v>5.6436163927932204E-3</v>
      </c>
      <c r="L45">
        <v>4.6308462384709898E-4</v>
      </c>
      <c r="M45">
        <v>4.62830407082283E-3</v>
      </c>
      <c r="N45" t="s">
        <v>201</v>
      </c>
      <c r="O45">
        <v>2.0208274197655801E-3</v>
      </c>
      <c r="P45">
        <v>0.62424405341992295</v>
      </c>
      <c r="Q45" t="s">
        <v>201</v>
      </c>
      <c r="R45" t="s">
        <v>201</v>
      </c>
      <c r="S45">
        <v>1.1001975713127901</v>
      </c>
      <c r="T45">
        <v>5.9455537535282203E-2</v>
      </c>
      <c r="U45" t="s">
        <v>201</v>
      </c>
      <c r="V45">
        <v>1.1001975713127901</v>
      </c>
    </row>
    <row r="46" spans="1:22">
      <c r="A46" t="s">
        <v>2456</v>
      </c>
      <c r="B46" t="s">
        <v>2416</v>
      </c>
      <c r="C46" t="s">
        <v>880</v>
      </c>
      <c r="D46">
        <v>4.9600871780303004</v>
      </c>
      <c r="F46" t="s">
        <v>2419</v>
      </c>
      <c r="G46">
        <v>1.44292089618772E-2</v>
      </c>
      <c r="H46">
        <v>1.44292089618772E-2</v>
      </c>
      <c r="I46">
        <v>0</v>
      </c>
      <c r="J46">
        <v>4.3332465677862302E-3</v>
      </c>
      <c r="K46">
        <v>1.73716605434795E-3</v>
      </c>
      <c r="L46">
        <v>2.0792305535070099E-4</v>
      </c>
      <c r="M46">
        <v>2.3881574580875702E-3</v>
      </c>
      <c r="N46" t="s">
        <v>201</v>
      </c>
      <c r="O46">
        <v>4.0129305540068201E-3</v>
      </c>
      <c r="P46">
        <v>3.3298841264065802</v>
      </c>
      <c r="Q46" t="s">
        <v>201</v>
      </c>
      <c r="R46" t="s">
        <v>201</v>
      </c>
      <c r="S46">
        <v>1.0398797060134299</v>
      </c>
      <c r="T46">
        <v>0</v>
      </c>
      <c r="U46" t="s">
        <v>201</v>
      </c>
      <c r="V46">
        <v>1.0398797060134299</v>
      </c>
    </row>
    <row r="47" spans="1:22">
      <c r="A47" t="s">
        <v>2457</v>
      </c>
      <c r="B47" t="s">
        <v>2416</v>
      </c>
      <c r="C47" t="s">
        <v>880</v>
      </c>
      <c r="D47">
        <v>6.27070501893939</v>
      </c>
      <c r="F47" t="s">
        <v>2419</v>
      </c>
      <c r="G47">
        <v>2.8182732024841201E-2</v>
      </c>
      <c r="H47">
        <v>2.81755499683971E-2</v>
      </c>
      <c r="I47">
        <v>7.18205644410422E-6</v>
      </c>
      <c r="J47">
        <v>1.4690115812328999E-2</v>
      </c>
      <c r="K47">
        <v>8.8637656351185905E-3</v>
      </c>
      <c r="L47">
        <v>4.0277124379447197E-3</v>
      </c>
      <c r="M47">
        <v>1.7986377392657201E-3</v>
      </c>
      <c r="N47" t="s">
        <v>201</v>
      </c>
      <c r="O47">
        <v>3.3414004800128898E-2</v>
      </c>
      <c r="P47">
        <v>1.91799372641773</v>
      </c>
      <c r="Q47" t="s">
        <v>201</v>
      </c>
      <c r="R47" t="s">
        <v>201</v>
      </c>
      <c r="S47">
        <v>1.12978275119393</v>
      </c>
      <c r="T47">
        <v>2.1494150393120499E-4</v>
      </c>
      <c r="U47" t="s">
        <v>201</v>
      </c>
      <c r="V47">
        <v>1.12978275119393</v>
      </c>
    </row>
    <row r="48" spans="1:22">
      <c r="A48" t="s">
        <v>2458</v>
      </c>
      <c r="B48" t="s">
        <v>2416</v>
      </c>
      <c r="C48" t="s">
        <v>880</v>
      </c>
      <c r="D48">
        <v>3.4287252840909002</v>
      </c>
      <c r="F48" t="s">
        <v>2417</v>
      </c>
      <c r="G48">
        <v>2.3667746784353E-3</v>
      </c>
      <c r="H48">
        <v>2.3465160756818999E-3</v>
      </c>
      <c r="I48">
        <v>2.0258602753353798E-5</v>
      </c>
      <c r="J48">
        <v>1.8866101912686801E-2</v>
      </c>
      <c r="K48">
        <v>3.8896195772724299E-3</v>
      </c>
      <c r="L48">
        <v>4.2935568855981498E-4</v>
      </c>
      <c r="M48">
        <v>1.45471266468546E-2</v>
      </c>
      <c r="N48" t="s">
        <v>201</v>
      </c>
      <c r="O48">
        <v>3.24570227380686E-3</v>
      </c>
      <c r="P48">
        <v>0.124377366694067</v>
      </c>
      <c r="Q48" t="s">
        <v>201</v>
      </c>
      <c r="R48" t="s">
        <v>201</v>
      </c>
      <c r="S48">
        <v>1.08995201520023</v>
      </c>
      <c r="T48">
        <v>6.2416700745606696E-3</v>
      </c>
      <c r="U48" t="s">
        <v>201</v>
      </c>
      <c r="V48">
        <v>1.08995201520023</v>
      </c>
    </row>
    <row r="49" spans="1:22">
      <c r="A49" t="s">
        <v>2459</v>
      </c>
      <c r="B49" t="s">
        <v>2416</v>
      </c>
      <c r="C49" t="s">
        <v>880</v>
      </c>
      <c r="D49">
        <v>2.5588647348484801</v>
      </c>
      <c r="F49" t="s">
        <v>2419</v>
      </c>
      <c r="G49">
        <v>1.0149307392403301E-2</v>
      </c>
      <c r="H49">
        <v>1.01442014251977E-2</v>
      </c>
      <c r="I49">
        <v>5.1059672055888296E-6</v>
      </c>
      <c r="J49">
        <v>1.18207743896022E-2</v>
      </c>
      <c r="K49">
        <v>8.0234910382343295E-3</v>
      </c>
      <c r="L49">
        <v>2.6246103654847001E-3</v>
      </c>
      <c r="M49">
        <v>1.1726729858832401E-3</v>
      </c>
      <c r="N49" t="s">
        <v>201</v>
      </c>
      <c r="O49">
        <v>9.3420954575857001E-3</v>
      </c>
      <c r="P49">
        <v>0.85816724783451404</v>
      </c>
      <c r="Q49" t="s">
        <v>201</v>
      </c>
      <c r="R49" t="s">
        <v>201</v>
      </c>
      <c r="S49">
        <v>1.11371542310768</v>
      </c>
      <c r="T49">
        <v>5.4655480976089005E-4</v>
      </c>
      <c r="U49" t="s">
        <v>201</v>
      </c>
      <c r="V49">
        <v>1.11371542310768</v>
      </c>
    </row>
    <row r="50" spans="1:22">
      <c r="A50" t="s">
        <v>2460</v>
      </c>
      <c r="B50" t="s">
        <v>2416</v>
      </c>
      <c r="C50" t="s">
        <v>880</v>
      </c>
      <c r="D50">
        <v>27.618115321969601</v>
      </c>
      <c r="F50" t="s">
        <v>2419</v>
      </c>
      <c r="G50">
        <v>6.6746614240134998E-3</v>
      </c>
      <c r="H50">
        <v>6.669770176224E-3</v>
      </c>
      <c r="I50">
        <v>4.8912477894756398E-6</v>
      </c>
      <c r="J50">
        <v>2.20551857904909E-3</v>
      </c>
      <c r="K50">
        <v>1.13472572012074E-3</v>
      </c>
      <c r="L50">
        <v>3.5234481015986897E-4</v>
      </c>
      <c r="M50">
        <v>7.18448048768477E-4</v>
      </c>
      <c r="N50" t="s">
        <v>201</v>
      </c>
      <c r="O50">
        <v>4.0908955419424298E-2</v>
      </c>
      <c r="P50">
        <v>3.0241278579932298</v>
      </c>
      <c r="Q50" t="s">
        <v>201</v>
      </c>
      <c r="R50" t="s">
        <v>201</v>
      </c>
      <c r="S50">
        <v>1.3163987005167299</v>
      </c>
      <c r="T50">
        <v>1.1956423084695E-4</v>
      </c>
      <c r="U50" t="s">
        <v>201</v>
      </c>
      <c r="V50">
        <v>1.3163987005167299</v>
      </c>
    </row>
    <row r="51" spans="1:22">
      <c r="A51" t="s">
        <v>2461</v>
      </c>
      <c r="B51" t="s">
        <v>2416</v>
      </c>
      <c r="C51" t="s">
        <v>880</v>
      </c>
      <c r="D51">
        <v>5.6804220833333297</v>
      </c>
      <c r="F51" t="s">
        <v>2419</v>
      </c>
      <c r="G51">
        <v>1.0662872932482401E-2</v>
      </c>
      <c r="H51">
        <v>1.06379778835556E-2</v>
      </c>
      <c r="I51">
        <v>2.4895048926809901E-5</v>
      </c>
      <c r="J51">
        <v>3.1522055446288099E-3</v>
      </c>
      <c r="K51">
        <v>1.3725669340884301E-3</v>
      </c>
      <c r="L51">
        <v>1.3998583273119701E-4</v>
      </c>
      <c r="M51">
        <v>1.6396527778091701E-3</v>
      </c>
      <c r="N51" t="s">
        <v>201</v>
      </c>
      <c r="O51">
        <v>2.3575995639739E-2</v>
      </c>
      <c r="P51">
        <v>3.3747729115197198</v>
      </c>
      <c r="Q51" t="s">
        <v>201</v>
      </c>
      <c r="R51" t="s">
        <v>201</v>
      </c>
      <c r="S51">
        <v>1.20661605916467</v>
      </c>
      <c r="T51">
        <v>1.0559489960562901E-3</v>
      </c>
      <c r="U51" t="s">
        <v>201</v>
      </c>
      <c r="V51">
        <v>1.20661605916467</v>
      </c>
    </row>
    <row r="52" spans="1:22">
      <c r="A52" t="s">
        <v>2462</v>
      </c>
      <c r="B52" t="s">
        <v>2416</v>
      </c>
      <c r="C52" t="s">
        <v>880</v>
      </c>
      <c r="D52">
        <v>5.19721106060606</v>
      </c>
      <c r="F52" t="s">
        <v>2417</v>
      </c>
      <c r="G52">
        <v>4.7805038273180002E-4</v>
      </c>
      <c r="H52">
        <v>4.5063125463700002E-4</v>
      </c>
      <c r="I52">
        <v>2.7419128094834899E-5</v>
      </c>
      <c r="J52">
        <v>2.4787174058902499E-3</v>
      </c>
      <c r="K52">
        <v>1.3925806324190501E-3</v>
      </c>
      <c r="L52">
        <v>1.7604232665492401E-4</v>
      </c>
      <c r="M52">
        <v>9.1009444681627502E-4</v>
      </c>
      <c r="N52" t="s">
        <v>201</v>
      </c>
      <c r="O52">
        <v>3.36227659594189E-3</v>
      </c>
      <c r="P52">
        <v>0.18180017357611999</v>
      </c>
      <c r="Q52" t="s">
        <v>201</v>
      </c>
      <c r="R52" t="s">
        <v>201</v>
      </c>
      <c r="S52">
        <v>1.0767911083658599</v>
      </c>
      <c r="T52">
        <v>8.15492934993166E-3</v>
      </c>
      <c r="U52" t="s">
        <v>201</v>
      </c>
      <c r="V52">
        <v>1.0767911083658599</v>
      </c>
    </row>
    <row r="53" spans="1:22">
      <c r="A53" t="s">
        <v>2463</v>
      </c>
      <c r="B53" t="s">
        <v>2416</v>
      </c>
      <c r="C53" t="s">
        <v>880</v>
      </c>
      <c r="D53">
        <v>1.00444577651515</v>
      </c>
      <c r="F53" t="s">
        <v>2417</v>
      </c>
      <c r="G53">
        <v>3.6387533937451001E-3</v>
      </c>
      <c r="H53">
        <v>3.6358622395456001E-3</v>
      </c>
      <c r="I53">
        <v>2.8911541995368202E-6</v>
      </c>
      <c r="J53">
        <v>3.1060610755209201E-3</v>
      </c>
      <c r="K53">
        <v>5.4737977555805502E-4</v>
      </c>
      <c r="L53">
        <v>3.6702221046547301E-4</v>
      </c>
      <c r="M53">
        <v>2.1916590894973898E-3</v>
      </c>
      <c r="N53" t="s">
        <v>201</v>
      </c>
      <c r="O53">
        <v>0</v>
      </c>
      <c r="P53">
        <v>1.1705701050761901</v>
      </c>
      <c r="Q53" t="s">
        <v>201</v>
      </c>
      <c r="R53" t="s">
        <v>201</v>
      </c>
      <c r="S53">
        <v>1.0649634572647599</v>
      </c>
      <c r="T53" t="s">
        <v>2464</v>
      </c>
      <c r="U53" t="s">
        <v>201</v>
      </c>
      <c r="V53">
        <v>1.0649634572647599</v>
      </c>
    </row>
    <row r="54" spans="1:22">
      <c r="A54" t="s">
        <v>2465</v>
      </c>
      <c r="B54" t="s">
        <v>2416</v>
      </c>
      <c r="C54" t="s">
        <v>880</v>
      </c>
      <c r="D54">
        <v>6.1490973295454499</v>
      </c>
      <c r="F54" t="s">
        <v>2417</v>
      </c>
      <c r="G54">
        <v>3.19247295021216E-2</v>
      </c>
      <c r="H54">
        <v>3.10905263347559E-2</v>
      </c>
      <c r="I54">
        <v>8.3420316736560005E-4</v>
      </c>
      <c r="J54">
        <v>1.7917253777986399E-2</v>
      </c>
      <c r="K54">
        <v>8.3842212395927995E-3</v>
      </c>
      <c r="L54">
        <v>3.9971231055568697E-3</v>
      </c>
      <c r="M54">
        <v>5.5359094328367702E-3</v>
      </c>
      <c r="N54" t="s">
        <v>201</v>
      </c>
      <c r="O54">
        <v>0.10956705295661</v>
      </c>
      <c r="P54">
        <v>1.73522832907319</v>
      </c>
      <c r="Q54" t="s">
        <v>201</v>
      </c>
      <c r="R54" t="s">
        <v>201</v>
      </c>
      <c r="S54">
        <v>1.0731736715823601</v>
      </c>
      <c r="T54">
        <v>7.6136315147214296E-3</v>
      </c>
      <c r="U54" t="s">
        <v>201</v>
      </c>
      <c r="V54">
        <v>1.0731736715823601</v>
      </c>
    </row>
    <row r="55" spans="1:22">
      <c r="A55" t="s">
        <v>2466</v>
      </c>
      <c r="B55" t="s">
        <v>2416</v>
      </c>
      <c r="C55" t="s">
        <v>880</v>
      </c>
      <c r="D55">
        <v>2.9796398674242401</v>
      </c>
      <c r="F55" t="s">
        <v>2417</v>
      </c>
      <c r="G55">
        <v>4.3251185623161999E-3</v>
      </c>
      <c r="H55">
        <v>3.5955134770883999E-3</v>
      </c>
      <c r="I55">
        <v>7.296050852278E-4</v>
      </c>
      <c r="J55">
        <v>1.3560460099525299E-2</v>
      </c>
      <c r="K55">
        <v>5.9501301890834803E-3</v>
      </c>
      <c r="L55">
        <v>1.7421997537727499E-4</v>
      </c>
      <c r="M55">
        <v>7.4361099350646097E-3</v>
      </c>
      <c r="N55" t="s">
        <v>201</v>
      </c>
      <c r="O55">
        <v>2.2586397360546399E-2</v>
      </c>
      <c r="P55">
        <v>0.26514686453848602</v>
      </c>
      <c r="Q55" t="s">
        <v>201</v>
      </c>
      <c r="R55" t="s">
        <v>201</v>
      </c>
      <c r="S55">
        <v>1.12654953095693</v>
      </c>
      <c r="T55">
        <v>3.2302853508734498E-2</v>
      </c>
      <c r="U55" t="s">
        <v>201</v>
      </c>
      <c r="V55">
        <v>1.12654953095693</v>
      </c>
    </row>
    <row r="56" spans="1:22">
      <c r="A56" t="s">
        <v>2467</v>
      </c>
      <c r="B56" t="s">
        <v>2416</v>
      </c>
      <c r="C56" t="s">
        <v>880</v>
      </c>
      <c r="D56">
        <v>10.1505041287878</v>
      </c>
      <c r="F56" t="s">
        <v>2417</v>
      </c>
      <c r="G56">
        <v>5.9943261925140996E-3</v>
      </c>
      <c r="H56">
        <v>5.9878952134786003E-3</v>
      </c>
      <c r="I56">
        <v>6.4309790355389402E-6</v>
      </c>
      <c r="J56">
        <v>5.8615613443337503E-3</v>
      </c>
      <c r="K56">
        <v>2.4790996952396699E-3</v>
      </c>
      <c r="L56">
        <v>3.5961294241837699E-4</v>
      </c>
      <c r="M56">
        <v>3.0228487066757E-3</v>
      </c>
      <c r="N56" t="s">
        <v>201</v>
      </c>
      <c r="O56">
        <v>2.9443072138218801E-3</v>
      </c>
      <c r="P56">
        <v>1.0215529381547701</v>
      </c>
      <c r="Q56" t="s">
        <v>201</v>
      </c>
      <c r="R56" t="s">
        <v>201</v>
      </c>
      <c r="S56">
        <v>1.1013805566749799</v>
      </c>
      <c r="T56">
        <v>2.1842078861027299E-3</v>
      </c>
      <c r="U56" t="s">
        <v>201</v>
      </c>
      <c r="V56">
        <v>1.1013805566749799</v>
      </c>
    </row>
    <row r="57" spans="1:22">
      <c r="A57" t="s">
        <v>2468</v>
      </c>
      <c r="B57" t="s">
        <v>2416</v>
      </c>
      <c r="C57" t="s">
        <v>880</v>
      </c>
      <c r="D57">
        <v>8.6718136363636198</v>
      </c>
      <c r="F57" t="s">
        <v>2417</v>
      </c>
      <c r="G57">
        <v>3.7639135597858E-3</v>
      </c>
      <c r="H57">
        <v>3.7591716084270001E-3</v>
      </c>
      <c r="I57">
        <v>4.7419513588078497E-6</v>
      </c>
      <c r="J57">
        <v>9.6261642582212998E-3</v>
      </c>
      <c r="K57">
        <v>3.5710747440775201E-3</v>
      </c>
      <c r="L57">
        <v>1.1817365269946999E-3</v>
      </c>
      <c r="M57">
        <v>4.87335298714907E-3</v>
      </c>
      <c r="N57" t="s">
        <v>201</v>
      </c>
      <c r="O57">
        <v>1.25669485763932E-2</v>
      </c>
      <c r="P57">
        <v>0.39051604643214399</v>
      </c>
      <c r="Q57" t="s">
        <v>201</v>
      </c>
      <c r="R57" t="s">
        <v>201</v>
      </c>
      <c r="S57">
        <v>1.14489427453548</v>
      </c>
      <c r="T57">
        <v>3.7733514464406302E-4</v>
      </c>
      <c r="U57" t="s">
        <v>201</v>
      </c>
      <c r="V57">
        <v>1.14489427453548</v>
      </c>
    </row>
    <row r="58" spans="1:22">
      <c r="A58" t="s">
        <v>2469</v>
      </c>
      <c r="B58" t="s">
        <v>2416</v>
      </c>
      <c r="C58" t="s">
        <v>880</v>
      </c>
      <c r="D58">
        <v>14.587900189393901</v>
      </c>
      <c r="F58" t="s">
        <v>2417</v>
      </c>
      <c r="G58">
        <v>1.7309709170235599E-2</v>
      </c>
      <c r="H58">
        <v>1.7304037251930401E-2</v>
      </c>
      <c r="I58">
        <v>5.6719183051966299E-6</v>
      </c>
      <c r="J58">
        <v>9.9206493305900607E-3</v>
      </c>
      <c r="K58">
        <v>5.1867919789383996E-3</v>
      </c>
      <c r="L58">
        <v>1.2332362474314599E-4</v>
      </c>
      <c r="M58">
        <v>4.6105337269085099E-3</v>
      </c>
      <c r="N58" t="s">
        <v>201</v>
      </c>
      <c r="O58">
        <v>2.88994549280554E-3</v>
      </c>
      <c r="P58">
        <v>1.7442444214386099</v>
      </c>
      <c r="Q58" t="s">
        <v>201</v>
      </c>
      <c r="R58" t="s">
        <v>201</v>
      </c>
      <c r="S58">
        <v>1.15812200659354</v>
      </c>
      <c r="T58">
        <v>1.96263850626828E-3</v>
      </c>
      <c r="U58" t="s">
        <v>201</v>
      </c>
      <c r="V58">
        <v>1.15812200659354</v>
      </c>
    </row>
    <row r="59" spans="1:22">
      <c r="A59" t="s">
        <v>2470</v>
      </c>
      <c r="B59" t="s">
        <v>2416</v>
      </c>
      <c r="C59" t="s">
        <v>880</v>
      </c>
      <c r="D59">
        <v>3.0177667992424202</v>
      </c>
      <c r="F59" t="s">
        <v>2417</v>
      </c>
      <c r="G59">
        <v>6.2464945738043001E-3</v>
      </c>
      <c r="H59">
        <v>6.2464945738043001E-3</v>
      </c>
      <c r="I59">
        <v>0</v>
      </c>
      <c r="J59">
        <v>5.1521971243457497E-3</v>
      </c>
      <c r="K59">
        <v>6.7867773921578302E-4</v>
      </c>
      <c r="L59">
        <v>1.2827239955352901E-4</v>
      </c>
      <c r="M59">
        <v>4.34524698557643E-3</v>
      </c>
      <c r="N59" t="s">
        <v>201</v>
      </c>
      <c r="O59">
        <v>0</v>
      </c>
      <c r="P59">
        <v>1.21239432868118</v>
      </c>
      <c r="Q59" t="s">
        <v>201</v>
      </c>
      <c r="R59" t="s">
        <v>201</v>
      </c>
      <c r="S59">
        <v>1.0959513990619101</v>
      </c>
      <c r="U59" t="s">
        <v>201</v>
      </c>
      <c r="V59">
        <v>1.0959513990619101</v>
      </c>
    </row>
    <row r="60" spans="1:22">
      <c r="A60" t="s">
        <v>2471</v>
      </c>
      <c r="B60" t="s">
        <v>2416</v>
      </c>
      <c r="C60" t="s">
        <v>880</v>
      </c>
      <c r="D60">
        <v>7.2398622727272697</v>
      </c>
      <c r="F60" t="s">
        <v>2417</v>
      </c>
      <c r="G60">
        <v>1.6547240510489999E-4</v>
      </c>
      <c r="H60">
        <v>1.6547240510489999E-4</v>
      </c>
      <c r="I60">
        <v>0</v>
      </c>
      <c r="J60">
        <v>1.12927839229093E-2</v>
      </c>
      <c r="K60">
        <v>3.1098747937089201E-3</v>
      </c>
      <c r="L60">
        <v>5.5682369745298796E-4</v>
      </c>
      <c r="M60">
        <v>7.6260854317474203E-3</v>
      </c>
      <c r="N60" t="s">
        <v>201</v>
      </c>
      <c r="O60">
        <v>2.1763422770599001E-3</v>
      </c>
      <c r="P60">
        <v>1.46529329025069E-2</v>
      </c>
      <c r="Q60" t="s">
        <v>201</v>
      </c>
      <c r="R60" t="s">
        <v>201</v>
      </c>
      <c r="S60">
        <v>1.1174765360101799</v>
      </c>
      <c r="T60">
        <v>0</v>
      </c>
      <c r="U60" t="s">
        <v>201</v>
      </c>
      <c r="V60">
        <v>1.1174765360101799</v>
      </c>
    </row>
    <row r="61" spans="1:22">
      <c r="A61" t="s">
        <v>2472</v>
      </c>
      <c r="B61" t="s">
        <v>2416</v>
      </c>
      <c r="C61" t="s">
        <v>880</v>
      </c>
      <c r="D61">
        <v>2.2561868939393901</v>
      </c>
      <c r="F61" t="s">
        <v>2417</v>
      </c>
      <c r="G61">
        <v>6.3265704198837997E-3</v>
      </c>
      <c r="H61">
        <v>5.3403692172546997E-3</v>
      </c>
      <c r="I61">
        <v>9.8620120262900009E-4</v>
      </c>
      <c r="J61">
        <v>8.8360728797715095E-3</v>
      </c>
      <c r="K61">
        <v>3.9256725516776296E-3</v>
      </c>
      <c r="L61">
        <v>1.4588675601811201E-4</v>
      </c>
      <c r="M61">
        <v>4.7645135720757598E-3</v>
      </c>
      <c r="N61" t="s">
        <v>201</v>
      </c>
      <c r="O61">
        <v>1.00472258426424E-2</v>
      </c>
      <c r="P61">
        <v>0.60438265844099603</v>
      </c>
      <c r="Q61" t="s">
        <v>201</v>
      </c>
      <c r="R61" t="s">
        <v>201</v>
      </c>
      <c r="S61">
        <v>1.0972652357697701</v>
      </c>
      <c r="T61">
        <v>9.8156567601313596E-2</v>
      </c>
      <c r="U61" t="s">
        <v>201</v>
      </c>
      <c r="V61">
        <v>1.0972652357697701</v>
      </c>
    </row>
    <row r="62" spans="1:22">
      <c r="A62" t="s">
        <v>2473</v>
      </c>
      <c r="B62" t="s">
        <v>2416</v>
      </c>
      <c r="C62" t="s">
        <v>880</v>
      </c>
      <c r="D62">
        <v>14.4868588068181</v>
      </c>
      <c r="F62" t="s">
        <v>2419</v>
      </c>
      <c r="G62">
        <v>3.4365422856483998E-3</v>
      </c>
      <c r="H62">
        <v>3.4224139957706001E-3</v>
      </c>
      <c r="I62">
        <v>1.41282898778628E-5</v>
      </c>
      <c r="J62">
        <v>7.4202741421830996E-3</v>
      </c>
      <c r="K62">
        <v>3.90435602565282E-3</v>
      </c>
      <c r="L62">
        <v>3.66357587033609E-4</v>
      </c>
      <c r="M62">
        <v>3.1495605294966701E-3</v>
      </c>
      <c r="N62" t="s">
        <v>201</v>
      </c>
      <c r="O62">
        <v>5.2098292915516396E-3</v>
      </c>
      <c r="P62">
        <v>0.46122473781860801</v>
      </c>
      <c r="Q62" t="s">
        <v>201</v>
      </c>
      <c r="R62" t="s">
        <v>201</v>
      </c>
      <c r="S62">
        <v>1.05439880727049</v>
      </c>
      <c r="T62">
        <v>2.7118527474160299E-3</v>
      </c>
      <c r="U62" t="s">
        <v>201</v>
      </c>
      <c r="V62">
        <v>1.05439880727049</v>
      </c>
    </row>
    <row r="63" spans="1:22">
      <c r="A63" t="s">
        <v>2474</v>
      </c>
      <c r="B63" t="s">
        <v>2416</v>
      </c>
      <c r="C63" t="s">
        <v>880</v>
      </c>
      <c r="D63">
        <v>12.137491060605999</v>
      </c>
      <c r="F63" t="s">
        <v>2417</v>
      </c>
      <c r="G63">
        <v>9.4307648912119006E-3</v>
      </c>
      <c r="H63">
        <v>9.4231231791285005E-3</v>
      </c>
      <c r="I63">
        <v>7.6417120834181301E-6</v>
      </c>
      <c r="J63">
        <v>1.8359783392247399E-2</v>
      </c>
      <c r="K63">
        <v>7.3145694199629801E-3</v>
      </c>
      <c r="L63">
        <v>3.95450402689718E-3</v>
      </c>
      <c r="M63">
        <v>7.0907099453872396E-3</v>
      </c>
      <c r="N63" t="s">
        <v>201</v>
      </c>
      <c r="O63">
        <v>8.6788674918134995E-3</v>
      </c>
      <c r="P63">
        <v>0.51324805842249199</v>
      </c>
      <c r="Q63" t="s">
        <v>201</v>
      </c>
      <c r="R63" t="s">
        <v>201</v>
      </c>
      <c r="S63">
        <v>1.0972755496692701</v>
      </c>
      <c r="T63">
        <v>8.8049645770330205E-4</v>
      </c>
      <c r="U63" t="s">
        <v>201</v>
      </c>
      <c r="V63">
        <v>1.0972755496692701</v>
      </c>
    </row>
    <row r="64" spans="1:22">
      <c r="A64" t="s">
        <v>2475</v>
      </c>
      <c r="B64" t="s">
        <v>2416</v>
      </c>
      <c r="C64" t="s">
        <v>880</v>
      </c>
      <c r="D64">
        <v>3.7925928219696901</v>
      </c>
      <c r="F64" t="s">
        <v>2419</v>
      </c>
      <c r="G64">
        <v>2.8540163930430299E-2</v>
      </c>
      <c r="H64">
        <v>2.8529651905618101E-2</v>
      </c>
      <c r="I64">
        <v>1.0512024812216399E-5</v>
      </c>
      <c r="J64">
        <v>8.2361317175731006E-3</v>
      </c>
      <c r="K64">
        <v>6.97018018622438E-3</v>
      </c>
      <c r="L64">
        <v>4.1408230491729402E-5</v>
      </c>
      <c r="M64">
        <v>1.22454330085699E-3</v>
      </c>
      <c r="N64" t="s">
        <v>201</v>
      </c>
      <c r="O64">
        <v>6.2972774062550999E-4</v>
      </c>
      <c r="P64">
        <v>3.4639625596013102</v>
      </c>
      <c r="Q64" t="s">
        <v>201</v>
      </c>
      <c r="R64" t="s">
        <v>201</v>
      </c>
      <c r="S64">
        <v>1.0942932946862201</v>
      </c>
      <c r="T64">
        <v>1.6692967665319601E-2</v>
      </c>
      <c r="U64" t="s">
        <v>201</v>
      </c>
      <c r="V64">
        <v>1.0942932946862201</v>
      </c>
    </row>
    <row r="65" spans="1:22">
      <c r="A65" t="s">
        <v>2476</v>
      </c>
      <c r="B65" t="s">
        <v>2416</v>
      </c>
      <c r="C65" t="s">
        <v>880</v>
      </c>
      <c r="D65">
        <v>2.7489674431818099</v>
      </c>
      <c r="F65" t="s">
        <v>2417</v>
      </c>
      <c r="G65">
        <v>1.1234838763740099E-2</v>
      </c>
      <c r="H65">
        <v>1.11335034970374E-2</v>
      </c>
      <c r="I65">
        <v>1.0133526670260001E-4</v>
      </c>
      <c r="J65">
        <v>1.3908170240597499E-2</v>
      </c>
      <c r="K65">
        <v>3.1839710705396998E-3</v>
      </c>
      <c r="L65">
        <v>4.5642303882412801E-3</v>
      </c>
      <c r="M65">
        <v>6.1599687818165603E-3</v>
      </c>
      <c r="N65" t="s">
        <v>201</v>
      </c>
      <c r="O65">
        <v>4.1008775686134698E-3</v>
      </c>
      <c r="P65">
        <v>0.80050095048010095</v>
      </c>
      <c r="Q65" t="s">
        <v>201</v>
      </c>
      <c r="R65" t="s">
        <v>201</v>
      </c>
      <c r="S65">
        <v>1.0878566569467001</v>
      </c>
      <c r="T65">
        <v>2.4710629616982598E-2</v>
      </c>
      <c r="U65" t="s">
        <v>201</v>
      </c>
      <c r="V65">
        <v>1.0878566569467001</v>
      </c>
    </row>
    <row r="66" spans="1:22">
      <c r="A66" t="s">
        <v>2477</v>
      </c>
      <c r="B66" t="s">
        <v>2416</v>
      </c>
      <c r="C66" t="s">
        <v>880</v>
      </c>
      <c r="D66">
        <v>20.356020568181801</v>
      </c>
      <c r="F66" t="s">
        <v>2419</v>
      </c>
      <c r="G66">
        <v>4.0565807959151001E-3</v>
      </c>
      <c r="H66">
        <v>4.0513662113790001E-3</v>
      </c>
      <c r="I66">
        <v>5.2145845360855502E-6</v>
      </c>
      <c r="J66">
        <v>5.5134011865030303E-3</v>
      </c>
      <c r="K66">
        <v>3.1120704648931498E-3</v>
      </c>
      <c r="L66">
        <v>4.5285452001374998E-4</v>
      </c>
      <c r="M66">
        <v>1.94847620159612E-3</v>
      </c>
      <c r="N66" t="s">
        <v>201</v>
      </c>
      <c r="O66">
        <v>2.13398350386504E-2</v>
      </c>
      <c r="P66">
        <v>0.73482158731652902</v>
      </c>
      <c r="Q66" t="s">
        <v>201</v>
      </c>
      <c r="R66" t="s">
        <v>201</v>
      </c>
      <c r="S66">
        <v>1.1639532730800899</v>
      </c>
      <c r="T66">
        <v>2.4435917740886698E-4</v>
      </c>
      <c r="U66" t="s">
        <v>201</v>
      </c>
      <c r="V66">
        <v>1.1639532730800899</v>
      </c>
    </row>
    <row r="67" spans="1:22">
      <c r="A67" t="s">
        <v>2478</v>
      </c>
      <c r="B67" t="s">
        <v>2416</v>
      </c>
      <c r="C67" t="s">
        <v>880</v>
      </c>
      <c r="D67">
        <v>1.6994019318181799</v>
      </c>
      <c r="F67" t="s">
        <v>2417</v>
      </c>
      <c r="G67">
        <v>1.1760821106553101E-2</v>
      </c>
      <c r="H67">
        <v>1.1742104664454699E-2</v>
      </c>
      <c r="I67">
        <v>1.8716442098403999E-5</v>
      </c>
      <c r="J67">
        <v>4.4076236224517102E-3</v>
      </c>
      <c r="K67">
        <v>2.9736351403263301E-4</v>
      </c>
      <c r="L67">
        <v>9.6927674881696699E-5</v>
      </c>
      <c r="M67">
        <v>4.0133324335373801E-3</v>
      </c>
      <c r="N67" t="s">
        <v>201</v>
      </c>
      <c r="O67">
        <v>3.9643448969350001E-3</v>
      </c>
      <c r="P67">
        <v>2.6640443173601098</v>
      </c>
      <c r="Q67" t="s">
        <v>201</v>
      </c>
      <c r="R67" t="s">
        <v>201</v>
      </c>
      <c r="S67">
        <v>1.2988824395546601</v>
      </c>
      <c r="T67">
        <v>4.7211941909682097E-3</v>
      </c>
      <c r="U67" t="s">
        <v>201</v>
      </c>
      <c r="V67">
        <v>1.2988824395546601</v>
      </c>
    </row>
    <row r="68" spans="1:22">
      <c r="A68" t="s">
        <v>2479</v>
      </c>
      <c r="B68" t="s">
        <v>2416</v>
      </c>
      <c r="C68" t="s">
        <v>880</v>
      </c>
      <c r="D68">
        <v>2.8692564962121199</v>
      </c>
      <c r="F68" t="s">
        <v>2417</v>
      </c>
      <c r="G68">
        <v>3.9633585373451E-3</v>
      </c>
      <c r="H68">
        <v>3.9633585373451E-3</v>
      </c>
      <c r="I68">
        <v>0</v>
      </c>
      <c r="J68">
        <v>1.61041451403823E-2</v>
      </c>
      <c r="K68">
        <v>4.9219420347877303E-3</v>
      </c>
      <c r="L68">
        <v>1.61492185416289E-3</v>
      </c>
      <c r="M68">
        <v>9.5672812514317508E-3</v>
      </c>
      <c r="N68" t="s">
        <v>201</v>
      </c>
      <c r="O68">
        <v>1.3376435180024501E-3</v>
      </c>
      <c r="P68">
        <v>0.246107974238674</v>
      </c>
      <c r="Q68" t="s">
        <v>201</v>
      </c>
      <c r="R68" t="s">
        <v>201</v>
      </c>
      <c r="S68">
        <v>1.1110789546447699</v>
      </c>
      <c r="T68">
        <v>0</v>
      </c>
      <c r="U68" t="s">
        <v>201</v>
      </c>
      <c r="V68">
        <v>1.1110789546447699</v>
      </c>
    </row>
    <row r="69" spans="1:22">
      <c r="A69" t="s">
        <v>2480</v>
      </c>
      <c r="B69" t="s">
        <v>2416</v>
      </c>
      <c r="C69" t="s">
        <v>880</v>
      </c>
      <c r="D69">
        <v>3.2925384469696901</v>
      </c>
      <c r="F69" t="s">
        <v>2417</v>
      </c>
      <c r="G69">
        <v>2.2086469064501402E-2</v>
      </c>
      <c r="H69">
        <v>2.20849065452185E-2</v>
      </c>
      <c r="I69">
        <v>1.5625192829131E-6</v>
      </c>
      <c r="J69">
        <v>1.34718757406841E-2</v>
      </c>
      <c r="K69">
        <v>6.9668115196105697E-3</v>
      </c>
      <c r="L69">
        <v>3.9203751047638997E-4</v>
      </c>
      <c r="M69">
        <v>6.1130267105972301E-3</v>
      </c>
      <c r="N69" t="s">
        <v>201</v>
      </c>
      <c r="O69">
        <v>2.4274836935532498E-3</v>
      </c>
      <c r="P69">
        <v>1.63933419297533</v>
      </c>
      <c r="Q69" t="s">
        <v>201</v>
      </c>
      <c r="R69" t="s">
        <v>201</v>
      </c>
      <c r="S69">
        <v>1.1403934527805</v>
      </c>
      <c r="T69">
        <v>6.4367859074099503E-4</v>
      </c>
      <c r="U69" t="s">
        <v>201</v>
      </c>
      <c r="V69">
        <v>1.1403934527805</v>
      </c>
    </row>
    <row r="70" spans="1:22">
      <c r="A70" t="s">
        <v>2481</v>
      </c>
      <c r="B70" t="s">
        <v>2416</v>
      </c>
      <c r="C70" t="s">
        <v>880</v>
      </c>
      <c r="D70">
        <v>0.73364823863636297</v>
      </c>
      <c r="F70" t="s">
        <v>2417</v>
      </c>
      <c r="G70">
        <v>4.7143056110060002E-4</v>
      </c>
      <c r="H70">
        <v>3.8138240761970003E-4</v>
      </c>
      <c r="I70">
        <v>9.0048153480907497E-5</v>
      </c>
      <c r="J70">
        <v>1.7665108134337401E-3</v>
      </c>
      <c r="K70">
        <v>7.8589034233622396E-4</v>
      </c>
      <c r="L70">
        <v>3.6999516485327498E-5</v>
      </c>
      <c r="M70">
        <v>9.4362095461219305E-4</v>
      </c>
      <c r="N70" t="s">
        <v>201</v>
      </c>
      <c r="O70">
        <v>3.6814642980206999E-3</v>
      </c>
      <c r="P70">
        <v>0.21589588057962</v>
      </c>
      <c r="Q70" t="s">
        <v>201</v>
      </c>
      <c r="R70" t="s">
        <v>201</v>
      </c>
      <c r="S70">
        <v>1.08375961979546</v>
      </c>
      <c r="T70">
        <v>2.4459874167276598E-2</v>
      </c>
      <c r="U70" t="s">
        <v>201</v>
      </c>
      <c r="V70">
        <v>1.08375961979546</v>
      </c>
    </row>
    <row r="71" spans="1:22">
      <c r="A71" t="s">
        <v>2482</v>
      </c>
      <c r="B71" t="s">
        <v>2416</v>
      </c>
      <c r="C71" t="s">
        <v>880</v>
      </c>
      <c r="D71">
        <v>16.622618276515102</v>
      </c>
      <c r="F71" t="s">
        <v>2419</v>
      </c>
      <c r="G71">
        <v>1.2134886112338001E-3</v>
      </c>
      <c r="H71">
        <v>1.1972391301757999E-3</v>
      </c>
      <c r="I71">
        <v>1.62494810580385E-5</v>
      </c>
      <c r="J71">
        <v>4.4845109431649799E-3</v>
      </c>
      <c r="K71">
        <v>2.73850664370597E-3</v>
      </c>
      <c r="L71">
        <v>4.6244102670417101E-4</v>
      </c>
      <c r="M71">
        <v>1.2835632727548299E-3</v>
      </c>
      <c r="N71" t="s">
        <v>201</v>
      </c>
      <c r="O71">
        <v>0.14651965139741999</v>
      </c>
      <c r="P71">
        <v>0.26697206124573197</v>
      </c>
      <c r="Q71" t="s">
        <v>201</v>
      </c>
      <c r="R71" t="s">
        <v>201</v>
      </c>
      <c r="S71">
        <v>1.46898000064618</v>
      </c>
      <c r="T71">
        <v>1.10903082986209E-4</v>
      </c>
      <c r="U71" t="s">
        <v>201</v>
      </c>
      <c r="V71">
        <v>1.46898000064618</v>
      </c>
    </row>
    <row r="72" spans="1:22">
      <c r="A72" t="s">
        <v>2483</v>
      </c>
      <c r="B72" t="s">
        <v>2416</v>
      </c>
      <c r="C72" t="s">
        <v>880</v>
      </c>
      <c r="D72">
        <v>0.46610924242424201</v>
      </c>
      <c r="F72" t="s">
        <v>2417</v>
      </c>
      <c r="G72">
        <v>2.8817291561876002E-3</v>
      </c>
      <c r="H72">
        <v>2.8712213666681999E-3</v>
      </c>
      <c r="I72">
        <v>1.0507789519428201E-5</v>
      </c>
      <c r="J72">
        <v>7.9040135728880908E-3</v>
      </c>
      <c r="K72">
        <v>2.5713830414306801E-3</v>
      </c>
      <c r="L72">
        <v>3.0649090071179798E-4</v>
      </c>
      <c r="M72">
        <v>5.02613963074561E-3</v>
      </c>
      <c r="N72" t="s">
        <v>201</v>
      </c>
      <c r="O72">
        <v>6.9715401870385299E-4</v>
      </c>
      <c r="P72">
        <v>0.36326118878602398</v>
      </c>
      <c r="Q72" t="s">
        <v>201</v>
      </c>
      <c r="R72" t="s">
        <v>201</v>
      </c>
      <c r="S72">
        <v>1.05131567484902</v>
      </c>
      <c r="T72">
        <v>1.50724075850043E-2</v>
      </c>
      <c r="U72" t="s">
        <v>201</v>
      </c>
      <c r="V72">
        <v>1.05131567484902</v>
      </c>
    </row>
    <row r="73" spans="1:22">
      <c r="A73" t="s">
        <v>2484</v>
      </c>
      <c r="B73" t="s">
        <v>2416</v>
      </c>
      <c r="C73" t="s">
        <v>880</v>
      </c>
      <c r="D73">
        <v>1.1636925378787799</v>
      </c>
      <c r="F73" t="s">
        <v>2417</v>
      </c>
      <c r="G73">
        <v>1.2544747216882399E-2</v>
      </c>
      <c r="H73">
        <v>1.25273270330946E-2</v>
      </c>
      <c r="I73">
        <v>1.7420183787816399E-5</v>
      </c>
      <c r="J73">
        <v>1.0799679199895501E-2</v>
      </c>
      <c r="K73">
        <v>6.3996090821362697E-3</v>
      </c>
      <c r="L73">
        <v>2.89526675387252E-4</v>
      </c>
      <c r="M73">
        <v>4.11054344237201E-3</v>
      </c>
      <c r="N73" t="s">
        <v>201</v>
      </c>
      <c r="O73">
        <v>1.51558679519434E-3</v>
      </c>
      <c r="P73">
        <v>1.15997214372958</v>
      </c>
      <c r="Q73" t="s">
        <v>201</v>
      </c>
      <c r="R73" t="s">
        <v>201</v>
      </c>
      <c r="S73">
        <v>1.06196361676323</v>
      </c>
      <c r="T73">
        <v>1.14940192426146E-2</v>
      </c>
      <c r="U73" t="s">
        <v>201</v>
      </c>
      <c r="V73">
        <v>1.06196361676323</v>
      </c>
    </row>
    <row r="74" spans="1:22">
      <c r="A74" t="s">
        <v>2485</v>
      </c>
      <c r="B74" t="s">
        <v>2416</v>
      </c>
      <c r="C74" t="s">
        <v>880</v>
      </c>
      <c r="D74">
        <v>2.9618099999999901</v>
      </c>
      <c r="F74" t="s">
        <v>2417</v>
      </c>
      <c r="G74">
        <v>9.2783419967211993E-3</v>
      </c>
      <c r="H74">
        <v>9.2760335381004005E-3</v>
      </c>
      <c r="I74">
        <v>2.30845862078042E-6</v>
      </c>
      <c r="J74">
        <v>2.0752948062363499E-3</v>
      </c>
      <c r="K74">
        <v>4.9658034269321803E-4</v>
      </c>
      <c r="L74">
        <v>3.46842490385271E-5</v>
      </c>
      <c r="M74">
        <v>1.5440302145046101E-3</v>
      </c>
      <c r="N74" t="s">
        <v>201</v>
      </c>
      <c r="O74">
        <v>7.9305650730483095E-4</v>
      </c>
      <c r="P74">
        <v>4.4697425687307097</v>
      </c>
      <c r="Q74" t="s">
        <v>201</v>
      </c>
      <c r="R74" t="s">
        <v>201</v>
      </c>
      <c r="S74">
        <v>1.1214016667651301</v>
      </c>
      <c r="T74">
        <v>2.9108374996198098E-3</v>
      </c>
      <c r="U74" t="s">
        <v>201</v>
      </c>
      <c r="V74">
        <v>1.1214016667651301</v>
      </c>
    </row>
    <row r="75" spans="1:22">
      <c r="A75" t="s">
        <v>2486</v>
      </c>
      <c r="B75" t="s">
        <v>2416</v>
      </c>
      <c r="C75" t="s">
        <v>880</v>
      </c>
      <c r="D75">
        <v>4.6750193181818096</v>
      </c>
      <c r="F75" t="s">
        <v>2419</v>
      </c>
      <c r="G75">
        <v>1.1717056613923999E-3</v>
      </c>
      <c r="H75">
        <v>1.1086026455292E-3</v>
      </c>
      <c r="I75">
        <v>6.3103015863248807E-5</v>
      </c>
      <c r="J75">
        <v>1.2627107313758301E-2</v>
      </c>
      <c r="K75">
        <v>7.1290145263606403E-3</v>
      </c>
      <c r="L75">
        <v>9.8216613329934902E-4</v>
      </c>
      <c r="M75">
        <v>4.5159266540983501E-3</v>
      </c>
      <c r="N75" t="s">
        <v>201</v>
      </c>
      <c r="O75">
        <v>1.7704551035946699E-2</v>
      </c>
      <c r="P75">
        <v>8.7795456075777503E-2</v>
      </c>
      <c r="Q75" t="s">
        <v>201</v>
      </c>
      <c r="R75" t="s">
        <v>201</v>
      </c>
      <c r="S75">
        <v>1.0472963485808</v>
      </c>
      <c r="T75">
        <v>3.56422570304813E-3</v>
      </c>
      <c r="U75" t="s">
        <v>201</v>
      </c>
      <c r="V75">
        <v>1.0472963485808</v>
      </c>
    </row>
    <row r="76" spans="1:22">
      <c r="A76" t="s">
        <v>2487</v>
      </c>
      <c r="B76" t="s">
        <v>2416</v>
      </c>
      <c r="C76" t="s">
        <v>880</v>
      </c>
      <c r="D76">
        <v>17.796083636363601</v>
      </c>
      <c r="F76" t="s">
        <v>2419</v>
      </c>
      <c r="G76">
        <v>3.5931565749810303E-2</v>
      </c>
      <c r="H76">
        <v>3.5925817653048898E-2</v>
      </c>
      <c r="I76">
        <v>5.7480967613541297E-6</v>
      </c>
      <c r="J76">
        <v>7.6107468426528302E-3</v>
      </c>
      <c r="K76">
        <v>3.9470686336474598E-3</v>
      </c>
      <c r="L76">
        <v>2.3790663712404899E-4</v>
      </c>
      <c r="M76">
        <v>3.4257715718813099E-3</v>
      </c>
      <c r="N76" t="s">
        <v>201</v>
      </c>
      <c r="O76">
        <v>2.48924908061363E-2</v>
      </c>
      <c r="P76">
        <v>4.7204063406379699</v>
      </c>
      <c r="Q76" t="s">
        <v>201</v>
      </c>
      <c r="R76" t="s">
        <v>201</v>
      </c>
      <c r="S76">
        <v>1.3898735381749201</v>
      </c>
      <c r="T76">
        <v>2.3091689803646099E-4</v>
      </c>
      <c r="U76" t="s">
        <v>201</v>
      </c>
      <c r="V76">
        <v>1.3898735381749201</v>
      </c>
    </row>
    <row r="77" spans="1:22">
      <c r="A77" t="s">
        <v>2488</v>
      </c>
      <c r="B77" t="s">
        <v>2416</v>
      </c>
      <c r="C77" t="s">
        <v>880</v>
      </c>
      <c r="D77">
        <v>6.3524501515151401</v>
      </c>
      <c r="F77" t="s">
        <v>2417</v>
      </c>
      <c r="G77">
        <v>1.1279116817241501E-2</v>
      </c>
      <c r="H77">
        <v>1.12776877684368E-2</v>
      </c>
      <c r="I77">
        <v>1.4290488047681799E-6</v>
      </c>
      <c r="J77">
        <v>1.19277323201701E-2</v>
      </c>
      <c r="K77">
        <v>7.3866436073137904E-3</v>
      </c>
      <c r="L77">
        <v>1.37940920220526E-3</v>
      </c>
      <c r="M77">
        <v>3.16167951065114E-3</v>
      </c>
      <c r="N77" t="s">
        <v>201</v>
      </c>
      <c r="O77">
        <v>1.34056278416052E-2</v>
      </c>
      <c r="P77">
        <v>0.94550141348878602</v>
      </c>
      <c r="Q77" t="s">
        <v>201</v>
      </c>
      <c r="R77" t="s">
        <v>201</v>
      </c>
      <c r="S77">
        <v>1.19909649815145</v>
      </c>
      <c r="T77">
        <v>1.06600662173616E-4</v>
      </c>
      <c r="U77" t="s">
        <v>201</v>
      </c>
      <c r="V77">
        <v>1.19909649815145</v>
      </c>
    </row>
    <row r="78" spans="1:22">
      <c r="A78" t="s">
        <v>2489</v>
      </c>
      <c r="B78" t="s">
        <v>2416</v>
      </c>
      <c r="C78" t="s">
        <v>880</v>
      </c>
      <c r="D78">
        <v>1.25617791666666</v>
      </c>
      <c r="F78" t="s">
        <v>2419</v>
      </c>
      <c r="G78">
        <v>7.9072394069275003E-3</v>
      </c>
      <c r="H78">
        <v>7.8839719135762997E-3</v>
      </c>
      <c r="I78">
        <v>2.3267493351192601E-5</v>
      </c>
      <c r="J78">
        <v>6.9042519275870795E-2</v>
      </c>
      <c r="K78">
        <v>5.3856052274942204E-3</v>
      </c>
      <c r="L78">
        <v>1.01800437242468E-4</v>
      </c>
      <c r="M78">
        <v>6.3555113611134195E-2</v>
      </c>
      <c r="N78" t="s">
        <v>201</v>
      </c>
      <c r="O78">
        <v>6.6828775132709503E-3</v>
      </c>
      <c r="P78">
        <v>0.11419009613589801</v>
      </c>
      <c r="Q78" t="s">
        <v>201</v>
      </c>
      <c r="R78" t="s">
        <v>201</v>
      </c>
      <c r="S78">
        <v>1.0742816843362999</v>
      </c>
      <c r="T78">
        <v>3.48165790933436E-3</v>
      </c>
      <c r="U78" t="s">
        <v>201</v>
      </c>
      <c r="V78">
        <v>1.0742816843362999</v>
      </c>
    </row>
    <row r="79" spans="1:22">
      <c r="A79" t="s">
        <v>2490</v>
      </c>
      <c r="B79" t="s">
        <v>2416</v>
      </c>
      <c r="C79" t="s">
        <v>880</v>
      </c>
      <c r="D79">
        <v>0.50114018939393901</v>
      </c>
      <c r="F79" t="s">
        <v>2417</v>
      </c>
      <c r="G79">
        <v>1.7113460089720198E-5</v>
      </c>
      <c r="H79">
        <v>1.7113460089720198E-5</v>
      </c>
      <c r="I79">
        <v>0</v>
      </c>
      <c r="J79">
        <v>8.3571399358501504E-3</v>
      </c>
      <c r="K79">
        <v>1.7600899312144899E-3</v>
      </c>
      <c r="L79">
        <v>4.4203232392420596E-3</v>
      </c>
      <c r="M79">
        <v>2.17672676539358E-3</v>
      </c>
      <c r="N79" t="s">
        <v>201</v>
      </c>
      <c r="O79">
        <v>1.9308933553299201E-4</v>
      </c>
      <c r="P79">
        <v>2.0477651709895901E-3</v>
      </c>
      <c r="Q79" t="s">
        <v>201</v>
      </c>
      <c r="R79" t="s">
        <v>201</v>
      </c>
      <c r="T79">
        <v>0</v>
      </c>
      <c r="U79" t="s">
        <v>201</v>
      </c>
    </row>
    <row r="80" spans="1:22">
      <c r="A80" t="s">
        <v>2491</v>
      </c>
      <c r="B80" t="s">
        <v>2416</v>
      </c>
      <c r="C80" t="s">
        <v>880</v>
      </c>
      <c r="D80">
        <v>1.0012695265151501</v>
      </c>
      <c r="E80" t="s">
        <v>2428</v>
      </c>
      <c r="F80" t="s">
        <v>852</v>
      </c>
      <c r="G80">
        <v>7.8764844855572003E-2</v>
      </c>
      <c r="H80">
        <v>7.8614364660673702E-2</v>
      </c>
      <c r="I80">
        <v>1.5048019489819999E-4</v>
      </c>
      <c r="J80">
        <v>2.0212744818576101E-2</v>
      </c>
      <c r="K80">
        <v>8.7217015542764998E-3</v>
      </c>
      <c r="L80">
        <v>6.1976978913599202E-3</v>
      </c>
      <c r="M80">
        <v>5.2933453729396901E-3</v>
      </c>
      <c r="N80" t="s">
        <v>201</v>
      </c>
      <c r="O80">
        <v>2.2045490453177202E-3</v>
      </c>
      <c r="P80">
        <v>3.8893463191809898</v>
      </c>
      <c r="Q80" t="s">
        <v>201</v>
      </c>
      <c r="R80" t="s">
        <v>201</v>
      </c>
      <c r="S80">
        <v>1.04399330205781</v>
      </c>
      <c r="T80">
        <v>6.82589462991567E-2</v>
      </c>
      <c r="U80" t="s">
        <v>201</v>
      </c>
      <c r="V80">
        <v>1.04399330205781</v>
      </c>
    </row>
    <row r="81" spans="1:22">
      <c r="A81" t="s">
        <v>2492</v>
      </c>
      <c r="B81" t="s">
        <v>2416</v>
      </c>
      <c r="C81" t="s">
        <v>880</v>
      </c>
      <c r="D81">
        <v>17.798591136363601</v>
      </c>
      <c r="F81" t="s">
        <v>2419</v>
      </c>
      <c r="G81">
        <v>2.2545982863569E-3</v>
      </c>
      <c r="H81">
        <v>2.2544960830099998E-3</v>
      </c>
      <c r="I81">
        <v>1.0220334686120799E-7</v>
      </c>
      <c r="J81">
        <v>9.13643947773813E-3</v>
      </c>
      <c r="K81">
        <v>4.7041321257135799E-3</v>
      </c>
      <c r="L81">
        <v>8.4607808783600399E-4</v>
      </c>
      <c r="M81">
        <v>3.5862292641885402E-3</v>
      </c>
      <c r="N81" t="s">
        <v>201</v>
      </c>
      <c r="O81">
        <v>0</v>
      </c>
      <c r="P81">
        <v>0.24675871694912499</v>
      </c>
      <c r="Q81" t="s">
        <v>201</v>
      </c>
      <c r="R81" t="s">
        <v>201</v>
      </c>
      <c r="S81">
        <v>1.0688669186779101</v>
      </c>
      <c r="T81" t="s">
        <v>2464</v>
      </c>
      <c r="U81" t="s">
        <v>201</v>
      </c>
      <c r="V81">
        <v>1.0688669186779101</v>
      </c>
    </row>
    <row r="82" spans="1:22">
      <c r="A82" t="s">
        <v>2493</v>
      </c>
      <c r="B82" t="s">
        <v>2416</v>
      </c>
      <c r="C82" t="s">
        <v>880</v>
      </c>
      <c r="D82">
        <v>18.234388124999999</v>
      </c>
      <c r="F82" t="s">
        <v>2419</v>
      </c>
      <c r="G82">
        <v>5.7658381571840003E-4</v>
      </c>
      <c r="H82">
        <v>5.7657759819620003E-4</v>
      </c>
      <c r="I82">
        <v>6.2175221719040997E-9</v>
      </c>
      <c r="J82">
        <v>3.56663481695025E-3</v>
      </c>
      <c r="K82">
        <v>2.2018432849225302E-3</v>
      </c>
      <c r="L82">
        <v>3.4044343440921997E-4</v>
      </c>
      <c r="M82">
        <v>1.0243480976184899E-3</v>
      </c>
      <c r="N82" t="s">
        <v>201</v>
      </c>
      <c r="O82">
        <v>2.6118453923124001E-2</v>
      </c>
      <c r="P82">
        <v>0.161658714106654</v>
      </c>
      <c r="Q82" t="s">
        <v>201</v>
      </c>
      <c r="R82" t="s">
        <v>201</v>
      </c>
      <c r="S82">
        <v>1.6315789473684199</v>
      </c>
      <c r="T82">
        <v>2.3805092714157199E-7</v>
      </c>
      <c r="U82" t="s">
        <v>201</v>
      </c>
      <c r="V82">
        <v>1.6315789473684199</v>
      </c>
    </row>
    <row r="83" spans="1:22">
      <c r="A83" t="s">
        <v>2494</v>
      </c>
      <c r="B83" t="s">
        <v>2416</v>
      </c>
      <c r="C83" t="s">
        <v>880</v>
      </c>
      <c r="D83">
        <v>3.2209612121212099</v>
      </c>
      <c r="F83" t="s">
        <v>2419</v>
      </c>
      <c r="G83">
        <v>3.6904661788165001E-3</v>
      </c>
      <c r="H83">
        <v>3.6853957818167001E-3</v>
      </c>
      <c r="I83">
        <v>5.0703969998661102E-6</v>
      </c>
      <c r="J83">
        <v>1.80005181106998E-2</v>
      </c>
      <c r="K83">
        <v>9.2017872509637406E-3</v>
      </c>
      <c r="L83">
        <v>3.35154605496924E-3</v>
      </c>
      <c r="M83">
        <v>5.4471848047668199E-3</v>
      </c>
      <c r="N83" t="s">
        <v>201</v>
      </c>
      <c r="O83">
        <v>1.73893657340305E-2</v>
      </c>
      <c r="P83">
        <v>0.20473831692800201</v>
      </c>
      <c r="Q83" t="s">
        <v>201</v>
      </c>
      <c r="R83" t="s">
        <v>201</v>
      </c>
      <c r="S83">
        <v>1.01148694304225</v>
      </c>
      <c r="T83">
        <v>2.91580330037195E-4</v>
      </c>
      <c r="U83" t="s">
        <v>201</v>
      </c>
      <c r="V83">
        <v>1.01148694304225</v>
      </c>
    </row>
    <row r="84" spans="1:22">
      <c r="A84" t="s">
        <v>2495</v>
      </c>
      <c r="B84" t="s">
        <v>2416</v>
      </c>
      <c r="C84" t="s">
        <v>880</v>
      </c>
      <c r="D84">
        <v>11.959382272727201</v>
      </c>
      <c r="F84" t="s">
        <v>2419</v>
      </c>
      <c r="G84">
        <v>1.01842031787452E-2</v>
      </c>
      <c r="H84">
        <v>1.0124131780900599E-2</v>
      </c>
      <c r="I84">
        <v>6.0071397844597098E-5</v>
      </c>
      <c r="J84">
        <v>1.2946014091177601E-2</v>
      </c>
      <c r="K84">
        <v>7.4084843535466701E-3</v>
      </c>
      <c r="L84">
        <v>1.5069121705022799E-4</v>
      </c>
      <c r="M84">
        <v>5.3868385205807796E-3</v>
      </c>
      <c r="N84" t="s">
        <v>201</v>
      </c>
      <c r="O84">
        <v>2.61178310209066E-2</v>
      </c>
      <c r="P84">
        <v>0.782026939689481</v>
      </c>
      <c r="Q84" t="s">
        <v>201</v>
      </c>
      <c r="R84" t="s">
        <v>201</v>
      </c>
      <c r="S84">
        <v>1.1503088717155201</v>
      </c>
      <c r="T84">
        <v>2.30001479818563E-3</v>
      </c>
      <c r="U84" t="s">
        <v>201</v>
      </c>
      <c r="V84">
        <v>1.1503088717155201</v>
      </c>
    </row>
    <row r="85" spans="1:22">
      <c r="A85" t="s">
        <v>2496</v>
      </c>
      <c r="B85" t="s">
        <v>2416</v>
      </c>
      <c r="C85" t="s">
        <v>880</v>
      </c>
      <c r="D85">
        <v>1.84619428030302</v>
      </c>
      <c r="F85" t="s">
        <v>2417</v>
      </c>
      <c r="G85">
        <v>3.289072994664E-4</v>
      </c>
      <c r="H85">
        <v>3.2844920837179998E-4</v>
      </c>
      <c r="I85">
        <v>4.5809109462791197E-7</v>
      </c>
      <c r="J85">
        <v>5.6726859152980902E-3</v>
      </c>
      <c r="K85">
        <v>8.29638402525651E-4</v>
      </c>
      <c r="L85">
        <v>1.39209804307705E-3</v>
      </c>
      <c r="M85">
        <v>3.4509494696953798E-3</v>
      </c>
      <c r="N85" t="s">
        <v>201</v>
      </c>
      <c r="O85">
        <v>8.0258611080139403E-3</v>
      </c>
      <c r="P85">
        <v>5.7900122318783401E-2</v>
      </c>
      <c r="Q85" t="s">
        <v>201</v>
      </c>
      <c r="R85" t="s">
        <v>201</v>
      </c>
      <c r="S85">
        <v>1</v>
      </c>
      <c r="T85">
        <v>5.7076877915380503E-5</v>
      </c>
      <c r="U85" t="s">
        <v>201</v>
      </c>
      <c r="V85">
        <v>1</v>
      </c>
    </row>
    <row r="86" spans="1:22">
      <c r="A86" t="s">
        <v>2497</v>
      </c>
      <c r="B86" t="s">
        <v>2416</v>
      </c>
      <c r="C86" t="s">
        <v>880</v>
      </c>
      <c r="D86">
        <v>46.788739242424199</v>
      </c>
      <c r="F86" t="s">
        <v>2417</v>
      </c>
      <c r="G86">
        <v>2.9919401146237001E-3</v>
      </c>
      <c r="H86">
        <v>2.9919401146237001E-3</v>
      </c>
      <c r="I86">
        <v>0</v>
      </c>
      <c r="J86">
        <v>1.9887166454383102E-3</v>
      </c>
      <c r="K86">
        <v>9.9624118043521899E-4</v>
      </c>
      <c r="L86">
        <v>5.8739161150988997E-4</v>
      </c>
      <c r="M86">
        <v>4.05083853493208E-4</v>
      </c>
      <c r="N86" t="s">
        <v>201</v>
      </c>
      <c r="O86">
        <v>0.13750195044956301</v>
      </c>
      <c r="P86">
        <v>1.50445772226353</v>
      </c>
      <c r="Q86" t="s">
        <v>201</v>
      </c>
      <c r="R86" t="s">
        <v>201</v>
      </c>
      <c r="S86">
        <v>1.2326356120633799</v>
      </c>
      <c r="T86">
        <v>0</v>
      </c>
      <c r="U86" t="s">
        <v>201</v>
      </c>
      <c r="V86">
        <v>1.2326356120633799</v>
      </c>
    </row>
    <row r="87" spans="1:22">
      <c r="A87" t="s">
        <v>2498</v>
      </c>
      <c r="B87" t="s">
        <v>2416</v>
      </c>
      <c r="C87" t="s">
        <v>880</v>
      </c>
      <c r="D87">
        <v>0.67360888257575702</v>
      </c>
      <c r="F87" t="s">
        <v>2419</v>
      </c>
      <c r="G87">
        <v>3.0058289759534201E-2</v>
      </c>
      <c r="H87">
        <v>3.0042957237190498E-2</v>
      </c>
      <c r="I87">
        <v>1.5332522343702198E-5</v>
      </c>
      <c r="J87">
        <v>1.6737625158806099E-2</v>
      </c>
      <c r="K87">
        <v>7.9999601960820902E-3</v>
      </c>
      <c r="L87">
        <v>2.69908631501385E-4</v>
      </c>
      <c r="M87">
        <v>8.4677563312226603E-3</v>
      </c>
      <c r="N87" t="s">
        <v>201</v>
      </c>
      <c r="O87">
        <v>2.7277984287846098E-3</v>
      </c>
      <c r="P87">
        <v>1.79493547932539</v>
      </c>
      <c r="Q87" t="s">
        <v>201</v>
      </c>
      <c r="R87" t="s">
        <v>201</v>
      </c>
      <c r="S87">
        <v>1.04103250320226</v>
      </c>
      <c r="T87">
        <v>5.6208414015890898E-3</v>
      </c>
      <c r="U87" t="s">
        <v>201</v>
      </c>
      <c r="V87">
        <v>1.04103250320226</v>
      </c>
    </row>
    <row r="88" spans="1:22">
      <c r="A88" t="s">
        <v>2499</v>
      </c>
      <c r="B88" t="s">
        <v>2416</v>
      </c>
      <c r="C88" t="s">
        <v>880</v>
      </c>
      <c r="D88">
        <v>4.2775391856060603</v>
      </c>
      <c r="F88" t="s">
        <v>2417</v>
      </c>
      <c r="G88">
        <v>3.3931501475757998E-3</v>
      </c>
      <c r="H88">
        <v>3.3303367269979E-3</v>
      </c>
      <c r="I88">
        <v>6.2813420577875095E-5</v>
      </c>
      <c r="J88">
        <v>5.8155256574404304E-3</v>
      </c>
      <c r="K88">
        <v>1.5517589659025E-3</v>
      </c>
      <c r="L88">
        <v>1.62455565118181E-4</v>
      </c>
      <c r="M88">
        <v>4.10131112641974E-3</v>
      </c>
      <c r="N88" t="s">
        <v>201</v>
      </c>
      <c r="O88">
        <v>5.5903960822369196E-3</v>
      </c>
      <c r="P88">
        <v>0.57266306146152701</v>
      </c>
      <c r="Q88" t="s">
        <v>201</v>
      </c>
      <c r="R88" t="s">
        <v>201</v>
      </c>
      <c r="S88">
        <v>1.1792628832927801</v>
      </c>
      <c r="T88">
        <v>1.1235951738278399E-2</v>
      </c>
      <c r="U88" t="s">
        <v>201</v>
      </c>
      <c r="V88">
        <v>1.1792628832927801</v>
      </c>
    </row>
    <row r="89" spans="1:22">
      <c r="A89" t="s">
        <v>2500</v>
      </c>
      <c r="B89" t="s">
        <v>2416</v>
      </c>
      <c r="C89" t="s">
        <v>880</v>
      </c>
      <c r="D89">
        <v>4.4528035227272698</v>
      </c>
      <c r="E89" t="s">
        <v>2428</v>
      </c>
      <c r="F89" t="s">
        <v>852</v>
      </c>
      <c r="G89">
        <v>7.8461120124191402E-2</v>
      </c>
      <c r="H89">
        <v>7.8455222784000897E-2</v>
      </c>
      <c r="I89">
        <v>5.8973401904681997E-6</v>
      </c>
      <c r="J89">
        <v>5.6877732329957504E-3</v>
      </c>
      <c r="K89">
        <v>2.0821348850244199E-3</v>
      </c>
      <c r="L89">
        <v>3.6554079913954298E-4</v>
      </c>
      <c r="M89">
        <v>3.2400975488317899E-3</v>
      </c>
      <c r="N89" t="s">
        <v>201</v>
      </c>
      <c r="O89">
        <v>2.0203353083639102E-3</v>
      </c>
      <c r="P89">
        <v>13.793662224237099</v>
      </c>
      <c r="Q89" t="s">
        <v>201</v>
      </c>
      <c r="R89" t="s">
        <v>201</v>
      </c>
      <c r="S89">
        <v>1.15160171874677</v>
      </c>
      <c r="T89">
        <v>2.91899080615679E-3</v>
      </c>
      <c r="U89" t="s">
        <v>201</v>
      </c>
      <c r="V89">
        <v>1.15160171874677</v>
      </c>
    </row>
    <row r="90" spans="1:22">
      <c r="A90" t="s">
        <v>2501</v>
      </c>
      <c r="B90" t="s">
        <v>2416</v>
      </c>
      <c r="C90" t="s">
        <v>880</v>
      </c>
      <c r="D90">
        <v>1.0953110606060601</v>
      </c>
      <c r="F90" t="s">
        <v>2417</v>
      </c>
      <c r="G90">
        <v>1.06866873586589E-2</v>
      </c>
      <c r="H90">
        <v>1.00133289689016E-2</v>
      </c>
      <c r="I90">
        <v>6.7335838975720002E-4</v>
      </c>
      <c r="J90">
        <v>1.41055605564952E-2</v>
      </c>
      <c r="K90">
        <v>1.77829352360392E-3</v>
      </c>
      <c r="L90">
        <v>1.3948049601195101E-3</v>
      </c>
      <c r="M90">
        <v>1.0932462072771701E-2</v>
      </c>
      <c r="N90" t="s">
        <v>201</v>
      </c>
      <c r="O90">
        <v>2.4888966008269099E-3</v>
      </c>
      <c r="P90">
        <v>0.70988522071111304</v>
      </c>
      <c r="Q90" t="s">
        <v>201</v>
      </c>
      <c r="R90" t="s">
        <v>201</v>
      </c>
      <c r="S90">
        <v>1.18896767864821</v>
      </c>
      <c r="T90">
        <v>0.27054494330278001</v>
      </c>
      <c r="U90" t="s">
        <v>201</v>
      </c>
      <c r="V90">
        <v>1.18896767864821</v>
      </c>
    </row>
    <row r="91" spans="1:22">
      <c r="A91" t="s">
        <v>2502</v>
      </c>
      <c r="B91" t="s">
        <v>2416</v>
      </c>
      <c r="C91" t="s">
        <v>880</v>
      </c>
      <c r="D91">
        <v>14.292448276515101</v>
      </c>
      <c r="F91" t="s">
        <v>2417</v>
      </c>
      <c r="G91">
        <v>4.5677784807583999E-3</v>
      </c>
      <c r="H91">
        <v>4.5639389648250003E-3</v>
      </c>
      <c r="I91">
        <v>3.8395159333649597E-6</v>
      </c>
      <c r="J91">
        <v>2.00220407862562E-3</v>
      </c>
      <c r="K91">
        <v>1.39440724892683E-3</v>
      </c>
      <c r="L91">
        <v>5.73204102763667E-5</v>
      </c>
      <c r="M91">
        <v>5.5047641942242002E-4</v>
      </c>
      <c r="N91" t="s">
        <v>201</v>
      </c>
      <c r="O91">
        <v>1.6528723990311502E-2</v>
      </c>
      <c r="P91">
        <v>2.2794574307119699</v>
      </c>
      <c r="Q91" t="s">
        <v>201</v>
      </c>
      <c r="R91" t="s">
        <v>201</v>
      </c>
      <c r="S91">
        <v>1.5395300927150199</v>
      </c>
      <c r="T91">
        <v>2.3229354762143201E-4</v>
      </c>
      <c r="U91" t="s">
        <v>201</v>
      </c>
      <c r="V91">
        <v>1.5395300927150199</v>
      </c>
    </row>
    <row r="92" spans="1:22">
      <c r="A92" t="s">
        <v>2503</v>
      </c>
      <c r="B92" t="s">
        <v>2416</v>
      </c>
      <c r="C92" t="s">
        <v>880</v>
      </c>
      <c r="D92">
        <v>33.455238598484797</v>
      </c>
      <c r="F92" t="s">
        <v>2419</v>
      </c>
      <c r="G92">
        <v>2.8064834424716099E-2</v>
      </c>
      <c r="H92">
        <v>2.8029949456840099E-2</v>
      </c>
      <c r="I92">
        <v>3.4884967876016103E-5</v>
      </c>
      <c r="J92">
        <v>7.1801271823333998E-3</v>
      </c>
      <c r="K92">
        <v>3.7449780130011201E-3</v>
      </c>
      <c r="L92">
        <v>3.7892507464197599E-5</v>
      </c>
      <c r="M92">
        <v>3.3972566618680699E-3</v>
      </c>
      <c r="N92" t="s">
        <v>201</v>
      </c>
      <c r="O92">
        <v>0.16837534192668399</v>
      </c>
      <c r="P92">
        <v>3.9038235319573902</v>
      </c>
      <c r="Q92" t="s">
        <v>201</v>
      </c>
      <c r="R92" t="s">
        <v>201</v>
      </c>
      <c r="S92">
        <v>1.3906010364636701</v>
      </c>
      <c r="T92">
        <v>2.0718572848514799E-4</v>
      </c>
      <c r="U92" t="s">
        <v>201</v>
      </c>
      <c r="V92">
        <v>1.3906010364636701</v>
      </c>
    </row>
    <row r="93" spans="1:22">
      <c r="A93" t="s">
        <v>2504</v>
      </c>
      <c r="B93" t="s">
        <v>2416</v>
      </c>
      <c r="C93" t="s">
        <v>880</v>
      </c>
      <c r="D93">
        <v>3.2344764393939398</v>
      </c>
      <c r="F93" t="s">
        <v>2419</v>
      </c>
      <c r="G93">
        <v>1.9741795493444002E-3</v>
      </c>
      <c r="H93">
        <v>1.9736533116057001E-3</v>
      </c>
      <c r="I93">
        <v>5.2623773872508205E-7</v>
      </c>
      <c r="J93">
        <v>8.5963358042630503E-3</v>
      </c>
      <c r="K93">
        <v>5.4073899927082102E-3</v>
      </c>
      <c r="L93">
        <v>2.7507423973451798E-4</v>
      </c>
      <c r="M93">
        <v>2.91387157182031E-3</v>
      </c>
      <c r="N93" t="s">
        <v>201</v>
      </c>
      <c r="O93">
        <v>1.06291770612356E-2</v>
      </c>
      <c r="P93">
        <v>0.22959239338078599</v>
      </c>
      <c r="Q93" t="s">
        <v>201</v>
      </c>
      <c r="R93" t="s">
        <v>201</v>
      </c>
      <c r="S93">
        <v>1</v>
      </c>
      <c r="T93">
        <v>4.95087941139166E-5</v>
      </c>
      <c r="U93" t="s">
        <v>201</v>
      </c>
      <c r="V93">
        <v>1</v>
      </c>
    </row>
    <row r="94" spans="1:22">
      <c r="A94" t="s">
        <v>2505</v>
      </c>
      <c r="B94" t="s">
        <v>2416</v>
      </c>
      <c r="C94" t="s">
        <v>880</v>
      </c>
      <c r="D94">
        <v>0.33113869318181799</v>
      </c>
      <c r="F94" t="s">
        <v>2417</v>
      </c>
      <c r="G94">
        <v>1.590844698976E-3</v>
      </c>
      <c r="H94">
        <v>1.3733015015069999E-3</v>
      </c>
      <c r="I94">
        <v>2.1754319746890001E-4</v>
      </c>
      <c r="J94">
        <v>2.1835299403986999E-2</v>
      </c>
      <c r="K94">
        <v>9.8343053496168908E-3</v>
      </c>
      <c r="L94">
        <v>5.1869018401359899E-4</v>
      </c>
      <c r="M94">
        <v>1.14823038703565E-2</v>
      </c>
      <c r="N94" t="s">
        <v>201</v>
      </c>
      <c r="O94">
        <v>8.7224664928792304E-4</v>
      </c>
      <c r="P94">
        <v>6.2893641900611599E-2</v>
      </c>
      <c r="Q94" t="s">
        <v>201</v>
      </c>
      <c r="R94" t="s">
        <v>201</v>
      </c>
      <c r="S94">
        <v>1.0517553759865299</v>
      </c>
      <c r="T94">
        <v>0.249405598343651</v>
      </c>
      <c r="U94" t="s">
        <v>201</v>
      </c>
      <c r="V94">
        <v>1.0517553759865299</v>
      </c>
    </row>
    <row r="95" spans="1:22">
      <c r="A95" t="s">
        <v>2506</v>
      </c>
      <c r="B95" t="s">
        <v>2416</v>
      </c>
      <c r="C95" t="s">
        <v>880</v>
      </c>
      <c r="D95">
        <v>1.83953859848484</v>
      </c>
      <c r="F95" t="s">
        <v>2419</v>
      </c>
      <c r="G95">
        <v>2.1612983569091099E-2</v>
      </c>
      <c r="H95">
        <v>2.15478677636818E-2</v>
      </c>
      <c r="I95">
        <v>6.5115805409361697E-5</v>
      </c>
      <c r="J95">
        <v>2.7145901825817199E-2</v>
      </c>
      <c r="K95">
        <v>1.1745580108509301E-2</v>
      </c>
      <c r="L95">
        <v>1.17418702581401E-4</v>
      </c>
      <c r="M95">
        <v>1.5282903014726399E-2</v>
      </c>
      <c r="N95" t="s">
        <v>201</v>
      </c>
      <c r="O95">
        <v>6.9042972447050203E-3</v>
      </c>
      <c r="P95">
        <v>0.79377977206079098</v>
      </c>
      <c r="Q95" t="s">
        <v>201</v>
      </c>
      <c r="R95" t="s">
        <v>201</v>
      </c>
      <c r="S95">
        <v>1.06177358870738</v>
      </c>
      <c r="T95">
        <v>9.4311995995392094E-3</v>
      </c>
      <c r="U95" t="s">
        <v>201</v>
      </c>
      <c r="V95">
        <v>1.06177358870738</v>
      </c>
    </row>
    <row r="96" spans="1:22">
      <c r="A96" t="s">
        <v>2507</v>
      </c>
      <c r="B96" t="s">
        <v>2416</v>
      </c>
      <c r="C96" t="s">
        <v>880</v>
      </c>
      <c r="D96">
        <v>0.88253604166666699</v>
      </c>
      <c r="F96" t="s">
        <v>2417</v>
      </c>
      <c r="G96">
        <v>2.499960160565E-3</v>
      </c>
      <c r="H96">
        <v>2.2806787982934998E-3</v>
      </c>
      <c r="I96">
        <v>2.1928136227139999E-4</v>
      </c>
      <c r="J96">
        <v>1.95301192973975E-3</v>
      </c>
      <c r="K96">
        <v>5.3474882611451397E-4</v>
      </c>
      <c r="L96">
        <v>2.7075184255347399E-4</v>
      </c>
      <c r="M96">
        <v>1.1475112610717601E-3</v>
      </c>
      <c r="N96" t="s">
        <v>201</v>
      </c>
      <c r="O96">
        <v>6.5530199017151396E-4</v>
      </c>
      <c r="P96">
        <v>1.1677751495339801</v>
      </c>
      <c r="Q96" t="s">
        <v>201</v>
      </c>
      <c r="R96" t="s">
        <v>201</v>
      </c>
      <c r="S96">
        <v>1.1009385856804199</v>
      </c>
      <c r="T96">
        <v>0.334626425007509</v>
      </c>
      <c r="U96" t="s">
        <v>201</v>
      </c>
      <c r="V96">
        <v>1.1009385856804199</v>
      </c>
    </row>
    <row r="97" spans="1:22">
      <c r="A97" t="s">
        <v>2508</v>
      </c>
      <c r="B97" t="s">
        <v>2416</v>
      </c>
      <c r="C97" t="s">
        <v>880</v>
      </c>
      <c r="D97">
        <v>2.3982501893939299</v>
      </c>
      <c r="F97" t="s">
        <v>2417</v>
      </c>
      <c r="G97">
        <v>1.13467543021525E-2</v>
      </c>
      <c r="H97">
        <v>1.1341731006598301E-2</v>
      </c>
      <c r="I97">
        <v>5.0232955542123999E-6</v>
      </c>
      <c r="J97">
        <v>1.93615324171139E-2</v>
      </c>
      <c r="K97">
        <v>7.8666612540155192E-3</v>
      </c>
      <c r="L97">
        <v>1.49598507478723E-3</v>
      </c>
      <c r="M97">
        <v>9.9988860883111694E-3</v>
      </c>
      <c r="N97" t="s">
        <v>201</v>
      </c>
      <c r="O97">
        <v>2.8737309301871301E-4</v>
      </c>
      <c r="P97">
        <v>0.58578684590963304</v>
      </c>
      <c r="Q97" t="s">
        <v>201</v>
      </c>
      <c r="R97" t="s">
        <v>201</v>
      </c>
      <c r="S97">
        <v>1.13640281643334</v>
      </c>
      <c r="T97">
        <v>1.7480048328273001E-2</v>
      </c>
      <c r="U97" t="s">
        <v>201</v>
      </c>
      <c r="V97">
        <v>1.13640281643334</v>
      </c>
    </row>
    <row r="98" spans="1:22">
      <c r="A98" t="s">
        <v>2509</v>
      </c>
      <c r="B98" t="s">
        <v>2416</v>
      </c>
      <c r="C98" t="s">
        <v>880</v>
      </c>
      <c r="D98">
        <v>2.03548303030303</v>
      </c>
      <c r="F98" t="s">
        <v>2417</v>
      </c>
      <c r="G98">
        <v>5.2884948788486999E-3</v>
      </c>
      <c r="H98">
        <v>2.1722784953129002E-3</v>
      </c>
      <c r="I98">
        <v>3.1162163835358001E-3</v>
      </c>
      <c r="J98">
        <v>3.0584702306922101E-2</v>
      </c>
      <c r="K98">
        <v>4.23496798360911E-3</v>
      </c>
      <c r="L98">
        <v>3.8623251808177902E-3</v>
      </c>
      <c r="M98">
        <v>2.24874091424952E-2</v>
      </c>
      <c r="N98" t="s">
        <v>201</v>
      </c>
      <c r="O98">
        <v>3.3001922416010701E-2</v>
      </c>
      <c r="P98">
        <v>7.10250004565601E-2</v>
      </c>
      <c r="Q98" t="s">
        <v>201</v>
      </c>
      <c r="R98" t="s">
        <v>201</v>
      </c>
      <c r="S98">
        <v>1.0266921695903699</v>
      </c>
      <c r="T98">
        <v>9.4425298752413803E-2</v>
      </c>
      <c r="U98" t="s">
        <v>201</v>
      </c>
      <c r="V98">
        <v>1.0266921695903699</v>
      </c>
    </row>
    <row r="99" spans="1:22">
      <c r="A99" t="s">
        <v>2510</v>
      </c>
      <c r="B99" t="s">
        <v>2416</v>
      </c>
      <c r="C99" t="s">
        <v>880</v>
      </c>
      <c r="D99">
        <v>1.4269789583333301</v>
      </c>
      <c r="E99" t="s">
        <v>2428</v>
      </c>
      <c r="F99" t="s">
        <v>853</v>
      </c>
      <c r="G99">
        <v>5.0751408971954702E-2</v>
      </c>
      <c r="H99">
        <v>5.0747453330318597E-2</v>
      </c>
      <c r="I99">
        <v>3.9556416361712003E-6</v>
      </c>
      <c r="J99">
        <v>7.3702442094309697E-3</v>
      </c>
      <c r="K99">
        <v>5.5309433667496601E-3</v>
      </c>
      <c r="L99">
        <v>1.15559839176395E-4</v>
      </c>
      <c r="M99">
        <v>1.7237410035049099E-3</v>
      </c>
      <c r="N99" t="s">
        <v>201</v>
      </c>
      <c r="O99">
        <v>7.4978664109075905E-4</v>
      </c>
      <c r="P99">
        <v>6.8854507243304104</v>
      </c>
      <c r="Q99" t="s">
        <v>201</v>
      </c>
      <c r="R99" t="s">
        <v>201</v>
      </c>
      <c r="S99">
        <v>1.21507975863356</v>
      </c>
      <c r="T99">
        <v>5.2756896687525603E-3</v>
      </c>
      <c r="U99" t="s">
        <v>201</v>
      </c>
      <c r="V99">
        <v>1.21507975863356</v>
      </c>
    </row>
    <row r="100" spans="1:22">
      <c r="A100" t="s">
        <v>2511</v>
      </c>
      <c r="B100" t="s">
        <v>2416</v>
      </c>
      <c r="C100" t="s">
        <v>880</v>
      </c>
      <c r="D100">
        <v>1.5653628787878699</v>
      </c>
      <c r="F100" t="s">
        <v>2417</v>
      </c>
      <c r="G100">
        <v>3.2611100390017001E-3</v>
      </c>
      <c r="H100">
        <v>3.2611100390017001E-3</v>
      </c>
      <c r="I100">
        <v>0</v>
      </c>
      <c r="J100">
        <v>2.9372362785166702E-2</v>
      </c>
      <c r="K100">
        <v>6.0141927376299604E-3</v>
      </c>
      <c r="L100">
        <v>1.6246847837001699E-2</v>
      </c>
      <c r="M100">
        <v>7.11132221053509E-3</v>
      </c>
      <c r="N100" t="s">
        <v>201</v>
      </c>
      <c r="O100">
        <v>0</v>
      </c>
      <c r="P100">
        <v>0.111026479648705</v>
      </c>
      <c r="Q100" t="s">
        <v>201</v>
      </c>
      <c r="R100" t="s">
        <v>201</v>
      </c>
      <c r="S100">
        <v>1.07220279668281</v>
      </c>
      <c r="U100" t="s">
        <v>201</v>
      </c>
      <c r="V100">
        <v>1.07220279668281</v>
      </c>
    </row>
    <row r="101" spans="1:22">
      <c r="A101" t="s">
        <v>2512</v>
      </c>
      <c r="B101" t="s">
        <v>2416</v>
      </c>
      <c r="C101" t="s">
        <v>880</v>
      </c>
      <c r="D101">
        <v>1.3124346590909</v>
      </c>
      <c r="F101" t="s">
        <v>2417</v>
      </c>
      <c r="G101">
        <v>3.1211571035729998E-3</v>
      </c>
      <c r="H101">
        <v>2.9835660271618999E-3</v>
      </c>
      <c r="I101">
        <v>1.3759107641100001E-4</v>
      </c>
      <c r="J101">
        <v>3.4498426484218399E-3</v>
      </c>
      <c r="K101">
        <v>1.17822027916232E-3</v>
      </c>
      <c r="L101">
        <v>2.3727846696566801E-4</v>
      </c>
      <c r="M101">
        <v>2.03434390229385E-3</v>
      </c>
      <c r="N101" t="s">
        <v>201</v>
      </c>
      <c r="O101">
        <v>3.1258990369862098E-3</v>
      </c>
      <c r="P101">
        <v>0.86484119167775797</v>
      </c>
      <c r="Q101" t="s">
        <v>201</v>
      </c>
      <c r="R101" t="s">
        <v>201</v>
      </c>
      <c r="S101">
        <v>1.20120247945415</v>
      </c>
      <c r="T101">
        <v>4.40164812692274E-2</v>
      </c>
      <c r="U101" t="s">
        <v>201</v>
      </c>
      <c r="V101">
        <v>1.20120247945415</v>
      </c>
    </row>
    <row r="102" spans="1:22">
      <c r="A102" t="s">
        <v>2513</v>
      </c>
      <c r="B102" t="s">
        <v>2416</v>
      </c>
      <c r="C102" t="s">
        <v>880</v>
      </c>
      <c r="D102">
        <v>3.0528918371212099</v>
      </c>
      <c r="F102" t="s">
        <v>2417</v>
      </c>
      <c r="G102">
        <v>3.7240729561294002E-3</v>
      </c>
      <c r="H102">
        <v>3.7103467647563999E-3</v>
      </c>
      <c r="I102">
        <v>1.37261913730425E-5</v>
      </c>
      <c r="J102">
        <v>6.5177780020224301E-3</v>
      </c>
      <c r="K102">
        <v>9.7273722607116796E-4</v>
      </c>
      <c r="L102">
        <v>1.6694058084893901E-4</v>
      </c>
      <c r="M102">
        <v>5.37810019510232E-3</v>
      </c>
      <c r="N102" t="s">
        <v>201</v>
      </c>
      <c r="O102">
        <v>4.4814481518604E-3</v>
      </c>
      <c r="P102">
        <v>0.56926559382738895</v>
      </c>
      <c r="Q102" t="s">
        <v>201</v>
      </c>
      <c r="R102" t="s">
        <v>201</v>
      </c>
      <c r="S102">
        <v>1.0712314668732901</v>
      </c>
      <c r="T102">
        <v>3.0628919286602302E-3</v>
      </c>
      <c r="U102" t="s">
        <v>201</v>
      </c>
      <c r="V102">
        <v>1.0712314668732901</v>
      </c>
    </row>
    <row r="103" spans="1:22">
      <c r="A103" t="s">
        <v>2514</v>
      </c>
      <c r="B103" t="s">
        <v>2416</v>
      </c>
      <c r="C103" t="s">
        <v>880</v>
      </c>
      <c r="D103">
        <v>32.685036856060599</v>
      </c>
      <c r="F103" t="s">
        <v>2419</v>
      </c>
      <c r="G103">
        <v>2.0598621284153799E-2</v>
      </c>
      <c r="H103">
        <v>2.0589852457965602E-2</v>
      </c>
      <c r="I103">
        <v>8.7688261882010995E-6</v>
      </c>
      <c r="J103">
        <v>9.7214444763958404E-3</v>
      </c>
      <c r="K103">
        <v>5.1655211168355102E-3</v>
      </c>
      <c r="L103">
        <v>2.1748968649307101E-4</v>
      </c>
      <c r="M103">
        <v>4.33843367306726E-3</v>
      </c>
      <c r="N103" t="s">
        <v>201</v>
      </c>
      <c r="O103">
        <v>5.4973452848367702E-2</v>
      </c>
      <c r="P103">
        <v>2.1179828273420398</v>
      </c>
      <c r="Q103" t="s">
        <v>201</v>
      </c>
      <c r="R103" t="s">
        <v>201</v>
      </c>
      <c r="S103">
        <v>1.1565577716419899</v>
      </c>
      <c r="T103">
        <v>1.59510195082488E-4</v>
      </c>
      <c r="U103" t="s">
        <v>201</v>
      </c>
      <c r="V103">
        <v>1.1565577716419899</v>
      </c>
    </row>
    <row r="104" spans="1:22">
      <c r="A104" t="s">
        <v>2515</v>
      </c>
      <c r="B104" t="s">
        <v>2416</v>
      </c>
      <c r="C104" t="s">
        <v>880</v>
      </c>
      <c r="D104">
        <v>10.437426628787801</v>
      </c>
      <c r="F104" t="s">
        <v>2417</v>
      </c>
      <c r="G104">
        <v>1.6002959402035999E-3</v>
      </c>
      <c r="H104">
        <v>1.5985313436213001E-3</v>
      </c>
      <c r="I104">
        <v>1.76459658233468E-6</v>
      </c>
      <c r="J104">
        <v>1.09649903553097E-3</v>
      </c>
      <c r="K104">
        <v>4.1617684243577298E-4</v>
      </c>
      <c r="L104">
        <v>3.6632796035223799E-5</v>
      </c>
      <c r="M104">
        <v>6.4368939705997498E-4</v>
      </c>
      <c r="N104" t="s">
        <v>201</v>
      </c>
      <c r="O104">
        <v>9.7669346166594298E-3</v>
      </c>
      <c r="P104">
        <v>1.4578502048998301</v>
      </c>
      <c r="Q104" t="s">
        <v>201</v>
      </c>
      <c r="R104" t="s">
        <v>201</v>
      </c>
      <c r="S104">
        <v>1.2509144610682701</v>
      </c>
      <c r="T104">
        <v>1.8067046126476701E-4</v>
      </c>
      <c r="U104" t="s">
        <v>201</v>
      </c>
      <c r="V104">
        <v>1.2509144610682701</v>
      </c>
    </row>
    <row r="105" spans="1:22">
      <c r="A105" t="s">
        <v>2516</v>
      </c>
      <c r="B105" t="s">
        <v>2416</v>
      </c>
      <c r="C105" t="s">
        <v>880</v>
      </c>
      <c r="D105">
        <v>0.26442405303030297</v>
      </c>
      <c r="F105" t="s">
        <v>2417</v>
      </c>
      <c r="G105">
        <v>4.6030036000033001E-3</v>
      </c>
      <c r="H105">
        <v>4.5453120138236004E-3</v>
      </c>
      <c r="I105">
        <v>5.7691586179732202E-5</v>
      </c>
      <c r="J105">
        <v>1.3458167059146001E-2</v>
      </c>
      <c r="K105">
        <v>7.5546106038718499E-3</v>
      </c>
      <c r="L105">
        <v>3.5859269542942601E-3</v>
      </c>
      <c r="M105">
        <v>2.3176295009798798E-3</v>
      </c>
      <c r="N105" t="s">
        <v>201</v>
      </c>
      <c r="O105">
        <v>9.3605798937039205E-4</v>
      </c>
      <c r="P105">
        <v>0.337736334661907</v>
      </c>
      <c r="Q105" t="s">
        <v>201</v>
      </c>
      <c r="R105" t="s">
        <v>201</v>
      </c>
      <c r="S105">
        <v>1.0419143169268099</v>
      </c>
      <c r="T105">
        <v>6.16324916136195E-2</v>
      </c>
      <c r="U105" t="s">
        <v>201</v>
      </c>
      <c r="V105">
        <v>1.0419143169268099</v>
      </c>
    </row>
    <row r="106" spans="1:22">
      <c r="A106" t="s">
        <v>2517</v>
      </c>
      <c r="B106" t="s">
        <v>2416</v>
      </c>
      <c r="C106" t="s">
        <v>880</v>
      </c>
      <c r="D106">
        <v>62.313136249999999</v>
      </c>
      <c r="F106" t="s">
        <v>2419</v>
      </c>
      <c r="G106">
        <v>2.06221322144143E-2</v>
      </c>
      <c r="H106">
        <v>2.0615860736982499E-2</v>
      </c>
      <c r="I106">
        <v>6.2714774318039096E-6</v>
      </c>
      <c r="J106">
        <v>2.6125666162321098E-3</v>
      </c>
      <c r="K106">
        <v>1.8904382714839199E-3</v>
      </c>
      <c r="L106">
        <v>9.03717830816772E-5</v>
      </c>
      <c r="M106">
        <v>6.3175656166651595E-4</v>
      </c>
      <c r="N106" t="s">
        <v>201</v>
      </c>
      <c r="O106">
        <v>5.6641751307909299E-2</v>
      </c>
      <c r="P106">
        <v>7.8910373457634497</v>
      </c>
      <c r="Q106" t="s">
        <v>201</v>
      </c>
      <c r="R106" t="s">
        <v>201</v>
      </c>
      <c r="S106">
        <v>1.1583444456135199</v>
      </c>
      <c r="T106">
        <v>1.10721813626694E-4</v>
      </c>
      <c r="U106" t="s">
        <v>201</v>
      </c>
      <c r="V106">
        <v>1.1583444456135199</v>
      </c>
    </row>
    <row r="107" spans="1:22">
      <c r="A107" t="s">
        <v>2518</v>
      </c>
      <c r="B107" t="s">
        <v>2416</v>
      </c>
      <c r="C107" t="s">
        <v>880</v>
      </c>
      <c r="D107">
        <v>2.8694796212121201</v>
      </c>
      <c r="F107" t="s">
        <v>2419</v>
      </c>
      <c r="G107">
        <v>7.1473046663673998E-3</v>
      </c>
      <c r="H107">
        <v>7.1276982858841003E-3</v>
      </c>
      <c r="I107">
        <v>1.9606380483324299E-5</v>
      </c>
      <c r="J107">
        <v>2.5444724827943601E-2</v>
      </c>
      <c r="K107">
        <v>1.1317579135939899E-2</v>
      </c>
      <c r="L107">
        <v>8.2576301642374905E-4</v>
      </c>
      <c r="M107">
        <v>1.33013826755799E-2</v>
      </c>
      <c r="N107" t="s">
        <v>201</v>
      </c>
      <c r="O107">
        <v>7.0662163246420096E-3</v>
      </c>
      <c r="P107">
        <v>0.28012479341322599</v>
      </c>
      <c r="Q107" t="s">
        <v>201</v>
      </c>
      <c r="R107" t="s">
        <v>201</v>
      </c>
      <c r="S107">
        <v>1.04481663818961</v>
      </c>
      <c r="T107">
        <v>2.7746646270863499E-3</v>
      </c>
      <c r="U107" t="s">
        <v>201</v>
      </c>
      <c r="V107">
        <v>1.04481663818961</v>
      </c>
    </row>
    <row r="108" spans="1:22">
      <c r="A108" t="s">
        <v>2519</v>
      </c>
      <c r="B108" t="s">
        <v>2416</v>
      </c>
      <c r="C108" t="s">
        <v>880</v>
      </c>
      <c r="D108">
        <v>0.51143943181818097</v>
      </c>
      <c r="F108" t="s">
        <v>2419</v>
      </c>
      <c r="G108">
        <v>1.3580061872079399E-2</v>
      </c>
      <c r="H108">
        <v>1.35369094785255E-2</v>
      </c>
      <c r="I108">
        <v>4.3152393553924397E-5</v>
      </c>
      <c r="J108">
        <v>3.0113918407223702E-3</v>
      </c>
      <c r="K108">
        <v>5.1036305988837595E-4</v>
      </c>
      <c r="L108">
        <v>9.7330374339925897E-5</v>
      </c>
      <c r="M108">
        <v>2.4036984064940699E-3</v>
      </c>
      <c r="N108" t="s">
        <v>201</v>
      </c>
      <c r="O108">
        <v>8.6233406592626496E-4</v>
      </c>
      <c r="P108">
        <v>4.4952334981681501</v>
      </c>
      <c r="Q108" t="s">
        <v>201</v>
      </c>
      <c r="R108" t="s">
        <v>201</v>
      </c>
      <c r="S108">
        <v>1.0765941614313499</v>
      </c>
      <c r="T108">
        <v>5.0041387971345899E-2</v>
      </c>
      <c r="U108" t="s">
        <v>201</v>
      </c>
      <c r="V108">
        <v>1.0765941614313499</v>
      </c>
    </row>
    <row r="109" spans="1:22">
      <c r="A109" t="s">
        <v>2520</v>
      </c>
      <c r="B109" t="s">
        <v>2416</v>
      </c>
      <c r="C109" t="s">
        <v>880</v>
      </c>
      <c r="D109">
        <v>8.9595785416666693</v>
      </c>
      <c r="F109" t="s">
        <v>2417</v>
      </c>
      <c r="G109">
        <v>3.0789267838401998E-3</v>
      </c>
      <c r="H109">
        <v>3.0559205962248999E-3</v>
      </c>
      <c r="I109">
        <v>2.3006187615288298E-5</v>
      </c>
      <c r="J109">
        <v>6.1593219535935103E-3</v>
      </c>
      <c r="K109">
        <v>2.5455369211371602E-3</v>
      </c>
      <c r="L109">
        <v>5.8437431346090299E-4</v>
      </c>
      <c r="M109">
        <v>3.0294107189954402E-3</v>
      </c>
      <c r="N109" t="s">
        <v>201</v>
      </c>
      <c r="O109">
        <v>2.2851961354134798E-2</v>
      </c>
      <c r="P109">
        <v>0.49614561785360001</v>
      </c>
      <c r="Q109" t="s">
        <v>201</v>
      </c>
      <c r="R109" t="s">
        <v>201</v>
      </c>
      <c r="S109">
        <v>1.2584042370502699</v>
      </c>
      <c r="T109">
        <v>1.0067489288452501E-3</v>
      </c>
      <c r="U109" t="s">
        <v>201</v>
      </c>
      <c r="V109">
        <v>1.2584042370502699</v>
      </c>
    </row>
    <row r="110" spans="1:22">
      <c r="A110" t="s">
        <v>2521</v>
      </c>
      <c r="B110" t="s">
        <v>2416</v>
      </c>
      <c r="C110" t="s">
        <v>880</v>
      </c>
      <c r="D110">
        <v>21.869584526515101</v>
      </c>
      <c r="F110" t="s">
        <v>2419</v>
      </c>
      <c r="G110">
        <v>3.8444888614510897E-2</v>
      </c>
      <c r="H110">
        <v>3.8436688492261999E-2</v>
      </c>
      <c r="I110">
        <v>8.2001222489235199E-6</v>
      </c>
      <c r="J110">
        <v>8.2383148072854399E-3</v>
      </c>
      <c r="K110">
        <v>5.2569907662367897E-3</v>
      </c>
      <c r="L110">
        <v>2.2806062625716701E-4</v>
      </c>
      <c r="M110">
        <v>2.75326341479148E-3</v>
      </c>
      <c r="N110" t="s">
        <v>201</v>
      </c>
      <c r="O110">
        <v>3.1500108483388502E-2</v>
      </c>
      <c r="P110">
        <v>4.6656008408747596</v>
      </c>
      <c r="Q110" t="s">
        <v>201</v>
      </c>
      <c r="R110" t="s">
        <v>201</v>
      </c>
      <c r="S110">
        <v>1.1349674660973299</v>
      </c>
      <c r="T110">
        <v>2.6032044471363698E-4</v>
      </c>
      <c r="U110" t="s">
        <v>201</v>
      </c>
      <c r="V110">
        <v>1.1349674660973299</v>
      </c>
    </row>
    <row r="111" spans="1:22">
      <c r="A111" t="s">
        <v>2522</v>
      </c>
      <c r="B111" t="s">
        <v>2416</v>
      </c>
      <c r="C111" t="s">
        <v>880</v>
      </c>
      <c r="D111">
        <v>1.6850359469696901</v>
      </c>
      <c r="F111" t="s">
        <v>2417</v>
      </c>
      <c r="G111">
        <v>7.2270859436930996E-3</v>
      </c>
      <c r="H111">
        <v>7.2270859436930996E-3</v>
      </c>
      <c r="I111">
        <v>0</v>
      </c>
      <c r="J111">
        <v>2.54195663796259E-3</v>
      </c>
      <c r="K111">
        <v>1.2167063485650101E-3</v>
      </c>
      <c r="L111">
        <v>1.21077834693558E-4</v>
      </c>
      <c r="M111">
        <v>1.20417245470401E-3</v>
      </c>
      <c r="N111" t="s">
        <v>201</v>
      </c>
      <c r="O111">
        <v>0</v>
      </c>
      <c r="P111">
        <v>2.8431192868363402</v>
      </c>
      <c r="Q111" t="s">
        <v>201</v>
      </c>
      <c r="R111" t="s">
        <v>201</v>
      </c>
      <c r="S111">
        <v>1.0841188704963201</v>
      </c>
      <c r="U111" t="s">
        <v>201</v>
      </c>
      <c r="V111">
        <v>1.0841188704963201</v>
      </c>
    </row>
    <row r="112" spans="1:22">
      <c r="A112" t="s">
        <v>2523</v>
      </c>
      <c r="B112" t="s">
        <v>2416</v>
      </c>
      <c r="C112" t="s">
        <v>880</v>
      </c>
      <c r="D112">
        <v>7.0476889393939404</v>
      </c>
      <c r="F112" t="s">
        <v>2417</v>
      </c>
      <c r="G112">
        <v>4.1604963567058997E-3</v>
      </c>
      <c r="H112">
        <v>4.1604963567058997E-3</v>
      </c>
      <c r="I112">
        <v>0</v>
      </c>
      <c r="J112">
        <v>8.99171149998787E-3</v>
      </c>
      <c r="K112">
        <v>3.8616363338466698E-3</v>
      </c>
      <c r="L112">
        <v>7.5323477360116E-4</v>
      </c>
      <c r="M112">
        <v>4.3768403925400299E-3</v>
      </c>
      <c r="N112" t="s">
        <v>201</v>
      </c>
      <c r="O112">
        <v>2.3831803433115501E-3</v>
      </c>
      <c r="P112">
        <v>0.462703497183101</v>
      </c>
      <c r="Q112" t="s">
        <v>201</v>
      </c>
      <c r="R112" t="s">
        <v>201</v>
      </c>
      <c r="S112">
        <v>1.0821976124049899</v>
      </c>
      <c r="T112">
        <v>0</v>
      </c>
      <c r="U112" t="s">
        <v>201</v>
      </c>
      <c r="V112">
        <v>1.0821976124049899</v>
      </c>
    </row>
    <row r="113" spans="1:22">
      <c r="A113" t="s">
        <v>2524</v>
      </c>
      <c r="B113" t="s">
        <v>2416</v>
      </c>
      <c r="C113" t="s">
        <v>880</v>
      </c>
      <c r="D113">
        <v>1.5345819128787801</v>
      </c>
      <c r="F113" t="s">
        <v>2419</v>
      </c>
      <c r="G113">
        <v>5.8185674587439996E-4</v>
      </c>
      <c r="H113">
        <v>2.9504869400909998E-4</v>
      </c>
      <c r="I113">
        <v>2.8680805186529997E-4</v>
      </c>
      <c r="J113">
        <v>2.3630967569804099E-2</v>
      </c>
      <c r="K113">
        <v>1.23211791479012E-2</v>
      </c>
      <c r="L113">
        <v>4.0642432374463503E-3</v>
      </c>
      <c r="M113">
        <v>7.2455451844566001E-3</v>
      </c>
      <c r="N113" t="s">
        <v>201</v>
      </c>
      <c r="O113">
        <v>1.33251152903162E-2</v>
      </c>
      <c r="P113">
        <v>1.2485679781733299E-2</v>
      </c>
      <c r="Q113" t="s">
        <v>201</v>
      </c>
      <c r="R113" t="s">
        <v>201</v>
      </c>
      <c r="S113">
        <v>1.06102940670179</v>
      </c>
      <c r="T113">
        <v>2.1523870196735299E-2</v>
      </c>
      <c r="U113" t="s">
        <v>201</v>
      </c>
      <c r="V113">
        <v>1.06102940670179</v>
      </c>
    </row>
    <row r="114" spans="1:22">
      <c r="A114" t="s">
        <v>2525</v>
      </c>
      <c r="B114" t="s">
        <v>2416</v>
      </c>
      <c r="C114" t="s">
        <v>880</v>
      </c>
      <c r="D114">
        <v>0.26648248106060601</v>
      </c>
      <c r="F114" t="s">
        <v>2417</v>
      </c>
      <c r="G114">
        <v>3.0583386206673E-3</v>
      </c>
      <c r="H114">
        <v>3.0174482519021001E-3</v>
      </c>
      <c r="I114">
        <v>4.0890368765173701E-5</v>
      </c>
      <c r="J114">
        <v>9.3078569050529299E-3</v>
      </c>
      <c r="K114">
        <v>1.5592187260523901E-3</v>
      </c>
      <c r="L114">
        <v>1.5591352371607001E-3</v>
      </c>
      <c r="M114">
        <v>6.1895029418398296E-3</v>
      </c>
      <c r="N114" t="s">
        <v>201</v>
      </c>
      <c r="O114">
        <v>7.6630703415876304E-5</v>
      </c>
      <c r="P114">
        <v>0.32418292230771401</v>
      </c>
      <c r="Q114" t="s">
        <v>201</v>
      </c>
      <c r="R114" t="s">
        <v>201</v>
      </c>
      <c r="S114">
        <v>1.08912221577839</v>
      </c>
      <c r="T114">
        <v>0.53360294167288103</v>
      </c>
      <c r="U114" t="s">
        <v>201</v>
      </c>
      <c r="V114">
        <v>1.08912221577839</v>
      </c>
    </row>
    <row r="115" spans="1:22">
      <c r="A115" t="s">
        <v>2526</v>
      </c>
      <c r="B115" t="s">
        <v>2416</v>
      </c>
      <c r="C115" t="s">
        <v>880</v>
      </c>
      <c r="D115">
        <v>6.54004068181818</v>
      </c>
      <c r="F115" t="s">
        <v>2419</v>
      </c>
      <c r="G115">
        <v>2.2008188526132899E-2</v>
      </c>
      <c r="H115">
        <v>2.19210115434724E-2</v>
      </c>
      <c r="I115">
        <v>8.7176982660502496E-5</v>
      </c>
      <c r="J115">
        <v>7.6356231946758503E-3</v>
      </c>
      <c r="K115">
        <v>3.34088687608384E-3</v>
      </c>
      <c r="L115">
        <v>6.4125703565863403E-4</v>
      </c>
      <c r="M115">
        <v>3.6534792829333702E-3</v>
      </c>
      <c r="N115" t="s">
        <v>201</v>
      </c>
      <c r="O115">
        <v>1.56291036941184E-2</v>
      </c>
      <c r="P115">
        <v>2.8708870231780699</v>
      </c>
      <c r="Q115" t="s">
        <v>201</v>
      </c>
      <c r="R115" t="s">
        <v>201</v>
      </c>
      <c r="S115">
        <v>1.1255502295820199</v>
      </c>
      <c r="T115">
        <v>5.57786194056088E-3</v>
      </c>
      <c r="U115" t="s">
        <v>201</v>
      </c>
      <c r="V115">
        <v>1.1255502295820199</v>
      </c>
    </row>
    <row r="116" spans="1:22">
      <c r="A116" t="s">
        <v>2527</v>
      </c>
      <c r="B116" t="s">
        <v>2416</v>
      </c>
      <c r="C116" t="s">
        <v>880</v>
      </c>
      <c r="D116">
        <v>14.541170662878701</v>
      </c>
      <c r="F116" t="s">
        <v>2419</v>
      </c>
      <c r="G116">
        <v>1.3944970287842E-3</v>
      </c>
      <c r="H116">
        <v>1.394377137176E-3</v>
      </c>
      <c r="I116">
        <v>1.19891608224807E-7</v>
      </c>
      <c r="J116">
        <v>1.4031851532816299E-3</v>
      </c>
      <c r="K116">
        <v>7.1489774666066302E-4</v>
      </c>
      <c r="L116">
        <v>6.2781836105426994E-5</v>
      </c>
      <c r="M116">
        <v>6.2550557051554404E-4</v>
      </c>
      <c r="N116" t="s">
        <v>201</v>
      </c>
      <c r="O116">
        <v>2.2669694690811398E-2</v>
      </c>
      <c r="P116">
        <v>0.99372284114819998</v>
      </c>
      <c r="Q116" t="s">
        <v>201</v>
      </c>
      <c r="R116" t="s">
        <v>201</v>
      </c>
      <c r="S116">
        <v>1.6</v>
      </c>
      <c r="T116">
        <v>5.28862915270766E-6</v>
      </c>
      <c r="U116" t="s">
        <v>201</v>
      </c>
      <c r="V116">
        <v>1.6</v>
      </c>
    </row>
    <row r="117" spans="1:22">
      <c r="A117" t="s">
        <v>2528</v>
      </c>
      <c r="B117" t="s">
        <v>2416</v>
      </c>
      <c r="C117" t="s">
        <v>880</v>
      </c>
      <c r="D117">
        <v>0.29151543560606002</v>
      </c>
      <c r="F117" t="s">
        <v>2419</v>
      </c>
      <c r="G117">
        <v>5.5722900534715902E-5</v>
      </c>
      <c r="H117">
        <v>5.5130748284068798E-5</v>
      </c>
      <c r="I117">
        <v>5.9215225064707602E-7</v>
      </c>
      <c r="J117">
        <v>5.0178016049774801E-3</v>
      </c>
      <c r="K117">
        <v>2.0171610469959401E-3</v>
      </c>
      <c r="L117">
        <v>8.2168150176374405E-4</v>
      </c>
      <c r="M117">
        <v>2.1789590562177898E-3</v>
      </c>
      <c r="N117" t="s">
        <v>201</v>
      </c>
      <c r="O117">
        <v>2.4077583324044E-2</v>
      </c>
      <c r="P117">
        <v>1.0987032295055399E-2</v>
      </c>
      <c r="Q117" t="s">
        <v>201</v>
      </c>
      <c r="R117" t="s">
        <v>201</v>
      </c>
      <c r="S117">
        <v>1</v>
      </c>
      <c r="T117">
        <v>2.4593508521087601E-5</v>
      </c>
      <c r="U117" t="s">
        <v>201</v>
      </c>
      <c r="V117">
        <v>1</v>
      </c>
    </row>
    <row r="118" spans="1:22">
      <c r="A118" t="s">
        <v>2529</v>
      </c>
      <c r="B118" t="s">
        <v>2416</v>
      </c>
      <c r="C118" t="s">
        <v>880</v>
      </c>
      <c r="D118">
        <v>1.1455698863636301</v>
      </c>
      <c r="F118" t="s">
        <v>2417</v>
      </c>
      <c r="G118">
        <v>1.4814071719259801E-2</v>
      </c>
      <c r="H118">
        <v>1.4811983897737999E-2</v>
      </c>
      <c r="I118">
        <v>2.0878215218362801E-6</v>
      </c>
      <c r="J118">
        <v>4.2658358984027801E-3</v>
      </c>
      <c r="K118">
        <v>2.0190062760231399E-3</v>
      </c>
      <c r="L118">
        <v>1.0353216985772899E-4</v>
      </c>
      <c r="M118">
        <v>2.1432974525219099E-3</v>
      </c>
      <c r="N118" t="s">
        <v>201</v>
      </c>
      <c r="O118">
        <v>6.7762248122092304E-4</v>
      </c>
      <c r="P118">
        <v>3.4722348094271198</v>
      </c>
      <c r="Q118" t="s">
        <v>201</v>
      </c>
      <c r="R118" t="s">
        <v>201</v>
      </c>
      <c r="S118">
        <v>1.0184444386531799</v>
      </c>
      <c r="T118">
        <v>3.0810983692195399E-3</v>
      </c>
      <c r="U118" t="s">
        <v>201</v>
      </c>
      <c r="V118">
        <v>1.0184444386531799</v>
      </c>
    </row>
    <row r="119" spans="1:22">
      <c r="A119" t="s">
        <v>2530</v>
      </c>
      <c r="B119" t="s">
        <v>2416</v>
      </c>
      <c r="C119" t="s">
        <v>880</v>
      </c>
      <c r="D119">
        <v>4.2191874810606</v>
      </c>
      <c r="F119" t="s">
        <v>2419</v>
      </c>
      <c r="G119">
        <v>7.7381335984321002E-3</v>
      </c>
      <c r="H119">
        <v>7.7189475397339002E-3</v>
      </c>
      <c r="I119">
        <v>1.9186058698198699E-5</v>
      </c>
      <c r="J119">
        <v>9.5234214046470995E-3</v>
      </c>
      <c r="K119">
        <v>4.8764942360450501E-3</v>
      </c>
      <c r="L119">
        <v>3.3894171112697598E-4</v>
      </c>
      <c r="M119">
        <v>4.3079854574750703E-3</v>
      </c>
      <c r="N119" t="s">
        <v>201</v>
      </c>
      <c r="O119">
        <v>6.7232604511846998E-3</v>
      </c>
      <c r="P119">
        <v>0.81052252250092705</v>
      </c>
      <c r="Q119" t="s">
        <v>201</v>
      </c>
      <c r="R119" t="s">
        <v>201</v>
      </c>
      <c r="S119">
        <v>1.1748863007043999</v>
      </c>
      <c r="T119">
        <v>2.8536836907482798E-3</v>
      </c>
      <c r="U119" t="s">
        <v>201</v>
      </c>
      <c r="V119">
        <v>1.1748863007043999</v>
      </c>
    </row>
    <row r="120" spans="1:22">
      <c r="A120" t="s">
        <v>2531</v>
      </c>
      <c r="B120" t="s">
        <v>2416</v>
      </c>
      <c r="C120" t="s">
        <v>880</v>
      </c>
      <c r="D120">
        <v>1.43550547348484</v>
      </c>
      <c r="F120" t="s">
        <v>2419</v>
      </c>
      <c r="G120">
        <v>7.0993981032498998E-3</v>
      </c>
      <c r="H120">
        <v>7.0831464035798998E-3</v>
      </c>
      <c r="I120">
        <v>1.6251699670036298E-5</v>
      </c>
      <c r="J120">
        <v>4.5137267083146899E-3</v>
      </c>
      <c r="K120">
        <v>2.0999575486651801E-3</v>
      </c>
      <c r="L120">
        <v>4.1369445130169901E-4</v>
      </c>
      <c r="M120">
        <v>2.0000747083478098E-3</v>
      </c>
      <c r="N120" t="s">
        <v>201</v>
      </c>
      <c r="O120">
        <v>1.0493493668094201E-3</v>
      </c>
      <c r="P120">
        <v>1.56924573889954</v>
      </c>
      <c r="Q120" t="s">
        <v>201</v>
      </c>
      <c r="R120" t="s">
        <v>201</v>
      </c>
      <c r="S120">
        <v>1.05521395009686</v>
      </c>
      <c r="T120">
        <v>1.5487405990866499E-2</v>
      </c>
      <c r="U120" t="s">
        <v>201</v>
      </c>
      <c r="V120">
        <v>1.05521395009686</v>
      </c>
    </row>
    <row r="121" spans="1:22">
      <c r="A121" t="s">
        <v>2532</v>
      </c>
      <c r="B121" t="s">
        <v>2416</v>
      </c>
      <c r="C121" t="s">
        <v>880</v>
      </c>
      <c r="D121">
        <v>2.5689016477272699</v>
      </c>
      <c r="F121" t="s">
        <v>2417</v>
      </c>
      <c r="G121">
        <v>3.1370332196976E-3</v>
      </c>
      <c r="H121">
        <v>3.1207045173203998E-3</v>
      </c>
      <c r="I121">
        <v>1.63287023771253E-5</v>
      </c>
      <c r="J121">
        <v>5.32607658629512E-3</v>
      </c>
      <c r="K121">
        <v>2.3340385685018E-3</v>
      </c>
      <c r="L121">
        <v>3.6583107711859401E-4</v>
      </c>
      <c r="M121">
        <v>2.6262069406747198E-3</v>
      </c>
      <c r="N121" t="s">
        <v>201</v>
      </c>
      <c r="O121">
        <v>2.2623752266189398E-3</v>
      </c>
      <c r="P121">
        <v>0.58592933593003305</v>
      </c>
      <c r="Q121" t="s">
        <v>201</v>
      </c>
      <c r="R121" t="s">
        <v>201</v>
      </c>
      <c r="S121">
        <v>1.23333300018506</v>
      </c>
      <c r="T121">
        <v>7.2175040572416598E-3</v>
      </c>
      <c r="U121" t="s">
        <v>201</v>
      </c>
      <c r="V121">
        <v>1.23333300018506</v>
      </c>
    </row>
    <row r="122" spans="1:22">
      <c r="A122" t="s">
        <v>2533</v>
      </c>
      <c r="B122" t="s">
        <v>2416</v>
      </c>
      <c r="C122" t="s">
        <v>880</v>
      </c>
      <c r="D122">
        <v>44.029289242424198</v>
      </c>
      <c r="F122" t="s">
        <v>2419</v>
      </c>
      <c r="G122">
        <v>3.2445993650483998E-3</v>
      </c>
      <c r="H122">
        <v>3.2383862198251999E-3</v>
      </c>
      <c r="I122">
        <v>6.2131452232296401E-6</v>
      </c>
      <c r="J122">
        <v>3.66540329566642E-3</v>
      </c>
      <c r="K122">
        <v>2.4814262967701498E-3</v>
      </c>
      <c r="L122">
        <v>1.6004308758245299E-4</v>
      </c>
      <c r="M122">
        <v>1.0239339113138101E-3</v>
      </c>
      <c r="N122" t="s">
        <v>201</v>
      </c>
      <c r="O122">
        <v>2.7717494536585102E-2</v>
      </c>
      <c r="P122">
        <v>0.88350065698197899</v>
      </c>
      <c r="Q122" t="s">
        <v>201</v>
      </c>
      <c r="R122" t="s">
        <v>201</v>
      </c>
      <c r="S122">
        <v>1.11992772218297</v>
      </c>
      <c r="T122">
        <v>2.2415969867077001E-4</v>
      </c>
      <c r="U122" t="s">
        <v>201</v>
      </c>
      <c r="V122">
        <v>1.11992772218297</v>
      </c>
    </row>
    <row r="123" spans="1:22">
      <c r="A123" t="s">
        <v>2534</v>
      </c>
      <c r="B123" t="s">
        <v>2416</v>
      </c>
      <c r="C123" t="s">
        <v>880</v>
      </c>
      <c r="D123">
        <v>7.31194865530302</v>
      </c>
      <c r="F123" t="s">
        <v>2419</v>
      </c>
      <c r="G123">
        <v>2.0649759363776999E-3</v>
      </c>
      <c r="H123">
        <v>1.9981498122054E-3</v>
      </c>
      <c r="I123">
        <v>6.6826124172314304E-5</v>
      </c>
      <c r="J123">
        <v>1.26314208924164E-2</v>
      </c>
      <c r="K123">
        <v>7.1623069642701301E-3</v>
      </c>
      <c r="L123">
        <v>1.8878274726374701E-3</v>
      </c>
      <c r="M123">
        <v>3.5812864555088502E-3</v>
      </c>
      <c r="N123" t="s">
        <v>201</v>
      </c>
      <c r="O123">
        <v>1.7906502889054699E-2</v>
      </c>
      <c r="P123">
        <v>0.15818883949984</v>
      </c>
      <c r="Q123" t="s">
        <v>201</v>
      </c>
      <c r="R123" t="s">
        <v>201</v>
      </c>
      <c r="S123">
        <v>1.07608544690005</v>
      </c>
      <c r="T123">
        <v>3.73194724767623E-3</v>
      </c>
      <c r="U123" t="s">
        <v>201</v>
      </c>
      <c r="V123">
        <v>1.07608544690005</v>
      </c>
    </row>
    <row r="124" spans="1:22">
      <c r="A124" t="s">
        <v>2535</v>
      </c>
      <c r="B124" t="s">
        <v>2416</v>
      </c>
      <c r="C124" t="s">
        <v>880</v>
      </c>
      <c r="D124">
        <v>4.7901924999999999</v>
      </c>
      <c r="F124" t="s">
        <v>2419</v>
      </c>
      <c r="G124">
        <v>5.9165176843854004E-3</v>
      </c>
      <c r="H124">
        <v>5.8858610170696999E-3</v>
      </c>
      <c r="I124">
        <v>3.06566673157446E-5</v>
      </c>
      <c r="J124">
        <v>1.5546901889412501E-3</v>
      </c>
      <c r="K124">
        <v>8.6475857415504597E-4</v>
      </c>
      <c r="L124">
        <v>9.2995775318757993E-5</v>
      </c>
      <c r="M124">
        <v>5.9693583946745295E-4</v>
      </c>
      <c r="N124" t="s">
        <v>201</v>
      </c>
      <c r="O124">
        <v>1.10200894051394E-2</v>
      </c>
      <c r="P124">
        <v>3.78587390525565</v>
      </c>
      <c r="Q124" t="s">
        <v>201</v>
      </c>
      <c r="R124" t="s">
        <v>201</v>
      </c>
      <c r="S124">
        <v>1.2075376808279199</v>
      </c>
      <c r="T124">
        <v>2.7818891652047098E-3</v>
      </c>
      <c r="U124" t="s">
        <v>201</v>
      </c>
      <c r="V124">
        <v>1.2075376808279199</v>
      </c>
    </row>
    <row r="125" spans="1:22">
      <c r="A125" t="s">
        <v>2536</v>
      </c>
      <c r="B125" t="s">
        <v>2416</v>
      </c>
      <c r="C125" t="s">
        <v>880</v>
      </c>
      <c r="D125">
        <v>0.69104856060606001</v>
      </c>
      <c r="F125" t="s">
        <v>2417</v>
      </c>
      <c r="G125">
        <v>1.2678193246729899E-2</v>
      </c>
      <c r="H125">
        <v>1.2603225643388999E-2</v>
      </c>
      <c r="I125">
        <v>7.4967603340940402E-5</v>
      </c>
      <c r="J125">
        <v>8.9332245159159593E-3</v>
      </c>
      <c r="K125">
        <v>5.2203623953008997E-3</v>
      </c>
      <c r="L125">
        <v>1.5787565749535401E-4</v>
      </c>
      <c r="M125">
        <v>3.5549864631197001E-3</v>
      </c>
      <c r="N125" t="s">
        <v>201</v>
      </c>
      <c r="O125">
        <v>3.6389918677579301E-4</v>
      </c>
      <c r="P125">
        <v>1.4108260260261301</v>
      </c>
      <c r="Q125" t="s">
        <v>201</v>
      </c>
      <c r="R125" t="s">
        <v>201</v>
      </c>
      <c r="S125">
        <v>1.0488419511135501</v>
      </c>
      <c r="T125">
        <v>0.20601201119784199</v>
      </c>
      <c r="U125" t="s">
        <v>201</v>
      </c>
      <c r="V125">
        <v>1.0488419511135501</v>
      </c>
    </row>
    <row r="126" spans="1:22">
      <c r="A126" t="s">
        <v>2537</v>
      </c>
      <c r="B126" t="s">
        <v>2416</v>
      </c>
      <c r="C126" t="s">
        <v>880</v>
      </c>
      <c r="D126">
        <v>2.8655845643939299</v>
      </c>
      <c r="F126" t="s">
        <v>2417</v>
      </c>
      <c r="G126">
        <v>2.8698037514118002E-3</v>
      </c>
      <c r="H126">
        <v>2.4680114541868999E-3</v>
      </c>
      <c r="I126">
        <v>4.0179229722479999E-4</v>
      </c>
      <c r="J126">
        <v>6.5756563239232901E-3</v>
      </c>
      <c r="K126">
        <v>1.5934138545475099E-3</v>
      </c>
      <c r="L126">
        <v>4.79400586214158E-4</v>
      </c>
      <c r="M126">
        <v>4.5028418831616198E-3</v>
      </c>
      <c r="N126" t="s">
        <v>201</v>
      </c>
      <c r="O126">
        <v>3.9544354911811297E-3</v>
      </c>
      <c r="P126">
        <v>0.37532549339719501</v>
      </c>
      <c r="Q126" t="s">
        <v>201</v>
      </c>
      <c r="R126" t="s">
        <v>201</v>
      </c>
      <c r="S126">
        <v>1.3631481895239099</v>
      </c>
      <c r="T126">
        <v>0.10160547519888601</v>
      </c>
      <c r="U126" t="s">
        <v>201</v>
      </c>
      <c r="V126">
        <v>1.3631481895239099</v>
      </c>
    </row>
    <row r="127" spans="1:22">
      <c r="A127" t="s">
        <v>2538</v>
      </c>
      <c r="B127" t="s">
        <v>2416</v>
      </c>
      <c r="C127" t="s">
        <v>880</v>
      </c>
      <c r="D127">
        <v>3.7800484659090898</v>
      </c>
      <c r="F127" t="s">
        <v>2419</v>
      </c>
      <c r="G127">
        <v>4.3007295556630001E-4</v>
      </c>
      <c r="H127">
        <v>8.4408755528549495E-5</v>
      </c>
      <c r="I127">
        <v>3.4566420003779999E-4</v>
      </c>
      <c r="J127">
        <v>6.9177357211826704E-3</v>
      </c>
      <c r="K127">
        <v>4.0869728632885001E-3</v>
      </c>
      <c r="L127">
        <v>4.3901689394807602E-4</v>
      </c>
      <c r="M127">
        <v>2.3917459639460899E-3</v>
      </c>
      <c r="N127" t="s">
        <v>201</v>
      </c>
      <c r="O127">
        <v>6.5383458321602098E-2</v>
      </c>
      <c r="P127">
        <v>1.2201789563900599E-2</v>
      </c>
      <c r="Q127" t="s">
        <v>201</v>
      </c>
      <c r="R127" t="s">
        <v>201</v>
      </c>
      <c r="S127">
        <v>1.09697444377243</v>
      </c>
      <c r="T127">
        <v>5.28672249695907E-3</v>
      </c>
      <c r="U127" t="s">
        <v>201</v>
      </c>
      <c r="V127">
        <v>1.09697444377243</v>
      </c>
    </row>
    <row r="128" spans="1:22">
      <c r="A128" t="s">
        <v>2539</v>
      </c>
      <c r="B128" t="s">
        <v>2416</v>
      </c>
      <c r="C128" t="s">
        <v>880</v>
      </c>
      <c r="D128">
        <v>2.5886508333333298</v>
      </c>
      <c r="F128" t="s">
        <v>2417</v>
      </c>
      <c r="G128">
        <v>2.7912652285585999E-2</v>
      </c>
      <c r="H128">
        <v>2.7881747465293299E-2</v>
      </c>
      <c r="I128">
        <v>3.0904820292692097E-5</v>
      </c>
      <c r="J128">
        <v>8.8052291495310398E-3</v>
      </c>
      <c r="K128">
        <v>3.3262436364110198E-3</v>
      </c>
      <c r="L128">
        <v>3.34257890287145E-3</v>
      </c>
      <c r="M128">
        <v>2.13640661024856E-3</v>
      </c>
      <c r="N128" t="s">
        <v>201</v>
      </c>
      <c r="O128">
        <v>4.8701662504162004E-3</v>
      </c>
      <c r="P128">
        <v>3.1664987920022698</v>
      </c>
      <c r="Q128" t="s">
        <v>201</v>
      </c>
      <c r="R128" t="s">
        <v>201</v>
      </c>
      <c r="S128">
        <v>1.12490626280599</v>
      </c>
      <c r="T128">
        <v>6.3457423635283504E-3</v>
      </c>
      <c r="U128" t="s">
        <v>201</v>
      </c>
      <c r="V128">
        <v>1.12490626280599</v>
      </c>
    </row>
    <row r="129" spans="1:22">
      <c r="A129" t="s">
        <v>2540</v>
      </c>
      <c r="B129" t="s">
        <v>2416</v>
      </c>
      <c r="C129" t="s">
        <v>880</v>
      </c>
      <c r="D129">
        <v>12.791331193181801</v>
      </c>
      <c r="E129" t="s">
        <v>2428</v>
      </c>
      <c r="F129" t="s">
        <v>852</v>
      </c>
      <c r="G129">
        <v>4.74676286969926E-2</v>
      </c>
      <c r="H129">
        <v>4.7428379872106199E-2</v>
      </c>
      <c r="I129">
        <v>3.9248824886365798E-5</v>
      </c>
      <c r="J129">
        <v>6.2445971201442402E-3</v>
      </c>
      <c r="K129">
        <v>5.24387407125451E-3</v>
      </c>
      <c r="L129">
        <v>2.36120221286101E-4</v>
      </c>
      <c r="M129">
        <v>7.6460282760362698E-4</v>
      </c>
      <c r="N129" t="s">
        <v>201</v>
      </c>
      <c r="O129">
        <v>1.7528314627295101E-2</v>
      </c>
      <c r="P129">
        <v>7.5951064511605502</v>
      </c>
      <c r="Q129" t="s">
        <v>201</v>
      </c>
      <c r="R129" t="s">
        <v>201</v>
      </c>
      <c r="S129">
        <v>1.09330475492287</v>
      </c>
      <c r="T129">
        <v>2.2391670688776499E-3</v>
      </c>
      <c r="U129" t="s">
        <v>201</v>
      </c>
      <c r="V129">
        <v>1.09330475492287</v>
      </c>
    </row>
    <row r="130" spans="1:22">
      <c r="A130" t="s">
        <v>2541</v>
      </c>
      <c r="B130" t="s">
        <v>2416</v>
      </c>
      <c r="C130" t="s">
        <v>880</v>
      </c>
      <c r="D130">
        <v>6.6482455871212096</v>
      </c>
      <c r="F130" t="s">
        <v>2417</v>
      </c>
      <c r="G130">
        <v>1.54881389155688E-2</v>
      </c>
      <c r="H130">
        <v>1.5472650883244199E-2</v>
      </c>
      <c r="I130">
        <v>1.5488032324514201E-5</v>
      </c>
      <c r="J130">
        <v>4.2300146290092603E-3</v>
      </c>
      <c r="K130">
        <v>2.0076314170884898E-3</v>
      </c>
      <c r="L130">
        <v>9.2719494795877303E-5</v>
      </c>
      <c r="M130">
        <v>2.1296637171248798E-3</v>
      </c>
      <c r="N130" t="s">
        <v>201</v>
      </c>
      <c r="O130">
        <v>1.08711240871782E-2</v>
      </c>
      <c r="P130">
        <v>3.6578244380370202</v>
      </c>
      <c r="Q130" t="s">
        <v>201</v>
      </c>
      <c r="R130" t="s">
        <v>201</v>
      </c>
      <c r="S130">
        <v>1.06875683319991</v>
      </c>
      <c r="T130">
        <v>1.42469464981835E-3</v>
      </c>
      <c r="U130" t="s">
        <v>201</v>
      </c>
      <c r="V130">
        <v>1.06875683319991</v>
      </c>
    </row>
    <row r="131" spans="1:22">
      <c r="A131" t="s">
        <v>2542</v>
      </c>
      <c r="B131" t="s">
        <v>2416</v>
      </c>
      <c r="C131" t="s">
        <v>880</v>
      </c>
      <c r="D131">
        <v>1.1872920265151501</v>
      </c>
      <c r="F131" t="s">
        <v>2417</v>
      </c>
      <c r="G131">
        <v>2.5329305572086399E-2</v>
      </c>
      <c r="H131">
        <v>2.48586459051468E-2</v>
      </c>
      <c r="I131">
        <v>4.7065966693960002E-4</v>
      </c>
      <c r="J131">
        <v>1.44551500970729E-2</v>
      </c>
      <c r="K131">
        <v>4.4127923488447096E-3</v>
      </c>
      <c r="L131">
        <v>3.0265728801827699E-4</v>
      </c>
      <c r="M131">
        <v>9.7397004602099296E-3</v>
      </c>
      <c r="N131" t="s">
        <v>201</v>
      </c>
      <c r="O131">
        <v>7.2044037966401703E-3</v>
      </c>
      <c r="P131">
        <v>1.7197085978498701</v>
      </c>
      <c r="Q131" t="s">
        <v>201</v>
      </c>
      <c r="R131" t="s">
        <v>201</v>
      </c>
      <c r="S131">
        <v>1.09625921496899</v>
      </c>
      <c r="T131">
        <v>6.5329440190331198E-2</v>
      </c>
      <c r="U131" t="s">
        <v>201</v>
      </c>
      <c r="V131">
        <v>1.09625921496899</v>
      </c>
    </row>
    <row r="132" spans="1:22">
      <c r="A132" t="s">
        <v>2543</v>
      </c>
      <c r="B132" t="s">
        <v>2416</v>
      </c>
      <c r="C132" t="s">
        <v>880</v>
      </c>
      <c r="D132">
        <v>0.26704954545454501</v>
      </c>
      <c r="F132" t="s">
        <v>2417</v>
      </c>
      <c r="G132">
        <v>5.5298503857044803E-5</v>
      </c>
      <c r="H132">
        <v>5.5298503857044803E-5</v>
      </c>
      <c r="I132">
        <v>0</v>
      </c>
      <c r="J132">
        <v>5.2666174191314799E-3</v>
      </c>
      <c r="K132">
        <v>1.74157406162394E-3</v>
      </c>
      <c r="L132">
        <v>3.5607854183500402E-4</v>
      </c>
      <c r="M132">
        <v>3.1689648156725402E-3</v>
      </c>
      <c r="N132" t="s">
        <v>201</v>
      </c>
      <c r="O132">
        <v>0</v>
      </c>
      <c r="P132">
        <v>1.04998141038625E-2</v>
      </c>
      <c r="Q132" t="s">
        <v>201</v>
      </c>
      <c r="R132" t="s">
        <v>201</v>
      </c>
      <c r="S132">
        <v>1.0664095284402599</v>
      </c>
      <c r="U132" t="s">
        <v>201</v>
      </c>
      <c r="V132">
        <v>1.0664095284402599</v>
      </c>
    </row>
    <row r="133" spans="1:22">
      <c r="A133" t="s">
        <v>2544</v>
      </c>
      <c r="B133" t="s">
        <v>2416</v>
      </c>
      <c r="C133" t="s">
        <v>880</v>
      </c>
      <c r="D133">
        <v>45.784289450757498</v>
      </c>
      <c r="F133" t="s">
        <v>2419</v>
      </c>
      <c r="G133">
        <v>3.8361021049685999E-3</v>
      </c>
      <c r="H133">
        <v>3.8330539638396998E-3</v>
      </c>
      <c r="I133">
        <v>3.04814112892472E-6</v>
      </c>
      <c r="J133">
        <v>5.5793012046977796E-3</v>
      </c>
      <c r="K133">
        <v>3.2022901733287199E-3</v>
      </c>
      <c r="L133">
        <v>5.7628485568182004E-4</v>
      </c>
      <c r="M133">
        <v>1.80072617568724E-3</v>
      </c>
      <c r="N133" t="s">
        <v>201</v>
      </c>
      <c r="O133">
        <v>1.6903606858993201E-2</v>
      </c>
      <c r="P133">
        <v>0.68701326980021404</v>
      </c>
      <c r="Q133" t="s">
        <v>201</v>
      </c>
      <c r="R133" t="s">
        <v>201</v>
      </c>
      <c r="S133">
        <v>1.16027229759156</v>
      </c>
      <c r="T133">
        <v>1.8032489481989E-4</v>
      </c>
      <c r="U133" t="s">
        <v>201</v>
      </c>
      <c r="V133">
        <v>1.16027229759156</v>
      </c>
    </row>
    <row r="134" spans="1:22">
      <c r="A134" t="s">
        <v>2545</v>
      </c>
      <c r="B134" t="s">
        <v>2416</v>
      </c>
      <c r="C134" t="s">
        <v>880</v>
      </c>
      <c r="D134">
        <v>0.90122009469696895</v>
      </c>
      <c r="F134" t="s">
        <v>2417</v>
      </c>
      <c r="G134">
        <v>1.8556593824813001E-3</v>
      </c>
      <c r="H134">
        <v>1.8526209751202E-3</v>
      </c>
      <c r="I134">
        <v>3.0384073611398002E-6</v>
      </c>
      <c r="J134">
        <v>3.205467875223E-3</v>
      </c>
      <c r="K134">
        <v>1.5917474821413599E-3</v>
      </c>
      <c r="L134">
        <v>5.1681470684509999E-5</v>
      </c>
      <c r="M134">
        <v>1.56203892239713E-3</v>
      </c>
      <c r="N134" t="s">
        <v>201</v>
      </c>
      <c r="O134">
        <v>2.3319209091618798E-3</v>
      </c>
      <c r="P134">
        <v>0.57795649410191297</v>
      </c>
      <c r="Q134" t="s">
        <v>201</v>
      </c>
      <c r="R134" t="s">
        <v>201</v>
      </c>
      <c r="S134">
        <v>1.48245614035087</v>
      </c>
      <c r="T134">
        <v>1.3029632991420101E-3</v>
      </c>
      <c r="U134" t="s">
        <v>201</v>
      </c>
      <c r="V134">
        <v>1.48245614035087</v>
      </c>
    </row>
    <row r="135" spans="1:22">
      <c r="A135" t="s">
        <v>2546</v>
      </c>
      <c r="B135" t="s">
        <v>2416</v>
      </c>
      <c r="C135" t="s">
        <v>880</v>
      </c>
      <c r="D135">
        <v>2.1158748295454499</v>
      </c>
      <c r="F135" t="s">
        <v>2419</v>
      </c>
      <c r="G135">
        <v>1.3479338477786001E-3</v>
      </c>
      <c r="H135">
        <v>1.3349394447887001E-3</v>
      </c>
      <c r="I135">
        <v>1.2994402989945601E-5</v>
      </c>
      <c r="J135">
        <v>1.11414603405621E-2</v>
      </c>
      <c r="K135">
        <v>5.8750706188839099E-3</v>
      </c>
      <c r="L135">
        <v>5.6828920446452499E-4</v>
      </c>
      <c r="M135">
        <v>4.6981005172136697E-3</v>
      </c>
      <c r="N135" t="s">
        <v>201</v>
      </c>
      <c r="O135">
        <v>7.9237838633445992E-3</v>
      </c>
      <c r="P135">
        <v>0.11981727744689399</v>
      </c>
      <c r="Q135" t="s">
        <v>201</v>
      </c>
      <c r="R135" t="s">
        <v>201</v>
      </c>
      <c r="S135">
        <v>1.0296452450281</v>
      </c>
      <c r="T135">
        <v>1.6399239572974301E-3</v>
      </c>
      <c r="U135" t="s">
        <v>201</v>
      </c>
      <c r="V135">
        <v>1.0296452450281</v>
      </c>
    </row>
    <row r="136" spans="1:22">
      <c r="A136" t="s">
        <v>2547</v>
      </c>
      <c r="B136" t="s">
        <v>2416</v>
      </c>
      <c r="C136" t="s">
        <v>880</v>
      </c>
      <c r="D136">
        <v>1.4881981439393901</v>
      </c>
      <c r="F136" t="s">
        <v>2417</v>
      </c>
      <c r="G136">
        <v>5.2792318513482E-3</v>
      </c>
      <c r="H136">
        <v>5.2782213106168999E-3</v>
      </c>
      <c r="I136">
        <v>1.0105407313261E-6</v>
      </c>
      <c r="J136">
        <v>1.0265878684177601E-2</v>
      </c>
      <c r="K136">
        <v>5.6446908991297602E-3</v>
      </c>
      <c r="L136">
        <v>4.4986895172573497E-4</v>
      </c>
      <c r="M136">
        <v>4.1713188333221702E-3</v>
      </c>
      <c r="N136" t="s">
        <v>201</v>
      </c>
      <c r="O136">
        <v>3.4576203329728599E-4</v>
      </c>
      <c r="P136">
        <v>0.51415192727262404</v>
      </c>
      <c r="Q136" t="s">
        <v>201</v>
      </c>
      <c r="R136" t="s">
        <v>201</v>
      </c>
      <c r="S136">
        <v>1.1545600394301101</v>
      </c>
      <c r="T136">
        <v>2.92264804695095E-3</v>
      </c>
      <c r="U136" t="s">
        <v>201</v>
      </c>
      <c r="V136">
        <v>1.1545600394301101</v>
      </c>
    </row>
    <row r="137" spans="1:22">
      <c r="A137" t="s">
        <v>2548</v>
      </c>
      <c r="B137" t="s">
        <v>2416</v>
      </c>
      <c r="C137" t="s">
        <v>880</v>
      </c>
      <c r="D137">
        <v>5.9685288257575699</v>
      </c>
      <c r="F137" t="s">
        <v>2419</v>
      </c>
      <c r="G137">
        <v>4.5792435197956997E-3</v>
      </c>
      <c r="H137">
        <v>4.5405177614253004E-3</v>
      </c>
      <c r="I137">
        <v>3.8725758370420701E-5</v>
      </c>
      <c r="J137">
        <v>1.3602639430663199E-2</v>
      </c>
      <c r="K137">
        <v>6.4788042828308797E-3</v>
      </c>
      <c r="L137">
        <v>6.7937278908459001E-4</v>
      </c>
      <c r="M137">
        <v>6.4444623587477301E-3</v>
      </c>
      <c r="N137" t="s">
        <v>201</v>
      </c>
      <c r="O137">
        <v>5.4196151425065699E-3</v>
      </c>
      <c r="P137">
        <v>0.33379681822558699</v>
      </c>
      <c r="Q137" t="s">
        <v>201</v>
      </c>
      <c r="R137" t="s">
        <v>201</v>
      </c>
      <c r="S137">
        <v>1.0924276134336901</v>
      </c>
      <c r="T137">
        <v>7.1454812476795197E-3</v>
      </c>
      <c r="U137" t="s">
        <v>201</v>
      </c>
      <c r="V137">
        <v>1.0924276134336901</v>
      </c>
    </row>
    <row r="138" spans="1:22">
      <c r="A138" t="s">
        <v>2549</v>
      </c>
      <c r="B138" t="s">
        <v>2416</v>
      </c>
      <c r="C138" t="s">
        <v>880</v>
      </c>
      <c r="D138">
        <v>3.4979077651515098</v>
      </c>
      <c r="F138" t="s">
        <v>2419</v>
      </c>
      <c r="G138">
        <v>2.6323667868052001E-3</v>
      </c>
      <c r="H138">
        <v>2.4869294228717E-3</v>
      </c>
      <c r="I138">
        <v>1.4543736393339999E-4</v>
      </c>
      <c r="J138">
        <v>2.0623768667435899E-2</v>
      </c>
      <c r="K138">
        <v>4.6907346404352901E-3</v>
      </c>
      <c r="L138">
        <v>7.0533003213340303E-5</v>
      </c>
      <c r="M138">
        <v>1.5862501023787199E-2</v>
      </c>
      <c r="N138" t="s">
        <v>201</v>
      </c>
      <c r="O138">
        <v>3.4279248110525497E-2</v>
      </c>
      <c r="P138">
        <v>0.12058559533779301</v>
      </c>
      <c r="Q138" t="s">
        <v>201</v>
      </c>
      <c r="R138" t="s">
        <v>201</v>
      </c>
      <c r="S138">
        <v>1.1102402283039701</v>
      </c>
      <c r="T138">
        <v>4.24272327865741E-3</v>
      </c>
      <c r="U138" t="s">
        <v>201</v>
      </c>
      <c r="V138">
        <v>1.1102402283039701</v>
      </c>
    </row>
    <row r="139" spans="1:22">
      <c r="A139" t="s">
        <v>2550</v>
      </c>
      <c r="B139" t="s">
        <v>2416</v>
      </c>
      <c r="C139" t="s">
        <v>880</v>
      </c>
      <c r="D139">
        <v>1.8892713068181799</v>
      </c>
      <c r="F139" t="s">
        <v>2417</v>
      </c>
      <c r="G139">
        <v>2.4716776912930998E-3</v>
      </c>
      <c r="H139">
        <v>2.4540025121362E-3</v>
      </c>
      <c r="I139">
        <v>1.7675179156928099E-5</v>
      </c>
      <c r="J139">
        <v>3.1405962893928199E-3</v>
      </c>
      <c r="K139">
        <v>1.85538322008837E-3</v>
      </c>
      <c r="L139">
        <v>4.5245700770566099E-5</v>
      </c>
      <c r="M139">
        <v>1.2399673685338699E-3</v>
      </c>
      <c r="N139" t="s">
        <v>201</v>
      </c>
      <c r="O139">
        <v>9.8133308675318297E-3</v>
      </c>
      <c r="P139">
        <v>0.78138107735287299</v>
      </c>
      <c r="Q139" t="s">
        <v>201</v>
      </c>
      <c r="R139" t="s">
        <v>201</v>
      </c>
      <c r="S139">
        <v>1.4420761849374799</v>
      </c>
      <c r="T139">
        <v>1.80113963296681E-3</v>
      </c>
      <c r="U139" t="s">
        <v>201</v>
      </c>
      <c r="V139">
        <v>1.4420761849374799</v>
      </c>
    </row>
    <row r="140" spans="1:22">
      <c r="A140" t="s">
        <v>2551</v>
      </c>
      <c r="B140" t="s">
        <v>2416</v>
      </c>
      <c r="C140" t="s">
        <v>880</v>
      </c>
      <c r="D140">
        <v>0.72597587121212104</v>
      </c>
      <c r="F140" t="s">
        <v>2417</v>
      </c>
      <c r="G140">
        <v>5.8504955560452002E-3</v>
      </c>
      <c r="H140">
        <v>5.8375215312953003E-3</v>
      </c>
      <c r="I140">
        <v>1.2974024749966601E-5</v>
      </c>
      <c r="J140">
        <v>1.03902866511765E-2</v>
      </c>
      <c r="K140">
        <v>4.5669779349223599E-3</v>
      </c>
      <c r="L140">
        <v>1.3978886208293501E-3</v>
      </c>
      <c r="M140">
        <v>4.4254200954248696E-3</v>
      </c>
      <c r="N140" t="s">
        <v>201</v>
      </c>
      <c r="O140">
        <v>3.44501782480206E-4</v>
      </c>
      <c r="P140">
        <v>0.56182487810711701</v>
      </c>
      <c r="Q140" t="s">
        <v>201</v>
      </c>
      <c r="R140" t="s">
        <v>201</v>
      </c>
      <c r="S140">
        <v>1.1971039205151699</v>
      </c>
      <c r="T140">
        <v>3.7660254343421601E-2</v>
      </c>
      <c r="U140" t="s">
        <v>201</v>
      </c>
      <c r="V140">
        <v>1.1971039205151699</v>
      </c>
    </row>
    <row r="141" spans="1:22">
      <c r="A141" t="s">
        <v>2552</v>
      </c>
      <c r="B141" t="s">
        <v>2416</v>
      </c>
      <c r="C141" t="s">
        <v>880</v>
      </c>
      <c r="D141">
        <v>7.9294164772727198</v>
      </c>
      <c r="F141" t="s">
        <v>2419</v>
      </c>
      <c r="G141">
        <v>2.9345661011632002E-3</v>
      </c>
      <c r="H141">
        <v>2.9345598054746E-3</v>
      </c>
      <c r="I141">
        <v>6.2956886506742099E-9</v>
      </c>
      <c r="J141">
        <v>2.3225998256975701E-3</v>
      </c>
      <c r="K141">
        <v>1.70493073918465E-3</v>
      </c>
      <c r="L141">
        <v>1.1132623976369999E-4</v>
      </c>
      <c r="M141">
        <v>5.0634284674921405E-4</v>
      </c>
      <c r="N141" t="s">
        <v>201</v>
      </c>
      <c r="O141">
        <v>2.86638383082675E-3</v>
      </c>
      <c r="P141">
        <v>1.26348059317245</v>
      </c>
      <c r="Q141" t="s">
        <v>201</v>
      </c>
      <c r="R141" t="s">
        <v>201</v>
      </c>
      <c r="S141">
        <v>1.25810504910988</v>
      </c>
      <c r="T141">
        <v>2.1963871631449798E-6</v>
      </c>
      <c r="U141" t="s">
        <v>201</v>
      </c>
      <c r="V141">
        <v>1.25810504910988</v>
      </c>
    </row>
    <row r="142" spans="1:22">
      <c r="A142" t="s">
        <v>2553</v>
      </c>
      <c r="B142" t="s">
        <v>2416</v>
      </c>
      <c r="C142" t="s">
        <v>880</v>
      </c>
      <c r="D142">
        <v>16.264841988636299</v>
      </c>
      <c r="F142" t="s">
        <v>2419</v>
      </c>
      <c r="G142">
        <v>2.5957200458517999E-3</v>
      </c>
      <c r="H142">
        <v>2.550185778689E-3</v>
      </c>
      <c r="I142">
        <v>4.5534267162786097E-5</v>
      </c>
      <c r="J142">
        <v>8.2164263535214801E-3</v>
      </c>
      <c r="K142">
        <v>4.4616405843323596E-3</v>
      </c>
      <c r="L142">
        <v>1.45053295873524E-4</v>
      </c>
      <c r="M142">
        <v>3.6097324733155999E-3</v>
      </c>
      <c r="N142" t="s">
        <v>201</v>
      </c>
      <c r="O142">
        <v>3.4589312283708998E-2</v>
      </c>
      <c r="P142">
        <v>0.31037651516172998</v>
      </c>
      <c r="Q142" t="s">
        <v>201</v>
      </c>
      <c r="R142" t="s">
        <v>201</v>
      </c>
      <c r="S142">
        <v>1.1837504107852099</v>
      </c>
      <c r="T142">
        <v>1.31642591761594E-3</v>
      </c>
      <c r="U142" t="s">
        <v>201</v>
      </c>
      <c r="V142">
        <v>1.1837504107852099</v>
      </c>
    </row>
    <row r="143" spans="1:22">
      <c r="A143" t="s">
        <v>2554</v>
      </c>
      <c r="B143" t="s">
        <v>2416</v>
      </c>
      <c r="C143" t="s">
        <v>880</v>
      </c>
      <c r="D143">
        <v>16.111492102272699</v>
      </c>
      <c r="F143" t="s">
        <v>2417</v>
      </c>
      <c r="G143">
        <v>2.5435810771213999E-2</v>
      </c>
      <c r="H143">
        <v>2.5401777455447999E-2</v>
      </c>
      <c r="I143">
        <v>3.4033315765967198E-5</v>
      </c>
      <c r="J143">
        <v>4.3414873823830304E-3</v>
      </c>
      <c r="K143">
        <v>1.6379762798133699E-3</v>
      </c>
      <c r="L143">
        <v>1.6087898793994099E-5</v>
      </c>
      <c r="M143">
        <v>2.68742320377566E-3</v>
      </c>
      <c r="N143" t="s">
        <v>201</v>
      </c>
      <c r="O143">
        <v>1.84623130302673E-2</v>
      </c>
      <c r="P143">
        <v>5.8509389105963496</v>
      </c>
      <c r="Q143" t="s">
        <v>201</v>
      </c>
      <c r="R143" t="s">
        <v>201</v>
      </c>
      <c r="S143">
        <v>1.2188105779882701</v>
      </c>
      <c r="T143">
        <v>1.8433939295781901E-3</v>
      </c>
      <c r="U143" t="s">
        <v>201</v>
      </c>
      <c r="V143">
        <v>1.2188105779882701</v>
      </c>
    </row>
    <row r="144" spans="1:22">
      <c r="A144" t="s">
        <v>2555</v>
      </c>
      <c r="B144" t="s">
        <v>2416</v>
      </c>
      <c r="C144" t="s">
        <v>880</v>
      </c>
      <c r="D144">
        <v>27.767316666666598</v>
      </c>
      <c r="F144" t="s">
        <v>2419</v>
      </c>
      <c r="G144">
        <v>3.6819623451353999E-2</v>
      </c>
      <c r="H144">
        <v>3.6819025183022602E-2</v>
      </c>
      <c r="I144">
        <v>5.9826833136162997E-7</v>
      </c>
      <c r="J144">
        <v>9.5953330855262694E-3</v>
      </c>
      <c r="K144">
        <v>7.2023540410186401E-3</v>
      </c>
      <c r="L144">
        <v>3.8779436799204597E-5</v>
      </c>
      <c r="M144">
        <v>2.35419960770842E-3</v>
      </c>
      <c r="N144" t="s">
        <v>201</v>
      </c>
      <c r="O144">
        <v>2.5143709602659901E-2</v>
      </c>
      <c r="P144">
        <v>3.8371805183668801</v>
      </c>
      <c r="Q144" t="s">
        <v>201</v>
      </c>
      <c r="R144" t="s">
        <v>201</v>
      </c>
      <c r="S144">
        <v>1.0725688668926101</v>
      </c>
      <c r="T144">
        <v>2.3793956453360401E-5</v>
      </c>
      <c r="U144" t="s">
        <v>201</v>
      </c>
      <c r="V144">
        <v>1.0725688668926101</v>
      </c>
    </row>
    <row r="145" spans="1:22">
      <c r="A145" t="s">
        <v>2556</v>
      </c>
      <c r="B145" t="s">
        <v>2416</v>
      </c>
      <c r="C145" t="s">
        <v>880</v>
      </c>
      <c r="D145">
        <v>9.2271358901515104</v>
      </c>
      <c r="F145" t="s">
        <v>2417</v>
      </c>
      <c r="G145">
        <v>2.4606766544097401E-2</v>
      </c>
      <c r="H145">
        <v>2.4603365838165601E-2</v>
      </c>
      <c r="I145">
        <v>3.4007059318211501E-6</v>
      </c>
      <c r="J145">
        <v>6.8763034797408003E-3</v>
      </c>
      <c r="K145">
        <v>3.9276236922191196E-3</v>
      </c>
      <c r="L145">
        <v>1.77245120565905E-4</v>
      </c>
      <c r="M145">
        <v>2.7714346669557698E-3</v>
      </c>
      <c r="N145" t="s">
        <v>201</v>
      </c>
      <c r="O145">
        <v>1.1117615149349599E-2</v>
      </c>
      <c r="P145">
        <v>3.5779930177097099</v>
      </c>
      <c r="Q145" t="s">
        <v>201</v>
      </c>
      <c r="R145" t="s">
        <v>201</v>
      </c>
      <c r="S145">
        <v>1.1003092393727001</v>
      </c>
      <c r="T145">
        <v>3.0588448027184099E-4</v>
      </c>
      <c r="U145" t="s">
        <v>201</v>
      </c>
      <c r="V145">
        <v>1.1003092393727001</v>
      </c>
    </row>
    <row r="146" spans="1:22">
      <c r="A146" t="s">
        <v>2557</v>
      </c>
      <c r="B146" t="s">
        <v>2416</v>
      </c>
      <c r="C146" t="s">
        <v>880</v>
      </c>
      <c r="D146">
        <v>0.36969560606060597</v>
      </c>
      <c r="F146" t="s">
        <v>2417</v>
      </c>
      <c r="G146">
        <v>4.2479366047400001E-4</v>
      </c>
      <c r="H146">
        <v>3.5982646606750002E-4</v>
      </c>
      <c r="I146">
        <v>6.4967194406537706E-5</v>
      </c>
      <c r="J146">
        <v>3.7519653939641498E-3</v>
      </c>
      <c r="K146">
        <v>2.8074041727746499E-4</v>
      </c>
      <c r="L146">
        <v>1.0407899331021499E-4</v>
      </c>
      <c r="M146">
        <v>3.3671459833764699E-3</v>
      </c>
      <c r="N146" t="s">
        <v>201</v>
      </c>
      <c r="O146">
        <v>7.8591758072750104E-4</v>
      </c>
      <c r="P146">
        <v>9.5903460795869394E-2</v>
      </c>
      <c r="Q146" t="s">
        <v>201</v>
      </c>
      <c r="R146" t="s">
        <v>201</v>
      </c>
      <c r="S146">
        <v>1.06760864145372</v>
      </c>
      <c r="T146">
        <v>8.2664131710095401E-2</v>
      </c>
      <c r="U146" t="s">
        <v>201</v>
      </c>
      <c r="V146">
        <v>1.06760864145372</v>
      </c>
    </row>
    <row r="147" spans="1:22">
      <c r="A147" t="s">
        <v>2558</v>
      </c>
      <c r="B147" t="s">
        <v>2416</v>
      </c>
      <c r="C147" t="s">
        <v>880</v>
      </c>
      <c r="D147">
        <v>0.29920998106060598</v>
      </c>
      <c r="F147" t="s">
        <v>2417</v>
      </c>
      <c r="G147">
        <v>1.01869382558435E-2</v>
      </c>
      <c r="H147">
        <v>1.01327480011802E-2</v>
      </c>
      <c r="I147">
        <v>5.4190254663272899E-5</v>
      </c>
      <c r="J147">
        <v>8.7721525762546396E-3</v>
      </c>
      <c r="K147">
        <v>5.5925630524947499E-3</v>
      </c>
      <c r="L147">
        <v>4.45926048479225E-4</v>
      </c>
      <c r="M147">
        <v>2.7336634752806702E-3</v>
      </c>
      <c r="N147" t="s">
        <v>201</v>
      </c>
      <c r="O147">
        <v>1.20758085441007E-4</v>
      </c>
      <c r="P147">
        <v>1.1551039397796701</v>
      </c>
      <c r="Q147" t="s">
        <v>201</v>
      </c>
      <c r="R147" t="s">
        <v>201</v>
      </c>
      <c r="S147">
        <v>1.0850768505763</v>
      </c>
      <c r="T147">
        <v>0.44875052850805502</v>
      </c>
      <c r="U147" t="s">
        <v>201</v>
      </c>
      <c r="V147">
        <v>1.0850768505763</v>
      </c>
    </row>
    <row r="148" spans="1:22">
      <c r="A148" t="s">
        <v>2559</v>
      </c>
      <c r="B148" t="s">
        <v>2416</v>
      </c>
      <c r="C148" t="s">
        <v>880</v>
      </c>
      <c r="D148">
        <v>1.06475543560606</v>
      </c>
      <c r="F148" t="s">
        <v>2419</v>
      </c>
      <c r="G148">
        <v>8.2925546966868997E-3</v>
      </c>
      <c r="H148">
        <v>7.8087989411447E-3</v>
      </c>
      <c r="I148">
        <v>4.8375575554219998E-4</v>
      </c>
      <c r="J148">
        <v>3.1089498731901601E-3</v>
      </c>
      <c r="K148">
        <v>2.3124498093389E-3</v>
      </c>
      <c r="L148">
        <v>1.7108368206179901E-4</v>
      </c>
      <c r="M148">
        <v>6.2541638178945699E-4</v>
      </c>
      <c r="N148" t="s">
        <v>201</v>
      </c>
      <c r="O148">
        <v>1.5105691712886501E-2</v>
      </c>
      <c r="P148">
        <v>2.5117159361375898</v>
      </c>
      <c r="Q148" t="s">
        <v>201</v>
      </c>
      <c r="R148" t="s">
        <v>201</v>
      </c>
      <c r="S148">
        <v>1.1553800948717301</v>
      </c>
      <c r="T148">
        <v>3.2024733771675598E-2</v>
      </c>
      <c r="U148" t="s">
        <v>201</v>
      </c>
      <c r="V148">
        <v>1.1553800948717301</v>
      </c>
    </row>
    <row r="149" spans="1:22">
      <c r="A149" t="s">
        <v>2560</v>
      </c>
      <c r="B149" t="s">
        <v>2416</v>
      </c>
      <c r="C149" t="s">
        <v>880</v>
      </c>
      <c r="D149">
        <v>3.6004851325757499</v>
      </c>
      <c r="F149" t="s">
        <v>2419</v>
      </c>
      <c r="G149">
        <v>1.698514223409E-3</v>
      </c>
      <c r="H149">
        <v>1.6796692731512999E-3</v>
      </c>
      <c r="I149">
        <v>1.8844950257689001E-5</v>
      </c>
      <c r="J149">
        <v>1.0157605400095601E-2</v>
      </c>
      <c r="K149">
        <v>7.9487702473010294E-3</v>
      </c>
      <c r="L149">
        <v>6.3784465019000496E-4</v>
      </c>
      <c r="M149">
        <v>1.57099050260463E-3</v>
      </c>
      <c r="N149" t="s">
        <v>201</v>
      </c>
      <c r="O149">
        <v>3.2827195314512697E-2</v>
      </c>
      <c r="P149">
        <v>0.16536075255842</v>
      </c>
      <c r="Q149" t="s">
        <v>201</v>
      </c>
      <c r="R149" t="s">
        <v>201</v>
      </c>
      <c r="S149">
        <v>1.5171874722424501</v>
      </c>
      <c r="T149">
        <v>5.7406519433470405E-4</v>
      </c>
      <c r="U149" t="s">
        <v>201</v>
      </c>
      <c r="V149">
        <v>1.5171874722424501</v>
      </c>
    </row>
    <row r="150" spans="1:22">
      <c r="A150" t="s">
        <v>2561</v>
      </c>
      <c r="B150" t="s">
        <v>2416</v>
      </c>
      <c r="C150" t="s">
        <v>880</v>
      </c>
      <c r="D150">
        <v>7.4758304924242402</v>
      </c>
      <c r="F150" t="s">
        <v>2417</v>
      </c>
      <c r="G150">
        <v>3.9658501154254001E-3</v>
      </c>
      <c r="H150">
        <v>3.9639905523098E-3</v>
      </c>
      <c r="I150">
        <v>1.8595631155396799E-6</v>
      </c>
      <c r="J150">
        <v>1.5435656497272699E-2</v>
      </c>
      <c r="K150">
        <v>1.13831352275367E-2</v>
      </c>
      <c r="L150">
        <v>3.20797475488679E-3</v>
      </c>
      <c r="M150">
        <v>8.4454651484915002E-4</v>
      </c>
      <c r="N150" t="s">
        <v>201</v>
      </c>
      <c r="O150">
        <v>6.8213586457536897E-3</v>
      </c>
      <c r="P150">
        <v>0.25680738315277801</v>
      </c>
      <c r="Q150" t="s">
        <v>201</v>
      </c>
      <c r="R150" t="s">
        <v>201</v>
      </c>
      <c r="S150">
        <v>1.317977417454</v>
      </c>
      <c r="T150">
        <v>2.7260890566093701E-4</v>
      </c>
      <c r="U150" t="s">
        <v>201</v>
      </c>
      <c r="V150">
        <v>1.317977417454</v>
      </c>
    </row>
    <row r="151" spans="1:22">
      <c r="A151" t="s">
        <v>2562</v>
      </c>
      <c r="B151" t="s">
        <v>2416</v>
      </c>
      <c r="C151" t="s">
        <v>880</v>
      </c>
      <c r="D151">
        <v>27.842905909090899</v>
      </c>
      <c r="F151" t="s">
        <v>2417</v>
      </c>
      <c r="G151">
        <v>1.8934445218971498E-2</v>
      </c>
      <c r="H151">
        <v>1.88857109262567E-2</v>
      </c>
      <c r="I151">
        <v>4.8734292714772801E-5</v>
      </c>
      <c r="J151">
        <v>6.1501924650168901E-3</v>
      </c>
      <c r="K151">
        <v>4.1147495546659798E-3</v>
      </c>
      <c r="L151">
        <v>9.6433540941178396E-5</v>
      </c>
      <c r="M151">
        <v>1.93900936940972E-3</v>
      </c>
      <c r="N151" t="s">
        <v>201</v>
      </c>
      <c r="O151">
        <v>2.3037145176139199E-2</v>
      </c>
      <c r="P151">
        <v>3.07075120554049</v>
      </c>
      <c r="Q151" t="s">
        <v>201</v>
      </c>
      <c r="R151" t="s">
        <v>201</v>
      </c>
      <c r="S151">
        <v>1.28673244387726</v>
      </c>
      <c r="T151">
        <v>2.11546579848137E-3</v>
      </c>
      <c r="U151" t="s">
        <v>201</v>
      </c>
      <c r="V151">
        <v>1.28673244387726</v>
      </c>
    </row>
    <row r="152" spans="1:22">
      <c r="A152" t="s">
        <v>2563</v>
      </c>
      <c r="B152" t="s">
        <v>2416</v>
      </c>
      <c r="C152" t="s">
        <v>880</v>
      </c>
      <c r="D152">
        <v>3.6337719696969599</v>
      </c>
      <c r="F152" t="s">
        <v>2417</v>
      </c>
      <c r="G152">
        <v>5.2021492025790001E-4</v>
      </c>
      <c r="H152">
        <v>5.2021492025790001E-4</v>
      </c>
      <c r="I152">
        <v>0</v>
      </c>
      <c r="J152">
        <v>1.4649267689988499E-3</v>
      </c>
      <c r="K152">
        <v>3.5923884713455403E-4</v>
      </c>
      <c r="L152">
        <v>2.2519694630368899E-4</v>
      </c>
      <c r="M152">
        <v>8.80490975560614E-4</v>
      </c>
      <c r="N152" t="s">
        <v>201</v>
      </c>
      <c r="O152">
        <v>0</v>
      </c>
      <c r="P152">
        <v>0.35511325976616398</v>
      </c>
      <c r="Q152" t="s">
        <v>201</v>
      </c>
      <c r="R152" t="s">
        <v>201</v>
      </c>
      <c r="S152">
        <v>1.12076583036236</v>
      </c>
      <c r="U152" t="s">
        <v>201</v>
      </c>
      <c r="V152">
        <v>1.12076583036236</v>
      </c>
    </row>
    <row r="153" spans="1:22">
      <c r="A153" t="s">
        <v>2564</v>
      </c>
      <c r="B153" t="s">
        <v>2416</v>
      </c>
      <c r="C153" t="s">
        <v>880</v>
      </c>
      <c r="D153">
        <v>4.4400294128787801</v>
      </c>
      <c r="F153" t="s">
        <v>2417</v>
      </c>
      <c r="G153">
        <v>8.6781382937398894E-5</v>
      </c>
      <c r="H153">
        <v>8.6136893545861695E-5</v>
      </c>
      <c r="I153">
        <v>6.4448939153723296E-7</v>
      </c>
      <c r="J153">
        <v>1.21490264051188E-3</v>
      </c>
      <c r="K153">
        <v>7.1966341706422197E-4</v>
      </c>
      <c r="L153">
        <v>2.4951353458268598E-6</v>
      </c>
      <c r="M153">
        <v>4.9274408810183804E-4</v>
      </c>
      <c r="N153" t="s">
        <v>201</v>
      </c>
      <c r="O153">
        <v>5.1333877166423198E-3</v>
      </c>
      <c r="P153">
        <v>7.0900243915486702E-2</v>
      </c>
      <c r="Q153" t="s">
        <v>201</v>
      </c>
      <c r="R153" t="s">
        <v>201</v>
      </c>
      <c r="S153">
        <v>1.19244935543278</v>
      </c>
      <c r="T153">
        <v>1.2554855138796801E-4</v>
      </c>
      <c r="U153" t="s">
        <v>201</v>
      </c>
      <c r="V153">
        <v>1.19244935543278</v>
      </c>
    </row>
    <row r="154" spans="1:22">
      <c r="A154" t="s">
        <v>2565</v>
      </c>
      <c r="B154" t="s">
        <v>2416</v>
      </c>
      <c r="C154" t="s">
        <v>880</v>
      </c>
      <c r="D154">
        <v>4.6496399621212099</v>
      </c>
      <c r="F154" t="s">
        <v>2419</v>
      </c>
      <c r="G154">
        <v>6.2281836261071999E-3</v>
      </c>
      <c r="H154">
        <v>6.2280226242279997E-3</v>
      </c>
      <c r="I154">
        <v>1.61001879187316E-7</v>
      </c>
      <c r="J154">
        <v>4.8624345544040597E-3</v>
      </c>
      <c r="K154">
        <v>2.6353843635783902E-3</v>
      </c>
      <c r="L154">
        <v>4.2081200667841998E-4</v>
      </c>
      <c r="M154">
        <v>1.8062381841472399E-3</v>
      </c>
      <c r="N154" t="s">
        <v>201</v>
      </c>
      <c r="O154">
        <v>6.32589478093678E-3</v>
      </c>
      <c r="P154">
        <v>1.2808445141101299</v>
      </c>
      <c r="Q154" t="s">
        <v>201</v>
      </c>
      <c r="R154" t="s">
        <v>201</v>
      </c>
      <c r="S154">
        <v>1.7236842105263099</v>
      </c>
      <c r="T154">
        <v>2.54512420397031E-5</v>
      </c>
      <c r="U154" t="s">
        <v>201</v>
      </c>
      <c r="V154">
        <v>1.7236842105263099</v>
      </c>
    </row>
    <row r="155" spans="1:22">
      <c r="A155" t="s">
        <v>2566</v>
      </c>
      <c r="B155" t="s">
        <v>2416</v>
      </c>
      <c r="C155" t="s">
        <v>880</v>
      </c>
      <c r="D155">
        <v>0.36743878787878698</v>
      </c>
      <c r="F155" t="s">
        <v>2419</v>
      </c>
      <c r="G155">
        <v>4.0743373144369998E-3</v>
      </c>
      <c r="H155">
        <v>4.0646324409536003E-3</v>
      </c>
      <c r="I155">
        <v>9.7048734834487001E-6</v>
      </c>
      <c r="J155">
        <v>1.31214696422833E-2</v>
      </c>
      <c r="K155">
        <v>1.1531945581433299E-3</v>
      </c>
      <c r="L155">
        <v>8.0923899426695695E-4</v>
      </c>
      <c r="M155">
        <v>1.1159036089873E-2</v>
      </c>
      <c r="N155" t="s">
        <v>201</v>
      </c>
      <c r="O155">
        <v>3.2458222666349599E-4</v>
      </c>
      <c r="P155">
        <v>0.309769602930414</v>
      </c>
      <c r="Q155" t="s">
        <v>201</v>
      </c>
      <c r="R155" t="s">
        <v>201</v>
      </c>
      <c r="S155">
        <v>1.0659413967906399</v>
      </c>
      <c r="T155">
        <v>2.98995837917829E-2</v>
      </c>
      <c r="U155" t="s">
        <v>201</v>
      </c>
      <c r="V155">
        <v>1.0659413967906399</v>
      </c>
    </row>
    <row r="156" spans="1:22">
      <c r="A156" t="s">
        <v>2567</v>
      </c>
      <c r="B156" t="s">
        <v>2416</v>
      </c>
      <c r="C156" t="s">
        <v>880</v>
      </c>
      <c r="D156">
        <v>65.542273219696995</v>
      </c>
      <c r="F156" t="s">
        <v>2419</v>
      </c>
      <c r="G156">
        <v>2.3837282125167201E-2</v>
      </c>
      <c r="H156">
        <v>2.3837282125167201E-2</v>
      </c>
      <c r="I156">
        <v>0</v>
      </c>
      <c r="J156">
        <v>6.6442554086870598E-3</v>
      </c>
      <c r="K156">
        <v>4.9997384400329702E-3</v>
      </c>
      <c r="L156">
        <v>2.10493396655465E-4</v>
      </c>
      <c r="M156">
        <v>1.4340235719986199E-3</v>
      </c>
      <c r="N156" t="s">
        <v>201</v>
      </c>
      <c r="O156">
        <v>0.15231946603205501</v>
      </c>
      <c r="P156">
        <v>3.5876528909471199</v>
      </c>
      <c r="Q156" t="s">
        <v>201</v>
      </c>
      <c r="R156" t="s">
        <v>201</v>
      </c>
      <c r="S156">
        <v>1.1682967695922499</v>
      </c>
      <c r="T156">
        <v>0</v>
      </c>
      <c r="U156" t="s">
        <v>201</v>
      </c>
      <c r="V156">
        <v>1.1682967695922499</v>
      </c>
    </row>
    <row r="157" spans="1:22">
      <c r="A157" t="s">
        <v>2568</v>
      </c>
      <c r="B157" t="s">
        <v>2416</v>
      </c>
      <c r="C157" t="s">
        <v>880</v>
      </c>
      <c r="D157">
        <v>17.125747765151502</v>
      </c>
      <c r="F157" t="s">
        <v>2419</v>
      </c>
      <c r="G157">
        <v>2.9952198737216999E-3</v>
      </c>
      <c r="H157">
        <v>2.9922158145788001E-3</v>
      </c>
      <c r="I157">
        <v>3.0040591429430699E-6</v>
      </c>
      <c r="J157">
        <v>1.32263794718701E-2</v>
      </c>
      <c r="K157">
        <v>7.03812323007162E-3</v>
      </c>
      <c r="L157">
        <v>5.5032497059851501E-4</v>
      </c>
      <c r="M157">
        <v>5.6379312711999701E-3</v>
      </c>
      <c r="N157" t="s">
        <v>201</v>
      </c>
      <c r="O157">
        <v>8.4672817382301108E-3</v>
      </c>
      <c r="P157">
        <v>0.226230906268994</v>
      </c>
      <c r="Q157" t="s">
        <v>201</v>
      </c>
      <c r="R157" t="s">
        <v>201</v>
      </c>
      <c r="S157">
        <v>1.05855985239182</v>
      </c>
      <c r="T157">
        <v>3.5478436124070599E-4</v>
      </c>
      <c r="U157" t="s">
        <v>201</v>
      </c>
      <c r="V157">
        <v>1.05855985239182</v>
      </c>
    </row>
    <row r="158" spans="1:22">
      <c r="A158" t="s">
        <v>2569</v>
      </c>
      <c r="B158" t="s">
        <v>2416</v>
      </c>
      <c r="C158" t="s">
        <v>880</v>
      </c>
      <c r="D158">
        <v>2.1155280681818098</v>
      </c>
      <c r="F158" t="s">
        <v>2417</v>
      </c>
      <c r="G158">
        <v>3.1638530033331999E-3</v>
      </c>
      <c r="H158">
        <v>2.7053248058155001E-3</v>
      </c>
      <c r="I158">
        <v>4.5852819751769999E-4</v>
      </c>
      <c r="J158">
        <v>1.3434112389037099E-2</v>
      </c>
      <c r="K158">
        <v>5.7710279836292403E-3</v>
      </c>
      <c r="L158">
        <v>1.55863797271439E-3</v>
      </c>
      <c r="M158">
        <v>6.1044464326935098E-3</v>
      </c>
      <c r="N158" t="s">
        <v>201</v>
      </c>
      <c r="O158">
        <v>9.8751853981577601E-3</v>
      </c>
      <c r="P158">
        <v>0.20137726464333899</v>
      </c>
      <c r="Q158" t="s">
        <v>201</v>
      </c>
      <c r="R158" t="s">
        <v>201</v>
      </c>
      <c r="S158">
        <v>1.0311856711992</v>
      </c>
      <c r="T158">
        <v>4.6432363447397998E-2</v>
      </c>
      <c r="U158" t="s">
        <v>201</v>
      </c>
      <c r="V158">
        <v>1.0311856711992</v>
      </c>
    </row>
    <row r="159" spans="1:22">
      <c r="A159" t="s">
        <v>2570</v>
      </c>
      <c r="B159" t="s">
        <v>2416</v>
      </c>
      <c r="C159" t="s">
        <v>880</v>
      </c>
      <c r="D159">
        <v>7.2023838257575701</v>
      </c>
      <c r="F159" t="s">
        <v>2417</v>
      </c>
      <c r="G159">
        <v>1.3544160696150999E-2</v>
      </c>
      <c r="H159">
        <v>1.3544160696150999E-2</v>
      </c>
      <c r="I159">
        <v>0</v>
      </c>
      <c r="J159">
        <v>7.3345004824356902E-3</v>
      </c>
      <c r="K159">
        <v>5.7192099925613103E-3</v>
      </c>
      <c r="L159">
        <v>1.4249160368694201E-3</v>
      </c>
      <c r="M159">
        <v>1.9037445300496399E-4</v>
      </c>
      <c r="N159" t="s">
        <v>201</v>
      </c>
      <c r="O159">
        <v>2.4609780077929498E-3</v>
      </c>
      <c r="P159">
        <v>1.84663709936155</v>
      </c>
      <c r="Q159" t="s">
        <v>201</v>
      </c>
      <c r="R159" t="s">
        <v>201</v>
      </c>
      <c r="S159">
        <v>1.3968875159746399</v>
      </c>
      <c r="T159">
        <v>0</v>
      </c>
      <c r="U159" t="s">
        <v>201</v>
      </c>
      <c r="V159">
        <v>1.3968875159746399</v>
      </c>
    </row>
    <row r="160" spans="1:22">
      <c r="A160" t="s">
        <v>2571</v>
      </c>
      <c r="B160" t="s">
        <v>2416</v>
      </c>
      <c r="C160" t="s">
        <v>880</v>
      </c>
      <c r="D160">
        <v>37.2133705113636</v>
      </c>
      <c r="F160" t="s">
        <v>2419</v>
      </c>
      <c r="G160">
        <v>7.5430504203553E-3</v>
      </c>
      <c r="H160">
        <v>7.5429285841609999E-3</v>
      </c>
      <c r="I160">
        <v>1.21836194326171E-7</v>
      </c>
      <c r="J160">
        <v>5.5387665664471302E-3</v>
      </c>
      <c r="K160">
        <v>3.0290175186833798E-3</v>
      </c>
      <c r="L160">
        <v>3.4515662694982799E-4</v>
      </c>
      <c r="M160">
        <v>2.1645924208139201E-3</v>
      </c>
      <c r="N160" t="s">
        <v>201</v>
      </c>
      <c r="O160">
        <v>1.3658556957481799E-2</v>
      </c>
      <c r="P160">
        <v>1.3618426582291301</v>
      </c>
      <c r="Q160" t="s">
        <v>201</v>
      </c>
      <c r="R160" t="s">
        <v>201</v>
      </c>
      <c r="S160">
        <v>1.1169716850828699</v>
      </c>
      <c r="T160">
        <v>8.92013663708691E-6</v>
      </c>
      <c r="U160" t="s">
        <v>201</v>
      </c>
      <c r="V160">
        <v>1.1169716850828699</v>
      </c>
    </row>
    <row r="161" spans="1:22">
      <c r="A161" t="s">
        <v>2572</v>
      </c>
      <c r="B161" t="s">
        <v>2416</v>
      </c>
      <c r="C161" t="s">
        <v>880</v>
      </c>
      <c r="D161">
        <v>2.93950380681818</v>
      </c>
      <c r="F161" t="s">
        <v>2417</v>
      </c>
      <c r="G161">
        <v>2.2144034571030001E-4</v>
      </c>
      <c r="H161">
        <v>2.2097318919020001E-4</v>
      </c>
      <c r="I161">
        <v>4.6715652012079202E-7</v>
      </c>
      <c r="J161">
        <v>1.9616805334126798E-3</v>
      </c>
      <c r="K161">
        <v>1.2500386011750301E-3</v>
      </c>
      <c r="L161">
        <v>8.5850031110202603E-5</v>
      </c>
      <c r="M161">
        <v>6.25791901127441E-4</v>
      </c>
      <c r="N161" t="s">
        <v>201</v>
      </c>
      <c r="O161">
        <v>3.1117806747568997E-4</v>
      </c>
      <c r="P161">
        <v>0.11264483968028099</v>
      </c>
      <c r="Q161" t="s">
        <v>201</v>
      </c>
      <c r="R161" t="s">
        <v>201</v>
      </c>
      <c r="S161">
        <v>1.1555125735168901</v>
      </c>
      <c r="T161">
        <v>1.50125143430067E-3</v>
      </c>
      <c r="U161" t="s">
        <v>201</v>
      </c>
      <c r="V161">
        <v>1.1555125735168901</v>
      </c>
    </row>
    <row r="162" spans="1:22">
      <c r="A162" t="s">
        <v>2573</v>
      </c>
      <c r="B162" t="s">
        <v>2416</v>
      </c>
      <c r="C162" t="s">
        <v>880</v>
      </c>
      <c r="D162">
        <v>2.5048082386363602</v>
      </c>
      <c r="F162" t="s">
        <v>2417</v>
      </c>
      <c r="G162">
        <v>3.66826729268779E-2</v>
      </c>
      <c r="H162">
        <v>3.6671394218598698E-2</v>
      </c>
      <c r="I162">
        <v>1.12787082792184E-5</v>
      </c>
      <c r="J162">
        <v>5.03026658240786E-3</v>
      </c>
      <c r="K162">
        <v>3.0915899345947098E-3</v>
      </c>
      <c r="L162">
        <v>1.15456633499313E-4</v>
      </c>
      <c r="M162">
        <v>1.82322001431383E-3</v>
      </c>
      <c r="N162" t="s">
        <v>201</v>
      </c>
      <c r="O162">
        <v>1.51541722129872E-3</v>
      </c>
      <c r="P162">
        <v>7.2901492630326903</v>
      </c>
      <c r="Q162" t="s">
        <v>201</v>
      </c>
      <c r="R162" t="s">
        <v>201</v>
      </c>
      <c r="S162">
        <v>1.0961653580544499</v>
      </c>
      <c r="T162">
        <v>7.44264227745315E-3</v>
      </c>
      <c r="U162" t="s">
        <v>201</v>
      </c>
      <c r="V162">
        <v>1.0961653580544499</v>
      </c>
    </row>
    <row r="163" spans="1:22">
      <c r="A163" t="s">
        <v>2574</v>
      </c>
      <c r="B163" t="s">
        <v>2416</v>
      </c>
      <c r="C163" t="s">
        <v>880</v>
      </c>
      <c r="D163">
        <v>4.8971999053030304</v>
      </c>
      <c r="F163" t="s">
        <v>2419</v>
      </c>
      <c r="G163">
        <v>3.0931863643790601E-2</v>
      </c>
      <c r="H163">
        <v>3.09306633355339E-2</v>
      </c>
      <c r="I163">
        <v>1.2003082567312099E-6</v>
      </c>
      <c r="J163">
        <v>1.45584906668228E-2</v>
      </c>
      <c r="K163">
        <v>1.23124547718722E-2</v>
      </c>
      <c r="L163">
        <v>1.06837893349896E-3</v>
      </c>
      <c r="M163">
        <v>1.1776569614515701E-3</v>
      </c>
      <c r="N163" t="s">
        <v>201</v>
      </c>
      <c r="O163">
        <v>1.2210408275646E-3</v>
      </c>
      <c r="P163">
        <v>2.12457898578878</v>
      </c>
      <c r="Q163" t="s">
        <v>201</v>
      </c>
      <c r="R163" t="s">
        <v>201</v>
      </c>
      <c r="S163">
        <v>1.5420135549242799</v>
      </c>
      <c r="T163">
        <v>9.8302057526222395E-4</v>
      </c>
      <c r="U163" t="s">
        <v>201</v>
      </c>
      <c r="V163">
        <v>1.5420135549242799</v>
      </c>
    </row>
    <row r="164" spans="1:22">
      <c r="A164" t="s">
        <v>2575</v>
      </c>
      <c r="B164" t="s">
        <v>2416</v>
      </c>
      <c r="C164" t="s">
        <v>880</v>
      </c>
      <c r="D164">
        <v>1.10488700757575</v>
      </c>
      <c r="F164" t="s">
        <v>2417</v>
      </c>
      <c r="G164">
        <v>2.3049495213744E-3</v>
      </c>
      <c r="H164">
        <v>1.7892796838851999E-3</v>
      </c>
      <c r="I164">
        <v>5.1566983748920002E-4</v>
      </c>
      <c r="J164">
        <v>5.8959399566690402E-3</v>
      </c>
      <c r="K164">
        <v>2.5404196658450101E-3</v>
      </c>
      <c r="L164">
        <v>5.0618938905990505E-4</v>
      </c>
      <c r="M164">
        <v>2.8493309017641202E-3</v>
      </c>
      <c r="N164" t="s">
        <v>201</v>
      </c>
      <c r="O164">
        <v>2.1767295271162201E-3</v>
      </c>
      <c r="P164">
        <v>0.30347657829542501</v>
      </c>
      <c r="Q164" t="s">
        <v>201</v>
      </c>
      <c r="R164" t="s">
        <v>201</v>
      </c>
      <c r="S164">
        <v>1.0731355374221301</v>
      </c>
      <c r="T164">
        <v>0.236901200202108</v>
      </c>
      <c r="U164" t="s">
        <v>201</v>
      </c>
      <c r="V164">
        <v>1.0731355374221301</v>
      </c>
    </row>
    <row r="165" spans="1:22">
      <c r="A165" t="s">
        <v>2576</v>
      </c>
      <c r="B165" t="s">
        <v>2416</v>
      </c>
      <c r="C165" t="s">
        <v>880</v>
      </c>
      <c r="D165">
        <v>3.01908403409091</v>
      </c>
      <c r="F165" t="s">
        <v>2419</v>
      </c>
      <c r="G165">
        <v>1.19472927649947E-2</v>
      </c>
      <c r="H165">
        <v>1.19092256747662E-2</v>
      </c>
      <c r="I165">
        <v>3.8067090228553097E-5</v>
      </c>
      <c r="J165">
        <v>2.64038934483312E-2</v>
      </c>
      <c r="K165">
        <v>1.3521078135769599E-2</v>
      </c>
      <c r="L165">
        <v>1.17985086150528E-3</v>
      </c>
      <c r="M165">
        <v>1.17029644510563E-2</v>
      </c>
      <c r="N165" t="s">
        <v>201</v>
      </c>
      <c r="O165">
        <v>5.3024438165147998E-3</v>
      </c>
      <c r="P165">
        <v>0.45104051408444301</v>
      </c>
      <c r="Q165" t="s">
        <v>201</v>
      </c>
      <c r="R165" t="s">
        <v>201</v>
      </c>
      <c r="S165">
        <v>1.0580571291505101</v>
      </c>
      <c r="T165">
        <v>7.1791595622363097E-3</v>
      </c>
      <c r="U165" t="s">
        <v>201</v>
      </c>
      <c r="V165">
        <v>1.0580571291505101</v>
      </c>
    </row>
    <row r="166" spans="1:22">
      <c r="A166" t="s">
        <v>2577</v>
      </c>
      <c r="B166" t="s">
        <v>2416</v>
      </c>
      <c r="C166" t="s">
        <v>880</v>
      </c>
      <c r="D166">
        <v>4.5327386553030298</v>
      </c>
      <c r="F166" t="s">
        <v>2417</v>
      </c>
      <c r="G166">
        <v>1.6643267757583001E-3</v>
      </c>
      <c r="H166">
        <v>9.9209816865290009E-4</v>
      </c>
      <c r="I166">
        <v>6.722286071054E-4</v>
      </c>
      <c r="J166">
        <v>9.9894382069975196E-3</v>
      </c>
      <c r="K166">
        <v>6.61902987140261E-3</v>
      </c>
      <c r="L166">
        <v>1.8152685336885099E-3</v>
      </c>
      <c r="M166">
        <v>1.5551398019063899E-3</v>
      </c>
      <c r="N166" t="s">
        <v>201</v>
      </c>
      <c r="O166">
        <v>7.1879051226868603E-3</v>
      </c>
      <c r="P166">
        <v>9.9314711007265896E-2</v>
      </c>
      <c r="Q166" t="s">
        <v>201</v>
      </c>
      <c r="R166" t="s">
        <v>201</v>
      </c>
      <c r="S166">
        <v>1.13173010895426</v>
      </c>
      <c r="T166">
        <v>9.3522187011577898E-2</v>
      </c>
      <c r="U166" t="s">
        <v>201</v>
      </c>
      <c r="V166">
        <v>1.13173010895426</v>
      </c>
    </row>
    <row r="167" spans="1:22">
      <c r="A167" t="s">
        <v>2578</v>
      </c>
      <c r="B167" t="s">
        <v>2416</v>
      </c>
      <c r="C167" t="s">
        <v>880</v>
      </c>
      <c r="D167">
        <v>1.03038946969697</v>
      </c>
      <c r="F167" t="s">
        <v>2417</v>
      </c>
      <c r="G167">
        <v>6.3845148556858E-3</v>
      </c>
      <c r="H167">
        <v>6.3612532294348E-3</v>
      </c>
      <c r="I167">
        <v>2.3261626251003999E-5</v>
      </c>
      <c r="J167">
        <v>1.4312829592978501E-2</v>
      </c>
      <c r="K167">
        <v>1.05785534649371E-2</v>
      </c>
      <c r="L167">
        <v>1.2867708828852101E-3</v>
      </c>
      <c r="M167">
        <v>2.4475052451562399E-3</v>
      </c>
      <c r="N167" t="s">
        <v>201</v>
      </c>
      <c r="O167">
        <v>1.5993894396571201E-4</v>
      </c>
      <c r="P167">
        <v>0.44444413930250498</v>
      </c>
      <c r="Q167" t="s">
        <v>201</v>
      </c>
      <c r="R167" t="s">
        <v>201</v>
      </c>
      <c r="S167">
        <v>1.09736743269065</v>
      </c>
      <c r="T167">
        <v>0.145440664257423</v>
      </c>
      <c r="U167" t="s">
        <v>201</v>
      </c>
      <c r="V167">
        <v>1.09736743269065</v>
      </c>
    </row>
    <row r="168" spans="1:22">
      <c r="A168" t="s">
        <v>2579</v>
      </c>
      <c r="B168" t="s">
        <v>2416</v>
      </c>
      <c r="C168" t="s">
        <v>880</v>
      </c>
      <c r="D168">
        <v>4.7493413257575696</v>
      </c>
      <c r="F168" t="s">
        <v>2417</v>
      </c>
      <c r="G168">
        <v>9.4509661926575998E-3</v>
      </c>
      <c r="H168">
        <v>9.2782578730624E-3</v>
      </c>
      <c r="I168">
        <v>1.7270831959520001E-4</v>
      </c>
      <c r="J168">
        <v>9.2692872575418604E-3</v>
      </c>
      <c r="K168">
        <v>3.21250444810205E-3</v>
      </c>
      <c r="L168">
        <v>2.8891814264053099E-4</v>
      </c>
      <c r="M168">
        <v>5.76786466679928E-3</v>
      </c>
      <c r="N168" t="s">
        <v>201</v>
      </c>
      <c r="O168">
        <v>6.8823375010279297E-3</v>
      </c>
      <c r="P168">
        <v>1.0009677783492099</v>
      </c>
      <c r="Q168" t="s">
        <v>201</v>
      </c>
      <c r="R168" t="s">
        <v>201</v>
      </c>
      <c r="S168">
        <v>1.1694712808518299</v>
      </c>
      <c r="T168">
        <v>2.5094427521086302E-2</v>
      </c>
      <c r="U168" t="s">
        <v>201</v>
      </c>
      <c r="V168">
        <v>1.1694712808518299</v>
      </c>
    </row>
    <row r="169" spans="1:22">
      <c r="A169" t="s">
        <v>2580</v>
      </c>
      <c r="B169" t="s">
        <v>2416</v>
      </c>
      <c r="C169" t="s">
        <v>880</v>
      </c>
      <c r="D169">
        <v>15.7689102840909</v>
      </c>
      <c r="F169" t="s">
        <v>2417</v>
      </c>
      <c r="G169">
        <v>5.1702481362790001E-4</v>
      </c>
      <c r="H169">
        <v>5.1702481362790001E-4</v>
      </c>
      <c r="I169">
        <v>0</v>
      </c>
      <c r="J169">
        <v>1.0128725316982099E-3</v>
      </c>
      <c r="K169">
        <v>7.4539437826673003E-4</v>
      </c>
      <c r="L169">
        <v>4.57526908953362E-5</v>
      </c>
      <c r="M169">
        <v>2.2172546253614901E-4</v>
      </c>
      <c r="N169" t="s">
        <v>201</v>
      </c>
      <c r="O169">
        <v>1.26079578200778E-3</v>
      </c>
      <c r="P169">
        <v>0.51045397860778996</v>
      </c>
      <c r="Q169" t="s">
        <v>201</v>
      </c>
      <c r="R169" t="s">
        <v>201</v>
      </c>
      <c r="S169">
        <v>1.0851745844625</v>
      </c>
      <c r="T169">
        <v>0</v>
      </c>
      <c r="U169" t="s">
        <v>201</v>
      </c>
      <c r="V169">
        <v>1.0851745844625</v>
      </c>
    </row>
    <row r="170" spans="1:22">
      <c r="A170" t="s">
        <v>2581</v>
      </c>
      <c r="B170" t="s">
        <v>2416</v>
      </c>
      <c r="C170" t="s">
        <v>880</v>
      </c>
      <c r="D170">
        <v>1.9705426515151501</v>
      </c>
      <c r="F170" t="s">
        <v>2419</v>
      </c>
      <c r="G170">
        <v>7.0258778847963003E-3</v>
      </c>
      <c r="H170">
        <v>7.0240413282890001E-3</v>
      </c>
      <c r="I170">
        <v>1.83655650733511E-6</v>
      </c>
      <c r="J170">
        <v>6.6921515205292199E-3</v>
      </c>
      <c r="K170">
        <v>4.2117422643960902E-3</v>
      </c>
      <c r="L170">
        <v>1.4547467953303799E-3</v>
      </c>
      <c r="M170">
        <v>1.02566246080274E-3</v>
      </c>
      <c r="N170" t="s">
        <v>201</v>
      </c>
      <c r="O170">
        <v>1.8727009252031999E-2</v>
      </c>
      <c r="P170">
        <v>1.04959388721873</v>
      </c>
      <c r="Q170" t="s">
        <v>201</v>
      </c>
      <c r="R170" t="s">
        <v>201</v>
      </c>
      <c r="S170">
        <v>1.43443139747699</v>
      </c>
      <c r="T170">
        <v>9.8069931114912805E-5</v>
      </c>
      <c r="U170" t="s">
        <v>201</v>
      </c>
      <c r="V170">
        <v>1.43443139747699</v>
      </c>
    </row>
    <row r="171" spans="1:22">
      <c r="A171" t="s">
        <v>2582</v>
      </c>
      <c r="B171" t="s">
        <v>2416</v>
      </c>
      <c r="C171" t="s">
        <v>880</v>
      </c>
      <c r="D171">
        <v>5.0854431250000003</v>
      </c>
      <c r="F171" t="s">
        <v>2419</v>
      </c>
      <c r="G171">
        <v>1.41277462346671E-2</v>
      </c>
      <c r="H171">
        <v>1.41277462346671E-2</v>
      </c>
      <c r="I171">
        <v>0</v>
      </c>
      <c r="J171">
        <v>2.8251526074747702E-3</v>
      </c>
      <c r="K171">
        <v>2.2526089980993299E-3</v>
      </c>
      <c r="L171">
        <v>2.3361817699668001E-4</v>
      </c>
      <c r="M171">
        <v>3.3892543237875602E-4</v>
      </c>
      <c r="N171" t="s">
        <v>201</v>
      </c>
      <c r="O171">
        <v>0</v>
      </c>
      <c r="P171">
        <v>5.0007019788198299</v>
      </c>
      <c r="Q171" t="s">
        <v>201</v>
      </c>
      <c r="R171" t="s">
        <v>201</v>
      </c>
      <c r="S171">
        <v>1.1004447571150999</v>
      </c>
      <c r="U171" t="s">
        <v>201</v>
      </c>
      <c r="V171">
        <v>1.1004447571150999</v>
      </c>
    </row>
    <row r="172" spans="1:22">
      <c r="A172" t="s">
        <v>2583</v>
      </c>
      <c r="B172" t="s">
        <v>2416</v>
      </c>
      <c r="C172" t="s">
        <v>880</v>
      </c>
      <c r="D172">
        <v>6.27522196969697</v>
      </c>
      <c r="F172" t="s">
        <v>2417</v>
      </c>
      <c r="G172">
        <v>7.5018610504155999E-3</v>
      </c>
      <c r="H172">
        <v>7.5018574776270002E-3</v>
      </c>
      <c r="I172">
        <v>3.57278863528259E-9</v>
      </c>
      <c r="J172">
        <v>3.20690540720058E-3</v>
      </c>
      <c r="K172">
        <v>9.7391509516520298E-4</v>
      </c>
      <c r="L172">
        <v>9.8882332330622595E-5</v>
      </c>
      <c r="M172">
        <v>2.1341079797047502E-3</v>
      </c>
      <c r="N172" t="s">
        <v>201</v>
      </c>
      <c r="O172">
        <v>4.5969098412767598E-3</v>
      </c>
      <c r="P172">
        <v>2.3392824312132201</v>
      </c>
      <c r="Q172" t="s">
        <v>201</v>
      </c>
      <c r="R172" t="s">
        <v>201</v>
      </c>
      <c r="S172">
        <v>1.3333333333333299</v>
      </c>
      <c r="T172">
        <v>7.7721529432699902E-7</v>
      </c>
      <c r="U172" t="s">
        <v>201</v>
      </c>
      <c r="V172">
        <v>1.3333333333333299</v>
      </c>
    </row>
    <row r="173" spans="1:22">
      <c r="A173" t="s">
        <v>2584</v>
      </c>
      <c r="B173" t="s">
        <v>2416</v>
      </c>
      <c r="C173" t="s">
        <v>880</v>
      </c>
      <c r="D173">
        <v>0.62569579545454501</v>
      </c>
      <c r="F173" t="s">
        <v>2419</v>
      </c>
      <c r="G173">
        <v>2.7249550231513999E-3</v>
      </c>
      <c r="H173">
        <v>2.6922154242712002E-3</v>
      </c>
      <c r="I173">
        <v>3.2739598880227798E-5</v>
      </c>
      <c r="J173">
        <v>1.15160755869809E-2</v>
      </c>
      <c r="K173">
        <v>6.5593664281839497E-3</v>
      </c>
      <c r="L173">
        <v>7.9814220068844801E-4</v>
      </c>
      <c r="M173">
        <v>4.1585669581085203E-3</v>
      </c>
      <c r="N173" t="s">
        <v>201</v>
      </c>
      <c r="O173">
        <v>2.1007799169548899E-4</v>
      </c>
      <c r="P173">
        <v>0.23377889489669401</v>
      </c>
      <c r="Q173" t="s">
        <v>201</v>
      </c>
      <c r="R173" t="s">
        <v>201</v>
      </c>
      <c r="S173">
        <v>1.0704254844446599</v>
      </c>
      <c r="T173">
        <v>0.15584497269796899</v>
      </c>
      <c r="U173" t="s">
        <v>201</v>
      </c>
      <c r="V173">
        <v>1.0704254844446599</v>
      </c>
    </row>
    <row r="174" spans="1:22">
      <c r="A174" t="s">
        <v>2585</v>
      </c>
      <c r="B174" t="s">
        <v>2416</v>
      </c>
      <c r="C174" t="s">
        <v>880</v>
      </c>
      <c r="D174">
        <v>2.0580035416666602</v>
      </c>
      <c r="F174" t="s">
        <v>2417</v>
      </c>
      <c r="G174">
        <v>9.4991496279395602E-5</v>
      </c>
      <c r="H174">
        <v>9.3968368858722204E-5</v>
      </c>
      <c r="I174">
        <v>1.0231274206734301E-6</v>
      </c>
      <c r="J174">
        <v>2.2284183020617001E-3</v>
      </c>
      <c r="K174">
        <v>1.2605671539459801E-3</v>
      </c>
      <c r="L174">
        <v>8.5570968419413694E-5</v>
      </c>
      <c r="M174">
        <v>8.8228017969630497E-4</v>
      </c>
      <c r="N174" t="s">
        <v>201</v>
      </c>
      <c r="O174">
        <v>2.98585246369829E-3</v>
      </c>
      <c r="P174">
        <v>4.2168191120932702E-2</v>
      </c>
      <c r="Q174" t="s">
        <v>201</v>
      </c>
      <c r="R174" t="s">
        <v>201</v>
      </c>
      <c r="S174">
        <v>1.48966646204215</v>
      </c>
      <c r="T174">
        <v>3.4265839759751098E-4</v>
      </c>
      <c r="U174" t="s">
        <v>201</v>
      </c>
      <c r="V174">
        <v>1.48966646204215</v>
      </c>
    </row>
    <row r="175" spans="1:22">
      <c r="A175" t="s">
        <v>2586</v>
      </c>
      <c r="B175" t="s">
        <v>2416</v>
      </c>
      <c r="C175" t="s">
        <v>880</v>
      </c>
      <c r="D175">
        <v>5.1732414583333304</v>
      </c>
      <c r="F175" t="s">
        <v>2419</v>
      </c>
      <c r="G175">
        <v>2.9078880606733999E-3</v>
      </c>
      <c r="H175">
        <v>2.8657009573873002E-3</v>
      </c>
      <c r="I175">
        <v>4.2187103286116003E-5</v>
      </c>
      <c r="J175">
        <v>2.1029759455454201E-2</v>
      </c>
      <c r="K175">
        <v>1.1487671376162099E-2</v>
      </c>
      <c r="L175">
        <v>4.4660508640277901E-4</v>
      </c>
      <c r="M175">
        <v>9.0954829928893595E-3</v>
      </c>
      <c r="N175" t="s">
        <v>201</v>
      </c>
      <c r="O175">
        <v>2.6302137508700599E-3</v>
      </c>
      <c r="P175">
        <v>0.13626884146998899</v>
      </c>
      <c r="Q175" t="s">
        <v>201</v>
      </c>
      <c r="R175" t="s">
        <v>201</v>
      </c>
      <c r="S175">
        <v>1.0708331178422199</v>
      </c>
      <c r="T175">
        <v>1.6039420093580101E-2</v>
      </c>
      <c r="U175" t="s">
        <v>201</v>
      </c>
      <c r="V175">
        <v>1.0708331178422199</v>
      </c>
    </row>
    <row r="176" spans="1:22">
      <c r="A176" t="s">
        <v>2587</v>
      </c>
      <c r="B176" t="s">
        <v>2416</v>
      </c>
      <c r="C176" t="s">
        <v>880</v>
      </c>
      <c r="D176">
        <v>28.684130037878699</v>
      </c>
      <c r="F176" t="s">
        <v>2419</v>
      </c>
      <c r="G176">
        <v>9.8720264789103999E-3</v>
      </c>
      <c r="H176">
        <v>9.8608374783177993E-3</v>
      </c>
      <c r="I176">
        <v>1.1189000592582099E-5</v>
      </c>
      <c r="J176">
        <v>7.1082250766849996E-3</v>
      </c>
      <c r="K176">
        <v>5.1586917445637804E-3</v>
      </c>
      <c r="L176">
        <v>3.2696986945434899E-4</v>
      </c>
      <c r="M176">
        <v>1.6225634626668699E-3</v>
      </c>
      <c r="N176" t="s">
        <v>201</v>
      </c>
      <c r="O176">
        <v>1.9017911824612699E-2</v>
      </c>
      <c r="P176">
        <v>1.38724328111969</v>
      </c>
      <c r="Q176" t="s">
        <v>201</v>
      </c>
      <c r="R176" t="s">
        <v>201</v>
      </c>
      <c r="S176">
        <v>1.24069749030703</v>
      </c>
      <c r="T176">
        <v>5.8834012355139201E-4</v>
      </c>
      <c r="U176" t="s">
        <v>201</v>
      </c>
      <c r="V176">
        <v>1.24069749030703</v>
      </c>
    </row>
    <row r="177" spans="1:22">
      <c r="A177" t="s">
        <v>2588</v>
      </c>
      <c r="B177" t="s">
        <v>2416</v>
      </c>
      <c r="C177" t="s">
        <v>880</v>
      </c>
      <c r="D177">
        <v>1.04562776515151</v>
      </c>
      <c r="F177" t="s">
        <v>2417</v>
      </c>
      <c r="G177">
        <v>8.0949275808888006E-3</v>
      </c>
      <c r="H177">
        <v>8.0267737024904001E-3</v>
      </c>
      <c r="I177">
        <v>6.81538783984503E-5</v>
      </c>
      <c r="J177">
        <v>2.2627949349596201E-2</v>
      </c>
      <c r="K177">
        <v>8.6205061945634695E-3</v>
      </c>
      <c r="L177">
        <v>5.7239519490109695E-4</v>
      </c>
      <c r="M177">
        <v>1.34350479601316E-2</v>
      </c>
      <c r="N177" t="s">
        <v>201</v>
      </c>
      <c r="O177">
        <v>1.4495734944922E-3</v>
      </c>
      <c r="P177">
        <v>0.35472828661929201</v>
      </c>
      <c r="Q177" t="s">
        <v>201</v>
      </c>
      <c r="R177" t="s">
        <v>201</v>
      </c>
      <c r="S177">
        <v>1.1667422276381401</v>
      </c>
      <c r="T177">
        <v>4.7016504273434498E-2</v>
      </c>
      <c r="U177" t="s">
        <v>201</v>
      </c>
      <c r="V177">
        <v>1.1667422276381401</v>
      </c>
    </row>
    <row r="178" spans="1:22">
      <c r="A178" t="s">
        <v>2589</v>
      </c>
      <c r="B178" t="s">
        <v>2416</v>
      </c>
      <c r="C178" t="s">
        <v>880</v>
      </c>
      <c r="D178">
        <v>8.2503744128787808</v>
      </c>
      <c r="F178" t="s">
        <v>2419</v>
      </c>
      <c r="G178">
        <v>2.54306167256826E-2</v>
      </c>
      <c r="H178">
        <v>2.5406788616130601E-2</v>
      </c>
      <c r="I178">
        <v>2.3828109551978E-5</v>
      </c>
      <c r="J178">
        <v>1.17520994314905E-2</v>
      </c>
      <c r="K178">
        <v>7.88291844736916E-3</v>
      </c>
      <c r="L178">
        <v>1.81455477379551E-3</v>
      </c>
      <c r="M178">
        <v>2.0546262103258201E-3</v>
      </c>
      <c r="N178" t="s">
        <v>201</v>
      </c>
      <c r="O178">
        <v>4.7768221009196997E-2</v>
      </c>
      <c r="P178">
        <v>2.1618936058395999</v>
      </c>
      <c r="Q178" t="s">
        <v>201</v>
      </c>
      <c r="R178" t="s">
        <v>201</v>
      </c>
      <c r="S178">
        <v>1.0568006189717001</v>
      </c>
      <c r="T178">
        <v>4.9882765253891903E-4</v>
      </c>
      <c r="U178" t="s">
        <v>201</v>
      </c>
      <c r="V178">
        <v>1.0568006189717001</v>
      </c>
    </row>
    <row r="179" spans="1:22">
      <c r="A179" t="s">
        <v>2590</v>
      </c>
      <c r="B179" t="s">
        <v>2416</v>
      </c>
      <c r="C179" t="s">
        <v>880</v>
      </c>
      <c r="D179">
        <v>3.43402859848484</v>
      </c>
      <c r="F179" t="s">
        <v>2419</v>
      </c>
      <c r="G179">
        <v>2.5620604313086001E-3</v>
      </c>
      <c r="H179">
        <v>2.5348636878163998E-3</v>
      </c>
      <c r="I179">
        <v>2.7196743492230501E-5</v>
      </c>
      <c r="J179">
        <v>8.4624333927115405E-3</v>
      </c>
      <c r="K179">
        <v>5.7705500508873596E-3</v>
      </c>
      <c r="L179">
        <v>1.13242916386893E-3</v>
      </c>
      <c r="M179">
        <v>1.55945417795524E-3</v>
      </c>
      <c r="N179" t="s">
        <v>201</v>
      </c>
      <c r="O179">
        <v>5.0338039371351298E-2</v>
      </c>
      <c r="P179">
        <v>0.29954311841315101</v>
      </c>
      <c r="Q179" t="s">
        <v>201</v>
      </c>
      <c r="R179" t="s">
        <v>201</v>
      </c>
      <c r="S179">
        <v>1.4249076797701601</v>
      </c>
      <c r="T179">
        <v>5.4028213716462005E-4</v>
      </c>
      <c r="U179" t="s">
        <v>201</v>
      </c>
      <c r="V179">
        <v>1.4249076797701601</v>
      </c>
    </row>
    <row r="180" spans="1:22">
      <c r="A180" t="s">
        <v>2591</v>
      </c>
      <c r="B180" t="s">
        <v>2416</v>
      </c>
      <c r="C180" t="s">
        <v>880</v>
      </c>
      <c r="D180">
        <v>1.5378367803030299</v>
      </c>
      <c r="F180" t="s">
        <v>2419</v>
      </c>
      <c r="G180">
        <v>6.1528364401684998E-3</v>
      </c>
      <c r="H180">
        <v>6.0894048806341E-3</v>
      </c>
      <c r="I180">
        <v>6.3431559534397801E-5</v>
      </c>
      <c r="J180">
        <v>1.05705015695666E-2</v>
      </c>
      <c r="K180">
        <v>5.6138210899088596E-3</v>
      </c>
      <c r="L180">
        <v>1.1346435715922699E-4</v>
      </c>
      <c r="M180">
        <v>4.8432161224985504E-3</v>
      </c>
      <c r="N180" t="s">
        <v>201</v>
      </c>
      <c r="O180">
        <v>1.3376435180023599E-2</v>
      </c>
      <c r="P180">
        <v>0.57607530168350796</v>
      </c>
      <c r="Q180" t="s">
        <v>201</v>
      </c>
      <c r="R180" t="s">
        <v>201</v>
      </c>
      <c r="S180">
        <v>1.09000098480254</v>
      </c>
      <c r="T180">
        <v>4.7420376715259999E-3</v>
      </c>
      <c r="U180" t="s">
        <v>201</v>
      </c>
      <c r="V180">
        <v>1.09000098480254</v>
      </c>
    </row>
    <row r="181" spans="1:22">
      <c r="A181" t="s">
        <v>2592</v>
      </c>
      <c r="B181" t="s">
        <v>2416</v>
      </c>
      <c r="C181" t="s">
        <v>880</v>
      </c>
      <c r="D181">
        <v>0.56171880681818098</v>
      </c>
      <c r="F181" t="s">
        <v>2417</v>
      </c>
      <c r="G181">
        <v>6.1904281817805997E-3</v>
      </c>
      <c r="H181">
        <v>6.1303342168504997E-3</v>
      </c>
      <c r="I181">
        <v>6.0093964930085997E-5</v>
      </c>
      <c r="J181">
        <v>1.36525236783501E-2</v>
      </c>
      <c r="K181">
        <v>6.3923673849655303E-3</v>
      </c>
      <c r="L181">
        <v>5.3696798044351398E-4</v>
      </c>
      <c r="M181">
        <v>6.72318831294106E-3</v>
      </c>
      <c r="N181" t="s">
        <v>201</v>
      </c>
      <c r="O181">
        <v>2.34697955401807E-3</v>
      </c>
      <c r="P181">
        <v>0.44902571577823702</v>
      </c>
      <c r="Q181" t="s">
        <v>201</v>
      </c>
      <c r="R181" t="s">
        <v>201</v>
      </c>
      <c r="S181">
        <v>1.1135769944607701</v>
      </c>
      <c r="T181">
        <v>2.5604809733942399E-2</v>
      </c>
      <c r="U181" t="s">
        <v>201</v>
      </c>
      <c r="V181">
        <v>1.1135769944607701</v>
      </c>
    </row>
    <row r="182" spans="1:22">
      <c r="A182" t="s">
        <v>2593</v>
      </c>
      <c r="B182" t="s">
        <v>2416</v>
      </c>
      <c r="C182" t="s">
        <v>880</v>
      </c>
      <c r="D182">
        <v>0.51043884469696899</v>
      </c>
      <c r="F182" t="s">
        <v>2417</v>
      </c>
      <c r="G182">
        <v>2.5526672399476002E-3</v>
      </c>
      <c r="H182">
        <v>2.5102949024908999E-3</v>
      </c>
      <c r="I182">
        <v>4.2372337456665598E-5</v>
      </c>
      <c r="J182">
        <v>3.1892785579045102E-3</v>
      </c>
      <c r="K182">
        <v>1.5990931545716699E-3</v>
      </c>
      <c r="L182">
        <v>3.1563149263384499E-4</v>
      </c>
      <c r="M182">
        <v>1.2745539106989901E-3</v>
      </c>
      <c r="N182" t="s">
        <v>201</v>
      </c>
      <c r="O182">
        <v>7.4907455709336695E-4</v>
      </c>
      <c r="P182">
        <v>0.78710431118323498</v>
      </c>
      <c r="Q182" t="s">
        <v>201</v>
      </c>
      <c r="R182" t="s">
        <v>201</v>
      </c>
      <c r="S182">
        <v>1.1456100234130699</v>
      </c>
      <c r="T182">
        <v>5.6566248386653098E-2</v>
      </c>
      <c r="U182" t="s">
        <v>201</v>
      </c>
      <c r="V182">
        <v>1.1456100234130699</v>
      </c>
    </row>
    <row r="183" spans="1:22">
      <c r="A183" t="s">
        <v>2594</v>
      </c>
      <c r="B183" t="s">
        <v>2416</v>
      </c>
      <c r="C183" t="s">
        <v>880</v>
      </c>
      <c r="D183">
        <v>10.6516362310606</v>
      </c>
      <c r="F183" t="s">
        <v>2419</v>
      </c>
      <c r="G183">
        <v>1.87662353540929E-2</v>
      </c>
      <c r="H183">
        <v>1.8762550783138199E-2</v>
      </c>
      <c r="I183">
        <v>3.6845709546859998E-6</v>
      </c>
      <c r="J183">
        <v>1.41384163888573E-2</v>
      </c>
      <c r="K183">
        <v>7.4036975772832298E-3</v>
      </c>
      <c r="L183">
        <v>9.3827253001656002E-4</v>
      </c>
      <c r="M183">
        <v>5.7964462815575301E-3</v>
      </c>
      <c r="N183" t="s">
        <v>201</v>
      </c>
      <c r="O183">
        <v>1.16975804395868E-2</v>
      </c>
      <c r="P183">
        <v>1.3270616925616301</v>
      </c>
      <c r="Q183" t="s">
        <v>201</v>
      </c>
      <c r="R183" t="s">
        <v>201</v>
      </c>
      <c r="S183">
        <v>1.1783319898604501</v>
      </c>
      <c r="T183">
        <v>3.1498573347841298E-4</v>
      </c>
      <c r="U183" t="s">
        <v>201</v>
      </c>
      <c r="V183">
        <v>1.1783319898604501</v>
      </c>
    </row>
    <row r="184" spans="1:22">
      <c r="A184" t="s">
        <v>2595</v>
      </c>
      <c r="B184" t="s">
        <v>2416</v>
      </c>
      <c r="C184" t="s">
        <v>880</v>
      </c>
      <c r="D184">
        <v>1.71879630681818</v>
      </c>
      <c r="F184" t="s">
        <v>2419</v>
      </c>
      <c r="G184">
        <v>1.04777557866409E-2</v>
      </c>
      <c r="H184">
        <v>1.03879963787799E-2</v>
      </c>
      <c r="I184">
        <v>8.9759407860980997E-5</v>
      </c>
      <c r="J184">
        <v>6.4885939842960301E-3</v>
      </c>
      <c r="K184">
        <v>1.8878567620856199E-3</v>
      </c>
      <c r="L184">
        <v>1.3581518200875E-3</v>
      </c>
      <c r="M184">
        <v>3.2425854021229002E-3</v>
      </c>
      <c r="N184" t="s">
        <v>201</v>
      </c>
      <c r="O184">
        <v>1.0769102417797599E-2</v>
      </c>
      <c r="P184">
        <v>1.6009626128436001</v>
      </c>
      <c r="Q184" t="s">
        <v>201</v>
      </c>
      <c r="R184" t="s">
        <v>201</v>
      </c>
      <c r="S184">
        <v>1.17822311294232</v>
      </c>
      <c r="T184">
        <v>8.3349014967709304E-3</v>
      </c>
      <c r="U184" t="s">
        <v>201</v>
      </c>
      <c r="V184">
        <v>1.17822311294232</v>
      </c>
    </row>
    <row r="185" spans="1:22">
      <c r="A185" t="s">
        <v>2596</v>
      </c>
      <c r="B185" t="s">
        <v>2416</v>
      </c>
      <c r="C185" t="s">
        <v>880</v>
      </c>
      <c r="D185">
        <v>1.71189058712121</v>
      </c>
      <c r="F185" t="s">
        <v>2417</v>
      </c>
      <c r="G185">
        <v>4.2074999009623004E-3</v>
      </c>
      <c r="H185">
        <v>4.1869465505039996E-3</v>
      </c>
      <c r="I185">
        <v>2.05533504583514E-5</v>
      </c>
      <c r="J185">
        <v>1.0840095843728E-2</v>
      </c>
      <c r="K185">
        <v>3.0371807589197599E-3</v>
      </c>
      <c r="L185">
        <v>1.6388748942305199E-3</v>
      </c>
      <c r="M185">
        <v>6.1640401905778096E-3</v>
      </c>
      <c r="N185" t="s">
        <v>201</v>
      </c>
      <c r="O185">
        <v>3.8093472764226202E-4</v>
      </c>
      <c r="P185">
        <v>0.38624626671788098</v>
      </c>
      <c r="Q185" t="s">
        <v>201</v>
      </c>
      <c r="R185" t="s">
        <v>201</v>
      </c>
      <c r="S185">
        <v>1.1473643234695301</v>
      </c>
      <c r="T185">
        <v>5.3955045226680098E-2</v>
      </c>
      <c r="U185" t="s">
        <v>201</v>
      </c>
      <c r="V185">
        <v>1.1473643234695301</v>
      </c>
    </row>
    <row r="186" spans="1:22">
      <c r="A186" t="s">
        <v>2597</v>
      </c>
      <c r="B186" t="s">
        <v>2416</v>
      </c>
      <c r="C186" t="s">
        <v>880</v>
      </c>
      <c r="D186">
        <v>0.86188636363636295</v>
      </c>
      <c r="F186" t="s">
        <v>2417</v>
      </c>
      <c r="G186">
        <v>1.7200490314630501E-2</v>
      </c>
      <c r="H186">
        <v>1.7200490314630501E-2</v>
      </c>
      <c r="I186">
        <v>0</v>
      </c>
      <c r="J186">
        <v>2.4810688367760299E-3</v>
      </c>
      <c r="K186">
        <v>1.5420243556727501E-3</v>
      </c>
      <c r="L186">
        <v>1.66633168147667E-4</v>
      </c>
      <c r="M186">
        <v>7.7241131295560997E-4</v>
      </c>
      <c r="N186" t="s">
        <v>201</v>
      </c>
      <c r="O186">
        <v>8.0258611080146203E-3</v>
      </c>
      <c r="P186">
        <v>6.9326937083217901</v>
      </c>
      <c r="Q186" t="s">
        <v>201</v>
      </c>
      <c r="R186" t="s">
        <v>201</v>
      </c>
      <c r="S186">
        <v>2</v>
      </c>
      <c r="T186">
        <v>0</v>
      </c>
      <c r="U186" t="s">
        <v>201</v>
      </c>
      <c r="V186">
        <v>2</v>
      </c>
    </row>
    <row r="187" spans="1:22">
      <c r="A187" t="s">
        <v>2598</v>
      </c>
      <c r="B187" t="s">
        <v>2416</v>
      </c>
      <c r="C187" t="s">
        <v>880</v>
      </c>
      <c r="D187">
        <v>0.348921818181818</v>
      </c>
      <c r="F187" t="s">
        <v>2417</v>
      </c>
      <c r="G187">
        <v>2.0430673445853E-2</v>
      </c>
      <c r="H187">
        <v>2.0430673445853E-2</v>
      </c>
      <c r="I187">
        <v>0</v>
      </c>
      <c r="J187">
        <v>1.78129999574697E-3</v>
      </c>
      <c r="K187">
        <v>8.1743077014913496E-4</v>
      </c>
      <c r="L187">
        <v>5.1185650741288698E-4</v>
      </c>
      <c r="M187">
        <v>4.5201271818495401E-4</v>
      </c>
      <c r="N187" t="s">
        <v>201</v>
      </c>
      <c r="O187">
        <v>4.0129305540069996E-3</v>
      </c>
      <c r="P187">
        <v>11.469529834746</v>
      </c>
      <c r="Q187" t="s">
        <v>201</v>
      </c>
      <c r="R187" t="s">
        <v>201</v>
      </c>
      <c r="S187">
        <v>1.0651438418974699</v>
      </c>
      <c r="T187">
        <v>0</v>
      </c>
      <c r="U187" t="s">
        <v>201</v>
      </c>
      <c r="V187">
        <v>1.0651438418974699</v>
      </c>
    </row>
    <row r="188" spans="1:22">
      <c r="A188" t="s">
        <v>2599</v>
      </c>
      <c r="B188" t="s">
        <v>2416</v>
      </c>
      <c r="C188" t="s">
        <v>880</v>
      </c>
      <c r="D188">
        <v>5.92620178030303</v>
      </c>
      <c r="F188" t="s">
        <v>2419</v>
      </c>
      <c r="G188">
        <v>1.3156093833126299E-2</v>
      </c>
      <c r="H188">
        <v>1.31360421884194E-2</v>
      </c>
      <c r="I188">
        <v>2.0051644706843201E-5</v>
      </c>
      <c r="J188">
        <v>1.6848390255717601E-2</v>
      </c>
      <c r="K188">
        <v>6.6856581998639801E-3</v>
      </c>
      <c r="L188">
        <v>3.2182650735794798E-3</v>
      </c>
      <c r="M188">
        <v>6.9444669822741299E-3</v>
      </c>
      <c r="N188" t="s">
        <v>201</v>
      </c>
      <c r="O188">
        <v>7.7522946823737303E-3</v>
      </c>
      <c r="P188">
        <v>0.77966155751654698</v>
      </c>
      <c r="Q188" t="s">
        <v>201</v>
      </c>
      <c r="R188" t="s">
        <v>201</v>
      </c>
      <c r="S188">
        <v>1.05211806254917</v>
      </c>
      <c r="T188">
        <v>2.5865431499184702E-3</v>
      </c>
      <c r="U188" t="s">
        <v>201</v>
      </c>
      <c r="V188">
        <v>1.05211806254917</v>
      </c>
    </row>
    <row r="189" spans="1:22">
      <c r="A189" t="s">
        <v>2600</v>
      </c>
      <c r="B189" t="s">
        <v>2416</v>
      </c>
      <c r="C189" t="s">
        <v>880</v>
      </c>
      <c r="D189">
        <v>31.401317102272699</v>
      </c>
      <c r="F189" t="s">
        <v>2419</v>
      </c>
      <c r="G189">
        <v>1.38164347895002E-2</v>
      </c>
      <c r="H189">
        <v>1.3816280116794101E-2</v>
      </c>
      <c r="I189">
        <v>1.5467270614151699E-7</v>
      </c>
      <c r="J189">
        <v>2.4723908960721198E-3</v>
      </c>
      <c r="K189">
        <v>1.43619331510661E-3</v>
      </c>
      <c r="L189">
        <v>1.4292845853238601E-4</v>
      </c>
      <c r="M189">
        <v>8.93269122433124E-4</v>
      </c>
      <c r="N189" t="s">
        <v>201</v>
      </c>
      <c r="O189">
        <v>6.9593123439634997E-3</v>
      </c>
      <c r="P189">
        <v>5.58822641627743</v>
      </c>
      <c r="Q189" t="s">
        <v>201</v>
      </c>
      <c r="R189" t="s">
        <v>201</v>
      </c>
      <c r="S189">
        <v>1.2248852394771399</v>
      </c>
      <c r="T189">
        <v>2.2225285846766099E-5</v>
      </c>
      <c r="U189" t="s">
        <v>201</v>
      </c>
      <c r="V189">
        <v>1.2248852394771399</v>
      </c>
    </row>
    <row r="190" spans="1:22">
      <c r="A190" t="s">
        <v>2601</v>
      </c>
      <c r="B190" t="s">
        <v>2416</v>
      </c>
      <c r="C190" t="s">
        <v>880</v>
      </c>
      <c r="D190">
        <v>1.6206604356060601</v>
      </c>
      <c r="F190" t="s">
        <v>2419</v>
      </c>
      <c r="G190">
        <v>1.5612472107510499E-2</v>
      </c>
      <c r="H190">
        <v>1.5353190722490801E-2</v>
      </c>
      <c r="I190">
        <v>2.5928138501969997E-4</v>
      </c>
      <c r="J190">
        <v>4.1330396131475398E-2</v>
      </c>
      <c r="K190">
        <v>1.34327815304766E-2</v>
      </c>
      <c r="L190">
        <v>1.3012936418024701E-4</v>
      </c>
      <c r="M190">
        <v>2.7767485236818601E-2</v>
      </c>
      <c r="N190" t="s">
        <v>201</v>
      </c>
      <c r="O190">
        <v>2.4077583324042501E-2</v>
      </c>
      <c r="P190">
        <v>0.37147456011916702</v>
      </c>
      <c r="Q190" t="s">
        <v>201</v>
      </c>
      <c r="R190" t="s">
        <v>201</v>
      </c>
      <c r="S190">
        <v>1.09332050895771</v>
      </c>
      <c r="T190">
        <v>1.0768580115795699E-2</v>
      </c>
      <c r="U190" t="s">
        <v>201</v>
      </c>
      <c r="V190">
        <v>1.09332050895771</v>
      </c>
    </row>
    <row r="191" spans="1:22">
      <c r="A191" t="s">
        <v>2602</v>
      </c>
      <c r="B191" t="s">
        <v>2416</v>
      </c>
      <c r="C191" t="s">
        <v>880</v>
      </c>
      <c r="D191">
        <v>3.0093634280303001</v>
      </c>
      <c r="F191" t="s">
        <v>2417</v>
      </c>
      <c r="G191">
        <v>2.9804243124195002E-3</v>
      </c>
      <c r="H191">
        <v>2.6352384054379998E-3</v>
      </c>
      <c r="I191">
        <v>3.451859069814E-4</v>
      </c>
      <c r="J191">
        <v>4.7839346141069798E-3</v>
      </c>
      <c r="K191">
        <v>2.5269315814908E-3</v>
      </c>
      <c r="L191">
        <v>8.9681203084216596E-5</v>
      </c>
      <c r="M191">
        <v>2.1673218295319499E-3</v>
      </c>
      <c r="N191" t="s">
        <v>201</v>
      </c>
      <c r="O191">
        <v>9.0840282865483207E-3</v>
      </c>
      <c r="P191">
        <v>0.55085167712517302</v>
      </c>
      <c r="Q191" t="s">
        <v>201</v>
      </c>
      <c r="R191" t="s">
        <v>201</v>
      </c>
      <c r="S191">
        <v>1.29301612787674</v>
      </c>
      <c r="T191">
        <v>3.7999210932946198E-2</v>
      </c>
      <c r="U191" t="s">
        <v>201</v>
      </c>
      <c r="V191">
        <v>1.29301612787674</v>
      </c>
    </row>
    <row r="192" spans="1:22">
      <c r="A192" t="s">
        <v>2603</v>
      </c>
      <c r="B192" t="s">
        <v>2416</v>
      </c>
      <c r="C192" t="s">
        <v>880</v>
      </c>
      <c r="D192">
        <v>2.15570079545454</v>
      </c>
      <c r="F192" t="s">
        <v>2417</v>
      </c>
      <c r="G192">
        <v>5.8007598994125999E-3</v>
      </c>
      <c r="H192">
        <v>5.7306691386709999E-3</v>
      </c>
      <c r="I192">
        <v>7.0090760741506398E-5</v>
      </c>
      <c r="J192">
        <v>1.0837648344885899E-2</v>
      </c>
      <c r="K192">
        <v>4.6194277015495803E-3</v>
      </c>
      <c r="L192">
        <v>2.7059907726531699E-3</v>
      </c>
      <c r="M192">
        <v>3.5122298706832E-3</v>
      </c>
      <c r="N192" t="s">
        <v>201</v>
      </c>
      <c r="O192">
        <v>2.41463732797358E-3</v>
      </c>
      <c r="P192">
        <v>0.52877422816317599</v>
      </c>
      <c r="Q192" t="s">
        <v>201</v>
      </c>
      <c r="R192" t="s">
        <v>201</v>
      </c>
      <c r="S192">
        <v>1.1285681801018601</v>
      </c>
      <c r="T192">
        <v>2.9027448523844399E-2</v>
      </c>
      <c r="U192" t="s">
        <v>201</v>
      </c>
      <c r="V192">
        <v>1.1285681801018601</v>
      </c>
    </row>
    <row r="193" spans="1:22">
      <c r="A193" t="s">
        <v>2604</v>
      </c>
      <c r="B193" t="s">
        <v>2416</v>
      </c>
      <c r="C193" t="s">
        <v>880</v>
      </c>
      <c r="D193">
        <v>0.83902621212121198</v>
      </c>
      <c r="F193" t="s">
        <v>2417</v>
      </c>
      <c r="G193">
        <v>1.2309676414667E-3</v>
      </c>
      <c r="H193">
        <v>1.2309676414667E-3</v>
      </c>
      <c r="I193">
        <v>0</v>
      </c>
      <c r="J193">
        <v>6.7762681729896202E-3</v>
      </c>
      <c r="K193">
        <v>5.2991273871849896E-3</v>
      </c>
      <c r="L193">
        <v>8.0193338174143605E-5</v>
      </c>
      <c r="M193">
        <v>1.3969474476304799E-3</v>
      </c>
      <c r="N193" t="s">
        <v>201</v>
      </c>
      <c r="O193">
        <v>2.3251271674591501E-2</v>
      </c>
      <c r="P193">
        <v>0.18165863717929101</v>
      </c>
      <c r="Q193" t="s">
        <v>201</v>
      </c>
      <c r="R193" t="s">
        <v>201</v>
      </c>
      <c r="T193">
        <v>0</v>
      </c>
      <c r="U193" t="s">
        <v>201</v>
      </c>
    </row>
    <row r="194" spans="1:22">
      <c r="A194" t="s">
        <v>2605</v>
      </c>
      <c r="B194" t="s">
        <v>2416</v>
      </c>
      <c r="C194" t="s">
        <v>880</v>
      </c>
      <c r="D194">
        <v>1.8805424431818101</v>
      </c>
      <c r="F194" t="s">
        <v>2417</v>
      </c>
      <c r="G194">
        <v>2.2523156718601799E-2</v>
      </c>
      <c r="H194">
        <v>2.2488177486415802E-2</v>
      </c>
      <c r="I194">
        <v>3.49792321860178E-5</v>
      </c>
      <c r="J194">
        <v>9.1025472938474298E-3</v>
      </c>
      <c r="K194">
        <v>3.9022082477155801E-3</v>
      </c>
      <c r="L194">
        <v>1.3112875522867801E-3</v>
      </c>
      <c r="M194">
        <v>3.88905149384506E-3</v>
      </c>
      <c r="N194" t="s">
        <v>201</v>
      </c>
      <c r="O194">
        <v>4.0449385901102997E-3</v>
      </c>
      <c r="P194">
        <v>2.4705367366358999</v>
      </c>
      <c r="Q194" t="s">
        <v>201</v>
      </c>
      <c r="R194" t="s">
        <v>201</v>
      </c>
      <c r="S194">
        <v>1.06871415072359</v>
      </c>
      <c r="T194">
        <v>8.6476546940763305E-3</v>
      </c>
      <c r="U194" t="s">
        <v>201</v>
      </c>
      <c r="V194">
        <v>1.06871415072359</v>
      </c>
    </row>
    <row r="195" spans="1:22">
      <c r="A195" t="s">
        <v>2606</v>
      </c>
      <c r="B195" t="s">
        <v>2416</v>
      </c>
      <c r="C195" t="s">
        <v>880</v>
      </c>
      <c r="D195">
        <v>76.067391174242303</v>
      </c>
      <c r="F195" t="s">
        <v>2419</v>
      </c>
      <c r="G195">
        <v>1.1724580254918101E-2</v>
      </c>
      <c r="H195">
        <v>1.1724020313841E-2</v>
      </c>
      <c r="I195">
        <v>5.5994107703832195E-7</v>
      </c>
      <c r="J195">
        <v>2.0092960515351202E-3</v>
      </c>
      <c r="K195">
        <v>1.5302338539275101E-3</v>
      </c>
      <c r="L195">
        <v>7.0603128053339404E-5</v>
      </c>
      <c r="M195">
        <v>4.0845906955426199E-4</v>
      </c>
      <c r="N195" t="s">
        <v>201</v>
      </c>
      <c r="O195">
        <v>9.3207642680895406E-3</v>
      </c>
      <c r="P195">
        <v>5.8348894404504197</v>
      </c>
      <c r="Q195" t="s">
        <v>201</v>
      </c>
      <c r="R195" t="s">
        <v>201</v>
      </c>
      <c r="S195">
        <v>1.16022426048636</v>
      </c>
      <c r="T195">
        <v>6.0074588406374603E-5</v>
      </c>
      <c r="U195" t="s">
        <v>201</v>
      </c>
      <c r="V195">
        <v>1.16022426048636</v>
      </c>
    </row>
    <row r="196" spans="1:22">
      <c r="A196" t="s">
        <v>2607</v>
      </c>
      <c r="B196" t="s">
        <v>2416</v>
      </c>
      <c r="C196" t="s">
        <v>880</v>
      </c>
      <c r="D196">
        <v>0.914947253787878</v>
      </c>
      <c r="F196" t="s">
        <v>2417</v>
      </c>
      <c r="G196">
        <v>5.0730337616343999E-3</v>
      </c>
      <c r="H196">
        <v>5.0666304888556E-3</v>
      </c>
      <c r="I196">
        <v>6.4032727787572503E-6</v>
      </c>
      <c r="J196">
        <v>1.6916930017461401E-2</v>
      </c>
      <c r="K196">
        <v>6.3021790192183298E-3</v>
      </c>
      <c r="L196">
        <v>1.2615647586012599E-3</v>
      </c>
      <c r="M196">
        <v>9.3531862396418596E-3</v>
      </c>
      <c r="N196" t="s">
        <v>201</v>
      </c>
      <c r="O196">
        <v>0</v>
      </c>
      <c r="P196">
        <v>0.29950058808695601</v>
      </c>
      <c r="Q196" t="s">
        <v>201</v>
      </c>
      <c r="R196" t="s">
        <v>201</v>
      </c>
      <c r="S196">
        <v>1.0895067560498799</v>
      </c>
      <c r="T196" t="s">
        <v>2464</v>
      </c>
      <c r="U196" t="s">
        <v>201</v>
      </c>
      <c r="V196">
        <v>1.0895067560498799</v>
      </c>
    </row>
    <row r="197" spans="1:22">
      <c r="A197" t="s">
        <v>2608</v>
      </c>
      <c r="B197" t="s">
        <v>2416</v>
      </c>
      <c r="C197" t="s">
        <v>880</v>
      </c>
      <c r="D197">
        <v>6.4160309090908996</v>
      </c>
      <c r="F197" t="s">
        <v>2419</v>
      </c>
      <c r="G197">
        <v>4.2788708512096997E-3</v>
      </c>
      <c r="H197">
        <v>4.0283974408612004E-3</v>
      </c>
      <c r="I197">
        <v>2.504734103485E-4</v>
      </c>
      <c r="J197">
        <v>1.10179407504212E-3</v>
      </c>
      <c r="K197">
        <v>7.4451425806131705E-4</v>
      </c>
      <c r="L197">
        <v>6.1936145182864399E-5</v>
      </c>
      <c r="M197">
        <v>2.9534367179794198E-4</v>
      </c>
      <c r="N197" t="s">
        <v>201</v>
      </c>
      <c r="O197">
        <v>4.5344539338872503E-2</v>
      </c>
      <c r="P197">
        <v>3.65621628588553</v>
      </c>
      <c r="Q197" t="s">
        <v>201</v>
      </c>
      <c r="R197" t="s">
        <v>201</v>
      </c>
      <c r="S197">
        <v>1.2144323687513201</v>
      </c>
      <c r="T197">
        <v>5.5237833265135003E-3</v>
      </c>
      <c r="U197" t="s">
        <v>201</v>
      </c>
      <c r="V197">
        <v>1.2144323687513201</v>
      </c>
    </row>
    <row r="198" spans="1:22">
      <c r="A198" t="s">
        <v>2609</v>
      </c>
      <c r="B198" t="s">
        <v>2416</v>
      </c>
      <c r="C198" t="s">
        <v>880</v>
      </c>
      <c r="D198">
        <v>0.55043706439393902</v>
      </c>
      <c r="F198" t="s">
        <v>2417</v>
      </c>
      <c r="G198">
        <v>5.7877158824065E-3</v>
      </c>
      <c r="H198">
        <v>5.7877158824065E-3</v>
      </c>
      <c r="I198">
        <v>0</v>
      </c>
      <c r="J198">
        <v>4.5460843270361297E-2</v>
      </c>
      <c r="K198">
        <v>1.0315473184175699E-2</v>
      </c>
      <c r="L198">
        <v>1.7959561060453901E-2</v>
      </c>
      <c r="M198">
        <v>1.7185809025731601E-2</v>
      </c>
      <c r="N198" t="s">
        <v>201</v>
      </c>
      <c r="O198">
        <v>1.20551121386479E-4</v>
      </c>
      <c r="P198">
        <v>0.127312110072094</v>
      </c>
      <c r="Q198" t="s">
        <v>201</v>
      </c>
      <c r="R198" t="s">
        <v>201</v>
      </c>
      <c r="S198">
        <v>1.0347466946416599</v>
      </c>
      <c r="T198">
        <v>0</v>
      </c>
      <c r="U198" t="s">
        <v>201</v>
      </c>
      <c r="V198">
        <v>1.0347466946416599</v>
      </c>
    </row>
    <row r="199" spans="1:22">
      <c r="A199" t="s">
        <v>2610</v>
      </c>
      <c r="B199" t="s">
        <v>2416</v>
      </c>
      <c r="C199" t="s">
        <v>880</v>
      </c>
      <c r="D199">
        <v>7.8972989015151498</v>
      </c>
      <c r="F199" t="s">
        <v>2419</v>
      </c>
      <c r="G199">
        <v>1.34226208420723E-2</v>
      </c>
      <c r="H199">
        <v>1.33750917483174E-2</v>
      </c>
      <c r="I199">
        <v>4.7529093754908098E-5</v>
      </c>
      <c r="J199">
        <v>7.70501881308261E-3</v>
      </c>
      <c r="K199">
        <v>6.3707872071507203E-3</v>
      </c>
      <c r="L199">
        <v>3.3730946449361598E-4</v>
      </c>
      <c r="M199">
        <v>9.9692214143827203E-4</v>
      </c>
      <c r="N199" t="s">
        <v>201</v>
      </c>
      <c r="O199">
        <v>6.53087214266449E-2</v>
      </c>
      <c r="P199">
        <v>1.7358934576003</v>
      </c>
      <c r="Q199" t="s">
        <v>201</v>
      </c>
      <c r="R199" t="s">
        <v>201</v>
      </c>
      <c r="S199">
        <v>1.3456567012615901</v>
      </c>
      <c r="T199">
        <v>7.2776028555838405E-4</v>
      </c>
      <c r="U199" t="s">
        <v>201</v>
      </c>
      <c r="V199">
        <v>1.3456567012615901</v>
      </c>
    </row>
    <row r="200" spans="1:22">
      <c r="A200" t="s">
        <v>2611</v>
      </c>
      <c r="B200" t="s">
        <v>2416</v>
      </c>
      <c r="C200" t="s">
        <v>880</v>
      </c>
      <c r="D200">
        <v>2.4883406250000002</v>
      </c>
      <c r="F200" t="s">
        <v>2419</v>
      </c>
      <c r="G200">
        <v>4.4749634415961002E-3</v>
      </c>
      <c r="H200">
        <v>4.4743701052673002E-3</v>
      </c>
      <c r="I200">
        <v>5.9333632887751805E-7</v>
      </c>
      <c r="J200">
        <v>2.79306229063154E-2</v>
      </c>
      <c r="K200">
        <v>1.79937328767221E-2</v>
      </c>
      <c r="L200">
        <v>1.4531112925359601E-3</v>
      </c>
      <c r="M200">
        <v>8.48377873705735E-3</v>
      </c>
      <c r="N200" t="s">
        <v>201</v>
      </c>
      <c r="O200">
        <v>8.8978323378966408E-3</v>
      </c>
      <c r="P200">
        <v>0.16019585815451201</v>
      </c>
      <c r="Q200" t="s">
        <v>201</v>
      </c>
      <c r="R200" t="s">
        <v>201</v>
      </c>
      <c r="S200">
        <v>1.1249512660282599</v>
      </c>
      <c r="T200">
        <v>6.6683244451623005E-5</v>
      </c>
      <c r="U200" t="s">
        <v>201</v>
      </c>
      <c r="V200">
        <v>1.1249512660282599</v>
      </c>
    </row>
    <row r="201" spans="1:22">
      <c r="A201" t="s">
        <v>2612</v>
      </c>
      <c r="B201" t="s">
        <v>2416</v>
      </c>
      <c r="C201" t="s">
        <v>880</v>
      </c>
      <c r="D201">
        <v>12.787627575757501</v>
      </c>
      <c r="F201" t="s">
        <v>2417</v>
      </c>
      <c r="G201">
        <v>1.8890929249964002E-2</v>
      </c>
      <c r="H201">
        <v>1.8887246959662801E-2</v>
      </c>
      <c r="I201">
        <v>3.6822903012550202E-6</v>
      </c>
      <c r="J201">
        <v>4.6667072988233801E-3</v>
      </c>
      <c r="K201">
        <v>3.42544612246616E-3</v>
      </c>
      <c r="L201">
        <v>2.02536015392742E-4</v>
      </c>
      <c r="M201">
        <v>1.0387251609644699E-3</v>
      </c>
      <c r="N201" t="s">
        <v>201</v>
      </c>
      <c r="O201">
        <v>2.8021374861224701E-2</v>
      </c>
      <c r="P201">
        <v>4.0472319668355503</v>
      </c>
      <c r="Q201" t="s">
        <v>201</v>
      </c>
      <c r="R201" t="s">
        <v>201</v>
      </c>
      <c r="S201">
        <v>1.20140632847815</v>
      </c>
      <c r="T201">
        <v>1.31410051058932E-4</v>
      </c>
      <c r="U201" t="s">
        <v>201</v>
      </c>
      <c r="V201">
        <v>1.20140632847815</v>
      </c>
    </row>
    <row r="202" spans="1:22">
      <c r="A202" t="s">
        <v>2613</v>
      </c>
      <c r="B202" t="s">
        <v>2416</v>
      </c>
      <c r="C202" t="s">
        <v>880</v>
      </c>
      <c r="D202">
        <v>0.78716138257575696</v>
      </c>
      <c r="F202" t="s">
        <v>2419</v>
      </c>
      <c r="G202">
        <v>1.22501541164192E-2</v>
      </c>
      <c r="H202">
        <v>1.2205272053840199E-2</v>
      </c>
      <c r="I202">
        <v>4.4882062579023399E-5</v>
      </c>
      <c r="J202">
        <v>1.8630242370401201E-2</v>
      </c>
      <c r="K202">
        <v>6.4854049971767701E-3</v>
      </c>
      <c r="L202">
        <v>2.17656087419927E-4</v>
      </c>
      <c r="M202">
        <v>1.19271812858045E-2</v>
      </c>
      <c r="N202" t="s">
        <v>201</v>
      </c>
      <c r="O202">
        <v>3.1711838684168E-3</v>
      </c>
      <c r="P202">
        <v>0.65513222056795695</v>
      </c>
      <c r="Q202" t="s">
        <v>201</v>
      </c>
      <c r="R202" t="s">
        <v>201</v>
      </c>
      <c r="S202">
        <v>1.07002531508434</v>
      </c>
      <c r="T202">
        <v>1.4153093747109199E-2</v>
      </c>
      <c r="U202" t="s">
        <v>201</v>
      </c>
      <c r="V202">
        <v>1.07002531508434</v>
      </c>
    </row>
    <row r="203" spans="1:22">
      <c r="A203" t="s">
        <v>2614</v>
      </c>
      <c r="B203" t="s">
        <v>2416</v>
      </c>
      <c r="C203" t="s">
        <v>880</v>
      </c>
      <c r="D203">
        <v>0.39535412878787801</v>
      </c>
      <c r="E203" t="s">
        <v>2428</v>
      </c>
      <c r="F203" t="s">
        <v>853</v>
      </c>
      <c r="G203">
        <v>4.9155739572518301E-2</v>
      </c>
      <c r="H203">
        <v>4.9147163809011699E-2</v>
      </c>
      <c r="I203">
        <v>8.5757635066573099E-6</v>
      </c>
      <c r="J203">
        <v>4.4912495617248999E-2</v>
      </c>
      <c r="K203">
        <v>1.6901029048557999E-2</v>
      </c>
      <c r="L203">
        <v>2.04359803752217E-3</v>
      </c>
      <c r="M203">
        <v>2.5967868531168701E-2</v>
      </c>
      <c r="N203" t="s">
        <v>201</v>
      </c>
      <c r="O203">
        <v>1.47140786980263E-2</v>
      </c>
      <c r="P203">
        <v>1.0942870827720399</v>
      </c>
      <c r="Q203" t="s">
        <v>201</v>
      </c>
      <c r="R203" t="s">
        <v>201</v>
      </c>
      <c r="S203">
        <v>1.05150879999929</v>
      </c>
      <c r="T203">
        <v>5.8282707892595503E-4</v>
      </c>
      <c r="U203" t="s">
        <v>201</v>
      </c>
      <c r="V203">
        <v>1.05150879999929</v>
      </c>
    </row>
    <row r="204" spans="1:22">
      <c r="A204" t="s">
        <v>2615</v>
      </c>
      <c r="B204" t="s">
        <v>2416</v>
      </c>
      <c r="C204" t="s">
        <v>880</v>
      </c>
      <c r="D204">
        <v>0.98263939393939403</v>
      </c>
      <c r="F204" t="s">
        <v>2417</v>
      </c>
      <c r="G204">
        <v>3.7658896237041002E-3</v>
      </c>
      <c r="H204">
        <v>3.6551688879684998E-3</v>
      </c>
      <c r="I204">
        <v>1.107207357356E-4</v>
      </c>
      <c r="J204">
        <v>5.0006213804743597E-3</v>
      </c>
      <c r="K204">
        <v>4.1206982973327998E-3</v>
      </c>
      <c r="L204">
        <v>2.23788512799297E-4</v>
      </c>
      <c r="M204">
        <v>6.5613457034225601E-4</v>
      </c>
      <c r="N204" t="s">
        <v>201</v>
      </c>
      <c r="O204">
        <v>1.29193874926044E-3</v>
      </c>
      <c r="P204">
        <v>0.73094293885968398</v>
      </c>
      <c r="Q204" t="s">
        <v>201</v>
      </c>
      <c r="R204" t="s">
        <v>201</v>
      </c>
      <c r="S204">
        <v>1.0386403102392701</v>
      </c>
      <c r="T204">
        <v>8.5701226779505493E-2</v>
      </c>
      <c r="U204" t="s">
        <v>201</v>
      </c>
      <c r="V204">
        <v>1.0386403102392701</v>
      </c>
    </row>
    <row r="205" spans="1:22">
      <c r="A205" t="s">
        <v>2616</v>
      </c>
      <c r="B205" t="s">
        <v>2416</v>
      </c>
      <c r="C205" t="s">
        <v>880</v>
      </c>
      <c r="D205">
        <v>10.632163674242401</v>
      </c>
      <c r="F205" t="s">
        <v>2417</v>
      </c>
      <c r="G205">
        <v>3.9452785382779097E-2</v>
      </c>
      <c r="H205">
        <v>3.94523103108032E-2</v>
      </c>
      <c r="I205">
        <v>4.7507197583188699E-7</v>
      </c>
      <c r="J205">
        <v>1.0722840933822499E-2</v>
      </c>
      <c r="K205">
        <v>5.6569261400087299E-3</v>
      </c>
      <c r="L205">
        <v>6.0158656278650099E-5</v>
      </c>
      <c r="M205">
        <v>5.0057561375351804E-3</v>
      </c>
      <c r="N205" t="s">
        <v>201</v>
      </c>
      <c r="O205">
        <v>1.8804702988647299E-2</v>
      </c>
      <c r="P205">
        <v>3.6792777729603801</v>
      </c>
      <c r="Q205" t="s">
        <v>201</v>
      </c>
      <c r="R205" t="s">
        <v>201</v>
      </c>
      <c r="S205">
        <v>1.73406379126236</v>
      </c>
      <c r="T205">
        <v>2.5263466065839702E-5</v>
      </c>
      <c r="U205" t="s">
        <v>201</v>
      </c>
      <c r="V205">
        <v>1.73406379126236</v>
      </c>
    </row>
    <row r="206" spans="1:22">
      <c r="A206" t="s">
        <v>2617</v>
      </c>
      <c r="B206" t="s">
        <v>2416</v>
      </c>
      <c r="C206" t="s">
        <v>880</v>
      </c>
      <c r="D206">
        <v>0.65940369318181802</v>
      </c>
      <c r="F206" t="s">
        <v>2419</v>
      </c>
      <c r="G206">
        <v>1.41357900795773E-2</v>
      </c>
      <c r="H206">
        <v>1.4100080991577399E-2</v>
      </c>
      <c r="I206">
        <v>3.5709087999879898E-5</v>
      </c>
      <c r="J206">
        <v>1.2404930511619901E-2</v>
      </c>
      <c r="K206">
        <v>8.6122402976534992E-3</v>
      </c>
      <c r="L206">
        <v>4.6200420013844002E-4</v>
      </c>
      <c r="M206">
        <v>3.3306860138279798E-3</v>
      </c>
      <c r="N206" t="s">
        <v>201</v>
      </c>
      <c r="O206">
        <v>2.3683672676075799E-3</v>
      </c>
      <c r="P206">
        <v>1.13665134829813</v>
      </c>
      <c r="Q206" t="s">
        <v>201</v>
      </c>
      <c r="R206" t="s">
        <v>201</v>
      </c>
      <c r="S206">
        <v>1.08612267076165</v>
      </c>
      <c r="T206">
        <v>1.50775128875816E-2</v>
      </c>
      <c r="U206" t="s">
        <v>201</v>
      </c>
      <c r="V206">
        <v>1.08612267076165</v>
      </c>
    </row>
    <row r="207" spans="1:22">
      <c r="A207" t="s">
        <v>2618</v>
      </c>
      <c r="B207" t="s">
        <v>2416</v>
      </c>
      <c r="C207" t="s">
        <v>880</v>
      </c>
      <c r="D207">
        <v>0.37326503787878701</v>
      </c>
      <c r="F207" t="s">
        <v>2419</v>
      </c>
      <c r="G207">
        <v>3.2459490065935002E-3</v>
      </c>
      <c r="H207">
        <v>3.2459490065935002E-3</v>
      </c>
      <c r="I207">
        <v>0</v>
      </c>
      <c r="J207">
        <v>1.45058947259484E-3</v>
      </c>
      <c r="K207">
        <v>1.3113685478270099E-4</v>
      </c>
      <c r="L207">
        <v>4.2347482097823298E-5</v>
      </c>
      <c r="M207">
        <v>1.27710513571431E-3</v>
      </c>
      <c r="N207" t="s">
        <v>201</v>
      </c>
      <c r="O207">
        <v>0</v>
      </c>
      <c r="P207">
        <v>2.2376758331129198</v>
      </c>
      <c r="Q207" t="s">
        <v>201</v>
      </c>
      <c r="R207" t="s">
        <v>201</v>
      </c>
      <c r="U207" t="s">
        <v>201</v>
      </c>
    </row>
    <row r="208" spans="1:22">
      <c r="A208" t="s">
        <v>2619</v>
      </c>
      <c r="B208" t="s">
        <v>2416</v>
      </c>
      <c r="C208" t="s">
        <v>880</v>
      </c>
      <c r="D208">
        <v>9.2693287121212098</v>
      </c>
      <c r="F208" t="s">
        <v>2419</v>
      </c>
      <c r="G208">
        <v>6.8289527909843996E-3</v>
      </c>
      <c r="H208">
        <v>6.7739090299310002E-3</v>
      </c>
      <c r="I208">
        <v>5.5043761053392298E-5</v>
      </c>
      <c r="J208">
        <v>9.3208632593111199E-3</v>
      </c>
      <c r="K208">
        <v>3.8911625782690699E-3</v>
      </c>
      <c r="L208">
        <v>2.45104062245213E-4</v>
      </c>
      <c r="M208">
        <v>5.1845966187968398E-3</v>
      </c>
      <c r="N208" t="s">
        <v>201</v>
      </c>
      <c r="O208">
        <v>3.0123576768731401E-2</v>
      </c>
      <c r="P208">
        <v>0.72674695910426201</v>
      </c>
      <c r="Q208" t="s">
        <v>201</v>
      </c>
      <c r="R208" t="s">
        <v>201</v>
      </c>
      <c r="S208">
        <v>1.2025297794615699</v>
      </c>
      <c r="T208">
        <v>1.82726511781722E-3</v>
      </c>
      <c r="U208" t="s">
        <v>201</v>
      </c>
      <c r="V208">
        <v>1.2025297794615699</v>
      </c>
    </row>
    <row r="209" spans="1:22">
      <c r="A209" t="s">
        <v>2620</v>
      </c>
      <c r="B209" t="s">
        <v>2416</v>
      </c>
      <c r="C209" t="s">
        <v>880</v>
      </c>
      <c r="D209">
        <v>2.2601290719696898</v>
      </c>
      <c r="F209" t="s">
        <v>2417</v>
      </c>
      <c r="G209">
        <v>2.1045627873191E-3</v>
      </c>
      <c r="H209">
        <v>2.0673792273227E-3</v>
      </c>
      <c r="I209">
        <v>3.7183559996364099E-5</v>
      </c>
      <c r="J209">
        <v>6.11580883283829E-3</v>
      </c>
      <c r="K209">
        <v>2.7119102895088801E-3</v>
      </c>
      <c r="L209">
        <v>9.02495879304652E-4</v>
      </c>
      <c r="M209">
        <v>2.5014026640247499E-3</v>
      </c>
      <c r="N209" t="s">
        <v>201</v>
      </c>
      <c r="O209">
        <v>2.8842033551553701E-3</v>
      </c>
      <c r="P209">
        <v>0.33803856265455601</v>
      </c>
      <c r="Q209" t="s">
        <v>201</v>
      </c>
      <c r="R209" t="s">
        <v>201</v>
      </c>
      <c r="S209">
        <v>1.12795501345201</v>
      </c>
      <c r="T209">
        <v>1.28921422721114E-2</v>
      </c>
      <c r="U209" t="s">
        <v>201</v>
      </c>
      <c r="V209">
        <v>1.12795501345201</v>
      </c>
    </row>
    <row r="210" spans="1:22">
      <c r="A210" t="s">
        <v>2621</v>
      </c>
      <c r="B210" t="s">
        <v>2416</v>
      </c>
      <c r="C210" t="s">
        <v>880</v>
      </c>
      <c r="D210">
        <v>5.11199814393939</v>
      </c>
      <c r="F210" t="s">
        <v>2419</v>
      </c>
      <c r="G210">
        <v>4.3762463344737199E-2</v>
      </c>
      <c r="H210">
        <v>4.3759860125675898E-2</v>
      </c>
      <c r="I210">
        <v>2.6032190612641802E-6</v>
      </c>
      <c r="J210">
        <v>1.44006173508083E-2</v>
      </c>
      <c r="K210">
        <v>5.9222818019952703E-3</v>
      </c>
      <c r="L210">
        <v>5.8812114687137903E-4</v>
      </c>
      <c r="M210">
        <v>7.8902144019416705E-3</v>
      </c>
      <c r="N210" t="s">
        <v>201</v>
      </c>
      <c r="O210">
        <v>8.5942964504824703E-3</v>
      </c>
      <c r="P210">
        <v>3.0387488994157299</v>
      </c>
      <c r="Q210" t="s">
        <v>201</v>
      </c>
      <c r="R210" t="s">
        <v>201</v>
      </c>
      <c r="S210">
        <v>1.2043974619545199</v>
      </c>
      <c r="T210">
        <v>3.0290077567873998E-4</v>
      </c>
      <c r="U210" t="s">
        <v>201</v>
      </c>
      <c r="V210">
        <v>1.2043974619545199</v>
      </c>
    </row>
    <row r="211" spans="1:22">
      <c r="A211" t="s">
        <v>2622</v>
      </c>
      <c r="B211" t="s">
        <v>2416</v>
      </c>
      <c r="C211" t="s">
        <v>880</v>
      </c>
      <c r="D211">
        <v>4.6299723674242399</v>
      </c>
      <c r="F211" t="s">
        <v>2419</v>
      </c>
      <c r="G211">
        <v>7.1503778804610004E-3</v>
      </c>
      <c r="H211">
        <v>7.1502487438676E-3</v>
      </c>
      <c r="I211">
        <v>1.29136593437783E-7</v>
      </c>
      <c r="J211">
        <v>8.7400684291280995E-3</v>
      </c>
      <c r="K211">
        <v>6.7812552406372696E-3</v>
      </c>
      <c r="L211">
        <v>4.4478144966797001E-4</v>
      </c>
      <c r="M211">
        <v>1.51403173882285E-3</v>
      </c>
      <c r="N211" t="s">
        <v>201</v>
      </c>
      <c r="O211">
        <v>1.00267786246516E-2</v>
      </c>
      <c r="P211">
        <v>0.81809985835327104</v>
      </c>
      <c r="Q211" t="s">
        <v>201</v>
      </c>
      <c r="R211" t="s">
        <v>201</v>
      </c>
      <c r="T211">
        <v>1.28791706959891E-5</v>
      </c>
      <c r="U211" t="s">
        <v>201</v>
      </c>
    </row>
    <row r="212" spans="1:22">
      <c r="A212" t="s">
        <v>2623</v>
      </c>
      <c r="B212" t="s">
        <v>2416</v>
      </c>
      <c r="C212" t="s">
        <v>880</v>
      </c>
      <c r="D212">
        <v>6.4705054924242402</v>
      </c>
      <c r="F212" t="s">
        <v>2417</v>
      </c>
      <c r="G212">
        <v>1.33967580277457E-2</v>
      </c>
      <c r="H212">
        <v>1.33967580277457E-2</v>
      </c>
      <c r="I212">
        <v>0</v>
      </c>
      <c r="J212">
        <v>3.8354606942709499E-3</v>
      </c>
      <c r="K212">
        <v>2.9340658595751398E-3</v>
      </c>
      <c r="L212">
        <v>1.4250560560320701E-4</v>
      </c>
      <c r="M212">
        <v>7.5888922909260503E-4</v>
      </c>
      <c r="N212" t="s">
        <v>201</v>
      </c>
      <c r="O212">
        <v>0</v>
      </c>
      <c r="P212">
        <v>3.4928680269769101</v>
      </c>
      <c r="Q212" t="s">
        <v>201</v>
      </c>
      <c r="R212" t="s">
        <v>201</v>
      </c>
      <c r="S212">
        <v>1.20139268882495</v>
      </c>
      <c r="U212" t="s">
        <v>201</v>
      </c>
      <c r="V212">
        <v>1.20139268882495</v>
      </c>
    </row>
    <row r="213" spans="1:22">
      <c r="A213" t="s">
        <v>2624</v>
      </c>
      <c r="B213" t="s">
        <v>2416</v>
      </c>
      <c r="C213" t="s">
        <v>880</v>
      </c>
      <c r="D213">
        <v>8.2951361742424208</v>
      </c>
      <c r="F213" t="s">
        <v>2417</v>
      </c>
      <c r="G213">
        <v>2.99402817193E-4</v>
      </c>
      <c r="H213">
        <v>2.99402817193E-4</v>
      </c>
      <c r="I213">
        <v>0</v>
      </c>
      <c r="J213">
        <v>1.10361593502929E-4</v>
      </c>
      <c r="K213">
        <v>7.0621359906331002E-5</v>
      </c>
      <c r="L213">
        <v>5.18443507366732E-6</v>
      </c>
      <c r="M213">
        <v>3.4555798522931199E-5</v>
      </c>
      <c r="N213" t="s">
        <v>201</v>
      </c>
      <c r="O213">
        <v>2.1161627487156699E-2</v>
      </c>
      <c r="P213">
        <v>2.7129258258222899</v>
      </c>
      <c r="Q213" t="s">
        <v>201</v>
      </c>
      <c r="R213" t="s">
        <v>201</v>
      </c>
      <c r="S213">
        <v>1.09022556390977</v>
      </c>
      <c r="T213">
        <v>0</v>
      </c>
      <c r="U213" t="s">
        <v>201</v>
      </c>
      <c r="V213">
        <v>1.09022556390977</v>
      </c>
    </row>
    <row r="214" spans="1:22">
      <c r="A214" t="s">
        <v>2625</v>
      </c>
      <c r="B214" t="s">
        <v>2416</v>
      </c>
      <c r="C214" t="s">
        <v>880</v>
      </c>
      <c r="D214">
        <v>1.69565249999999</v>
      </c>
      <c r="F214" t="s">
        <v>2419</v>
      </c>
      <c r="G214">
        <v>7.5568997606820004E-4</v>
      </c>
      <c r="H214">
        <v>6.2039068365990003E-4</v>
      </c>
      <c r="I214">
        <v>1.352992924082E-4</v>
      </c>
      <c r="J214">
        <v>1.7988251741250499E-2</v>
      </c>
      <c r="K214">
        <v>1.2168349131728101E-2</v>
      </c>
      <c r="L214">
        <v>3.9038814453456702E-4</v>
      </c>
      <c r="M214">
        <v>5.4295144649878398E-3</v>
      </c>
      <c r="N214" t="s">
        <v>201</v>
      </c>
      <c r="O214">
        <v>1.6274228813880302E-2</v>
      </c>
      <c r="P214">
        <v>3.4488659186218802E-2</v>
      </c>
      <c r="Q214" t="s">
        <v>201</v>
      </c>
      <c r="R214" t="s">
        <v>201</v>
      </c>
      <c r="S214">
        <v>1.07192449482938</v>
      </c>
      <c r="T214">
        <v>8.3137145210102001E-3</v>
      </c>
      <c r="U214" t="s">
        <v>201</v>
      </c>
      <c r="V214">
        <v>1.07192449482938</v>
      </c>
    </row>
    <row r="215" spans="1:22">
      <c r="A215" t="s">
        <v>2626</v>
      </c>
      <c r="B215" t="s">
        <v>2416</v>
      </c>
      <c r="C215" t="s">
        <v>880</v>
      </c>
      <c r="D215">
        <v>0.36971634469696901</v>
      </c>
      <c r="F215" t="s">
        <v>2417</v>
      </c>
      <c r="G215">
        <v>4.9005792760791001E-3</v>
      </c>
      <c r="H215">
        <v>4.9005792760791001E-3</v>
      </c>
      <c r="I215">
        <v>0</v>
      </c>
      <c r="J215">
        <v>9.3738291893904601E-3</v>
      </c>
      <c r="K215">
        <v>5.6550636899213996E-3</v>
      </c>
      <c r="L215">
        <v>5.3131400737964102E-4</v>
      </c>
      <c r="M215">
        <v>3.18745149208941E-3</v>
      </c>
      <c r="N215" t="s">
        <v>201</v>
      </c>
      <c r="O215">
        <v>0</v>
      </c>
      <c r="P215">
        <v>0.52279374597797201</v>
      </c>
      <c r="Q215" t="s">
        <v>201</v>
      </c>
      <c r="R215" t="s">
        <v>201</v>
      </c>
      <c r="S215">
        <v>1.06233544418128</v>
      </c>
      <c r="U215" t="s">
        <v>201</v>
      </c>
      <c r="V215">
        <v>1.06233544418128</v>
      </c>
    </row>
    <row r="216" spans="1:22">
      <c r="A216" t="s">
        <v>2627</v>
      </c>
      <c r="B216" t="s">
        <v>2416</v>
      </c>
      <c r="C216" t="s">
        <v>880</v>
      </c>
      <c r="D216">
        <v>5.1333371969696904</v>
      </c>
      <c r="F216" t="s">
        <v>2417</v>
      </c>
      <c r="G216">
        <v>5.123908408649E-4</v>
      </c>
      <c r="H216">
        <v>5.1198372962919997E-4</v>
      </c>
      <c r="I216">
        <v>4.07111235705768E-7</v>
      </c>
      <c r="J216">
        <v>4.5918313926133101E-3</v>
      </c>
      <c r="K216">
        <v>2.14974964299054E-3</v>
      </c>
      <c r="L216">
        <v>2.6101668056019298E-4</v>
      </c>
      <c r="M216">
        <v>2.1810650690625702E-3</v>
      </c>
      <c r="N216" t="s">
        <v>201</v>
      </c>
      <c r="O216">
        <v>2.1146603198617001E-2</v>
      </c>
      <c r="P216">
        <v>0.111498808613227</v>
      </c>
      <c r="Q216" t="s">
        <v>201</v>
      </c>
      <c r="R216" t="s">
        <v>201</v>
      </c>
      <c r="S216">
        <v>1.2297034021517801</v>
      </c>
      <c r="T216">
        <v>1.9251850137916799E-5</v>
      </c>
      <c r="U216" t="s">
        <v>201</v>
      </c>
      <c r="V216">
        <v>1.2297034021517801</v>
      </c>
    </row>
    <row r="217" spans="1:22">
      <c r="A217" t="s">
        <v>2628</v>
      </c>
      <c r="B217" t="s">
        <v>2416</v>
      </c>
      <c r="C217" t="s">
        <v>880</v>
      </c>
      <c r="D217">
        <v>1.1594585606060599</v>
      </c>
      <c r="F217" t="s">
        <v>2417</v>
      </c>
      <c r="G217">
        <v>1.3327819388319999E-4</v>
      </c>
      <c r="H217">
        <v>1.3290711886839999E-4</v>
      </c>
      <c r="I217">
        <v>3.7107501473982598E-7</v>
      </c>
      <c r="J217">
        <v>1.79524757923708E-2</v>
      </c>
      <c r="K217">
        <v>5.2698220827863502E-3</v>
      </c>
      <c r="L217">
        <v>8.4168216643078601E-3</v>
      </c>
      <c r="M217">
        <v>4.26583204527658E-3</v>
      </c>
      <c r="N217" t="s">
        <v>201</v>
      </c>
      <c r="O217">
        <v>2.5552066380568499E-3</v>
      </c>
      <c r="P217">
        <v>7.4032752031271904E-3</v>
      </c>
      <c r="Q217" t="s">
        <v>201</v>
      </c>
      <c r="R217" t="s">
        <v>201</v>
      </c>
      <c r="S217">
        <v>1.19082934773645</v>
      </c>
      <c r="T217">
        <v>1.4522309437252199E-4</v>
      </c>
      <c r="U217" t="s">
        <v>201</v>
      </c>
      <c r="V217">
        <v>1.19082934773645</v>
      </c>
    </row>
    <row r="218" spans="1:22">
      <c r="A218" t="s">
        <v>2629</v>
      </c>
      <c r="B218" t="s">
        <v>2416</v>
      </c>
      <c r="C218" t="s">
        <v>880</v>
      </c>
      <c r="D218">
        <v>5.7381266287878701</v>
      </c>
      <c r="F218" t="s">
        <v>2419</v>
      </c>
      <c r="G218">
        <v>2.45846816897092E-2</v>
      </c>
      <c r="H218">
        <v>2.4579991464093901E-2</v>
      </c>
      <c r="I218">
        <v>4.6902256152656497E-6</v>
      </c>
      <c r="J218">
        <v>1.0614417389124499E-2</v>
      </c>
      <c r="K218">
        <v>4.0346518001506803E-3</v>
      </c>
      <c r="L218">
        <v>3.8288844450118099E-4</v>
      </c>
      <c r="M218">
        <v>6.1968771444726603E-3</v>
      </c>
      <c r="N218" t="s">
        <v>201</v>
      </c>
      <c r="O218">
        <v>2.3683746712909902E-3</v>
      </c>
      <c r="P218">
        <v>2.3157174400620799</v>
      </c>
      <c r="Q218" t="s">
        <v>201</v>
      </c>
      <c r="R218" t="s">
        <v>201</v>
      </c>
      <c r="S218">
        <v>1.07433411428228</v>
      </c>
      <c r="T218">
        <v>1.9803562637785801E-3</v>
      </c>
      <c r="U218" t="s">
        <v>201</v>
      </c>
      <c r="V218">
        <v>1.07433411428228</v>
      </c>
    </row>
    <row r="219" spans="1:22">
      <c r="A219" t="s">
        <v>2630</v>
      </c>
      <c r="B219" t="s">
        <v>2416</v>
      </c>
      <c r="C219" t="s">
        <v>880</v>
      </c>
      <c r="D219">
        <v>0.77692460227272697</v>
      </c>
      <c r="F219" t="s">
        <v>2419</v>
      </c>
      <c r="G219">
        <v>1.5459091187595001E-3</v>
      </c>
      <c r="H219">
        <v>1.0914360337800999E-3</v>
      </c>
      <c r="I219">
        <v>4.5447308497930002E-4</v>
      </c>
      <c r="J219">
        <v>3.1005925183256101E-2</v>
      </c>
      <c r="K219">
        <v>6.1590108757643199E-3</v>
      </c>
      <c r="L219">
        <v>3.8259931614593703E-4</v>
      </c>
      <c r="M219">
        <v>2.4464314991345801E-2</v>
      </c>
      <c r="N219" t="s">
        <v>201</v>
      </c>
      <c r="O219">
        <v>1.7478442452038199E-2</v>
      </c>
      <c r="P219">
        <v>3.5200885873565201E-2</v>
      </c>
      <c r="Q219" t="s">
        <v>201</v>
      </c>
      <c r="R219" t="s">
        <v>201</v>
      </c>
      <c r="S219">
        <v>1.04802161194317</v>
      </c>
      <c r="T219">
        <v>2.6001921293982499E-2</v>
      </c>
      <c r="U219" t="s">
        <v>201</v>
      </c>
      <c r="V219">
        <v>1.04802161194317</v>
      </c>
    </row>
    <row r="220" spans="1:22">
      <c r="A220" t="s">
        <v>2631</v>
      </c>
      <c r="B220" t="s">
        <v>2416</v>
      </c>
      <c r="C220" t="s">
        <v>880</v>
      </c>
      <c r="D220">
        <v>0.76924738636363599</v>
      </c>
      <c r="F220" t="s">
        <v>2417</v>
      </c>
      <c r="G220">
        <v>1.50669162205597E-2</v>
      </c>
      <c r="H220">
        <v>1.50618597329144E-2</v>
      </c>
      <c r="I220">
        <v>5.0564876452438504E-6</v>
      </c>
      <c r="J220">
        <v>5.75914464535595E-3</v>
      </c>
      <c r="K220">
        <v>3.0737457062100099E-3</v>
      </c>
      <c r="L220">
        <v>1.89170240366485E-4</v>
      </c>
      <c r="M220">
        <v>2.4962286987794502E-3</v>
      </c>
      <c r="N220" t="s">
        <v>201</v>
      </c>
      <c r="O220">
        <v>2.9320926947864999E-3</v>
      </c>
      <c r="P220">
        <v>2.6152945724431298</v>
      </c>
      <c r="Q220" t="s">
        <v>201</v>
      </c>
      <c r="R220" t="s">
        <v>201</v>
      </c>
      <c r="S220">
        <v>1.05407558152699</v>
      </c>
      <c r="T220">
        <v>1.7245319884445201E-3</v>
      </c>
      <c r="U220" t="s">
        <v>201</v>
      </c>
      <c r="V220">
        <v>1.05407558152699</v>
      </c>
    </row>
    <row r="221" spans="1:22">
      <c r="A221" t="s">
        <v>2632</v>
      </c>
      <c r="B221" t="s">
        <v>2416</v>
      </c>
      <c r="C221" t="s">
        <v>880</v>
      </c>
      <c r="D221">
        <v>29.406348446969599</v>
      </c>
      <c r="F221" t="s">
        <v>2417</v>
      </c>
      <c r="G221">
        <v>6.4992997317560005E-4</v>
      </c>
      <c r="H221">
        <v>6.4769615874149999E-4</v>
      </c>
      <c r="I221">
        <v>2.2338144340662102E-6</v>
      </c>
      <c r="J221">
        <v>3.93952537071452E-3</v>
      </c>
      <c r="K221">
        <v>3.0708590093272599E-3</v>
      </c>
      <c r="L221">
        <v>1.15141844806073E-4</v>
      </c>
      <c r="M221">
        <v>7.5352451658118396E-4</v>
      </c>
      <c r="N221" t="s">
        <v>201</v>
      </c>
      <c r="O221">
        <v>6.1666962231588497E-2</v>
      </c>
      <c r="P221">
        <v>0.16440969350173901</v>
      </c>
      <c r="Q221" t="s">
        <v>201</v>
      </c>
      <c r="R221" t="s">
        <v>201</v>
      </c>
      <c r="S221">
        <v>1.22202745182678</v>
      </c>
      <c r="T221">
        <v>3.6223844230840897E-5</v>
      </c>
      <c r="U221" t="s">
        <v>201</v>
      </c>
      <c r="V221">
        <v>1.22202745182678</v>
      </c>
    </row>
    <row r="222" spans="1:22">
      <c r="A222" t="s">
        <v>2633</v>
      </c>
      <c r="B222" t="s">
        <v>2416</v>
      </c>
      <c r="C222" t="s">
        <v>880</v>
      </c>
      <c r="D222">
        <v>1.14063195075757</v>
      </c>
      <c r="F222" t="s">
        <v>2417</v>
      </c>
      <c r="G222">
        <v>6.9127835382478998E-3</v>
      </c>
      <c r="H222">
        <v>6.9127835382478998E-3</v>
      </c>
      <c r="I222">
        <v>0</v>
      </c>
      <c r="J222">
        <v>1.2316392896183101E-2</v>
      </c>
      <c r="K222">
        <v>2.8512225238753598E-3</v>
      </c>
      <c r="L222">
        <v>4.9084040415158497E-3</v>
      </c>
      <c r="M222">
        <v>4.5567663307918898E-3</v>
      </c>
      <c r="N222" t="s">
        <v>201</v>
      </c>
      <c r="O222">
        <v>0</v>
      </c>
      <c r="P222">
        <v>0.56126689011278497</v>
      </c>
      <c r="Q222" t="s">
        <v>201</v>
      </c>
      <c r="R222" t="s">
        <v>201</v>
      </c>
      <c r="S222">
        <v>1.02957743628489</v>
      </c>
      <c r="U222" t="s">
        <v>201</v>
      </c>
      <c r="V222">
        <v>1.02957743628489</v>
      </c>
    </row>
    <row r="223" spans="1:22">
      <c r="A223" t="s">
        <v>2634</v>
      </c>
      <c r="B223" t="s">
        <v>2416</v>
      </c>
      <c r="C223" t="s">
        <v>880</v>
      </c>
      <c r="D223">
        <v>56.725932291666602</v>
      </c>
      <c r="F223" t="s">
        <v>2419</v>
      </c>
      <c r="G223">
        <v>2.8138373257660001E-3</v>
      </c>
      <c r="H223">
        <v>2.8127675816851001E-3</v>
      </c>
      <c r="I223">
        <v>1.069744080842E-6</v>
      </c>
      <c r="J223">
        <v>3.2496199926917898E-4</v>
      </c>
      <c r="K223">
        <v>2.9615520436192201E-4</v>
      </c>
      <c r="L223">
        <v>9.1884691349510006E-6</v>
      </c>
      <c r="M223">
        <v>1.9618325772306101E-5</v>
      </c>
      <c r="N223" t="s">
        <v>201</v>
      </c>
      <c r="O223">
        <v>2.7630228501521598E-2</v>
      </c>
      <c r="P223">
        <v>8.6556815504916003</v>
      </c>
      <c r="Q223" t="s">
        <v>201</v>
      </c>
      <c r="R223" t="s">
        <v>201</v>
      </c>
      <c r="S223">
        <v>1.59075262210738</v>
      </c>
      <c r="T223">
        <v>3.87164398869554E-5</v>
      </c>
      <c r="U223" t="s">
        <v>201</v>
      </c>
      <c r="V223">
        <v>1.59075262210738</v>
      </c>
    </row>
    <row r="224" spans="1:22">
      <c r="A224" t="s">
        <v>2635</v>
      </c>
      <c r="B224" t="s">
        <v>2416</v>
      </c>
      <c r="C224" t="s">
        <v>880</v>
      </c>
      <c r="D224">
        <v>1.4858004924242401</v>
      </c>
      <c r="F224" t="s">
        <v>2419</v>
      </c>
      <c r="G224">
        <v>2.0908638738209999E-4</v>
      </c>
      <c r="H224">
        <v>1.608423038973E-4</v>
      </c>
      <c r="I224">
        <v>4.8244083484868901E-5</v>
      </c>
      <c r="J224">
        <v>1.8312658446504398E-2</v>
      </c>
      <c r="K224">
        <v>6.1430202145083598E-3</v>
      </c>
      <c r="L224">
        <v>1.6409554507993999E-3</v>
      </c>
      <c r="M224">
        <v>1.05286827811967E-2</v>
      </c>
      <c r="N224" t="s">
        <v>201</v>
      </c>
      <c r="O224">
        <v>6.6882175900115498E-3</v>
      </c>
      <c r="P224">
        <v>8.7831214876396904E-3</v>
      </c>
      <c r="Q224" t="s">
        <v>201</v>
      </c>
      <c r="R224" t="s">
        <v>201</v>
      </c>
      <c r="S224">
        <v>1.04599776346775</v>
      </c>
      <c r="T224">
        <v>7.2132945490467502E-3</v>
      </c>
      <c r="U224" t="s">
        <v>201</v>
      </c>
      <c r="V224">
        <v>1.04599776346775</v>
      </c>
    </row>
    <row r="225" spans="1:22">
      <c r="A225" t="s">
        <v>2636</v>
      </c>
      <c r="B225" t="s">
        <v>2416</v>
      </c>
      <c r="C225" t="s">
        <v>880</v>
      </c>
      <c r="D225">
        <v>8.74396768939393</v>
      </c>
      <c r="F225" t="s">
        <v>2417</v>
      </c>
      <c r="G225">
        <v>4.4947950607150001E-3</v>
      </c>
      <c r="H225">
        <v>4.4892495448021997E-3</v>
      </c>
      <c r="I225">
        <v>5.5455159128340698E-6</v>
      </c>
      <c r="J225">
        <v>8.0656677015561694E-3</v>
      </c>
      <c r="K225">
        <v>4.2039275451475396E-3</v>
      </c>
      <c r="L225">
        <v>6.1500192454774804E-4</v>
      </c>
      <c r="M225">
        <v>3.2467382318608698E-3</v>
      </c>
      <c r="N225" t="s">
        <v>201</v>
      </c>
      <c r="O225">
        <v>4.6406424972352299E-3</v>
      </c>
      <c r="P225">
        <v>0.55658746565223005</v>
      </c>
      <c r="Q225" t="s">
        <v>201</v>
      </c>
      <c r="R225" t="s">
        <v>201</v>
      </c>
      <c r="S225">
        <v>1.13048414009404</v>
      </c>
      <c r="T225">
        <v>1.1949888223749001E-3</v>
      </c>
      <c r="U225" t="s">
        <v>201</v>
      </c>
      <c r="V225">
        <v>1.13048414009404</v>
      </c>
    </row>
    <row r="226" spans="1:22">
      <c r="A226" t="s">
        <v>2637</v>
      </c>
      <c r="B226" t="s">
        <v>2416</v>
      </c>
      <c r="C226" t="s">
        <v>880</v>
      </c>
      <c r="D226">
        <v>1.0781663636363601</v>
      </c>
      <c r="F226" t="s">
        <v>2419</v>
      </c>
      <c r="G226">
        <v>3.6050692499079002E-3</v>
      </c>
      <c r="H226">
        <v>3.6050692499079002E-3</v>
      </c>
      <c r="I226">
        <v>0</v>
      </c>
      <c r="J226">
        <v>2.54254070395292E-2</v>
      </c>
      <c r="K226">
        <v>1.2791691233251801E-2</v>
      </c>
      <c r="L226">
        <v>3.66476975339535E-3</v>
      </c>
      <c r="M226">
        <v>8.9689460528819993E-3</v>
      </c>
      <c r="N226" t="s">
        <v>201</v>
      </c>
      <c r="O226">
        <v>0</v>
      </c>
      <c r="P226">
        <v>0.141790030905033</v>
      </c>
      <c r="Q226" t="s">
        <v>201</v>
      </c>
      <c r="R226" t="s">
        <v>201</v>
      </c>
      <c r="S226">
        <v>1.5318406513521301</v>
      </c>
      <c r="U226" t="s">
        <v>201</v>
      </c>
      <c r="V226">
        <v>1.5318406513521301</v>
      </c>
    </row>
    <row r="227" spans="1:22">
      <c r="A227" t="s">
        <v>2638</v>
      </c>
      <c r="B227" t="s">
        <v>2416</v>
      </c>
      <c r="C227" t="s">
        <v>880</v>
      </c>
      <c r="D227">
        <v>7.6383334848484798</v>
      </c>
      <c r="F227" t="s">
        <v>2419</v>
      </c>
      <c r="G227">
        <v>1.68443355212806E-2</v>
      </c>
      <c r="H227">
        <v>1.68385216179107E-2</v>
      </c>
      <c r="I227">
        <v>5.8139033698680802E-6</v>
      </c>
      <c r="J227">
        <v>7.8528883793780192E-3</v>
      </c>
      <c r="K227">
        <v>3.70294620620092E-3</v>
      </c>
      <c r="L227">
        <v>8.4397005543027396E-4</v>
      </c>
      <c r="M227">
        <v>3.30597211774682E-3</v>
      </c>
      <c r="N227" t="s">
        <v>201</v>
      </c>
      <c r="O227">
        <v>1.04049437112695E-2</v>
      </c>
      <c r="P227">
        <v>2.1442456335084601</v>
      </c>
      <c r="Q227" t="s">
        <v>201</v>
      </c>
      <c r="R227" t="s">
        <v>201</v>
      </c>
      <c r="S227">
        <v>1.09384516911467</v>
      </c>
      <c r="T227">
        <v>5.5876355809316596E-4</v>
      </c>
      <c r="U227" t="s">
        <v>201</v>
      </c>
      <c r="V227">
        <v>1.09384516911467</v>
      </c>
    </row>
    <row r="228" spans="1:22">
      <c r="A228" t="s">
        <v>2639</v>
      </c>
      <c r="B228" t="s">
        <v>2416</v>
      </c>
      <c r="C228" t="s">
        <v>880</v>
      </c>
      <c r="D228">
        <v>15.035048560606</v>
      </c>
      <c r="F228" t="s">
        <v>2417</v>
      </c>
      <c r="G228">
        <v>2.0530415084420999E-3</v>
      </c>
      <c r="H228">
        <v>2.0443683735311001E-3</v>
      </c>
      <c r="I228">
        <v>8.6731349109644696E-6</v>
      </c>
      <c r="J228">
        <v>1.6326648400183199E-3</v>
      </c>
      <c r="K228">
        <v>1.1687072871252599E-3</v>
      </c>
      <c r="L228">
        <v>8.0398640872449108E-6</v>
      </c>
      <c r="M228">
        <v>4.55917688805814E-4</v>
      </c>
      <c r="N228" t="s">
        <v>201</v>
      </c>
      <c r="O228">
        <v>9.49326286250778E-2</v>
      </c>
      <c r="P228">
        <v>1.25216659501784</v>
      </c>
      <c r="Q228" t="s">
        <v>201</v>
      </c>
      <c r="R228" t="s">
        <v>201</v>
      </c>
      <c r="S228">
        <v>1.5009749756255999</v>
      </c>
      <c r="T228">
        <v>9.1360947617048706E-5</v>
      </c>
      <c r="U228" t="s">
        <v>201</v>
      </c>
      <c r="V228">
        <v>1.5009749756255999</v>
      </c>
    </row>
    <row r="229" spans="1:22">
      <c r="A229" t="s">
        <v>2640</v>
      </c>
      <c r="B229" t="s">
        <v>2416</v>
      </c>
      <c r="C229" t="s">
        <v>880</v>
      </c>
      <c r="D229">
        <v>0.64014143939393897</v>
      </c>
      <c r="F229" t="s">
        <v>2419</v>
      </c>
      <c r="G229">
        <v>1.4121308056709799E-2</v>
      </c>
      <c r="H229">
        <v>1.3848368494630101E-2</v>
      </c>
      <c r="I229">
        <v>2.7293956207960002E-4</v>
      </c>
      <c r="J229">
        <v>5.0210455376368899E-3</v>
      </c>
      <c r="K229">
        <v>1.33299279109625E-3</v>
      </c>
      <c r="L229">
        <v>2.6474154619133698E-4</v>
      </c>
      <c r="M229">
        <v>3.4233112003493001E-3</v>
      </c>
      <c r="N229" t="s">
        <v>201</v>
      </c>
      <c r="O229">
        <v>2.19425476554235E-2</v>
      </c>
      <c r="P229">
        <v>2.7580647080025602</v>
      </c>
      <c r="Q229" t="s">
        <v>201</v>
      </c>
      <c r="R229" t="s">
        <v>201</v>
      </c>
      <c r="S229">
        <v>1.1209407990190099</v>
      </c>
      <c r="T229">
        <v>1.24388273579589E-2</v>
      </c>
      <c r="U229" t="s">
        <v>201</v>
      </c>
      <c r="V229">
        <v>1.1209407990190099</v>
      </c>
    </row>
    <row r="230" spans="1:22">
      <c r="A230" t="s">
        <v>2641</v>
      </c>
      <c r="B230" t="s">
        <v>2416</v>
      </c>
      <c r="C230" t="s">
        <v>880</v>
      </c>
      <c r="D230">
        <v>2.4223252462121199</v>
      </c>
      <c r="F230" t="s">
        <v>2417</v>
      </c>
      <c r="G230">
        <v>2.1803315093046E-3</v>
      </c>
      <c r="H230">
        <v>1.9790712611283002E-3</v>
      </c>
      <c r="I230">
        <v>2.0126024817629999E-4</v>
      </c>
      <c r="J230">
        <v>6.5462435566210897E-3</v>
      </c>
      <c r="K230">
        <v>3.1663591777249499E-3</v>
      </c>
      <c r="L230">
        <v>1.2295162084390799E-4</v>
      </c>
      <c r="M230">
        <v>3.2569327580522301E-3</v>
      </c>
      <c r="N230" t="s">
        <v>201</v>
      </c>
      <c r="O230">
        <v>3.5355714933034501E-3</v>
      </c>
      <c r="P230">
        <v>0.30232166646573899</v>
      </c>
      <c r="Q230" t="s">
        <v>201</v>
      </c>
      <c r="R230" t="s">
        <v>201</v>
      </c>
      <c r="S230">
        <v>1.0568388031601601</v>
      </c>
      <c r="T230">
        <v>5.6924389326448797E-2</v>
      </c>
      <c r="U230" t="s">
        <v>201</v>
      </c>
      <c r="V230">
        <v>1.0568388031601601</v>
      </c>
    </row>
    <row r="231" spans="1:22">
      <c r="A231" t="s">
        <v>2642</v>
      </c>
      <c r="B231" t="s">
        <v>2416</v>
      </c>
      <c r="C231" t="s">
        <v>880</v>
      </c>
      <c r="D231">
        <v>0.72918024621212096</v>
      </c>
      <c r="F231" t="s">
        <v>2419</v>
      </c>
      <c r="G231">
        <v>6.1122383560590005E-4</v>
      </c>
      <c r="H231">
        <v>4.8414827159350002E-4</v>
      </c>
      <c r="I231">
        <v>1.270755640124E-4</v>
      </c>
      <c r="J231">
        <v>6.3325224911106898E-2</v>
      </c>
      <c r="K231">
        <v>9.5892690733097707E-3</v>
      </c>
      <c r="L231">
        <v>4.0328216714603001E-4</v>
      </c>
      <c r="M231">
        <v>5.3332673670651101E-2</v>
      </c>
      <c r="N231" t="s">
        <v>201</v>
      </c>
      <c r="O231">
        <v>7.3863970959104804E-3</v>
      </c>
      <c r="P231">
        <v>7.6454252199360502E-3</v>
      </c>
      <c r="Q231" t="s">
        <v>201</v>
      </c>
      <c r="R231" t="s">
        <v>201</v>
      </c>
      <c r="S231">
        <v>1.0634246547773201</v>
      </c>
      <c r="T231">
        <v>1.7203998426073699E-2</v>
      </c>
      <c r="U231" t="s">
        <v>201</v>
      </c>
      <c r="V231">
        <v>1.0634246547773201</v>
      </c>
    </row>
    <row r="232" spans="1:22">
      <c r="A232" t="s">
        <v>2643</v>
      </c>
      <c r="B232" t="s">
        <v>2416</v>
      </c>
      <c r="C232" t="s">
        <v>880</v>
      </c>
      <c r="D232">
        <v>4.4267579734848397</v>
      </c>
      <c r="F232" t="s">
        <v>2417</v>
      </c>
      <c r="G232">
        <v>1.33956634070986E-2</v>
      </c>
      <c r="H232">
        <v>1.33956634070986E-2</v>
      </c>
      <c r="I232">
        <v>0</v>
      </c>
      <c r="J232">
        <v>3.9580165586045298E-3</v>
      </c>
      <c r="K232">
        <v>1.5861982071672699E-3</v>
      </c>
      <c r="L232">
        <v>1.26065625436481E-4</v>
      </c>
      <c r="M232">
        <v>2.2457527260007801E-3</v>
      </c>
      <c r="N232" t="s">
        <v>201</v>
      </c>
      <c r="O232">
        <v>2.6492442617245902E-3</v>
      </c>
      <c r="P232">
        <v>3.3844384450532599</v>
      </c>
      <c r="Q232" t="s">
        <v>201</v>
      </c>
      <c r="R232" t="s">
        <v>201</v>
      </c>
      <c r="S232">
        <v>1.07329878462296</v>
      </c>
      <c r="T232">
        <v>0</v>
      </c>
      <c r="U232" t="s">
        <v>201</v>
      </c>
      <c r="V232">
        <v>1.07329878462296</v>
      </c>
    </row>
    <row r="233" spans="1:22">
      <c r="A233" t="s">
        <v>2644</v>
      </c>
      <c r="B233" t="s">
        <v>2416</v>
      </c>
      <c r="C233" t="s">
        <v>880</v>
      </c>
      <c r="D233">
        <v>2.40422234848484</v>
      </c>
      <c r="F233" t="s">
        <v>2417</v>
      </c>
      <c r="G233">
        <v>1.3254722658289999E-3</v>
      </c>
      <c r="H233">
        <v>1.3233562824227999E-3</v>
      </c>
      <c r="I233">
        <v>2.11598340621754E-6</v>
      </c>
      <c r="J233">
        <v>1.12927381173057E-2</v>
      </c>
      <c r="K233">
        <v>1.45175986130556E-3</v>
      </c>
      <c r="L233">
        <v>4.06638085957573E-4</v>
      </c>
      <c r="M233">
        <v>9.4343401700426096E-3</v>
      </c>
      <c r="N233" t="s">
        <v>201</v>
      </c>
      <c r="O233">
        <v>5.2011975628769803E-4</v>
      </c>
      <c r="P233">
        <v>0.117186484683887</v>
      </c>
      <c r="Q233" t="s">
        <v>201</v>
      </c>
      <c r="R233" t="s">
        <v>201</v>
      </c>
      <c r="S233">
        <v>1.0913804363242701</v>
      </c>
      <c r="T233">
        <v>4.0682619351361596E-3</v>
      </c>
      <c r="U233" t="s">
        <v>201</v>
      </c>
      <c r="V233">
        <v>1.0913804363242701</v>
      </c>
    </row>
    <row r="234" spans="1:22">
      <c r="A234" t="s">
        <v>2645</v>
      </c>
      <c r="B234" t="s">
        <v>2416</v>
      </c>
      <c r="C234" t="s">
        <v>880</v>
      </c>
      <c r="D234">
        <v>0.41389939393939301</v>
      </c>
      <c r="F234" t="s">
        <v>2419</v>
      </c>
      <c r="G234">
        <v>1.27568286983018E-2</v>
      </c>
      <c r="H234">
        <v>1.24040705519041E-2</v>
      </c>
      <c r="I234">
        <v>3.5275814639770001E-4</v>
      </c>
      <c r="J234">
        <v>1.5667596180494799E-2</v>
      </c>
      <c r="K234">
        <v>4.8120517322642799E-3</v>
      </c>
      <c r="L234">
        <v>6.9599715879913005E-4</v>
      </c>
      <c r="M234">
        <v>1.01595472894314E-2</v>
      </c>
      <c r="N234" t="s">
        <v>201</v>
      </c>
      <c r="O234">
        <v>1.42292244308138E-2</v>
      </c>
      <c r="P234">
        <v>0.79170221194150603</v>
      </c>
      <c r="Q234" t="s">
        <v>201</v>
      </c>
      <c r="R234" t="s">
        <v>201</v>
      </c>
      <c r="S234">
        <v>1.1192512470329301</v>
      </c>
      <c r="T234">
        <v>2.47911014484942E-2</v>
      </c>
      <c r="U234" t="s">
        <v>201</v>
      </c>
      <c r="V234">
        <v>1.1192512470329301</v>
      </c>
    </row>
    <row r="235" spans="1:22">
      <c r="A235" t="s">
        <v>2646</v>
      </c>
      <c r="B235" t="s">
        <v>2416</v>
      </c>
      <c r="C235" t="s">
        <v>880</v>
      </c>
      <c r="D235">
        <v>67.0329128977273</v>
      </c>
      <c r="F235" t="s">
        <v>2419</v>
      </c>
      <c r="G235">
        <v>3.6816674254522E-3</v>
      </c>
      <c r="H235">
        <v>3.6814786112041998E-3</v>
      </c>
      <c r="I235">
        <v>1.8881424804478799E-7</v>
      </c>
      <c r="J235">
        <v>1.36699123752534E-3</v>
      </c>
      <c r="K235">
        <v>1.07921270712107E-3</v>
      </c>
      <c r="L235">
        <v>5.0107700571871999E-5</v>
      </c>
      <c r="M235">
        <v>2.3767082983239599E-4</v>
      </c>
      <c r="N235" t="s">
        <v>201</v>
      </c>
      <c r="O235">
        <v>6.8428864125920797E-3</v>
      </c>
      <c r="P235">
        <v>2.6931252448031402</v>
      </c>
      <c r="Q235" t="s">
        <v>201</v>
      </c>
      <c r="R235" t="s">
        <v>201</v>
      </c>
      <c r="S235">
        <v>1.15102250986752</v>
      </c>
      <c r="T235">
        <v>2.7592778348232901E-5</v>
      </c>
      <c r="U235" t="s">
        <v>201</v>
      </c>
      <c r="V235">
        <v>1.15102250986752</v>
      </c>
    </row>
    <row r="236" spans="1:22">
      <c r="A236" t="s">
        <v>2647</v>
      </c>
      <c r="B236" t="s">
        <v>2416</v>
      </c>
      <c r="C236" t="s">
        <v>880</v>
      </c>
      <c r="D236">
        <v>1.94002359848484</v>
      </c>
      <c r="F236" t="s">
        <v>2419</v>
      </c>
      <c r="G236">
        <v>8.8598983735584998E-3</v>
      </c>
      <c r="H236">
        <v>8.8571849214936008E-3</v>
      </c>
      <c r="I236">
        <v>2.7134520648672399E-6</v>
      </c>
      <c r="J236">
        <v>1.0454440156960801E-2</v>
      </c>
      <c r="K236">
        <v>4.9275383267901301E-3</v>
      </c>
      <c r="L236">
        <v>1.2515398972353499E-3</v>
      </c>
      <c r="M236">
        <v>4.2753619329353098E-3</v>
      </c>
      <c r="N236" t="s">
        <v>201</v>
      </c>
      <c r="O236">
        <v>6.5315720546028199E-3</v>
      </c>
      <c r="P236">
        <v>0.84721752561721597</v>
      </c>
      <c r="Q236" t="s">
        <v>201</v>
      </c>
      <c r="R236" t="s">
        <v>201</v>
      </c>
      <c r="S236">
        <v>1.0490589041664899</v>
      </c>
      <c r="T236">
        <v>4.1543629040348201E-4</v>
      </c>
      <c r="U236" t="s">
        <v>201</v>
      </c>
      <c r="V236">
        <v>1.0490589041664899</v>
      </c>
    </row>
    <row r="237" spans="1:22">
      <c r="A237" t="s">
        <v>2648</v>
      </c>
      <c r="B237" t="s">
        <v>2416</v>
      </c>
      <c r="C237" t="s">
        <v>880</v>
      </c>
      <c r="D237">
        <v>3.7584260037878701</v>
      </c>
      <c r="F237" t="s">
        <v>2419</v>
      </c>
      <c r="G237">
        <v>1.7630925753964001E-2</v>
      </c>
      <c r="H237">
        <v>1.7578010824015E-2</v>
      </c>
      <c r="I237">
        <v>5.2914929948907799E-5</v>
      </c>
      <c r="J237">
        <v>9.0482778494838795E-3</v>
      </c>
      <c r="K237">
        <v>4.9690224224268401E-3</v>
      </c>
      <c r="L237">
        <v>2.8439501523355101E-3</v>
      </c>
      <c r="M237">
        <v>1.23530527472152E-3</v>
      </c>
      <c r="N237" t="s">
        <v>201</v>
      </c>
      <c r="O237">
        <v>5.8028418872617601E-2</v>
      </c>
      <c r="P237">
        <v>1.9426913183283401</v>
      </c>
      <c r="Q237" t="s">
        <v>201</v>
      </c>
      <c r="R237" t="s">
        <v>201</v>
      </c>
      <c r="S237">
        <v>1.07122445091582</v>
      </c>
      <c r="T237">
        <v>9.1187957516239199E-4</v>
      </c>
      <c r="U237" t="s">
        <v>201</v>
      </c>
      <c r="V237">
        <v>1.07122445091582</v>
      </c>
    </row>
    <row r="238" spans="1:22">
      <c r="A238" t="s">
        <v>2649</v>
      </c>
      <c r="B238" t="s">
        <v>2416</v>
      </c>
      <c r="C238" t="s">
        <v>880</v>
      </c>
      <c r="D238">
        <v>0.88387441287878699</v>
      </c>
      <c r="F238" t="s">
        <v>2419</v>
      </c>
      <c r="G238">
        <v>4.8713755060740001E-4</v>
      </c>
      <c r="H238">
        <v>4.8701985059190002E-4</v>
      </c>
      <c r="I238">
        <v>1.17700015533519E-7</v>
      </c>
      <c r="J238">
        <v>5.2431034853975596E-3</v>
      </c>
      <c r="K238">
        <v>2.32540275411238E-3</v>
      </c>
      <c r="L238">
        <v>1.36973096757901E-3</v>
      </c>
      <c r="M238">
        <v>1.5479697637061599E-3</v>
      </c>
      <c r="N238" t="s">
        <v>201</v>
      </c>
      <c r="O238">
        <v>2.0064652770036499E-2</v>
      </c>
      <c r="P238">
        <v>9.2887705144154897E-2</v>
      </c>
      <c r="Q238" t="s">
        <v>201</v>
      </c>
      <c r="R238" t="s">
        <v>201</v>
      </c>
      <c r="S238">
        <v>2</v>
      </c>
      <c r="T238">
        <v>5.8660379963956504E-6</v>
      </c>
      <c r="U238" t="s">
        <v>201</v>
      </c>
      <c r="V238">
        <v>2</v>
      </c>
    </row>
    <row r="239" spans="1:22">
      <c r="A239" t="s">
        <v>2650</v>
      </c>
      <c r="B239" t="s">
        <v>2416</v>
      </c>
      <c r="C239" t="s">
        <v>880</v>
      </c>
      <c r="D239">
        <v>2.6438796780303</v>
      </c>
      <c r="F239" t="s">
        <v>2417</v>
      </c>
      <c r="G239">
        <v>2.2462701694752001E-2</v>
      </c>
      <c r="H239">
        <v>2.11222212676733E-2</v>
      </c>
      <c r="I239">
        <v>1.3404804270785999E-3</v>
      </c>
      <c r="J239">
        <v>3.1063807943182701E-2</v>
      </c>
      <c r="K239">
        <v>2.5620827920148199E-2</v>
      </c>
      <c r="L239">
        <v>2.5302742656382399E-4</v>
      </c>
      <c r="M239">
        <v>5.1899525964707403E-3</v>
      </c>
      <c r="N239" t="s">
        <v>201</v>
      </c>
      <c r="O239">
        <v>4.34919782527197E-2</v>
      </c>
      <c r="P239">
        <v>0.67996239566980499</v>
      </c>
      <c r="Q239" t="s">
        <v>201</v>
      </c>
      <c r="R239" t="s">
        <v>201</v>
      </c>
      <c r="S239">
        <v>1.52473679215761</v>
      </c>
      <c r="T239">
        <v>3.0821325700326599E-2</v>
      </c>
      <c r="U239" t="s">
        <v>201</v>
      </c>
      <c r="V239">
        <v>1.52473679215761</v>
      </c>
    </row>
    <row r="240" spans="1:22">
      <c r="A240" t="s">
        <v>2651</v>
      </c>
      <c r="B240" t="s">
        <v>2416</v>
      </c>
      <c r="C240" t="s">
        <v>880</v>
      </c>
      <c r="D240">
        <v>14.782003030303001</v>
      </c>
      <c r="F240" t="s">
        <v>2419</v>
      </c>
      <c r="G240">
        <v>1.7422903492573399E-2</v>
      </c>
      <c r="H240">
        <v>1.7408566008256E-2</v>
      </c>
      <c r="I240">
        <v>1.4337484317389401E-5</v>
      </c>
      <c r="J240">
        <v>1.0333164244171E-2</v>
      </c>
      <c r="K240">
        <v>6.1932076207967899E-3</v>
      </c>
      <c r="L240">
        <v>6.2787558347309597E-4</v>
      </c>
      <c r="M240">
        <v>3.51208103990112E-3</v>
      </c>
      <c r="N240" t="s">
        <v>201</v>
      </c>
      <c r="O240">
        <v>1.87245656295357E-2</v>
      </c>
      <c r="P240">
        <v>1.6847275042662999</v>
      </c>
      <c r="Q240" t="s">
        <v>201</v>
      </c>
      <c r="R240" t="s">
        <v>201</v>
      </c>
      <c r="S240">
        <v>1.04466068301728</v>
      </c>
      <c r="T240">
        <v>7.6570450824097001E-4</v>
      </c>
      <c r="U240" t="s">
        <v>201</v>
      </c>
      <c r="V240">
        <v>1.04466068301728</v>
      </c>
    </row>
    <row r="241" spans="1:22">
      <c r="A241" t="s">
        <v>2652</v>
      </c>
      <c r="B241" t="s">
        <v>2416</v>
      </c>
      <c r="C241" t="s">
        <v>880</v>
      </c>
      <c r="D241">
        <v>1.66818450757575</v>
      </c>
      <c r="F241" t="s">
        <v>2417</v>
      </c>
      <c r="G241">
        <v>1.2744740665621001E-3</v>
      </c>
      <c r="H241">
        <v>1.2628720607683001E-3</v>
      </c>
      <c r="I241">
        <v>1.1602005793875699E-5</v>
      </c>
      <c r="J241">
        <v>1.6136800065732398E-2</v>
      </c>
      <c r="K241">
        <v>8.1084389356853095E-3</v>
      </c>
      <c r="L241">
        <v>1.4044681046449499E-3</v>
      </c>
      <c r="M241">
        <v>6.6238930254022199E-3</v>
      </c>
      <c r="N241" t="s">
        <v>201</v>
      </c>
      <c r="O241">
        <v>5.3441502414610003E-3</v>
      </c>
      <c r="P241">
        <v>7.8260377251006999E-2</v>
      </c>
      <c r="Q241" t="s">
        <v>201</v>
      </c>
      <c r="R241" t="s">
        <v>201</v>
      </c>
      <c r="S241">
        <v>1.1378697128569299</v>
      </c>
      <c r="T241">
        <v>2.1709729834810702E-3</v>
      </c>
      <c r="U241" t="s">
        <v>201</v>
      </c>
      <c r="V241">
        <v>1.1378697128569299</v>
      </c>
    </row>
    <row r="242" spans="1:22">
      <c r="A242" t="s">
        <v>2653</v>
      </c>
      <c r="B242" t="s">
        <v>2416</v>
      </c>
      <c r="C242" t="s">
        <v>880</v>
      </c>
      <c r="D242">
        <v>9.4993322537878804</v>
      </c>
      <c r="F242" t="s">
        <v>2419</v>
      </c>
      <c r="G242">
        <v>6.1829799238646999E-3</v>
      </c>
      <c r="H242">
        <v>6.1829799238646999E-3</v>
      </c>
      <c r="I242">
        <v>0</v>
      </c>
      <c r="J242">
        <v>1.1818471725092001E-2</v>
      </c>
      <c r="K242">
        <v>6.2124622138702403E-3</v>
      </c>
      <c r="L242">
        <v>1.0308801470711401E-3</v>
      </c>
      <c r="M242">
        <v>4.5751293641506296E-3</v>
      </c>
      <c r="N242" t="s">
        <v>201</v>
      </c>
      <c r="O242">
        <v>2.5129449427691401E-2</v>
      </c>
      <c r="P242">
        <v>0.52316239084766702</v>
      </c>
      <c r="Q242" t="s">
        <v>201</v>
      </c>
      <c r="R242" t="s">
        <v>201</v>
      </c>
      <c r="T242">
        <v>0</v>
      </c>
      <c r="U242" t="s">
        <v>201</v>
      </c>
    </row>
    <row r="243" spans="1:22">
      <c r="A243" t="s">
        <v>2654</v>
      </c>
      <c r="B243" t="s">
        <v>2416</v>
      </c>
      <c r="C243" t="s">
        <v>880</v>
      </c>
      <c r="D243">
        <v>4.2056234090908999</v>
      </c>
      <c r="F243" t="s">
        <v>2419</v>
      </c>
      <c r="G243">
        <v>1.4876998736670999E-3</v>
      </c>
      <c r="H243">
        <v>1.4711799225246001E-3</v>
      </c>
      <c r="I243">
        <v>1.6519951142476099E-5</v>
      </c>
      <c r="J243">
        <v>7.9013716182676601E-3</v>
      </c>
      <c r="K243">
        <v>3.8191950155841599E-3</v>
      </c>
      <c r="L243">
        <v>4.8551693672243903E-5</v>
      </c>
      <c r="M243">
        <v>4.03362490901124E-3</v>
      </c>
      <c r="N243" t="s">
        <v>201</v>
      </c>
      <c r="O243">
        <v>6.5279923119640204E-3</v>
      </c>
      <c r="P243">
        <v>0.18619297934592599</v>
      </c>
      <c r="Q243" t="s">
        <v>201</v>
      </c>
      <c r="R243" t="s">
        <v>201</v>
      </c>
      <c r="S243">
        <v>1.0731667645021801</v>
      </c>
      <c r="T243">
        <v>2.5306327509301099E-3</v>
      </c>
      <c r="U243" t="s">
        <v>201</v>
      </c>
      <c r="V243">
        <v>1.0731667645021801</v>
      </c>
    </row>
    <row r="244" spans="1:22">
      <c r="A244" t="s">
        <v>2655</v>
      </c>
      <c r="B244" t="s">
        <v>2416</v>
      </c>
      <c r="C244" t="s">
        <v>880</v>
      </c>
      <c r="D244">
        <v>4.8348121780303002</v>
      </c>
      <c r="F244" t="s">
        <v>2419</v>
      </c>
      <c r="G244">
        <v>2.6526359840482001E-3</v>
      </c>
      <c r="H244">
        <v>2.5273466798196999E-3</v>
      </c>
      <c r="I244">
        <v>1.2528930422840001E-4</v>
      </c>
      <c r="J244">
        <v>2.30146149551569E-3</v>
      </c>
      <c r="K244">
        <v>7.0087414409302005E-4</v>
      </c>
      <c r="L244">
        <v>1.5477801938965199E-4</v>
      </c>
      <c r="M244">
        <v>1.44580933203301E-3</v>
      </c>
      <c r="N244" t="s">
        <v>201</v>
      </c>
      <c r="O244">
        <v>1.02799666523116E-2</v>
      </c>
      <c r="P244">
        <v>1.0981485828653299</v>
      </c>
      <c r="Q244" t="s">
        <v>201</v>
      </c>
      <c r="R244" t="s">
        <v>201</v>
      </c>
      <c r="S244">
        <v>1.1318239708395299</v>
      </c>
      <c r="T244">
        <v>1.21877150447979E-2</v>
      </c>
      <c r="U244" t="s">
        <v>201</v>
      </c>
      <c r="V244">
        <v>1.1318239708395299</v>
      </c>
    </row>
    <row r="245" spans="1:22">
      <c r="A245" t="s">
        <v>2656</v>
      </c>
      <c r="B245" t="s">
        <v>2416</v>
      </c>
      <c r="C245" t="s">
        <v>880</v>
      </c>
      <c r="D245">
        <v>0.41370037878787802</v>
      </c>
      <c r="E245" t="s">
        <v>2428</v>
      </c>
      <c r="F245" t="s">
        <v>852</v>
      </c>
      <c r="G245">
        <v>9.9941892460174694E-2</v>
      </c>
      <c r="H245">
        <v>9.9627793421084104E-2</v>
      </c>
      <c r="I245">
        <v>3.1409903909050002E-4</v>
      </c>
      <c r="J245">
        <v>3.8770543377623597E-2</v>
      </c>
      <c r="K245">
        <v>1.2887917981528101E-2</v>
      </c>
      <c r="L245">
        <v>1.24591765718158E-2</v>
      </c>
      <c r="M245">
        <v>1.34234488242796E-2</v>
      </c>
      <c r="N245" t="s">
        <v>201</v>
      </c>
      <c r="O245">
        <v>2.0504584939278502E-2</v>
      </c>
      <c r="P245">
        <v>2.5696775113702399</v>
      </c>
      <c r="Q245" t="s">
        <v>201</v>
      </c>
      <c r="R245" t="s">
        <v>201</v>
      </c>
      <c r="S245">
        <v>1.63518464669962</v>
      </c>
      <c r="T245">
        <v>1.53184782828163E-2</v>
      </c>
      <c r="U245" t="s">
        <v>201</v>
      </c>
      <c r="V245">
        <v>1.63518464669962</v>
      </c>
    </row>
    <row r="246" spans="1:22">
      <c r="A246" t="s">
        <v>2657</v>
      </c>
      <c r="B246" t="s">
        <v>2416</v>
      </c>
      <c r="C246" t="s">
        <v>880</v>
      </c>
      <c r="D246">
        <v>20.680534375000001</v>
      </c>
      <c r="F246" t="s">
        <v>2419</v>
      </c>
      <c r="G246">
        <v>1.80109834966929E-2</v>
      </c>
      <c r="H246">
        <v>1.7983887019840199E-2</v>
      </c>
      <c r="I246">
        <v>2.7096476852726701E-5</v>
      </c>
      <c r="J246">
        <v>1.4040114830681001E-2</v>
      </c>
      <c r="K246">
        <v>7.54117304359963E-3</v>
      </c>
      <c r="L246">
        <v>2.9195547199259101E-3</v>
      </c>
      <c r="M246">
        <v>3.5793870671555401E-3</v>
      </c>
      <c r="N246" t="s">
        <v>201</v>
      </c>
      <c r="O246">
        <v>4.0433839559381603E-2</v>
      </c>
      <c r="P246">
        <v>1.28089315769277</v>
      </c>
      <c r="Q246" t="s">
        <v>201</v>
      </c>
      <c r="R246" t="s">
        <v>201</v>
      </c>
      <c r="S246">
        <v>1.4458283577448801</v>
      </c>
      <c r="T246">
        <v>6.7014355173795697E-4</v>
      </c>
      <c r="U246" t="s">
        <v>201</v>
      </c>
      <c r="V246">
        <v>1.4458283577448801</v>
      </c>
    </row>
    <row r="247" spans="1:22">
      <c r="A247" t="s">
        <v>2658</v>
      </c>
      <c r="B247" t="s">
        <v>2416</v>
      </c>
      <c r="C247" t="s">
        <v>880</v>
      </c>
      <c r="D247">
        <v>10.175028143939301</v>
      </c>
      <c r="F247" t="s">
        <v>2419</v>
      </c>
      <c r="G247">
        <v>1.56071807570002E-2</v>
      </c>
      <c r="H247">
        <v>1.55327492045076E-2</v>
      </c>
      <c r="I247">
        <v>7.4431552492670503E-5</v>
      </c>
      <c r="J247">
        <v>1.1275753399330801E-2</v>
      </c>
      <c r="K247">
        <v>7.5749347122149096E-3</v>
      </c>
      <c r="L247">
        <v>1.48658081356038E-3</v>
      </c>
      <c r="M247">
        <v>2.2142378735555399E-3</v>
      </c>
      <c r="N247" t="s">
        <v>201</v>
      </c>
      <c r="O247">
        <v>8.6652298966457306E-2</v>
      </c>
      <c r="P247">
        <v>1.3775353765212099</v>
      </c>
      <c r="Q247" t="s">
        <v>201</v>
      </c>
      <c r="R247" t="s">
        <v>201</v>
      </c>
      <c r="S247">
        <v>1.2957492005370199</v>
      </c>
      <c r="T247">
        <v>8.5896800639395101E-4</v>
      </c>
      <c r="U247" t="s">
        <v>201</v>
      </c>
      <c r="V247">
        <v>1.2957492005370199</v>
      </c>
    </row>
    <row r="248" spans="1:22">
      <c r="A248" t="s">
        <v>2659</v>
      </c>
      <c r="B248" t="s">
        <v>2416</v>
      </c>
      <c r="C248" t="s">
        <v>880</v>
      </c>
      <c r="D248">
        <v>1.3712977840909</v>
      </c>
      <c r="F248" t="s">
        <v>2417</v>
      </c>
      <c r="G248">
        <v>3.7763998546175002E-3</v>
      </c>
      <c r="H248">
        <v>3.7763998546175002E-3</v>
      </c>
      <c r="I248">
        <v>0</v>
      </c>
      <c r="J248">
        <v>4.8002845806000297E-2</v>
      </c>
      <c r="K248">
        <v>2.80675776473014E-2</v>
      </c>
      <c r="L248">
        <v>7.8914874801841693E-3</v>
      </c>
      <c r="M248">
        <v>1.2043780678514601E-2</v>
      </c>
      <c r="N248" t="s">
        <v>201</v>
      </c>
      <c r="O248">
        <v>1.3376435180024501E-3</v>
      </c>
      <c r="P248">
        <v>7.8670332794007994E-2</v>
      </c>
      <c r="Q248" t="s">
        <v>201</v>
      </c>
      <c r="R248" t="s">
        <v>201</v>
      </c>
      <c r="S248">
        <v>1.33663039864154</v>
      </c>
      <c r="T248">
        <v>0</v>
      </c>
      <c r="U248" t="s">
        <v>201</v>
      </c>
      <c r="V248">
        <v>1.33663039864154</v>
      </c>
    </row>
    <row r="249" spans="1:22">
      <c r="A249" t="s">
        <v>2660</v>
      </c>
      <c r="B249" t="s">
        <v>2416</v>
      </c>
      <c r="C249" t="s">
        <v>880</v>
      </c>
      <c r="D249">
        <v>3.6724198674242401</v>
      </c>
      <c r="F249" t="s">
        <v>2417</v>
      </c>
      <c r="G249">
        <v>4.0147531098696697E-2</v>
      </c>
      <c r="H249">
        <v>4.0123734510236299E-2</v>
      </c>
      <c r="I249">
        <v>2.3796588460385001E-5</v>
      </c>
      <c r="J249">
        <v>1.5475610472192E-2</v>
      </c>
      <c r="K249">
        <v>6.5023121495556098E-3</v>
      </c>
      <c r="L249">
        <v>8.2179349421174404E-4</v>
      </c>
      <c r="M249">
        <v>8.1515048284246296E-3</v>
      </c>
      <c r="N249" t="s">
        <v>201</v>
      </c>
      <c r="O249">
        <v>5.0694123513887598E-3</v>
      </c>
      <c r="P249">
        <v>2.5927077049615699</v>
      </c>
      <c r="Q249" t="s">
        <v>201</v>
      </c>
      <c r="R249" t="s">
        <v>201</v>
      </c>
      <c r="S249">
        <v>1.04892400809185</v>
      </c>
      <c r="T249">
        <v>4.6941512765016902E-3</v>
      </c>
      <c r="U249" t="s">
        <v>201</v>
      </c>
      <c r="V249">
        <v>1.04892400809185</v>
      </c>
    </row>
    <row r="250" spans="1:22">
      <c r="A250" t="s">
        <v>2661</v>
      </c>
      <c r="B250" t="s">
        <v>2416</v>
      </c>
      <c r="C250" t="s">
        <v>880</v>
      </c>
      <c r="D250">
        <v>4.6762696780302999</v>
      </c>
      <c r="F250" t="s">
        <v>2419</v>
      </c>
      <c r="G250">
        <v>7.3253898084816001E-3</v>
      </c>
      <c r="H250">
        <v>7.3210778485985001E-3</v>
      </c>
      <c r="I250">
        <v>4.3119598831017801E-6</v>
      </c>
      <c r="J250">
        <v>1.5858310791432701E-2</v>
      </c>
      <c r="K250">
        <v>1.02400292202957E-2</v>
      </c>
      <c r="L250">
        <v>1.19671449159567E-3</v>
      </c>
      <c r="M250">
        <v>4.4215670795413201E-3</v>
      </c>
      <c r="N250" t="s">
        <v>201</v>
      </c>
      <c r="O250">
        <v>7.6352283536242401E-3</v>
      </c>
      <c r="P250">
        <v>0.46165559149929303</v>
      </c>
      <c r="Q250" t="s">
        <v>201</v>
      </c>
      <c r="R250" t="s">
        <v>201</v>
      </c>
      <c r="S250">
        <v>1.3991154971719499</v>
      </c>
      <c r="T250">
        <v>5.6474537281586397E-4</v>
      </c>
      <c r="U250" t="s">
        <v>201</v>
      </c>
      <c r="V250">
        <v>1.3991154971719499</v>
      </c>
    </row>
    <row r="251" spans="1:22">
      <c r="A251" t="s">
        <v>2662</v>
      </c>
      <c r="B251" t="s">
        <v>2416</v>
      </c>
      <c r="C251" t="s">
        <v>880</v>
      </c>
      <c r="D251">
        <v>7.7499379734848501</v>
      </c>
      <c r="F251" t="s">
        <v>2417</v>
      </c>
      <c r="G251">
        <v>1.6804318477866301E-2</v>
      </c>
      <c r="H251">
        <v>1.6788752166237701E-2</v>
      </c>
      <c r="I251">
        <v>1.5566311628646898E-5</v>
      </c>
      <c r="J251">
        <v>1.37117496498083E-2</v>
      </c>
      <c r="K251">
        <v>7.1230548063475497E-3</v>
      </c>
      <c r="L251">
        <v>1.4143844782083599E-3</v>
      </c>
      <c r="M251">
        <v>5.1743103652523801E-3</v>
      </c>
      <c r="N251" t="s">
        <v>201</v>
      </c>
      <c r="O251">
        <v>3.8140594697038599E-3</v>
      </c>
      <c r="P251">
        <v>1.22440626433639</v>
      </c>
      <c r="Q251" t="s">
        <v>201</v>
      </c>
      <c r="R251" t="s">
        <v>201</v>
      </c>
      <c r="S251">
        <v>1.06214244667952</v>
      </c>
      <c r="T251">
        <v>4.0812975655713998E-3</v>
      </c>
      <c r="U251" t="s">
        <v>201</v>
      </c>
      <c r="V251">
        <v>1.06214244667952</v>
      </c>
    </row>
    <row r="252" spans="1:22">
      <c r="A252" t="s">
        <v>2663</v>
      </c>
      <c r="B252" t="s">
        <v>2416</v>
      </c>
      <c r="C252" t="s">
        <v>880</v>
      </c>
      <c r="D252">
        <v>12.0894047537878</v>
      </c>
      <c r="F252" t="s">
        <v>2417</v>
      </c>
      <c r="G252">
        <v>2.1688176854736999E-3</v>
      </c>
      <c r="H252">
        <v>2.1388813491493002E-3</v>
      </c>
      <c r="I252">
        <v>2.99363363243639E-5</v>
      </c>
      <c r="J252">
        <v>2.8440485794600499E-3</v>
      </c>
      <c r="K252">
        <v>2.3490367468153401E-3</v>
      </c>
      <c r="L252">
        <v>2.57254350906032E-5</v>
      </c>
      <c r="M252">
        <v>4.6928639755409801E-4</v>
      </c>
      <c r="N252" t="s">
        <v>201</v>
      </c>
      <c r="O252">
        <v>5.5102601380822298E-2</v>
      </c>
      <c r="P252">
        <v>0.75205513878928598</v>
      </c>
      <c r="Q252" t="s">
        <v>201</v>
      </c>
      <c r="R252" t="s">
        <v>201</v>
      </c>
      <c r="S252">
        <v>1.32989070583118</v>
      </c>
      <c r="T252">
        <v>5.4328353969115601E-4</v>
      </c>
      <c r="U252" t="s">
        <v>201</v>
      </c>
      <c r="V252">
        <v>1.32989070583118</v>
      </c>
    </row>
    <row r="253" spans="1:22">
      <c r="A253" t="s">
        <v>2664</v>
      </c>
      <c r="B253" t="s">
        <v>2416</v>
      </c>
      <c r="C253" t="s">
        <v>880</v>
      </c>
      <c r="D253">
        <v>9.9077254166666702</v>
      </c>
      <c r="F253" t="s">
        <v>2419</v>
      </c>
      <c r="G253">
        <v>2.7396522803793701E-2</v>
      </c>
      <c r="H253">
        <v>2.73677347439879E-2</v>
      </c>
      <c r="I253">
        <v>2.8788059805727502E-5</v>
      </c>
      <c r="J253">
        <v>1.9370238244422199E-2</v>
      </c>
      <c r="K253">
        <v>1.07020916813143E-2</v>
      </c>
      <c r="L253">
        <v>1.2580168925360501E-3</v>
      </c>
      <c r="M253">
        <v>7.4101296705718399E-3</v>
      </c>
      <c r="N253" t="s">
        <v>201</v>
      </c>
      <c r="O253">
        <v>1.8532656429966699E-2</v>
      </c>
      <c r="P253">
        <v>1.4128754844751801</v>
      </c>
      <c r="Q253" t="s">
        <v>201</v>
      </c>
      <c r="R253" t="s">
        <v>201</v>
      </c>
      <c r="S253">
        <v>1.03893007172532</v>
      </c>
      <c r="T253">
        <v>1.55336931402764E-3</v>
      </c>
      <c r="U253" t="s">
        <v>201</v>
      </c>
      <c r="V253">
        <v>1.03893007172532</v>
      </c>
    </row>
    <row r="254" spans="1:22">
      <c r="A254" t="s">
        <v>2665</v>
      </c>
      <c r="B254" t="s">
        <v>2416</v>
      </c>
      <c r="C254" t="s">
        <v>880</v>
      </c>
      <c r="D254">
        <v>3.8556712689393899</v>
      </c>
      <c r="F254" t="s">
        <v>2419</v>
      </c>
      <c r="G254">
        <v>9.8124935612823993E-3</v>
      </c>
      <c r="H254">
        <v>9.7916027432041006E-3</v>
      </c>
      <c r="I254">
        <v>2.0890818078289601E-5</v>
      </c>
      <c r="J254">
        <v>1.6822135949914298E-2</v>
      </c>
      <c r="K254">
        <v>7.7846761513605299E-3</v>
      </c>
      <c r="L254">
        <v>5.6794747284902398E-3</v>
      </c>
      <c r="M254">
        <v>3.3579850700636098E-3</v>
      </c>
      <c r="N254" t="s">
        <v>201</v>
      </c>
      <c r="O254">
        <v>3.1226078438402301E-2</v>
      </c>
      <c r="P254">
        <v>0.58206655637293903</v>
      </c>
      <c r="Q254" t="s">
        <v>201</v>
      </c>
      <c r="R254" t="s">
        <v>201</v>
      </c>
      <c r="S254">
        <v>1.2779623028643601</v>
      </c>
      <c r="T254">
        <v>6.6901830530847995E-4</v>
      </c>
      <c r="U254" t="s">
        <v>201</v>
      </c>
      <c r="V254">
        <v>1.2779623028643601</v>
      </c>
    </row>
    <row r="255" spans="1:22">
      <c r="A255" t="s">
        <v>2666</v>
      </c>
      <c r="B255" t="s">
        <v>2416</v>
      </c>
      <c r="C255" t="s">
        <v>880</v>
      </c>
      <c r="D255">
        <v>1.7662230113636299</v>
      </c>
      <c r="F255" t="s">
        <v>2419</v>
      </c>
      <c r="G255">
        <v>4.4441063618305002E-3</v>
      </c>
      <c r="H255">
        <v>4.4153569096934998E-3</v>
      </c>
      <c r="I255">
        <v>2.87494521369937E-5</v>
      </c>
      <c r="J255">
        <v>1.88841300418135E-2</v>
      </c>
      <c r="K255">
        <v>1.0602476959543101E-2</v>
      </c>
      <c r="L255">
        <v>2.07664382274252E-4</v>
      </c>
      <c r="M255">
        <v>8.0739886999961E-3</v>
      </c>
      <c r="N255" t="s">
        <v>201</v>
      </c>
      <c r="O255">
        <v>5.9622562716045695E-4</v>
      </c>
      <c r="P255">
        <v>0.23381309596560401</v>
      </c>
      <c r="Q255" t="s">
        <v>201</v>
      </c>
      <c r="R255" t="s">
        <v>201</v>
      </c>
      <c r="S255">
        <v>1.04087704824923</v>
      </c>
      <c r="T255">
        <v>4.8219081547892798E-2</v>
      </c>
      <c r="U255" t="s">
        <v>201</v>
      </c>
      <c r="V255">
        <v>1.04087704824923</v>
      </c>
    </row>
    <row r="256" spans="1:22">
      <c r="A256" t="s">
        <v>2667</v>
      </c>
      <c r="B256" t="s">
        <v>2416</v>
      </c>
      <c r="C256" t="s">
        <v>880</v>
      </c>
      <c r="D256">
        <v>16.961817424242401</v>
      </c>
      <c r="F256" t="s">
        <v>2419</v>
      </c>
      <c r="G256">
        <v>2.1984374329707099E-2</v>
      </c>
      <c r="H256">
        <v>2.1984374329707099E-2</v>
      </c>
      <c r="I256">
        <v>0</v>
      </c>
      <c r="J256">
        <v>3.3773096750249702E-3</v>
      </c>
      <c r="K256">
        <v>2.8245165263752598E-3</v>
      </c>
      <c r="L256">
        <v>1.2217575196152899E-4</v>
      </c>
      <c r="M256">
        <v>4.3061739668818003E-4</v>
      </c>
      <c r="N256" t="s">
        <v>201</v>
      </c>
      <c r="O256">
        <v>4.87960731609203E-2</v>
      </c>
      <c r="P256">
        <v>6.5094339711517604</v>
      </c>
      <c r="Q256" t="s">
        <v>201</v>
      </c>
      <c r="R256" t="s">
        <v>201</v>
      </c>
      <c r="S256">
        <v>1.0444004248980701</v>
      </c>
      <c r="T256">
        <v>0</v>
      </c>
      <c r="U256" t="s">
        <v>201</v>
      </c>
      <c r="V256">
        <v>1.0444004248980701</v>
      </c>
    </row>
    <row r="257" spans="1:22">
      <c r="A257" t="s">
        <v>2668</v>
      </c>
      <c r="B257" t="s">
        <v>2416</v>
      </c>
      <c r="C257" t="s">
        <v>880</v>
      </c>
      <c r="D257">
        <v>0.34392712121212099</v>
      </c>
      <c r="F257" t="s">
        <v>2417</v>
      </c>
      <c r="G257">
        <v>2.5965161712477999E-3</v>
      </c>
      <c r="H257">
        <v>2.4020197828050001E-3</v>
      </c>
      <c r="I257">
        <v>1.9449638844269999E-4</v>
      </c>
      <c r="J257">
        <v>9.48585440922773E-3</v>
      </c>
      <c r="K257">
        <v>2.11826406654033E-3</v>
      </c>
      <c r="L257">
        <v>5.1722791849115302E-4</v>
      </c>
      <c r="M257">
        <v>6.8503624241962298E-3</v>
      </c>
      <c r="N257" t="s">
        <v>201</v>
      </c>
      <c r="O257">
        <v>1.14683173909836E-2</v>
      </c>
      <c r="P257">
        <v>0.25322123650436201</v>
      </c>
      <c r="Q257" t="s">
        <v>201</v>
      </c>
      <c r="R257" t="s">
        <v>201</v>
      </c>
      <c r="S257">
        <v>1.07864397587269</v>
      </c>
      <c r="T257">
        <v>1.6959452883263601E-2</v>
      </c>
      <c r="U257" t="s">
        <v>201</v>
      </c>
      <c r="V257">
        <v>1.07864397587269</v>
      </c>
    </row>
    <row r="258" spans="1:22">
      <c r="A258" t="s">
        <v>2669</v>
      </c>
      <c r="B258" t="s">
        <v>2416</v>
      </c>
      <c r="C258" t="s">
        <v>880</v>
      </c>
      <c r="D258">
        <v>1.3762871212121199</v>
      </c>
      <c r="F258" t="s">
        <v>2417</v>
      </c>
      <c r="G258">
        <v>1.70494552116136E-6</v>
      </c>
      <c r="H258">
        <v>7.9529239967150103E-7</v>
      </c>
      <c r="I258">
        <v>9.0965312148986397E-7</v>
      </c>
      <c r="J258">
        <v>8.8827136751300098E-5</v>
      </c>
      <c r="K258">
        <v>7.5759845970199794E-5</v>
      </c>
      <c r="L258">
        <v>1.02728583667015E-6</v>
      </c>
      <c r="M258">
        <v>1.20400049444302E-5</v>
      </c>
      <c r="N258" t="s">
        <v>201</v>
      </c>
      <c r="O258">
        <v>3.3312922957589E-3</v>
      </c>
      <c r="P258">
        <v>8.9532594290208291E-3</v>
      </c>
      <c r="Q258" t="s">
        <v>201</v>
      </c>
      <c r="R258" t="s">
        <v>201</v>
      </c>
      <c r="S258">
        <v>1.1666666666666601</v>
      </c>
      <c r="T258">
        <v>2.7306313608323998E-4</v>
      </c>
      <c r="U258" t="s">
        <v>201</v>
      </c>
      <c r="V258">
        <v>1.1666666666666601</v>
      </c>
    </row>
    <row r="259" spans="1:22">
      <c r="A259" t="s">
        <v>2670</v>
      </c>
      <c r="B259" t="s">
        <v>2416</v>
      </c>
      <c r="C259" t="s">
        <v>880</v>
      </c>
      <c r="D259">
        <v>6.4263071780303003</v>
      </c>
      <c r="F259" t="s">
        <v>2417</v>
      </c>
      <c r="G259">
        <v>1.3577333221199001E-3</v>
      </c>
      <c r="H259">
        <v>1.3573051850103001E-3</v>
      </c>
      <c r="I259">
        <v>4.2813710955795602E-7</v>
      </c>
      <c r="J259">
        <v>1.40995964450118E-3</v>
      </c>
      <c r="K259">
        <v>7.2007889465517804E-4</v>
      </c>
      <c r="L259">
        <v>2.4069998111981099E-5</v>
      </c>
      <c r="M259">
        <v>6.6581075173402201E-4</v>
      </c>
      <c r="N259" t="s">
        <v>201</v>
      </c>
      <c r="O259">
        <v>2.27399398060413E-2</v>
      </c>
      <c r="P259">
        <v>0.96265534287010701</v>
      </c>
      <c r="Q259" t="s">
        <v>201</v>
      </c>
      <c r="R259" t="s">
        <v>201</v>
      </c>
      <c r="S259">
        <v>1</v>
      </c>
      <c r="T259">
        <v>1.8827539263943499E-5</v>
      </c>
      <c r="U259" t="s">
        <v>201</v>
      </c>
      <c r="V259">
        <v>1</v>
      </c>
    </row>
    <row r="260" spans="1:22">
      <c r="A260" t="s">
        <v>2671</v>
      </c>
      <c r="B260" t="s">
        <v>2416</v>
      </c>
      <c r="C260" t="s">
        <v>880</v>
      </c>
      <c r="D260">
        <v>18.6092786742424</v>
      </c>
      <c r="F260" t="s">
        <v>2419</v>
      </c>
      <c r="G260">
        <v>1.8886078647796799E-2</v>
      </c>
      <c r="H260">
        <v>1.8857125949700598E-2</v>
      </c>
      <c r="I260">
        <v>2.8952698096189999E-5</v>
      </c>
      <c r="J260">
        <v>1.7747632972947E-2</v>
      </c>
      <c r="K260">
        <v>1.2722693377184501E-2</v>
      </c>
      <c r="L260">
        <v>4.43910889984052E-4</v>
      </c>
      <c r="M260">
        <v>4.5810287057784201E-3</v>
      </c>
      <c r="N260" t="s">
        <v>201</v>
      </c>
      <c r="O260">
        <v>3.7277138768543702E-2</v>
      </c>
      <c r="P260">
        <v>1.0625149831780201</v>
      </c>
      <c r="Q260" t="s">
        <v>201</v>
      </c>
      <c r="R260" t="s">
        <v>201</v>
      </c>
      <c r="S260">
        <v>1.09451539346338</v>
      </c>
      <c r="T260">
        <v>7.7668777842525001E-4</v>
      </c>
      <c r="U260" t="s">
        <v>201</v>
      </c>
      <c r="V260">
        <v>1.09451539346338</v>
      </c>
    </row>
    <row r="261" spans="1:22">
      <c r="A261" t="s">
        <v>2672</v>
      </c>
      <c r="B261" t="s">
        <v>2416</v>
      </c>
      <c r="C261" t="s">
        <v>880</v>
      </c>
      <c r="D261">
        <v>33.019142140151502</v>
      </c>
      <c r="F261" t="s">
        <v>2417</v>
      </c>
      <c r="G261">
        <v>1.3056855704800001E-3</v>
      </c>
      <c r="H261">
        <v>1.3056575848694001E-3</v>
      </c>
      <c r="I261">
        <v>2.79856105747279E-8</v>
      </c>
      <c r="J261">
        <v>3.8574762701759401E-3</v>
      </c>
      <c r="K261">
        <v>2.2607234045865102E-3</v>
      </c>
      <c r="L261">
        <v>7.9131027395332203E-5</v>
      </c>
      <c r="M261">
        <v>1.5176218381941001E-3</v>
      </c>
      <c r="N261" t="s">
        <v>201</v>
      </c>
      <c r="O261">
        <v>1.15399631656179E-2</v>
      </c>
      <c r="P261">
        <v>0.33847456041766999</v>
      </c>
      <c r="Q261" t="s">
        <v>201</v>
      </c>
      <c r="R261" t="s">
        <v>201</v>
      </c>
      <c r="S261">
        <v>1.0120472682627299</v>
      </c>
      <c r="T261">
        <v>2.4251039776373002E-6</v>
      </c>
      <c r="U261" t="s">
        <v>201</v>
      </c>
      <c r="V261">
        <v>1.0120472682627299</v>
      </c>
    </row>
    <row r="262" spans="1:22">
      <c r="A262" t="s">
        <v>2673</v>
      </c>
      <c r="B262" t="s">
        <v>2416</v>
      </c>
      <c r="C262" t="s">
        <v>880</v>
      </c>
      <c r="D262">
        <v>7.7025310606060602</v>
      </c>
      <c r="F262" t="s">
        <v>2419</v>
      </c>
      <c r="G262">
        <v>9.3375171053309003E-3</v>
      </c>
      <c r="H262">
        <v>9.3015438047348003E-3</v>
      </c>
      <c r="I262">
        <v>3.5973300596122303E-5</v>
      </c>
      <c r="J262">
        <v>1.1268108394873E-2</v>
      </c>
      <c r="K262">
        <v>7.8642385243173803E-3</v>
      </c>
      <c r="L262">
        <v>1.5133067300196E-3</v>
      </c>
      <c r="M262">
        <v>1.89056314053609E-3</v>
      </c>
      <c r="N262" t="s">
        <v>201</v>
      </c>
      <c r="O262">
        <v>3.3845541939540001E-2</v>
      </c>
      <c r="P262">
        <v>0.82547517993054997</v>
      </c>
      <c r="Q262" t="s">
        <v>201</v>
      </c>
      <c r="R262" t="s">
        <v>201</v>
      </c>
      <c r="S262">
        <v>1.0872806651576301</v>
      </c>
      <c r="T262">
        <v>1.06286673324313E-3</v>
      </c>
      <c r="U262" t="s">
        <v>201</v>
      </c>
      <c r="V262">
        <v>1.0872806651576301</v>
      </c>
    </row>
    <row r="263" spans="1:22">
      <c r="A263" t="s">
        <v>2674</v>
      </c>
      <c r="B263" t="s">
        <v>2416</v>
      </c>
      <c r="C263" t="s">
        <v>880</v>
      </c>
      <c r="D263">
        <v>13.351017935606</v>
      </c>
      <c r="F263" t="s">
        <v>2419</v>
      </c>
      <c r="G263">
        <v>5.1441518482921002E-3</v>
      </c>
      <c r="H263">
        <v>5.1180079676266003E-3</v>
      </c>
      <c r="I263">
        <v>2.6143880665527401E-5</v>
      </c>
      <c r="J263">
        <v>3.4996372626637899E-3</v>
      </c>
      <c r="K263">
        <v>2.0572375354246698E-3</v>
      </c>
      <c r="L263">
        <v>1.3637825198847199E-4</v>
      </c>
      <c r="M263">
        <v>1.3060214752506499E-3</v>
      </c>
      <c r="N263" t="s">
        <v>201</v>
      </c>
      <c r="O263">
        <v>1.9688490262392201E-2</v>
      </c>
      <c r="P263">
        <v>1.4624395568730899</v>
      </c>
      <c r="Q263" t="s">
        <v>201</v>
      </c>
      <c r="R263" t="s">
        <v>201</v>
      </c>
      <c r="S263">
        <v>1.1979638727806301</v>
      </c>
      <c r="T263">
        <v>1.3278763540069799E-3</v>
      </c>
      <c r="U263" t="s">
        <v>201</v>
      </c>
      <c r="V263">
        <v>1.1979638727806301</v>
      </c>
    </row>
    <row r="264" spans="1:22">
      <c r="A264" t="s">
        <v>2675</v>
      </c>
      <c r="B264" t="s">
        <v>2416</v>
      </c>
      <c r="C264" t="s">
        <v>880</v>
      </c>
      <c r="D264">
        <v>60.009261818181798</v>
      </c>
      <c r="F264" t="s">
        <v>2419</v>
      </c>
      <c r="G264">
        <v>2.8392197722122901E-2</v>
      </c>
      <c r="H264">
        <v>2.8390651273478201E-2</v>
      </c>
      <c r="I264">
        <v>1.54644864462866E-6</v>
      </c>
      <c r="J264">
        <v>3.6280184604996699E-3</v>
      </c>
      <c r="K264">
        <v>3.0514645542669902E-3</v>
      </c>
      <c r="L264">
        <v>1.9235078484612501E-4</v>
      </c>
      <c r="M264">
        <v>3.8420312138654801E-4</v>
      </c>
      <c r="N264" t="s">
        <v>201</v>
      </c>
      <c r="O264">
        <v>3.2533210615753601E-2</v>
      </c>
      <c r="P264">
        <v>7.82538776541067</v>
      </c>
      <c r="Q264" t="s">
        <v>201</v>
      </c>
      <c r="R264" t="s">
        <v>201</v>
      </c>
      <c r="S264">
        <v>1.15158773824491</v>
      </c>
      <c r="T264">
        <v>4.7534461412173703E-5</v>
      </c>
      <c r="U264" t="s">
        <v>201</v>
      </c>
      <c r="V264">
        <v>1.15158773824491</v>
      </c>
    </row>
    <row r="265" spans="1:22">
      <c r="A265" t="s">
        <v>2676</v>
      </c>
      <c r="B265" t="s">
        <v>2416</v>
      </c>
      <c r="C265" t="s">
        <v>880</v>
      </c>
      <c r="D265">
        <v>3.6674052840909099</v>
      </c>
      <c r="F265" t="s">
        <v>2417</v>
      </c>
      <c r="G265">
        <v>1.2460090909136E-3</v>
      </c>
      <c r="H265">
        <v>1.2290637104356999E-3</v>
      </c>
      <c r="I265">
        <v>1.6945380477875701E-5</v>
      </c>
      <c r="J265">
        <v>4.51023776651661E-3</v>
      </c>
      <c r="K265">
        <v>2.27321465968132E-3</v>
      </c>
      <c r="L265">
        <v>9.42076832712649E-5</v>
      </c>
      <c r="M265">
        <v>2.14281542356402E-3</v>
      </c>
      <c r="N265" t="s">
        <v>201</v>
      </c>
      <c r="O265">
        <v>1.50707075806723E-3</v>
      </c>
      <c r="P265">
        <v>0.27250530328137001</v>
      </c>
      <c r="Q265" t="s">
        <v>201</v>
      </c>
      <c r="R265" t="s">
        <v>201</v>
      </c>
      <c r="S265">
        <v>1.0977116892297101</v>
      </c>
      <c r="T265">
        <v>1.12439183012266E-2</v>
      </c>
      <c r="U265" t="s">
        <v>201</v>
      </c>
      <c r="V265">
        <v>1.0977116892297101</v>
      </c>
    </row>
    <row r="266" spans="1:22">
      <c r="A266" t="s">
        <v>2677</v>
      </c>
      <c r="B266" t="s">
        <v>2416</v>
      </c>
      <c r="C266" t="s">
        <v>880</v>
      </c>
      <c r="D266">
        <v>37.627324337121102</v>
      </c>
      <c r="F266" t="s">
        <v>2417</v>
      </c>
      <c r="G266">
        <v>3.8576889087647101E-2</v>
      </c>
      <c r="H266">
        <v>3.8555510381071099E-2</v>
      </c>
      <c r="I266">
        <v>2.1378706575976901E-5</v>
      </c>
      <c r="J266">
        <v>6.9387459182542102E-3</v>
      </c>
      <c r="K266">
        <v>4.1198053799760496E-3</v>
      </c>
      <c r="L266">
        <v>4.15355781256029E-5</v>
      </c>
      <c r="M266">
        <v>2.7774049601525601E-3</v>
      </c>
      <c r="N266" t="s">
        <v>201</v>
      </c>
      <c r="O266">
        <v>3.3302131812978697E-2</v>
      </c>
      <c r="P266">
        <v>5.5565531344274399</v>
      </c>
      <c r="Q266" t="s">
        <v>201</v>
      </c>
      <c r="R266" t="s">
        <v>201</v>
      </c>
      <c r="S266">
        <v>1.1764492728727001</v>
      </c>
      <c r="T266">
        <v>6.4196210308810103E-4</v>
      </c>
      <c r="U266" t="s">
        <v>201</v>
      </c>
      <c r="V266">
        <v>1.1764492728727001</v>
      </c>
    </row>
    <row r="267" spans="1:22">
      <c r="A267" t="s">
        <v>2678</v>
      </c>
      <c r="B267" t="s">
        <v>2416</v>
      </c>
      <c r="C267" t="s">
        <v>880</v>
      </c>
      <c r="D267">
        <v>8.8971671212121208</v>
      </c>
      <c r="F267" t="s">
        <v>2419</v>
      </c>
      <c r="G267">
        <v>1.63701831249187E-2</v>
      </c>
      <c r="H267">
        <v>1.63668641944535E-2</v>
      </c>
      <c r="I267">
        <v>3.3189304652750201E-6</v>
      </c>
      <c r="J267">
        <v>1.1632776219006101E-2</v>
      </c>
      <c r="K267">
        <v>7.0514154252338899E-3</v>
      </c>
      <c r="L267">
        <v>1.08718306709456E-3</v>
      </c>
      <c r="M267">
        <v>3.4941777266776801E-3</v>
      </c>
      <c r="N267" t="s">
        <v>201</v>
      </c>
      <c r="O267">
        <v>6.3027121185006297E-3</v>
      </c>
      <c r="P267">
        <v>1.4069611489398901</v>
      </c>
      <c r="Q267" t="s">
        <v>201</v>
      </c>
      <c r="R267" t="s">
        <v>201</v>
      </c>
      <c r="S267">
        <v>1.24305468070143</v>
      </c>
      <c r="T267">
        <v>5.2658766621004505E-4</v>
      </c>
      <c r="U267" t="s">
        <v>201</v>
      </c>
      <c r="V267">
        <v>1.24305468070143</v>
      </c>
    </row>
    <row r="268" spans="1:22">
      <c r="A268" t="s">
        <v>2679</v>
      </c>
      <c r="B268" t="s">
        <v>2416</v>
      </c>
      <c r="C268" t="s">
        <v>880</v>
      </c>
      <c r="D268">
        <v>9.0529891477272599</v>
      </c>
      <c r="F268" t="s">
        <v>2419</v>
      </c>
      <c r="G268">
        <v>2.1475641342083998E-3</v>
      </c>
      <c r="H268">
        <v>2.1475641342083998E-3</v>
      </c>
      <c r="I268">
        <v>0</v>
      </c>
      <c r="J268">
        <v>2.3641505647680398E-3</v>
      </c>
      <c r="K268">
        <v>1.6183526722793301E-3</v>
      </c>
      <c r="L268">
        <v>9.1397086961053097E-5</v>
      </c>
      <c r="M268">
        <v>6.5440080552766104E-4</v>
      </c>
      <c r="N268" t="s">
        <v>201</v>
      </c>
      <c r="O268">
        <v>3.6811545566044698E-3</v>
      </c>
      <c r="P268">
        <v>0.90838720943270601</v>
      </c>
      <c r="Q268" t="s">
        <v>201</v>
      </c>
      <c r="R268" t="s">
        <v>201</v>
      </c>
      <c r="S268">
        <v>1.07474791678062</v>
      </c>
      <c r="T268">
        <v>0</v>
      </c>
      <c r="U268" t="s">
        <v>201</v>
      </c>
      <c r="V268">
        <v>1.07474791678062</v>
      </c>
    </row>
    <row r="269" spans="1:22">
      <c r="A269" t="s">
        <v>2680</v>
      </c>
      <c r="B269" t="s">
        <v>2416</v>
      </c>
      <c r="C269" t="s">
        <v>880</v>
      </c>
      <c r="D269">
        <v>2.31799426136363</v>
      </c>
      <c r="F269" t="s">
        <v>2417</v>
      </c>
      <c r="G269">
        <v>2.94239617091035E-2</v>
      </c>
      <c r="H269">
        <v>2.9417973965297099E-2</v>
      </c>
      <c r="I269">
        <v>5.9877438063458496E-6</v>
      </c>
      <c r="J269">
        <v>1.4487796145246101E-2</v>
      </c>
      <c r="K269">
        <v>5.1916218444246296E-3</v>
      </c>
      <c r="L269">
        <v>1.60236104032564E-3</v>
      </c>
      <c r="M269">
        <v>7.6938132604958799E-3</v>
      </c>
      <c r="N269" t="s">
        <v>201</v>
      </c>
      <c r="O269">
        <v>1.34652244077046E-3</v>
      </c>
      <c r="P269">
        <v>2.0305347804710698</v>
      </c>
      <c r="Q269" t="s">
        <v>201</v>
      </c>
      <c r="R269" t="s">
        <v>201</v>
      </c>
      <c r="S269">
        <v>1.18988943585041</v>
      </c>
      <c r="T269">
        <v>4.44682065819842E-3</v>
      </c>
      <c r="U269" t="s">
        <v>201</v>
      </c>
      <c r="V269">
        <v>1.18988943585041</v>
      </c>
    </row>
    <row r="270" spans="1:22">
      <c r="A270" t="s">
        <v>2681</v>
      </c>
      <c r="B270" t="s">
        <v>2416</v>
      </c>
      <c r="C270" t="s">
        <v>880</v>
      </c>
      <c r="D270">
        <v>3.1674532386363601</v>
      </c>
      <c r="F270" t="s">
        <v>2417</v>
      </c>
      <c r="G270">
        <v>3.3056648027643002E-3</v>
      </c>
      <c r="H270">
        <v>3.2595801216620999E-3</v>
      </c>
      <c r="I270">
        <v>4.6084681102194597E-5</v>
      </c>
      <c r="J270">
        <v>1.2812278908386401E-2</v>
      </c>
      <c r="K270">
        <v>4.1068564804873503E-3</v>
      </c>
      <c r="L270">
        <v>3.4240330236475201E-3</v>
      </c>
      <c r="M270">
        <v>5.2813894042515602E-3</v>
      </c>
      <c r="N270" t="s">
        <v>201</v>
      </c>
      <c r="O270">
        <v>6.1519903523484798E-3</v>
      </c>
      <c r="P270">
        <v>0.25441064349047998</v>
      </c>
      <c r="Q270" t="s">
        <v>201</v>
      </c>
      <c r="R270" t="s">
        <v>201</v>
      </c>
      <c r="S270">
        <v>1.0964128713008601</v>
      </c>
      <c r="T270">
        <v>7.49101972902186E-3</v>
      </c>
      <c r="U270" t="s">
        <v>201</v>
      </c>
      <c r="V270">
        <v>1.0964128713008601</v>
      </c>
    </row>
    <row r="271" spans="1:22">
      <c r="A271" t="s">
        <v>2682</v>
      </c>
      <c r="B271" t="s">
        <v>2416</v>
      </c>
      <c r="C271" t="s">
        <v>880</v>
      </c>
      <c r="D271">
        <v>6.23804649621212</v>
      </c>
      <c r="F271" t="s">
        <v>2419</v>
      </c>
      <c r="G271">
        <v>1.0389581914887001E-3</v>
      </c>
      <c r="H271">
        <v>9.832948550432001E-4</v>
      </c>
      <c r="I271">
        <v>5.5663336445451603E-5</v>
      </c>
      <c r="J271">
        <v>2.4068905725906801E-2</v>
      </c>
      <c r="K271">
        <v>1.0151243833826601E-2</v>
      </c>
      <c r="L271">
        <v>1.2737933286367999E-3</v>
      </c>
      <c r="M271">
        <v>1.26438685634434E-2</v>
      </c>
      <c r="N271" t="s">
        <v>201</v>
      </c>
      <c r="O271">
        <v>9.9905875745603806E-3</v>
      </c>
      <c r="P271">
        <v>4.0853326122957799E-2</v>
      </c>
      <c r="Q271" t="s">
        <v>201</v>
      </c>
      <c r="R271" t="s">
        <v>201</v>
      </c>
      <c r="S271">
        <v>1.0506774601520701</v>
      </c>
      <c r="T271">
        <v>5.5715778506551898E-3</v>
      </c>
      <c r="U271" t="s">
        <v>201</v>
      </c>
      <c r="V271">
        <v>1.0506774601520701</v>
      </c>
    </row>
    <row r="272" spans="1:22">
      <c r="A272" t="s">
        <v>2683</v>
      </c>
      <c r="B272" t="s">
        <v>2416</v>
      </c>
      <c r="C272" t="s">
        <v>880</v>
      </c>
      <c r="D272">
        <v>4.4745623863636297</v>
      </c>
      <c r="E272" t="s">
        <v>2428</v>
      </c>
      <c r="F272" t="s">
        <v>852</v>
      </c>
      <c r="G272">
        <v>4.4979297729715803E-2</v>
      </c>
      <c r="H272">
        <v>4.4978974275486097E-2</v>
      </c>
      <c r="I272">
        <v>3.2345422965991701E-7</v>
      </c>
      <c r="J272">
        <v>1.1617029696959E-2</v>
      </c>
      <c r="K272">
        <v>7.3721998481099697E-3</v>
      </c>
      <c r="L272">
        <v>1.12537954058042E-5</v>
      </c>
      <c r="M272">
        <v>4.23357605344327E-3</v>
      </c>
      <c r="N272" t="s">
        <v>201</v>
      </c>
      <c r="O272">
        <v>2.3979155949118699E-2</v>
      </c>
      <c r="P272">
        <v>3.8718136605314899</v>
      </c>
      <c r="Q272" t="s">
        <v>201</v>
      </c>
      <c r="R272" t="s">
        <v>201</v>
      </c>
      <c r="S272">
        <v>1.6666666666666601</v>
      </c>
      <c r="T272">
        <v>1.3488974772350299E-5</v>
      </c>
      <c r="U272" t="s">
        <v>201</v>
      </c>
      <c r="V272">
        <v>1.6666666666666601</v>
      </c>
    </row>
    <row r="273" spans="1:22">
      <c r="A273" t="s">
        <v>2684</v>
      </c>
      <c r="B273" t="s">
        <v>2416</v>
      </c>
      <c r="C273" t="s">
        <v>880</v>
      </c>
      <c r="D273">
        <v>0.48503753787878701</v>
      </c>
      <c r="F273" t="s">
        <v>2417</v>
      </c>
      <c r="G273">
        <v>2.2459260177015998E-3</v>
      </c>
      <c r="H273">
        <v>2.1781029971786E-3</v>
      </c>
      <c r="I273">
        <v>6.7823020522997504E-5</v>
      </c>
      <c r="J273">
        <v>7.7911467357952204E-3</v>
      </c>
      <c r="K273">
        <v>3.7803160196702499E-3</v>
      </c>
      <c r="L273">
        <v>1.20821531891449E-4</v>
      </c>
      <c r="M273">
        <v>3.8900091842335202E-3</v>
      </c>
      <c r="N273" t="s">
        <v>201</v>
      </c>
      <c r="O273">
        <v>4.0776403392167003E-3</v>
      </c>
      <c r="P273">
        <v>0.279561285525741</v>
      </c>
      <c r="Q273" t="s">
        <v>201</v>
      </c>
      <c r="R273" t="s">
        <v>201</v>
      </c>
      <c r="S273">
        <v>1.1418218303940899</v>
      </c>
      <c r="T273">
        <v>1.6632908957347099E-2</v>
      </c>
      <c r="U273" t="s">
        <v>201</v>
      </c>
      <c r="V273">
        <v>1.1418218303940899</v>
      </c>
    </row>
    <row r="274" spans="1:22">
      <c r="A274" t="s">
        <v>2685</v>
      </c>
      <c r="B274" t="s">
        <v>2416</v>
      </c>
      <c r="C274" t="s">
        <v>880</v>
      </c>
      <c r="D274">
        <v>2.7900712878787801</v>
      </c>
      <c r="E274" t="s">
        <v>2428</v>
      </c>
      <c r="F274" t="s">
        <v>853</v>
      </c>
      <c r="G274">
        <v>5.86259524404825E-2</v>
      </c>
      <c r="H274">
        <v>5.8625941191965403E-2</v>
      </c>
      <c r="I274">
        <v>1.1248517122899801E-8</v>
      </c>
      <c r="J274">
        <v>8.8834645282693508E-3</v>
      </c>
      <c r="K274">
        <v>5.5073042833253E-3</v>
      </c>
      <c r="L274">
        <v>2.9919500039769803E-4</v>
      </c>
      <c r="M274">
        <v>3.0769652445463399E-3</v>
      </c>
      <c r="N274" t="s">
        <v>201</v>
      </c>
      <c r="O274">
        <v>2.02570690389593E-2</v>
      </c>
      <c r="P274">
        <v>6.5994456335592204</v>
      </c>
      <c r="Q274" t="s">
        <v>201</v>
      </c>
      <c r="R274" t="s">
        <v>201</v>
      </c>
      <c r="S274">
        <v>2</v>
      </c>
      <c r="T274">
        <v>5.5528848232022699E-7</v>
      </c>
      <c r="U274" t="s">
        <v>201</v>
      </c>
      <c r="V274">
        <v>2</v>
      </c>
    </row>
    <row r="275" spans="1:22">
      <c r="A275" t="s">
        <v>2686</v>
      </c>
      <c r="B275" t="s">
        <v>2416</v>
      </c>
      <c r="C275" t="s">
        <v>880</v>
      </c>
      <c r="D275">
        <v>6.1185551136363596</v>
      </c>
      <c r="F275" t="s">
        <v>2419</v>
      </c>
      <c r="G275">
        <v>3.6301795260599998E-4</v>
      </c>
      <c r="H275">
        <v>3.628063769215E-4</v>
      </c>
      <c r="I275">
        <v>2.1157568448141801E-7</v>
      </c>
      <c r="J275">
        <v>7.4659853646042501E-3</v>
      </c>
      <c r="K275">
        <v>4.81564590311853E-3</v>
      </c>
      <c r="L275">
        <v>1.1607404260604601E-3</v>
      </c>
      <c r="M275">
        <v>1.4895990354252501E-3</v>
      </c>
      <c r="N275" t="s">
        <v>201</v>
      </c>
      <c r="O275">
        <v>3.8562370483697902E-3</v>
      </c>
      <c r="P275">
        <v>4.8594573817615699E-2</v>
      </c>
      <c r="Q275" t="s">
        <v>201</v>
      </c>
      <c r="R275" t="s">
        <v>201</v>
      </c>
      <c r="S275">
        <v>1.2613820064863299</v>
      </c>
      <c r="T275">
        <v>5.4865839891990203E-5</v>
      </c>
      <c r="U275" t="s">
        <v>201</v>
      </c>
      <c r="V275">
        <v>1.2613820064863299</v>
      </c>
    </row>
    <row r="276" spans="1:22">
      <c r="A276" t="s">
        <v>2687</v>
      </c>
      <c r="B276" t="s">
        <v>2416</v>
      </c>
      <c r="C276" t="s">
        <v>880</v>
      </c>
      <c r="D276">
        <v>14.879837518939301</v>
      </c>
      <c r="F276" t="s">
        <v>2417</v>
      </c>
      <c r="G276">
        <v>2.2959661352170001E-4</v>
      </c>
      <c r="H276">
        <v>2.294964395469E-4</v>
      </c>
      <c r="I276">
        <v>1.00173974835725E-7</v>
      </c>
      <c r="J276">
        <v>1.0562706757543099E-3</v>
      </c>
      <c r="K276">
        <v>8.19918944473623E-4</v>
      </c>
      <c r="L276">
        <v>6.3252241064230201E-6</v>
      </c>
      <c r="M276">
        <v>2.3002650717427099E-4</v>
      </c>
      <c r="N276" t="s">
        <v>201</v>
      </c>
      <c r="O276">
        <v>2.3424218448602201E-2</v>
      </c>
      <c r="P276">
        <v>0.21727048266582699</v>
      </c>
      <c r="Q276" t="s">
        <v>201</v>
      </c>
      <c r="R276" t="s">
        <v>201</v>
      </c>
      <c r="S276">
        <v>1</v>
      </c>
      <c r="T276">
        <v>4.2765130053550602E-6</v>
      </c>
      <c r="U276" t="s">
        <v>201</v>
      </c>
      <c r="V276">
        <v>1</v>
      </c>
    </row>
    <row r="277" spans="1:22">
      <c r="A277" t="s">
        <v>2688</v>
      </c>
      <c r="B277" t="s">
        <v>2416</v>
      </c>
      <c r="C277" t="s">
        <v>880</v>
      </c>
      <c r="D277">
        <v>3.2685265530302998</v>
      </c>
      <c r="F277" t="s">
        <v>2419</v>
      </c>
      <c r="G277">
        <v>2.9713298731305599E-2</v>
      </c>
      <c r="H277">
        <v>2.9684642948965299E-2</v>
      </c>
      <c r="I277">
        <v>2.8655782340284301E-5</v>
      </c>
      <c r="J277">
        <v>1.0158601848799E-2</v>
      </c>
      <c r="K277">
        <v>5.5526085705765501E-3</v>
      </c>
      <c r="L277">
        <v>2.2986617799510998E-3</v>
      </c>
      <c r="M277">
        <v>2.30733149827138E-3</v>
      </c>
      <c r="N277" t="s">
        <v>201</v>
      </c>
      <c r="O277">
        <v>4.02111144227278E-3</v>
      </c>
      <c r="P277">
        <v>2.9221189481379901</v>
      </c>
      <c r="Q277" t="s">
        <v>201</v>
      </c>
      <c r="R277" t="s">
        <v>201</v>
      </c>
      <c r="S277">
        <v>1.1191348560890499</v>
      </c>
      <c r="T277">
        <v>7.12633378897047E-3</v>
      </c>
      <c r="U277" t="s">
        <v>201</v>
      </c>
      <c r="V277">
        <v>1.1191348560890499</v>
      </c>
    </row>
    <row r="278" spans="1:22">
      <c r="A278" t="s">
        <v>2689</v>
      </c>
      <c r="B278" t="s">
        <v>2416</v>
      </c>
      <c r="C278" t="s">
        <v>880</v>
      </c>
      <c r="D278">
        <v>1.4255545833333301</v>
      </c>
      <c r="E278" t="s">
        <v>2428</v>
      </c>
      <c r="F278" t="s">
        <v>853</v>
      </c>
      <c r="G278">
        <v>4.9344227224379998E-2</v>
      </c>
      <c r="H278">
        <v>4.9327039197199697E-2</v>
      </c>
      <c r="I278">
        <v>1.7188027180290701E-5</v>
      </c>
      <c r="J278">
        <v>2.9253757352265399E-2</v>
      </c>
      <c r="K278">
        <v>2.17574033642659E-2</v>
      </c>
      <c r="L278">
        <v>3.4505093684093799E-3</v>
      </c>
      <c r="M278">
        <v>4.04584461959011E-3</v>
      </c>
      <c r="N278" t="s">
        <v>201</v>
      </c>
      <c r="O278">
        <v>1.7979273913058601E-2</v>
      </c>
      <c r="P278">
        <v>1.6861779019774199</v>
      </c>
      <c r="Q278" t="s">
        <v>201</v>
      </c>
      <c r="R278" t="s">
        <v>201</v>
      </c>
      <c r="S278">
        <v>1.68310970797158</v>
      </c>
      <c r="T278">
        <v>9.5599117424907795E-4</v>
      </c>
      <c r="U278" t="s">
        <v>201</v>
      </c>
      <c r="V278">
        <v>1.68310970797158</v>
      </c>
    </row>
    <row r="279" spans="1:22">
      <c r="A279" t="s">
        <v>2690</v>
      </c>
      <c r="B279" t="s">
        <v>2416</v>
      </c>
      <c r="C279" t="s">
        <v>880</v>
      </c>
      <c r="D279">
        <v>0.96603496212121198</v>
      </c>
      <c r="F279" t="s">
        <v>2417</v>
      </c>
      <c r="G279">
        <v>4.495294138211E-4</v>
      </c>
      <c r="H279">
        <v>4.492887097034E-4</v>
      </c>
      <c r="I279">
        <v>2.4070411772127501E-7</v>
      </c>
      <c r="J279">
        <v>1.39558127078234E-3</v>
      </c>
      <c r="K279">
        <v>3.57453738077206E-4</v>
      </c>
      <c r="L279">
        <v>1.9548638022968799E-4</v>
      </c>
      <c r="M279">
        <v>8.4264115247545401E-4</v>
      </c>
      <c r="N279" t="s">
        <v>201</v>
      </c>
      <c r="O279">
        <v>1.6129254127649701E-3</v>
      </c>
      <c r="P279">
        <v>0.321936614591805</v>
      </c>
      <c r="Q279" t="s">
        <v>201</v>
      </c>
      <c r="R279" t="s">
        <v>201</v>
      </c>
      <c r="S279">
        <v>1.1875</v>
      </c>
      <c r="T279">
        <v>1.4923450013019801E-4</v>
      </c>
      <c r="U279" t="s">
        <v>201</v>
      </c>
      <c r="V279">
        <v>1.1875</v>
      </c>
    </row>
    <row r="280" spans="1:22">
      <c r="A280" t="s">
        <v>2691</v>
      </c>
      <c r="B280" t="s">
        <v>2416</v>
      </c>
      <c r="C280" t="s">
        <v>880</v>
      </c>
      <c r="D280">
        <v>6.5975071212121197</v>
      </c>
      <c r="F280" t="s">
        <v>2417</v>
      </c>
      <c r="G280">
        <v>5.7638716338152002E-3</v>
      </c>
      <c r="H280">
        <v>5.7078673777122002E-3</v>
      </c>
      <c r="I280">
        <v>5.6004256103024402E-5</v>
      </c>
      <c r="J280">
        <v>5.1410950871648197E-3</v>
      </c>
      <c r="K280">
        <v>1.5601859633985601E-3</v>
      </c>
      <c r="L280">
        <v>1.2661022752156899E-3</v>
      </c>
      <c r="M280">
        <v>2.3148068485505701E-3</v>
      </c>
      <c r="N280" t="s">
        <v>201</v>
      </c>
      <c r="O280">
        <v>2.47683996162274E-3</v>
      </c>
      <c r="P280">
        <v>1.11024349500213</v>
      </c>
      <c r="Q280" t="s">
        <v>201</v>
      </c>
      <c r="R280" t="s">
        <v>201</v>
      </c>
      <c r="S280">
        <v>1.1303617237346</v>
      </c>
      <c r="T280">
        <v>2.26111726921315E-2</v>
      </c>
      <c r="U280" t="s">
        <v>201</v>
      </c>
      <c r="V280">
        <v>1.1303617237346</v>
      </c>
    </row>
    <row r="281" spans="1:22">
      <c r="A281" t="s">
        <v>2692</v>
      </c>
      <c r="B281" t="s">
        <v>2416</v>
      </c>
      <c r="C281" t="s">
        <v>880</v>
      </c>
      <c r="D281">
        <v>5.8385406060606</v>
      </c>
      <c r="F281" t="s">
        <v>2417</v>
      </c>
      <c r="G281">
        <v>6.2647994462496004E-3</v>
      </c>
      <c r="H281">
        <v>6.2454959306338003E-3</v>
      </c>
      <c r="I281">
        <v>1.9303515615815999E-5</v>
      </c>
      <c r="J281">
        <v>9.9105167742217504E-3</v>
      </c>
      <c r="K281">
        <v>5.5295272087916804E-3</v>
      </c>
      <c r="L281">
        <v>1.1614083949405701E-3</v>
      </c>
      <c r="M281">
        <v>3.2195811704895001E-3</v>
      </c>
      <c r="N281" t="s">
        <v>201</v>
      </c>
      <c r="O281">
        <v>2.9393405202514399E-3</v>
      </c>
      <c r="P281">
        <v>0.63018872506012602</v>
      </c>
      <c r="Q281" t="s">
        <v>201</v>
      </c>
      <c r="R281" t="s">
        <v>201</v>
      </c>
      <c r="S281">
        <v>1.1619692677817599</v>
      </c>
      <c r="T281">
        <v>6.5672947665705497E-3</v>
      </c>
      <c r="U281" t="s">
        <v>201</v>
      </c>
      <c r="V281">
        <v>1.1619692677817599</v>
      </c>
    </row>
    <row r="282" spans="1:22">
      <c r="A282" t="s">
        <v>2693</v>
      </c>
      <c r="B282" t="s">
        <v>2416</v>
      </c>
      <c r="C282" t="s">
        <v>880</v>
      </c>
      <c r="D282">
        <v>1.77772664772727</v>
      </c>
      <c r="F282" t="s">
        <v>2419</v>
      </c>
      <c r="G282">
        <v>4.0904500301484998E-3</v>
      </c>
      <c r="H282">
        <v>4.0755101679662E-3</v>
      </c>
      <c r="I282">
        <v>1.4939862182344899E-5</v>
      </c>
      <c r="J282">
        <v>7.0122164867384698E-3</v>
      </c>
      <c r="K282">
        <v>4.61967992207225E-3</v>
      </c>
      <c r="L282">
        <v>7.61837456258783E-5</v>
      </c>
      <c r="M282">
        <v>2.3163528190403302E-3</v>
      </c>
      <c r="N282" t="s">
        <v>201</v>
      </c>
      <c r="O282">
        <v>1.2167083016478299E-3</v>
      </c>
      <c r="P282">
        <v>0.58120141836376804</v>
      </c>
      <c r="Q282" t="s">
        <v>201</v>
      </c>
      <c r="R282" t="s">
        <v>201</v>
      </c>
      <c r="S282">
        <v>1.05499932424305</v>
      </c>
      <c r="T282">
        <v>1.2278918588877301E-2</v>
      </c>
      <c r="U282" t="s">
        <v>201</v>
      </c>
      <c r="V282">
        <v>1.05499932424305</v>
      </c>
    </row>
    <row r="283" spans="1:22">
      <c r="A283" t="s">
        <v>2694</v>
      </c>
      <c r="B283" t="s">
        <v>2416</v>
      </c>
      <c r="C283" t="s">
        <v>880</v>
      </c>
      <c r="D283">
        <v>0.62024670454545405</v>
      </c>
      <c r="F283" t="s">
        <v>2417</v>
      </c>
      <c r="G283">
        <v>5.2710946265885003E-3</v>
      </c>
      <c r="H283">
        <v>5.2484085632812996E-3</v>
      </c>
      <c r="I283">
        <v>2.26860633071672E-5</v>
      </c>
      <c r="J283">
        <v>6.5283162117515999E-3</v>
      </c>
      <c r="K283">
        <v>3.56391343640086E-3</v>
      </c>
      <c r="L283">
        <v>2.4178824245153099E-4</v>
      </c>
      <c r="M283">
        <v>2.7226145328992099E-3</v>
      </c>
      <c r="N283" t="s">
        <v>201</v>
      </c>
      <c r="O283">
        <v>5.2361150886466395E-4</v>
      </c>
      <c r="P283">
        <v>0.80394521237093997</v>
      </c>
      <c r="Q283" t="s">
        <v>201</v>
      </c>
      <c r="R283" t="s">
        <v>201</v>
      </c>
      <c r="S283">
        <v>1.1199590853385</v>
      </c>
      <c r="T283">
        <v>4.33261357382249E-2</v>
      </c>
      <c r="U283" t="s">
        <v>201</v>
      </c>
      <c r="V283">
        <v>1.1199590853385</v>
      </c>
    </row>
    <row r="284" spans="1:22">
      <c r="A284" t="s">
        <v>2695</v>
      </c>
      <c r="B284" t="s">
        <v>2416</v>
      </c>
      <c r="C284" t="s">
        <v>880</v>
      </c>
      <c r="D284">
        <v>0.99614933712121201</v>
      </c>
      <c r="F284" t="s">
        <v>2417</v>
      </c>
      <c r="G284">
        <v>1.0331873215353E-3</v>
      </c>
      <c r="H284">
        <v>1.0331873215353E-3</v>
      </c>
      <c r="I284">
        <v>0</v>
      </c>
      <c r="J284">
        <v>3.46526198251342E-2</v>
      </c>
      <c r="K284">
        <v>2.3438426244945201E-2</v>
      </c>
      <c r="L284">
        <v>5.56183531774356E-3</v>
      </c>
      <c r="M284">
        <v>5.6523582624454999E-3</v>
      </c>
      <c r="N284" t="s">
        <v>201</v>
      </c>
      <c r="O284">
        <v>0</v>
      </c>
      <c r="P284">
        <v>2.9815561615514699E-2</v>
      </c>
      <c r="Q284" t="s">
        <v>201</v>
      </c>
      <c r="R284" t="s">
        <v>201</v>
      </c>
      <c r="S284">
        <v>1.19804431209156</v>
      </c>
      <c r="U284" t="s">
        <v>201</v>
      </c>
      <c r="V284">
        <v>1.19804431209156</v>
      </c>
    </row>
    <row r="285" spans="1:22">
      <c r="A285" t="s">
        <v>2696</v>
      </c>
      <c r="B285" t="s">
        <v>2416</v>
      </c>
      <c r="C285" t="s">
        <v>880</v>
      </c>
      <c r="D285">
        <v>0.96771846590909105</v>
      </c>
      <c r="F285" t="s">
        <v>2417</v>
      </c>
      <c r="G285">
        <v>1.1242781722862701E-2</v>
      </c>
      <c r="H285">
        <v>1.1112495417357799E-2</v>
      </c>
      <c r="I285">
        <v>1.302863055048E-4</v>
      </c>
      <c r="J285">
        <v>1.39707455955817E-2</v>
      </c>
      <c r="K285">
        <v>6.1569807358637504E-3</v>
      </c>
      <c r="L285">
        <v>7.5923666048604795E-4</v>
      </c>
      <c r="M285">
        <v>7.0545281992319799E-3</v>
      </c>
      <c r="N285" t="s">
        <v>201</v>
      </c>
      <c r="O285">
        <v>1.71443298122448E-3</v>
      </c>
      <c r="P285">
        <v>0.79541176534429803</v>
      </c>
      <c r="Q285" t="s">
        <v>201</v>
      </c>
      <c r="R285" t="s">
        <v>201</v>
      </c>
      <c r="S285">
        <v>1.2317247562520901</v>
      </c>
      <c r="T285">
        <v>7.5993816574706094E-2</v>
      </c>
      <c r="U285" t="s">
        <v>201</v>
      </c>
      <c r="V285">
        <v>1.2317247562520901</v>
      </c>
    </row>
    <row r="286" spans="1:22">
      <c r="A286" t="s">
        <v>2697</v>
      </c>
      <c r="B286" t="s">
        <v>2416</v>
      </c>
      <c r="C286" t="s">
        <v>880</v>
      </c>
      <c r="D286">
        <v>4.6942181060605996</v>
      </c>
      <c r="F286" t="s">
        <v>2419</v>
      </c>
      <c r="G286">
        <v>7.1995901375051996E-3</v>
      </c>
      <c r="H286">
        <v>7.1995901375051996E-3</v>
      </c>
      <c r="I286">
        <v>0</v>
      </c>
      <c r="J286">
        <v>2.4958872049553799E-2</v>
      </c>
      <c r="K286">
        <v>1.04941963659692E-2</v>
      </c>
      <c r="L286">
        <v>9.0776212146909195E-4</v>
      </c>
      <c r="M286">
        <v>1.35569135621155E-2</v>
      </c>
      <c r="N286" t="s">
        <v>201</v>
      </c>
      <c r="O286">
        <v>0</v>
      </c>
      <c r="P286">
        <v>0.28845815320543999</v>
      </c>
      <c r="Q286" t="s">
        <v>201</v>
      </c>
      <c r="R286" t="s">
        <v>201</v>
      </c>
      <c r="S286">
        <v>1.0727809024658601</v>
      </c>
      <c r="U286" t="s">
        <v>201</v>
      </c>
      <c r="V286">
        <v>1.0727809024658601</v>
      </c>
    </row>
    <row r="287" spans="1:22">
      <c r="A287" t="s">
        <v>2698</v>
      </c>
      <c r="B287" t="s">
        <v>2416</v>
      </c>
      <c r="C287" t="s">
        <v>880</v>
      </c>
      <c r="D287">
        <v>1.84874227272727</v>
      </c>
      <c r="F287" t="s">
        <v>2419</v>
      </c>
      <c r="G287">
        <v>7.5991967773141999E-3</v>
      </c>
      <c r="H287">
        <v>7.5990427343957997E-3</v>
      </c>
      <c r="I287">
        <v>1.5404291840677999E-7</v>
      </c>
      <c r="J287">
        <v>3.65127973003509E-3</v>
      </c>
      <c r="K287">
        <v>1.0270341398716399E-3</v>
      </c>
      <c r="L287">
        <v>1.5662373710411399E-4</v>
      </c>
      <c r="M287">
        <v>2.4676218530593299E-3</v>
      </c>
      <c r="N287" t="s">
        <v>201</v>
      </c>
      <c r="O287">
        <v>1.20387916620217E-2</v>
      </c>
      <c r="P287">
        <v>2.08119982478657</v>
      </c>
      <c r="Q287" t="s">
        <v>201</v>
      </c>
      <c r="R287" t="s">
        <v>201</v>
      </c>
      <c r="S287">
        <v>1.67071823204419</v>
      </c>
      <c r="T287">
        <v>1.2795546490993201E-5</v>
      </c>
      <c r="U287" t="s">
        <v>201</v>
      </c>
      <c r="V287">
        <v>1.67071823204419</v>
      </c>
    </row>
    <row r="288" spans="1:22">
      <c r="A288" t="s">
        <v>2699</v>
      </c>
      <c r="B288" t="s">
        <v>2416</v>
      </c>
      <c r="C288" t="s">
        <v>880</v>
      </c>
      <c r="D288">
        <v>15.237901704545401</v>
      </c>
      <c r="F288" t="s">
        <v>2419</v>
      </c>
      <c r="G288">
        <v>5.3382578813565996E-3</v>
      </c>
      <c r="H288">
        <v>5.3259612025109999E-3</v>
      </c>
      <c r="I288">
        <v>1.2296678845594399E-5</v>
      </c>
      <c r="J288">
        <v>3.9895112920992704E-3</v>
      </c>
      <c r="K288">
        <v>2.34861886042558E-3</v>
      </c>
      <c r="L288">
        <v>3.2572980321885099E-4</v>
      </c>
      <c r="M288">
        <v>1.31516262845484E-3</v>
      </c>
      <c r="N288" t="s">
        <v>201</v>
      </c>
      <c r="O288">
        <v>5.4427639544672602E-3</v>
      </c>
      <c r="P288">
        <v>1.33499088298318</v>
      </c>
      <c r="Q288" t="s">
        <v>201</v>
      </c>
      <c r="R288" t="s">
        <v>201</v>
      </c>
      <c r="S288">
        <v>1.15477064456123</v>
      </c>
      <c r="T288">
        <v>2.2592710153269899E-3</v>
      </c>
      <c r="U288" t="s">
        <v>201</v>
      </c>
      <c r="V288">
        <v>1.15477064456123</v>
      </c>
    </row>
    <row r="289" spans="1:22">
      <c r="A289" t="s">
        <v>2700</v>
      </c>
      <c r="B289" t="s">
        <v>2416</v>
      </c>
      <c r="C289" t="s">
        <v>880</v>
      </c>
      <c r="D289">
        <v>0.72071238636363599</v>
      </c>
      <c r="F289" t="s">
        <v>2419</v>
      </c>
      <c r="G289">
        <v>4.4690446682009001E-3</v>
      </c>
      <c r="H289">
        <v>4.3540071056253999E-3</v>
      </c>
      <c r="I289">
        <v>1.150375625755E-4</v>
      </c>
      <c r="J289">
        <v>7.6894695301416996E-3</v>
      </c>
      <c r="K289">
        <v>4.4705533757427897E-3</v>
      </c>
      <c r="L289">
        <v>3.8840340004016799E-4</v>
      </c>
      <c r="M289">
        <v>2.8305127543587398E-3</v>
      </c>
      <c r="N289" t="s">
        <v>201</v>
      </c>
      <c r="O289">
        <v>5.6414594806354905E-4</v>
      </c>
      <c r="P289">
        <v>0.56622984050567604</v>
      </c>
      <c r="Q289" t="s">
        <v>201</v>
      </c>
      <c r="R289" t="s">
        <v>201</v>
      </c>
      <c r="S289">
        <v>1.08078220683933</v>
      </c>
      <c r="T289">
        <v>0.203914541920172</v>
      </c>
      <c r="U289" t="s">
        <v>201</v>
      </c>
      <c r="V289">
        <v>1.08078220683933</v>
      </c>
    </row>
    <row r="290" spans="1:22">
      <c r="A290" t="s">
        <v>2701</v>
      </c>
      <c r="B290" t="s">
        <v>2416</v>
      </c>
      <c r="C290" t="s">
        <v>880</v>
      </c>
      <c r="D290">
        <v>2.5899513825757499</v>
      </c>
      <c r="F290" t="s">
        <v>2417</v>
      </c>
      <c r="G290">
        <v>1.88215106634992E-2</v>
      </c>
      <c r="H290">
        <v>1.8705601596514899E-2</v>
      </c>
      <c r="I290">
        <v>1.159090669843E-4</v>
      </c>
      <c r="J290">
        <v>3.3874243963174298E-3</v>
      </c>
      <c r="K290">
        <v>2.9155842942803602E-3</v>
      </c>
      <c r="L290">
        <v>1.2731555983613299E-4</v>
      </c>
      <c r="M290">
        <v>3.4452454220093798E-4</v>
      </c>
      <c r="N290" t="s">
        <v>201</v>
      </c>
      <c r="O290">
        <v>6.7519486643525996E-3</v>
      </c>
      <c r="P290">
        <v>5.5220720547594402</v>
      </c>
      <c r="Q290" t="s">
        <v>201</v>
      </c>
      <c r="R290" t="s">
        <v>201</v>
      </c>
      <c r="S290">
        <v>1.12438246626217</v>
      </c>
      <c r="T290">
        <v>1.71667577385844E-2</v>
      </c>
      <c r="U290" t="s">
        <v>201</v>
      </c>
      <c r="V290">
        <v>1.12438246626217</v>
      </c>
    </row>
    <row r="291" spans="1:22">
      <c r="A291" t="s">
        <v>2702</v>
      </c>
      <c r="B291" t="s">
        <v>2416</v>
      </c>
      <c r="C291" t="s">
        <v>880</v>
      </c>
      <c r="D291">
        <v>0.49851291666666597</v>
      </c>
      <c r="F291" t="s">
        <v>2419</v>
      </c>
      <c r="G291">
        <v>4.2374681067518004E-3</v>
      </c>
      <c r="H291">
        <v>4.2374681067518004E-3</v>
      </c>
      <c r="I291">
        <v>0</v>
      </c>
      <c r="J291">
        <v>1.12589764328104E-3</v>
      </c>
      <c r="K291">
        <v>1.7107163697681701E-4</v>
      </c>
      <c r="L291">
        <v>5.6878153881542098E-5</v>
      </c>
      <c r="M291">
        <v>8.9794785242268004E-4</v>
      </c>
      <c r="N291" t="s">
        <v>201</v>
      </c>
      <c r="O291">
        <v>3.5153347559756902E-3</v>
      </c>
      <c r="P291">
        <v>3.7636352931720798</v>
      </c>
      <c r="Q291" t="s">
        <v>201</v>
      </c>
      <c r="R291" t="s">
        <v>201</v>
      </c>
      <c r="T291">
        <v>0</v>
      </c>
      <c r="U291" t="s">
        <v>201</v>
      </c>
    </row>
    <row r="292" spans="1:22">
      <c r="A292" t="s">
        <v>2703</v>
      </c>
      <c r="B292" t="s">
        <v>2416</v>
      </c>
      <c r="C292" t="s">
        <v>880</v>
      </c>
      <c r="D292">
        <v>14.0019840719696</v>
      </c>
      <c r="F292" t="s">
        <v>2417</v>
      </c>
      <c r="G292">
        <v>1.6068200428355E-3</v>
      </c>
      <c r="H292">
        <v>1.6064240268003E-3</v>
      </c>
      <c r="I292">
        <v>3.9601603522019102E-7</v>
      </c>
      <c r="J292">
        <v>7.4883495354156795E-4</v>
      </c>
      <c r="K292">
        <v>5.5643968206618396E-4</v>
      </c>
      <c r="L292">
        <v>3.1701305161869102E-6</v>
      </c>
      <c r="M292">
        <v>1.8922514095919701E-4</v>
      </c>
      <c r="N292" t="s">
        <v>201</v>
      </c>
      <c r="O292">
        <v>0.12707613421023201</v>
      </c>
      <c r="P292">
        <v>2.1452310942522299</v>
      </c>
      <c r="Q292" t="s">
        <v>201</v>
      </c>
      <c r="R292" t="s">
        <v>201</v>
      </c>
      <c r="S292">
        <v>1.6315789473684199</v>
      </c>
      <c r="T292">
        <v>3.1163682911932902E-6</v>
      </c>
      <c r="U292" t="s">
        <v>201</v>
      </c>
      <c r="V292">
        <v>1.6315789473684199</v>
      </c>
    </row>
    <row r="293" spans="1:22">
      <c r="A293" t="s">
        <v>2704</v>
      </c>
      <c r="B293" t="s">
        <v>2416</v>
      </c>
      <c r="C293" t="s">
        <v>880</v>
      </c>
      <c r="D293">
        <v>7.5249926515151504</v>
      </c>
      <c r="F293" t="s">
        <v>2417</v>
      </c>
      <c r="G293">
        <v>1.5517620125428301E-2</v>
      </c>
      <c r="H293">
        <v>1.5516890854601799E-2</v>
      </c>
      <c r="I293">
        <v>7.29270826490411E-7</v>
      </c>
      <c r="J293">
        <v>2.9388834206436599E-3</v>
      </c>
      <c r="K293">
        <v>2.4665683192824999E-3</v>
      </c>
      <c r="L293">
        <v>1.50247041987562E-4</v>
      </c>
      <c r="M293">
        <v>3.2206805937360099E-4</v>
      </c>
      <c r="N293" t="s">
        <v>201</v>
      </c>
      <c r="O293">
        <v>1.9493430265265399E-2</v>
      </c>
      <c r="P293">
        <v>5.27985926410219</v>
      </c>
      <c r="Q293" t="s">
        <v>201</v>
      </c>
      <c r="R293" t="s">
        <v>201</v>
      </c>
      <c r="S293">
        <v>1.4112728210637999</v>
      </c>
      <c r="T293">
        <v>3.7411108079313699E-5</v>
      </c>
      <c r="U293" t="s">
        <v>201</v>
      </c>
      <c r="V293">
        <v>1.4112728210637999</v>
      </c>
    </row>
    <row r="294" spans="1:22">
      <c r="A294" t="s">
        <v>2705</v>
      </c>
      <c r="B294" t="s">
        <v>2416</v>
      </c>
      <c r="C294" t="s">
        <v>880</v>
      </c>
      <c r="D294">
        <v>7.8063259280302999</v>
      </c>
      <c r="F294" t="s">
        <v>2419</v>
      </c>
      <c r="G294">
        <v>2.1214675088887601E-2</v>
      </c>
      <c r="H294">
        <v>2.1214542121554599E-2</v>
      </c>
      <c r="I294">
        <v>1.3296733298683199E-7</v>
      </c>
      <c r="J294">
        <v>4.3008903352762303E-3</v>
      </c>
      <c r="K294">
        <v>3.46114151929956E-3</v>
      </c>
      <c r="L294">
        <v>3.9591432492914502E-5</v>
      </c>
      <c r="M294">
        <v>8.0015738348375096E-4</v>
      </c>
      <c r="N294" t="s">
        <v>201</v>
      </c>
      <c r="O294">
        <v>4.9708488116404501E-3</v>
      </c>
      <c r="P294">
        <v>4.9325931302063903</v>
      </c>
      <c r="Q294" t="s">
        <v>201</v>
      </c>
      <c r="R294" t="s">
        <v>201</v>
      </c>
      <c r="S294">
        <v>1.03170491277137</v>
      </c>
      <c r="T294">
        <v>2.6749422085712401E-5</v>
      </c>
      <c r="U294" t="s">
        <v>201</v>
      </c>
      <c r="V294">
        <v>1.03170491277137</v>
      </c>
    </row>
    <row r="295" spans="1:22">
      <c r="A295" t="s">
        <v>2706</v>
      </c>
      <c r="B295" t="s">
        <v>2416</v>
      </c>
      <c r="C295" t="s">
        <v>880</v>
      </c>
      <c r="D295">
        <v>7.1071521969696896</v>
      </c>
      <c r="F295" t="s">
        <v>2417</v>
      </c>
      <c r="G295">
        <v>1.2896512558589099E-2</v>
      </c>
      <c r="H295">
        <v>1.2879399697068699E-2</v>
      </c>
      <c r="I295">
        <v>1.7112861520480001E-5</v>
      </c>
      <c r="J295">
        <v>4.0518353086677599E-3</v>
      </c>
      <c r="K295">
        <v>1.1017303532871599E-3</v>
      </c>
      <c r="L295">
        <v>5.6988808783199102E-5</v>
      </c>
      <c r="M295">
        <v>2.8931161465973899E-3</v>
      </c>
      <c r="N295" t="s">
        <v>201</v>
      </c>
      <c r="O295">
        <v>7.17474636341019E-3</v>
      </c>
      <c r="P295">
        <v>3.1786582414928901</v>
      </c>
      <c r="Q295" t="s">
        <v>201</v>
      </c>
      <c r="R295" t="s">
        <v>201</v>
      </c>
      <c r="S295">
        <v>1.13751626669975</v>
      </c>
      <c r="T295">
        <v>2.3851521229729098E-3</v>
      </c>
      <c r="U295" t="s">
        <v>201</v>
      </c>
      <c r="V295">
        <v>1.13751626669975</v>
      </c>
    </row>
    <row r="296" spans="1:22">
      <c r="A296" t="s">
        <v>2707</v>
      </c>
      <c r="B296" t="s">
        <v>2416</v>
      </c>
      <c r="C296" t="s">
        <v>880</v>
      </c>
      <c r="D296">
        <v>0.57413579545454496</v>
      </c>
      <c r="F296" t="s">
        <v>2417</v>
      </c>
      <c r="G296">
        <v>1.7929846714544999E-3</v>
      </c>
      <c r="H296">
        <v>1.7274982420829E-3</v>
      </c>
      <c r="I296">
        <v>6.5486429371649403E-5</v>
      </c>
      <c r="J296">
        <v>1.7373114956644299E-3</v>
      </c>
      <c r="K296">
        <v>2.6813957889739001E-4</v>
      </c>
      <c r="L296">
        <v>6.8484682366294698E-5</v>
      </c>
      <c r="M296">
        <v>1.40068723440074E-3</v>
      </c>
      <c r="N296" t="s">
        <v>201</v>
      </c>
      <c r="O296">
        <v>6.6882175900122003E-3</v>
      </c>
      <c r="P296">
        <v>0.994351471451135</v>
      </c>
      <c r="Q296" t="s">
        <v>201</v>
      </c>
      <c r="R296" t="s">
        <v>201</v>
      </c>
      <c r="S296">
        <v>1.16348207705513</v>
      </c>
      <c r="T296">
        <v>9.7913126315512106E-3</v>
      </c>
      <c r="U296" t="s">
        <v>201</v>
      </c>
      <c r="V296">
        <v>1.16348207705513</v>
      </c>
    </row>
    <row r="297" spans="1:22">
      <c r="A297" t="s">
        <v>2708</v>
      </c>
      <c r="B297" t="s">
        <v>2416</v>
      </c>
      <c r="C297" t="s">
        <v>880</v>
      </c>
      <c r="D297">
        <v>1.22787386363636</v>
      </c>
      <c r="F297" t="s">
        <v>2419</v>
      </c>
      <c r="G297">
        <v>6.9951641321143003E-3</v>
      </c>
      <c r="H297">
        <v>6.4550590235601E-3</v>
      </c>
      <c r="I297">
        <v>5.4010510855409999E-4</v>
      </c>
      <c r="J297">
        <v>8.8653423745702099E-3</v>
      </c>
      <c r="K297">
        <v>7.8282743370452108E-3</v>
      </c>
      <c r="L297">
        <v>1.9644920900599601E-4</v>
      </c>
      <c r="M297">
        <v>8.4061882851900103E-4</v>
      </c>
      <c r="N297" t="s">
        <v>201</v>
      </c>
      <c r="O297">
        <v>4.8855094080620196E-4</v>
      </c>
      <c r="P297">
        <v>0.72812292530022404</v>
      </c>
      <c r="Q297" t="s">
        <v>201</v>
      </c>
      <c r="R297" t="s">
        <v>201</v>
      </c>
      <c r="S297">
        <v>1.1580681858761399</v>
      </c>
      <c r="T297">
        <v>1.10552465145768</v>
      </c>
      <c r="U297" t="s">
        <v>201</v>
      </c>
      <c r="V297">
        <v>1.1580681858761399</v>
      </c>
    </row>
    <row r="298" spans="1:22">
      <c r="A298" t="s">
        <v>2709</v>
      </c>
      <c r="B298" t="s">
        <v>2416</v>
      </c>
      <c r="C298" t="s">
        <v>880</v>
      </c>
      <c r="D298">
        <v>0.321508409090909</v>
      </c>
      <c r="F298" t="s">
        <v>2417</v>
      </c>
      <c r="G298">
        <v>6.3575483690431998E-3</v>
      </c>
      <c r="H298">
        <v>6.3038524486779997E-3</v>
      </c>
      <c r="I298">
        <v>5.3695920365214298E-5</v>
      </c>
      <c r="J298">
        <v>6.3910667246382703E-3</v>
      </c>
      <c r="K298">
        <v>1.59636451335298E-3</v>
      </c>
      <c r="L298">
        <v>4.4408704073251298E-4</v>
      </c>
      <c r="M298">
        <v>4.3506151705527797E-3</v>
      </c>
      <c r="N298" t="s">
        <v>201</v>
      </c>
      <c r="O298">
        <v>7.1971663948901797E-4</v>
      </c>
      <c r="P298">
        <v>0.98635372157451295</v>
      </c>
      <c r="Q298" t="s">
        <v>201</v>
      </c>
      <c r="R298" t="s">
        <v>201</v>
      </c>
      <c r="S298">
        <v>1.27560234100965</v>
      </c>
      <c r="T298">
        <v>7.4607029237697103E-2</v>
      </c>
      <c r="U298" t="s">
        <v>201</v>
      </c>
      <c r="V298">
        <v>1.27560234100965</v>
      </c>
    </row>
    <row r="299" spans="1:22">
      <c r="A299" t="s">
        <v>2710</v>
      </c>
      <c r="B299" t="s">
        <v>2416</v>
      </c>
      <c r="C299" t="s">
        <v>880</v>
      </c>
      <c r="D299">
        <v>18.197570246212099</v>
      </c>
      <c r="F299" t="s">
        <v>2417</v>
      </c>
      <c r="G299">
        <v>2.3653523406422E-3</v>
      </c>
      <c r="H299">
        <v>2.3653523406422E-3</v>
      </c>
      <c r="I299">
        <v>0</v>
      </c>
      <c r="J299">
        <v>2.8806556783565599E-3</v>
      </c>
      <c r="K299">
        <v>1.4239705205158701E-3</v>
      </c>
      <c r="L299">
        <v>2.87412444800556E-4</v>
      </c>
      <c r="M299">
        <v>1.16927271304013E-3</v>
      </c>
      <c r="N299" t="s">
        <v>201</v>
      </c>
      <c r="O299">
        <v>0</v>
      </c>
      <c r="P299">
        <v>0.82111595579227703</v>
      </c>
      <c r="Q299" t="s">
        <v>201</v>
      </c>
      <c r="R299" t="s">
        <v>201</v>
      </c>
      <c r="S299">
        <v>1.0907932815464001</v>
      </c>
      <c r="U299" t="s">
        <v>201</v>
      </c>
      <c r="V299">
        <v>1.0907932815464001</v>
      </c>
    </row>
    <row r="300" spans="1:22">
      <c r="A300" t="s">
        <v>2711</v>
      </c>
      <c r="B300" t="s">
        <v>2416</v>
      </c>
      <c r="C300" t="s">
        <v>880</v>
      </c>
      <c r="D300">
        <v>0.59939490530302997</v>
      </c>
      <c r="F300" t="s">
        <v>2419</v>
      </c>
      <c r="G300">
        <v>2.1966135821488999E-3</v>
      </c>
      <c r="H300">
        <v>2.1966135821488999E-3</v>
      </c>
      <c r="I300">
        <v>0</v>
      </c>
      <c r="J300">
        <v>8.1651745739568793E-3</v>
      </c>
      <c r="K300">
        <v>3.74662532191954E-3</v>
      </c>
      <c r="L300">
        <v>6.9381879653890495E-4</v>
      </c>
      <c r="M300">
        <v>3.7247304554984301E-3</v>
      </c>
      <c r="N300" t="s">
        <v>201</v>
      </c>
      <c r="O300">
        <v>2.6752870360045402E-3</v>
      </c>
      <c r="P300">
        <v>0.26902224346250603</v>
      </c>
      <c r="Q300" t="s">
        <v>201</v>
      </c>
      <c r="R300" t="s">
        <v>201</v>
      </c>
      <c r="S300">
        <v>1.0076953433307001</v>
      </c>
      <c r="T300">
        <v>0</v>
      </c>
      <c r="U300" t="s">
        <v>201</v>
      </c>
      <c r="V300">
        <v>1.0076953433307001</v>
      </c>
    </row>
    <row r="301" spans="1:22">
      <c r="A301" t="s">
        <v>2712</v>
      </c>
      <c r="B301" t="s">
        <v>2416</v>
      </c>
      <c r="C301" t="s">
        <v>880</v>
      </c>
      <c r="D301">
        <v>1.02626785984848</v>
      </c>
      <c r="F301" t="s">
        <v>2419</v>
      </c>
      <c r="G301">
        <v>7.9553148935875995E-3</v>
      </c>
      <c r="H301">
        <v>7.9407056130415005E-3</v>
      </c>
      <c r="I301">
        <v>1.4609280546130599E-5</v>
      </c>
      <c r="J301">
        <v>4.4767633110418597E-3</v>
      </c>
      <c r="K301">
        <v>1.8365246650867101E-3</v>
      </c>
      <c r="L301">
        <v>4.7572951133500801E-5</v>
      </c>
      <c r="M301">
        <v>2.5926656948216499E-3</v>
      </c>
      <c r="N301" t="s">
        <v>201</v>
      </c>
      <c r="O301">
        <v>5.3260049771846497E-3</v>
      </c>
      <c r="P301">
        <v>1.77376042942808</v>
      </c>
      <c r="Q301" t="s">
        <v>201</v>
      </c>
      <c r="R301" t="s">
        <v>201</v>
      </c>
      <c r="S301">
        <v>1.0228675136116101</v>
      </c>
      <c r="T301">
        <v>2.7430091801853998E-3</v>
      </c>
      <c r="U301" t="s">
        <v>201</v>
      </c>
      <c r="V301">
        <v>1.0228675136116101</v>
      </c>
    </row>
    <row r="302" spans="1:22">
      <c r="A302" t="s">
        <v>2713</v>
      </c>
      <c r="B302" t="s">
        <v>2416</v>
      </c>
      <c r="C302" t="s">
        <v>880</v>
      </c>
      <c r="D302">
        <v>47.8582924242423</v>
      </c>
      <c r="F302" t="s">
        <v>2417</v>
      </c>
      <c r="G302">
        <v>4.4688198502757003E-3</v>
      </c>
      <c r="H302">
        <v>4.4686896996889002E-3</v>
      </c>
      <c r="I302">
        <v>1.3015058679435599E-7</v>
      </c>
      <c r="J302">
        <v>5.1328750977636802E-3</v>
      </c>
      <c r="K302">
        <v>2.7453867942299798E-3</v>
      </c>
      <c r="L302">
        <v>5.4581278559746101E-4</v>
      </c>
      <c r="M302">
        <v>1.84167551793624E-3</v>
      </c>
      <c r="N302" t="s">
        <v>201</v>
      </c>
      <c r="O302">
        <v>1.29957949897387E-3</v>
      </c>
      <c r="P302">
        <v>0.87060168318450504</v>
      </c>
      <c r="Q302" t="s">
        <v>201</v>
      </c>
      <c r="R302" t="s">
        <v>201</v>
      </c>
      <c r="S302">
        <v>1.1639664695570999</v>
      </c>
      <c r="T302">
        <v>1.00148230175315E-4</v>
      </c>
      <c r="U302" t="s">
        <v>201</v>
      </c>
      <c r="V302">
        <v>1.1639664695570999</v>
      </c>
    </row>
    <row r="303" spans="1:22">
      <c r="A303" t="s">
        <v>2714</v>
      </c>
      <c r="B303" t="s">
        <v>2416</v>
      </c>
      <c r="C303" t="s">
        <v>880</v>
      </c>
      <c r="D303">
        <v>3.91695816287878</v>
      </c>
      <c r="F303" t="s">
        <v>2419</v>
      </c>
      <c r="G303">
        <v>3.1006284973987002E-3</v>
      </c>
      <c r="H303">
        <v>3.1006284973987002E-3</v>
      </c>
      <c r="I303">
        <v>0</v>
      </c>
      <c r="J303">
        <v>1.026596440225E-2</v>
      </c>
      <c r="K303">
        <v>5.0488356675127896E-3</v>
      </c>
      <c r="L303">
        <v>2.97906339141036E-3</v>
      </c>
      <c r="M303">
        <v>2.23806534332686E-3</v>
      </c>
      <c r="N303" t="s">
        <v>201</v>
      </c>
      <c r="O303">
        <v>5.1069069669042004E-4</v>
      </c>
      <c r="P303">
        <v>0.30202992879257601</v>
      </c>
      <c r="Q303" t="s">
        <v>201</v>
      </c>
      <c r="R303" t="s">
        <v>201</v>
      </c>
      <c r="S303">
        <v>1.0750447969667201</v>
      </c>
      <c r="T303">
        <v>0</v>
      </c>
      <c r="U303" t="s">
        <v>201</v>
      </c>
      <c r="V303">
        <v>1.0750447969667201</v>
      </c>
    </row>
    <row r="304" spans="1:22">
      <c r="A304" t="s">
        <v>2715</v>
      </c>
      <c r="B304" t="s">
        <v>2416</v>
      </c>
      <c r="C304" t="s">
        <v>880</v>
      </c>
      <c r="D304">
        <v>4.5830210037878798</v>
      </c>
      <c r="F304" t="s">
        <v>2419</v>
      </c>
      <c r="G304">
        <v>2.8302587528986001E-2</v>
      </c>
      <c r="H304">
        <v>2.8268634788396401E-2</v>
      </c>
      <c r="I304">
        <v>3.3952740589582298E-5</v>
      </c>
      <c r="J304">
        <v>7.57845736647547E-3</v>
      </c>
      <c r="K304">
        <v>4.3700904255475201E-3</v>
      </c>
      <c r="L304">
        <v>2.5435771090565003E-4</v>
      </c>
      <c r="M304">
        <v>2.9540092300222999E-3</v>
      </c>
      <c r="N304" t="s">
        <v>201</v>
      </c>
      <c r="O304">
        <v>3.9127556370559299E-2</v>
      </c>
      <c r="P304">
        <v>3.7301304766121901</v>
      </c>
      <c r="Q304" t="s">
        <v>201</v>
      </c>
      <c r="R304" t="s">
        <v>201</v>
      </c>
      <c r="S304">
        <v>1.1264311371032001</v>
      </c>
      <c r="T304">
        <v>8.6774497921698304E-4</v>
      </c>
      <c r="U304" t="s">
        <v>201</v>
      </c>
      <c r="V304">
        <v>1.1264311371032001</v>
      </c>
    </row>
    <row r="305" spans="1:22">
      <c r="A305" t="s">
        <v>2716</v>
      </c>
      <c r="B305" t="s">
        <v>2416</v>
      </c>
      <c r="C305" t="s">
        <v>880</v>
      </c>
      <c r="D305">
        <v>21.405840227272702</v>
      </c>
      <c r="F305" t="s">
        <v>2419</v>
      </c>
      <c r="G305">
        <v>3.12941889166162E-2</v>
      </c>
      <c r="H305">
        <v>3.1261713996756799E-2</v>
      </c>
      <c r="I305">
        <v>3.2474919859442002E-5</v>
      </c>
      <c r="J305">
        <v>5.0140445305006101E-3</v>
      </c>
      <c r="K305">
        <v>4.1031980322304897E-3</v>
      </c>
      <c r="L305">
        <v>8.7852533565588303E-5</v>
      </c>
      <c r="M305">
        <v>8.2299396470452899E-4</v>
      </c>
      <c r="N305" t="s">
        <v>201</v>
      </c>
      <c r="O305">
        <v>6.2087401106857197E-2</v>
      </c>
      <c r="P305">
        <v>6.2348297480388597</v>
      </c>
      <c r="Q305" t="s">
        <v>201</v>
      </c>
      <c r="R305" t="s">
        <v>201</v>
      </c>
      <c r="S305">
        <v>1.3349011072750601</v>
      </c>
      <c r="T305">
        <v>5.2305168650158503E-4</v>
      </c>
      <c r="U305" t="s">
        <v>201</v>
      </c>
      <c r="V305">
        <v>1.3349011072750601</v>
      </c>
    </row>
    <row r="306" spans="1:22">
      <c r="A306" t="s">
        <v>2717</v>
      </c>
      <c r="B306" t="s">
        <v>2416</v>
      </c>
      <c r="C306" t="s">
        <v>880</v>
      </c>
      <c r="D306">
        <v>18.3743914393939</v>
      </c>
      <c r="F306" t="s">
        <v>2417</v>
      </c>
      <c r="G306">
        <v>4.4061354324809003E-3</v>
      </c>
      <c r="H306">
        <v>4.4056928608770998E-3</v>
      </c>
      <c r="I306">
        <v>4.4257160378329702E-7</v>
      </c>
      <c r="J306">
        <v>4.7347992427266101E-3</v>
      </c>
      <c r="K306">
        <v>3.4130525968907302E-3</v>
      </c>
      <c r="L306">
        <v>1.1042450924630499E-4</v>
      </c>
      <c r="M306">
        <v>1.2113221365895701E-3</v>
      </c>
      <c r="N306" t="s">
        <v>201</v>
      </c>
      <c r="O306">
        <v>2.21249814370004E-3</v>
      </c>
      <c r="P306">
        <v>0.93049200927471798</v>
      </c>
      <c r="Q306" t="s">
        <v>201</v>
      </c>
      <c r="R306" t="s">
        <v>201</v>
      </c>
      <c r="S306">
        <v>1.36739331447095</v>
      </c>
      <c r="T306">
        <v>2.0003253112030499E-4</v>
      </c>
      <c r="U306" t="s">
        <v>201</v>
      </c>
      <c r="V306">
        <v>1.36739331447095</v>
      </c>
    </row>
    <row r="307" spans="1:22">
      <c r="A307" t="s">
        <v>2718</v>
      </c>
      <c r="B307" t="s">
        <v>2416</v>
      </c>
      <c r="C307" t="s">
        <v>880</v>
      </c>
      <c r="D307">
        <v>3.2171509090909001</v>
      </c>
      <c r="F307" t="s">
        <v>2417</v>
      </c>
      <c r="G307">
        <v>3.7732711039546001E-3</v>
      </c>
      <c r="H307">
        <v>3.7245547785620999E-3</v>
      </c>
      <c r="I307">
        <v>4.8716325392447198E-5</v>
      </c>
      <c r="J307">
        <v>1.1333502517135901E-2</v>
      </c>
      <c r="K307">
        <v>2.4655935226106699E-3</v>
      </c>
      <c r="L307">
        <v>4.6515394341696098E-4</v>
      </c>
      <c r="M307">
        <v>8.4027550511083307E-3</v>
      </c>
      <c r="N307" t="s">
        <v>201</v>
      </c>
      <c r="O307">
        <v>2.7448345962626801E-3</v>
      </c>
      <c r="P307">
        <v>0.32863228052675297</v>
      </c>
      <c r="Q307" t="s">
        <v>201</v>
      </c>
      <c r="R307" t="s">
        <v>201</v>
      </c>
      <c r="S307">
        <v>1.0626271950914901</v>
      </c>
      <c r="T307">
        <v>1.7748364676974899E-2</v>
      </c>
      <c r="U307" t="s">
        <v>201</v>
      </c>
      <c r="V307">
        <v>1.0626271950914901</v>
      </c>
    </row>
    <row r="308" spans="1:22">
      <c r="A308" t="s">
        <v>2719</v>
      </c>
      <c r="B308" t="s">
        <v>2416</v>
      </c>
      <c r="C308" t="s">
        <v>880</v>
      </c>
      <c r="D308">
        <v>11.067499659090901</v>
      </c>
      <c r="F308" t="s">
        <v>2419</v>
      </c>
      <c r="G308">
        <v>7.418683707629E-4</v>
      </c>
      <c r="H308">
        <v>6.8642384408489998E-4</v>
      </c>
      <c r="I308">
        <v>5.5444526678059197E-5</v>
      </c>
      <c r="J308">
        <v>2.1608799483567399E-2</v>
      </c>
      <c r="K308">
        <v>1.3855558951240099E-2</v>
      </c>
      <c r="L308">
        <v>1.59787706447009E-3</v>
      </c>
      <c r="M308">
        <v>6.15536346785725E-3</v>
      </c>
      <c r="N308" t="s">
        <v>201</v>
      </c>
      <c r="O308">
        <v>1.1918943561985799E-2</v>
      </c>
      <c r="P308">
        <v>3.1765940750521297E-2</v>
      </c>
      <c r="Q308" t="s">
        <v>201</v>
      </c>
      <c r="R308" t="s">
        <v>201</v>
      </c>
      <c r="S308">
        <v>1.0662566591407501</v>
      </c>
      <c r="T308">
        <v>4.6517987428763103E-3</v>
      </c>
      <c r="U308" t="s">
        <v>201</v>
      </c>
      <c r="V308">
        <v>1.0662566591407501</v>
      </c>
    </row>
    <row r="309" spans="1:22">
      <c r="A309" t="s">
        <v>2720</v>
      </c>
      <c r="B309" t="s">
        <v>2416</v>
      </c>
      <c r="C309" t="s">
        <v>880</v>
      </c>
      <c r="D309">
        <v>51.334502348484797</v>
      </c>
      <c r="E309" t="s">
        <v>2428</v>
      </c>
      <c r="F309" t="s">
        <v>853</v>
      </c>
      <c r="G309">
        <v>5.1695969502282599E-2</v>
      </c>
      <c r="H309">
        <v>5.1677328058405303E-2</v>
      </c>
      <c r="I309">
        <v>1.8641443877352398E-5</v>
      </c>
      <c r="J309">
        <v>9.8266564010821497E-3</v>
      </c>
      <c r="K309">
        <v>6.6994771576934396E-3</v>
      </c>
      <c r="L309">
        <v>9.48740479631814E-5</v>
      </c>
      <c r="M309">
        <v>3.0323051954255298E-3</v>
      </c>
      <c r="N309" t="s">
        <v>201</v>
      </c>
      <c r="O309">
        <v>5.1644316826169899E-2</v>
      </c>
      <c r="P309">
        <v>5.2588923382641397</v>
      </c>
      <c r="Q309" t="s">
        <v>201</v>
      </c>
      <c r="R309" t="s">
        <v>201</v>
      </c>
      <c r="S309">
        <v>1.1637074498097799</v>
      </c>
      <c r="T309">
        <v>3.60958282013833E-4</v>
      </c>
      <c r="U309" t="s">
        <v>201</v>
      </c>
      <c r="V309">
        <v>1.1637074498097799</v>
      </c>
    </row>
    <row r="310" spans="1:22">
      <c r="A310" t="s">
        <v>2721</v>
      </c>
      <c r="B310" t="s">
        <v>2416</v>
      </c>
      <c r="C310" t="s">
        <v>880</v>
      </c>
      <c r="D310">
        <v>6.7708619886363604</v>
      </c>
      <c r="F310" t="s">
        <v>2419</v>
      </c>
      <c r="G310">
        <v>3.9944087906486998E-3</v>
      </c>
      <c r="H310">
        <v>3.9939049223255002E-3</v>
      </c>
      <c r="I310">
        <v>5.0386832322502301E-7</v>
      </c>
      <c r="J310">
        <v>1.78067608848066E-3</v>
      </c>
      <c r="K310">
        <v>3.04484895495382E-4</v>
      </c>
      <c r="L310">
        <v>1.01680890670813E-4</v>
      </c>
      <c r="M310">
        <v>1.3745103023144599E-3</v>
      </c>
      <c r="N310" t="s">
        <v>201</v>
      </c>
      <c r="O310">
        <v>3.8035428281278198E-3</v>
      </c>
      <c r="P310">
        <v>2.2429148951695299</v>
      </c>
      <c r="Q310" t="s">
        <v>201</v>
      </c>
      <c r="R310" t="s">
        <v>201</v>
      </c>
      <c r="S310">
        <v>1.2331344383056999</v>
      </c>
      <c r="T310">
        <v>1.32473419123569E-4</v>
      </c>
      <c r="U310" t="s">
        <v>201</v>
      </c>
      <c r="V310">
        <v>1.2331344383056999</v>
      </c>
    </row>
    <row r="311" spans="1:22">
      <c r="A311" t="s">
        <v>2722</v>
      </c>
      <c r="B311" t="s">
        <v>2416</v>
      </c>
      <c r="C311" t="s">
        <v>880</v>
      </c>
      <c r="D311">
        <v>0.63029094696969701</v>
      </c>
      <c r="F311" t="s">
        <v>2417</v>
      </c>
      <c r="G311">
        <v>1.61298767554E-4</v>
      </c>
      <c r="H311">
        <v>1.61298767554E-4</v>
      </c>
      <c r="I311">
        <v>0</v>
      </c>
      <c r="J311">
        <v>1.1330245010264301E-2</v>
      </c>
      <c r="K311">
        <v>3.6336665169403202E-3</v>
      </c>
      <c r="L311">
        <v>8.3722632224459098E-4</v>
      </c>
      <c r="M311">
        <v>6.8593521710794197E-3</v>
      </c>
      <c r="N311" t="s">
        <v>201</v>
      </c>
      <c r="O311">
        <v>0</v>
      </c>
      <c r="P311">
        <v>1.42361235267088E-2</v>
      </c>
      <c r="Q311" t="s">
        <v>201</v>
      </c>
      <c r="R311" t="s">
        <v>201</v>
      </c>
      <c r="S311">
        <v>1.04893315282456</v>
      </c>
      <c r="U311" t="s">
        <v>201</v>
      </c>
      <c r="V311">
        <v>1.04893315282456</v>
      </c>
    </row>
    <row r="312" spans="1:22">
      <c r="A312" t="s">
        <v>2723</v>
      </c>
      <c r="B312" t="s">
        <v>2416</v>
      </c>
      <c r="C312" t="s">
        <v>880</v>
      </c>
      <c r="D312">
        <v>11.5070194696969</v>
      </c>
      <c r="F312" t="s">
        <v>2417</v>
      </c>
      <c r="G312">
        <v>2.4641252945969E-3</v>
      </c>
      <c r="H312">
        <v>2.4495828649045001E-3</v>
      </c>
      <c r="I312">
        <v>1.4542429692453E-5</v>
      </c>
      <c r="J312">
        <v>2.2477108195873702E-3</v>
      </c>
      <c r="K312">
        <v>1.73385003109633E-3</v>
      </c>
      <c r="L312">
        <v>1.4080446237176299E-4</v>
      </c>
      <c r="M312">
        <v>3.73056326119282E-4</v>
      </c>
      <c r="N312" t="s">
        <v>201</v>
      </c>
      <c r="O312">
        <v>3.4146625431966402E-3</v>
      </c>
      <c r="P312">
        <v>1.08981228526282</v>
      </c>
      <c r="Q312" t="s">
        <v>201</v>
      </c>
      <c r="R312" t="s">
        <v>201</v>
      </c>
      <c r="S312">
        <v>1.12129243949933</v>
      </c>
      <c r="T312">
        <v>4.2588189926489996E-3</v>
      </c>
      <c r="U312" t="s">
        <v>201</v>
      </c>
      <c r="V312">
        <v>1.12129243949933</v>
      </c>
    </row>
    <row r="313" spans="1:22">
      <c r="A313" t="s">
        <v>2724</v>
      </c>
      <c r="B313" t="s">
        <v>2416</v>
      </c>
      <c r="C313" t="s">
        <v>880</v>
      </c>
      <c r="D313">
        <v>0.60296011363636304</v>
      </c>
      <c r="F313" t="s">
        <v>2417</v>
      </c>
      <c r="G313">
        <v>9.7268339875409995E-4</v>
      </c>
      <c r="H313">
        <v>4.4081514856189998E-4</v>
      </c>
      <c r="I313">
        <v>5.3186825019219998E-4</v>
      </c>
      <c r="J313">
        <v>2.95325590021102E-3</v>
      </c>
      <c r="K313">
        <v>1.24027043081112E-3</v>
      </c>
      <c r="L313">
        <v>1.66159111452804E-4</v>
      </c>
      <c r="M313">
        <v>1.54682635794709E-3</v>
      </c>
      <c r="N313" t="s">
        <v>201</v>
      </c>
      <c r="O313">
        <v>2.44872105413068E-3</v>
      </c>
      <c r="P313">
        <v>0.14926412185628801</v>
      </c>
      <c r="Q313" t="s">
        <v>201</v>
      </c>
      <c r="R313" t="s">
        <v>201</v>
      </c>
      <c r="S313">
        <v>1.0766975423896601</v>
      </c>
      <c r="T313">
        <v>0.217202465464576</v>
      </c>
      <c r="U313" t="s">
        <v>201</v>
      </c>
      <c r="V313">
        <v>1.0766975423896601</v>
      </c>
    </row>
    <row r="314" spans="1:22">
      <c r="A314" t="s">
        <v>2725</v>
      </c>
      <c r="B314" t="s">
        <v>2416</v>
      </c>
      <c r="C314" t="s">
        <v>880</v>
      </c>
      <c r="D314">
        <v>2.98542007575757</v>
      </c>
      <c r="F314" t="s">
        <v>2419</v>
      </c>
      <c r="G314">
        <v>1.01602452360258E-2</v>
      </c>
      <c r="H314">
        <v>1.0078054963846599E-2</v>
      </c>
      <c r="I314">
        <v>8.2190272179277906E-5</v>
      </c>
      <c r="J314">
        <v>1.6518976674534398E-2</v>
      </c>
      <c r="K314">
        <v>8.8095038802562895E-3</v>
      </c>
      <c r="L314">
        <v>7.9524656389725603E-4</v>
      </c>
      <c r="M314">
        <v>6.9142262303809104E-3</v>
      </c>
      <c r="N314" t="s">
        <v>201</v>
      </c>
      <c r="O314">
        <v>6.4656420244629002E-3</v>
      </c>
      <c r="P314">
        <v>0.61008954503718404</v>
      </c>
      <c r="Q314" t="s">
        <v>201</v>
      </c>
      <c r="R314" t="s">
        <v>201</v>
      </c>
      <c r="S314">
        <v>1.0548769495454</v>
      </c>
      <c r="T314">
        <v>1.2711850094439E-2</v>
      </c>
      <c r="U314" t="s">
        <v>201</v>
      </c>
      <c r="V314">
        <v>1.0548769495454</v>
      </c>
    </row>
    <row r="315" spans="1:22">
      <c r="A315" t="s">
        <v>2726</v>
      </c>
      <c r="B315" t="s">
        <v>2416</v>
      </c>
      <c r="C315" t="s">
        <v>880</v>
      </c>
      <c r="D315">
        <v>3.5336217045454501</v>
      </c>
      <c r="F315" t="s">
        <v>2419</v>
      </c>
      <c r="G315">
        <v>2.6838936047119E-3</v>
      </c>
      <c r="H315">
        <v>2.6578169209589002E-3</v>
      </c>
      <c r="I315">
        <v>2.6076683753011302E-5</v>
      </c>
      <c r="J315">
        <v>5.2032513543911196E-3</v>
      </c>
      <c r="K315">
        <v>2.7286519423604201E-3</v>
      </c>
      <c r="L315">
        <v>1.85569233994573E-4</v>
      </c>
      <c r="M315">
        <v>2.2890301780361202E-3</v>
      </c>
      <c r="N315" t="s">
        <v>201</v>
      </c>
      <c r="O315">
        <v>6.6882175900116504E-3</v>
      </c>
      <c r="P315">
        <v>0.51079925606821097</v>
      </c>
      <c r="Q315" t="s">
        <v>201</v>
      </c>
      <c r="R315" t="s">
        <v>201</v>
      </c>
      <c r="S315">
        <v>1.05815126002669</v>
      </c>
      <c r="T315">
        <v>3.8988988324714399E-3</v>
      </c>
      <c r="U315" t="s">
        <v>201</v>
      </c>
      <c r="V315">
        <v>1.05815126002669</v>
      </c>
    </row>
    <row r="316" spans="1:22">
      <c r="A316" t="s">
        <v>2727</v>
      </c>
      <c r="B316" t="s">
        <v>2416</v>
      </c>
      <c r="C316" t="s">
        <v>880</v>
      </c>
      <c r="D316">
        <v>1.12181388257575</v>
      </c>
      <c r="F316" t="s">
        <v>2417</v>
      </c>
      <c r="G316">
        <v>3.8494747865282998E-3</v>
      </c>
      <c r="H316">
        <v>1.8618576999882999E-3</v>
      </c>
      <c r="I316">
        <v>1.9876170865400001E-3</v>
      </c>
      <c r="J316">
        <v>5.1540435045811898E-3</v>
      </c>
      <c r="K316">
        <v>8.6958913368057902E-4</v>
      </c>
      <c r="L316">
        <v>1.79116644700258E-3</v>
      </c>
      <c r="M316">
        <v>2.49328792389803E-3</v>
      </c>
      <c r="N316" t="s">
        <v>201</v>
      </c>
      <c r="O316">
        <v>2.1402296288038799E-2</v>
      </c>
      <c r="P316">
        <v>0.36124213897949697</v>
      </c>
      <c r="Q316" t="s">
        <v>201</v>
      </c>
      <c r="R316" t="s">
        <v>201</v>
      </c>
      <c r="S316">
        <v>1.2410009093730501</v>
      </c>
      <c r="T316">
        <v>9.2869337934117904E-2</v>
      </c>
      <c r="U316" t="s">
        <v>201</v>
      </c>
      <c r="V316">
        <v>1.2410009093730501</v>
      </c>
    </row>
    <row r="317" spans="1:22">
      <c r="A317" t="s">
        <v>2728</v>
      </c>
      <c r="B317" t="s">
        <v>2416</v>
      </c>
      <c r="C317" t="s">
        <v>880</v>
      </c>
      <c r="D317">
        <v>1.9143675378787799</v>
      </c>
      <c r="F317" t="s">
        <v>2417</v>
      </c>
      <c r="G317">
        <v>1.4828592104691301E-2</v>
      </c>
      <c r="H317">
        <v>1.4788725921786001E-2</v>
      </c>
      <c r="I317">
        <v>3.9866182905339902E-5</v>
      </c>
      <c r="J317">
        <v>1.1366116351292199E-2</v>
      </c>
      <c r="K317">
        <v>4.30337507879243E-3</v>
      </c>
      <c r="L317">
        <v>4.5165985559751301E-4</v>
      </c>
      <c r="M317">
        <v>6.6110814169022597E-3</v>
      </c>
      <c r="N317" t="s">
        <v>201</v>
      </c>
      <c r="O317">
        <v>2.0167884576444699E-3</v>
      </c>
      <c r="P317">
        <v>1.3011239252451099</v>
      </c>
      <c r="Q317" t="s">
        <v>201</v>
      </c>
      <c r="R317" t="s">
        <v>201</v>
      </c>
      <c r="S317">
        <v>1.2243146017751301</v>
      </c>
      <c r="T317">
        <v>1.9767161376906098E-2</v>
      </c>
      <c r="U317" t="s">
        <v>201</v>
      </c>
      <c r="V317">
        <v>1.2243146017751301</v>
      </c>
    </row>
    <row r="318" spans="1:22">
      <c r="A318" t="s">
        <v>2729</v>
      </c>
      <c r="B318" t="s">
        <v>2416</v>
      </c>
      <c r="C318" t="s">
        <v>880</v>
      </c>
      <c r="D318">
        <v>9.1986874431818197</v>
      </c>
      <c r="F318" t="s">
        <v>2417</v>
      </c>
      <c r="G318">
        <v>1.9386260172132099E-2</v>
      </c>
      <c r="H318">
        <v>1.9386260172132099E-2</v>
      </c>
      <c r="I318">
        <v>0</v>
      </c>
      <c r="J318">
        <v>4.69657672869115E-3</v>
      </c>
      <c r="K318">
        <v>2.9768872243753201E-3</v>
      </c>
      <c r="L318">
        <v>1.2302373524016101E-4</v>
      </c>
      <c r="M318">
        <v>1.5966657690756601E-3</v>
      </c>
      <c r="N318" t="s">
        <v>201</v>
      </c>
      <c r="O318">
        <v>0</v>
      </c>
      <c r="P318">
        <v>4.1277426713168301</v>
      </c>
      <c r="Q318" t="s">
        <v>201</v>
      </c>
      <c r="R318" t="s">
        <v>201</v>
      </c>
      <c r="S318">
        <v>1.0826462650509301</v>
      </c>
      <c r="U318" t="s">
        <v>201</v>
      </c>
      <c r="V318">
        <v>1.0826462650509301</v>
      </c>
    </row>
    <row r="319" spans="1:22">
      <c r="A319" t="s">
        <v>2730</v>
      </c>
      <c r="B319" t="s">
        <v>2416</v>
      </c>
      <c r="C319" t="s">
        <v>880</v>
      </c>
      <c r="D319">
        <v>31.169060473484802</v>
      </c>
      <c r="F319" t="s">
        <v>2419</v>
      </c>
      <c r="G319">
        <v>3.6167524873049299E-2</v>
      </c>
      <c r="H319">
        <v>3.6148062726099502E-2</v>
      </c>
      <c r="I319">
        <v>1.9462146949762401E-5</v>
      </c>
      <c r="J319">
        <v>8.3234781197631599E-3</v>
      </c>
      <c r="K319">
        <v>4.36514698824604E-3</v>
      </c>
      <c r="L319">
        <v>1.4164053432445299E-4</v>
      </c>
      <c r="M319">
        <v>3.8166905971926601E-3</v>
      </c>
      <c r="N319" t="s">
        <v>201</v>
      </c>
      <c r="O319">
        <v>0.12512533372100601</v>
      </c>
      <c r="P319">
        <v>4.3429035561792304</v>
      </c>
      <c r="Q319" t="s">
        <v>201</v>
      </c>
      <c r="R319" t="s">
        <v>201</v>
      </c>
      <c r="S319">
        <v>1.2419977055506</v>
      </c>
      <c r="T319">
        <v>1.5554121912000199E-4</v>
      </c>
      <c r="U319" t="s">
        <v>201</v>
      </c>
      <c r="V319">
        <v>1.2419977055506</v>
      </c>
    </row>
    <row r="320" spans="1:22">
      <c r="A320" t="s">
        <v>2731</v>
      </c>
      <c r="B320" t="s">
        <v>2416</v>
      </c>
      <c r="C320" t="s">
        <v>880</v>
      </c>
      <c r="D320">
        <v>12.534978560606</v>
      </c>
      <c r="F320" t="s">
        <v>2417</v>
      </c>
      <c r="G320">
        <v>7.2261097797994998E-3</v>
      </c>
      <c r="H320">
        <v>7.2261097797994998E-3</v>
      </c>
      <c r="I320">
        <v>0</v>
      </c>
      <c r="J320">
        <v>1.05686299206031E-2</v>
      </c>
      <c r="K320">
        <v>5.4790554679266896E-3</v>
      </c>
      <c r="L320">
        <v>1.92908266557792E-3</v>
      </c>
      <c r="M320">
        <v>3.16049178709856E-3</v>
      </c>
      <c r="N320" t="s">
        <v>201</v>
      </c>
      <c r="O320">
        <v>0</v>
      </c>
      <c r="P320">
        <v>0.68373193442155</v>
      </c>
      <c r="Q320" t="s">
        <v>201</v>
      </c>
      <c r="R320" t="s">
        <v>201</v>
      </c>
      <c r="S320">
        <v>1.5003525123338</v>
      </c>
      <c r="U320" t="s">
        <v>201</v>
      </c>
      <c r="V320">
        <v>1.5003525123338</v>
      </c>
    </row>
    <row r="321" spans="1:22">
      <c r="A321" t="s">
        <v>2732</v>
      </c>
      <c r="B321" t="s">
        <v>2416</v>
      </c>
      <c r="C321" t="s">
        <v>880</v>
      </c>
      <c r="D321">
        <v>12.5729196401515</v>
      </c>
      <c r="F321" t="s">
        <v>2419</v>
      </c>
      <c r="G321">
        <v>8.2080363765926999E-3</v>
      </c>
      <c r="H321">
        <v>8.1345535291632992E-3</v>
      </c>
      <c r="I321">
        <v>7.34828474293888E-5</v>
      </c>
      <c r="J321">
        <v>9.8868135563201492E-3</v>
      </c>
      <c r="K321">
        <v>7.00671830933766E-3</v>
      </c>
      <c r="L321">
        <v>1.15148113991863E-4</v>
      </c>
      <c r="M321">
        <v>2.7649471329906201E-3</v>
      </c>
      <c r="N321" t="s">
        <v>201</v>
      </c>
      <c r="O321">
        <v>6.6019942443975299E-2</v>
      </c>
      <c r="P321">
        <v>0.82276797097718901</v>
      </c>
      <c r="Q321" t="s">
        <v>201</v>
      </c>
      <c r="R321" t="s">
        <v>201</v>
      </c>
      <c r="S321">
        <v>1.2295352381051301</v>
      </c>
      <c r="T321">
        <v>1.1130401619441901E-3</v>
      </c>
      <c r="U321" t="s">
        <v>201</v>
      </c>
      <c r="V321">
        <v>1.2295352381051301</v>
      </c>
    </row>
    <row r="322" spans="1:22">
      <c r="A322" t="s">
        <v>2733</v>
      </c>
      <c r="B322" t="s">
        <v>2416</v>
      </c>
      <c r="C322" t="s">
        <v>880</v>
      </c>
      <c r="D322">
        <v>1.64379566287878</v>
      </c>
      <c r="F322" t="s">
        <v>2417</v>
      </c>
      <c r="G322">
        <v>2.6790183641971E-3</v>
      </c>
      <c r="H322">
        <v>2.6790183641971E-3</v>
      </c>
      <c r="I322">
        <v>0</v>
      </c>
      <c r="J322">
        <v>1.35627543757649E-2</v>
      </c>
      <c r="K322">
        <v>3.8157134011705999E-3</v>
      </c>
      <c r="L322">
        <v>1.61238115326974E-3</v>
      </c>
      <c r="M322">
        <v>8.1346598213246496E-3</v>
      </c>
      <c r="N322" t="s">
        <v>201</v>
      </c>
      <c r="O322">
        <v>0</v>
      </c>
      <c r="P322">
        <v>0.19752760316769999</v>
      </c>
      <c r="Q322" t="s">
        <v>201</v>
      </c>
      <c r="R322" t="s">
        <v>201</v>
      </c>
      <c r="S322">
        <v>1.1825155034294801</v>
      </c>
      <c r="U322" t="s">
        <v>201</v>
      </c>
      <c r="V322">
        <v>1.1825155034294801</v>
      </c>
    </row>
    <row r="323" spans="1:22">
      <c r="A323" t="s">
        <v>2734</v>
      </c>
      <c r="B323" t="s">
        <v>2416</v>
      </c>
      <c r="C323" t="s">
        <v>880</v>
      </c>
      <c r="D323">
        <v>30.6029051325757</v>
      </c>
      <c r="F323" t="s">
        <v>2419</v>
      </c>
      <c r="G323">
        <v>2.2413167376000201E-2</v>
      </c>
      <c r="H323">
        <v>2.2413167376000201E-2</v>
      </c>
      <c r="I323">
        <v>0</v>
      </c>
      <c r="J323">
        <v>4.4350332322826E-3</v>
      </c>
      <c r="K323">
        <v>3.6162352607795999E-3</v>
      </c>
      <c r="L323">
        <v>7.6132368965596298E-5</v>
      </c>
      <c r="M323">
        <v>7.4266560253739996E-4</v>
      </c>
      <c r="N323" t="s">
        <v>201</v>
      </c>
      <c r="O323">
        <v>6.0576319434019699E-2</v>
      </c>
      <c r="P323">
        <v>5.05366390782706</v>
      </c>
      <c r="Q323" t="s">
        <v>201</v>
      </c>
      <c r="R323" t="s">
        <v>201</v>
      </c>
      <c r="S323">
        <v>1.38543347790217</v>
      </c>
      <c r="T323">
        <v>0</v>
      </c>
      <c r="U323" t="s">
        <v>201</v>
      </c>
      <c r="V323">
        <v>1.38543347790217</v>
      </c>
    </row>
    <row r="324" spans="1:22">
      <c r="A324" t="s">
        <v>2735</v>
      </c>
      <c r="B324" t="s">
        <v>2416</v>
      </c>
      <c r="C324" t="s">
        <v>880</v>
      </c>
      <c r="D324">
        <v>0.73269566287878796</v>
      </c>
      <c r="F324" t="s">
        <v>2417</v>
      </c>
      <c r="G324">
        <v>8.8148468980433006E-3</v>
      </c>
      <c r="H324">
        <v>8.7666422592831E-3</v>
      </c>
      <c r="I324">
        <v>4.8204638760239798E-5</v>
      </c>
      <c r="J324">
        <v>6.7400630067370503E-3</v>
      </c>
      <c r="K324">
        <v>2.3307062229091001E-3</v>
      </c>
      <c r="L324">
        <v>4.30968204494529E-4</v>
      </c>
      <c r="M324">
        <v>3.97838857933342E-3</v>
      </c>
      <c r="N324" t="s">
        <v>201</v>
      </c>
      <c r="O324">
        <v>5.1148203244011396E-3</v>
      </c>
      <c r="P324">
        <v>1.30067660354515</v>
      </c>
      <c r="Q324" t="s">
        <v>201</v>
      </c>
      <c r="R324" t="s">
        <v>201</v>
      </c>
      <c r="S324">
        <v>1.0940459956356099</v>
      </c>
      <c r="T324">
        <v>9.4245028569764702E-3</v>
      </c>
      <c r="U324" t="s">
        <v>201</v>
      </c>
      <c r="V324">
        <v>1.0940459956356099</v>
      </c>
    </row>
    <row r="325" spans="1:22">
      <c r="A325" t="s">
        <v>2736</v>
      </c>
      <c r="B325" t="s">
        <v>2416</v>
      </c>
      <c r="C325" t="s">
        <v>880</v>
      </c>
      <c r="D325">
        <v>4.3489427083333299</v>
      </c>
      <c r="F325" t="s">
        <v>2417</v>
      </c>
      <c r="G325">
        <v>4.02661530308078E-2</v>
      </c>
      <c r="H325">
        <v>4.0265520144092098E-2</v>
      </c>
      <c r="I325">
        <v>6.3288671568534399E-7</v>
      </c>
      <c r="J325">
        <v>2.8797404016087502E-2</v>
      </c>
      <c r="K325">
        <v>2.3353870040979101E-2</v>
      </c>
      <c r="L325">
        <v>3.0809423154464998E-3</v>
      </c>
      <c r="M325">
        <v>2.3625916596618302E-3</v>
      </c>
      <c r="N325" t="s">
        <v>201</v>
      </c>
      <c r="O325">
        <v>1.61695517070948E-2</v>
      </c>
      <c r="P325">
        <v>1.39823437284825</v>
      </c>
      <c r="Q325" t="s">
        <v>201</v>
      </c>
      <c r="R325" t="s">
        <v>201</v>
      </c>
      <c r="S325">
        <v>1.61291967700807</v>
      </c>
      <c r="T325">
        <v>3.9140647010494899E-5</v>
      </c>
      <c r="U325" t="s">
        <v>201</v>
      </c>
      <c r="V325">
        <v>1.61291967700807</v>
      </c>
    </row>
    <row r="326" spans="1:22">
      <c r="A326" t="s">
        <v>2737</v>
      </c>
      <c r="B326" t="s">
        <v>2416</v>
      </c>
      <c r="C326" t="s">
        <v>880</v>
      </c>
      <c r="D326">
        <v>2.5035434280303002</v>
      </c>
      <c r="F326" t="s">
        <v>2417</v>
      </c>
      <c r="G326">
        <v>5.1411073221825998E-3</v>
      </c>
      <c r="H326">
        <v>5.0974926824714998E-3</v>
      </c>
      <c r="I326">
        <v>4.3614639711119397E-5</v>
      </c>
      <c r="J326">
        <v>1.00786531764106E-2</v>
      </c>
      <c r="K326">
        <v>5.7362109853728296E-3</v>
      </c>
      <c r="L326">
        <v>4.0593469647117998E-4</v>
      </c>
      <c r="M326">
        <v>3.9365074945666599E-3</v>
      </c>
      <c r="N326" t="s">
        <v>201</v>
      </c>
      <c r="O326">
        <v>2.3257897720435801E-3</v>
      </c>
      <c r="P326">
        <v>0.50577121697195604</v>
      </c>
      <c r="Q326" t="s">
        <v>201</v>
      </c>
      <c r="R326" t="s">
        <v>201</v>
      </c>
      <c r="S326">
        <v>1.12332681473493</v>
      </c>
      <c r="T326">
        <v>1.8752614804388199E-2</v>
      </c>
      <c r="U326" t="s">
        <v>201</v>
      </c>
      <c r="V326">
        <v>1.12332681473493</v>
      </c>
    </row>
    <row r="327" spans="1:22">
      <c r="A327" t="s">
        <v>2738</v>
      </c>
      <c r="B327" t="s">
        <v>2416</v>
      </c>
      <c r="C327" t="s">
        <v>880</v>
      </c>
      <c r="D327">
        <v>4.36588484848484</v>
      </c>
      <c r="F327" t="s">
        <v>2417</v>
      </c>
      <c r="G327">
        <v>9.6569554149753007E-3</v>
      </c>
      <c r="H327">
        <v>9.6540794583230994E-3</v>
      </c>
      <c r="I327">
        <v>2.8759566521614999E-6</v>
      </c>
      <c r="J327">
        <v>2.33554997098443E-2</v>
      </c>
      <c r="K327">
        <v>1.34586519889519E-2</v>
      </c>
      <c r="L327">
        <v>8.3712807073837402E-3</v>
      </c>
      <c r="M327">
        <v>1.52556701350872E-3</v>
      </c>
      <c r="N327" t="s">
        <v>201</v>
      </c>
      <c r="O327">
        <v>1.3180857385644401E-2</v>
      </c>
      <c r="P327">
        <v>0.41335358173706199</v>
      </c>
      <c r="Q327" t="s">
        <v>201</v>
      </c>
      <c r="R327" t="s">
        <v>201</v>
      </c>
      <c r="S327">
        <v>1.3664345296129501</v>
      </c>
      <c r="T327">
        <v>2.18191925458034E-4</v>
      </c>
      <c r="U327" t="s">
        <v>201</v>
      </c>
      <c r="V327">
        <v>1.3664345296129501</v>
      </c>
    </row>
    <row r="328" spans="1:22">
      <c r="A328" t="s">
        <v>2739</v>
      </c>
      <c r="B328" t="s">
        <v>2416</v>
      </c>
      <c r="C328" t="s">
        <v>880</v>
      </c>
      <c r="D328">
        <v>34.657483863636301</v>
      </c>
      <c r="F328" t="s">
        <v>2417</v>
      </c>
      <c r="G328">
        <v>2.8815007877705301E-2</v>
      </c>
      <c r="H328">
        <v>2.8777161520509201E-2</v>
      </c>
      <c r="I328">
        <v>3.7846357196112603E-5</v>
      </c>
      <c r="J328">
        <v>6.3692927870929198E-3</v>
      </c>
      <c r="K328">
        <v>2.7191801110677599E-3</v>
      </c>
      <c r="L328">
        <v>1.68535831409099E-4</v>
      </c>
      <c r="M328">
        <v>3.48157684461605E-3</v>
      </c>
      <c r="N328" t="s">
        <v>201</v>
      </c>
      <c r="O328">
        <v>1.7844962179473099E-3</v>
      </c>
      <c r="P328">
        <v>4.5181093855231103</v>
      </c>
      <c r="Q328" t="s">
        <v>201</v>
      </c>
      <c r="R328" t="s">
        <v>201</v>
      </c>
      <c r="S328">
        <v>1.19080251470044</v>
      </c>
      <c r="T328">
        <v>2.1208426678341101E-2</v>
      </c>
      <c r="U328" t="s">
        <v>201</v>
      </c>
      <c r="V328">
        <v>1.19080251470044</v>
      </c>
    </row>
    <row r="329" spans="1:22">
      <c r="A329" t="s">
        <v>2740</v>
      </c>
      <c r="B329" t="s">
        <v>2416</v>
      </c>
      <c r="C329" t="s">
        <v>880</v>
      </c>
      <c r="D329">
        <v>38.395080681818101</v>
      </c>
      <c r="F329" t="s">
        <v>2419</v>
      </c>
      <c r="G329">
        <v>1.10614673340413E-2</v>
      </c>
      <c r="H329">
        <v>1.1017891622266201E-2</v>
      </c>
      <c r="I329">
        <v>4.3575711775057902E-5</v>
      </c>
      <c r="J329">
        <v>2.59996926910935E-3</v>
      </c>
      <c r="K329">
        <v>2.1866710980499699E-3</v>
      </c>
      <c r="L329">
        <v>1.27092800569912E-5</v>
      </c>
      <c r="M329">
        <v>4.0058889100238597E-4</v>
      </c>
      <c r="N329" t="s">
        <v>201</v>
      </c>
      <c r="O329">
        <v>0.10428227657274</v>
      </c>
      <c r="P329">
        <v>4.2377007117628303</v>
      </c>
      <c r="Q329" t="s">
        <v>201</v>
      </c>
      <c r="R329" t="s">
        <v>201</v>
      </c>
      <c r="S329">
        <v>1.1553186740591299</v>
      </c>
      <c r="T329">
        <v>4.17863065586819E-4</v>
      </c>
      <c r="U329" t="s">
        <v>201</v>
      </c>
      <c r="V329">
        <v>1.1553186740591299</v>
      </c>
    </row>
    <row r="330" spans="1:22">
      <c r="A330" t="s">
        <v>2741</v>
      </c>
      <c r="B330" t="s">
        <v>2416</v>
      </c>
      <c r="C330" t="s">
        <v>880</v>
      </c>
      <c r="D330">
        <v>47.925594412878702</v>
      </c>
      <c r="F330" t="s">
        <v>2417</v>
      </c>
      <c r="G330">
        <v>8.1104527920751995E-3</v>
      </c>
      <c r="H330">
        <v>8.1099729215298004E-3</v>
      </c>
      <c r="I330">
        <v>4.7987054542699401E-7</v>
      </c>
      <c r="J330">
        <v>4.9329535455932402E-3</v>
      </c>
      <c r="K330">
        <v>3.6442835755570698E-3</v>
      </c>
      <c r="L330">
        <v>6.0068559016133698E-5</v>
      </c>
      <c r="M330">
        <v>1.22860141102003E-3</v>
      </c>
      <c r="N330" t="s">
        <v>201</v>
      </c>
      <c r="O330">
        <v>1.1718279170142501E-2</v>
      </c>
      <c r="P330">
        <v>1.6440399948170299</v>
      </c>
      <c r="Q330" t="s">
        <v>201</v>
      </c>
      <c r="R330" t="s">
        <v>201</v>
      </c>
      <c r="S330">
        <v>1.08039378661551</v>
      </c>
      <c r="T330">
        <v>4.09505985016702E-5</v>
      </c>
      <c r="U330" t="s">
        <v>201</v>
      </c>
      <c r="V330">
        <v>1.08039378661551</v>
      </c>
    </row>
    <row r="331" spans="1:22">
      <c r="A331" t="s">
        <v>2742</v>
      </c>
      <c r="B331" t="s">
        <v>2416</v>
      </c>
      <c r="C331" t="s">
        <v>880</v>
      </c>
      <c r="D331">
        <v>2.99249740530303</v>
      </c>
      <c r="F331" t="s">
        <v>2417</v>
      </c>
      <c r="G331">
        <v>6.2249904411849997E-3</v>
      </c>
      <c r="H331">
        <v>6.1994131593925998E-3</v>
      </c>
      <c r="I331">
        <v>2.5577281792390599E-5</v>
      </c>
      <c r="J331">
        <v>5.1399941410487197E-3</v>
      </c>
      <c r="K331">
        <v>2.4885609887825401E-3</v>
      </c>
      <c r="L331">
        <v>8.5702174501815298E-4</v>
      </c>
      <c r="M331">
        <v>1.7944114072480301E-3</v>
      </c>
      <c r="N331" t="s">
        <v>201</v>
      </c>
      <c r="O331">
        <v>1.87274345772454E-3</v>
      </c>
      <c r="P331">
        <v>1.2061128844259099</v>
      </c>
      <c r="Q331" t="s">
        <v>201</v>
      </c>
      <c r="R331" t="s">
        <v>201</v>
      </c>
      <c r="S331">
        <v>1.02086098844941</v>
      </c>
      <c r="T331">
        <v>1.3657653794966701E-2</v>
      </c>
      <c r="U331" t="s">
        <v>201</v>
      </c>
      <c r="V331">
        <v>1.02086098844941</v>
      </c>
    </row>
    <row r="332" spans="1:22">
      <c r="A332" t="s">
        <v>2743</v>
      </c>
      <c r="B332" t="s">
        <v>2416</v>
      </c>
      <c r="C332" t="s">
        <v>880</v>
      </c>
      <c r="D332">
        <v>1.06627321969696</v>
      </c>
      <c r="F332" t="s">
        <v>2417</v>
      </c>
      <c r="G332">
        <v>2.4734406041643999E-3</v>
      </c>
      <c r="H332">
        <v>2.4178278212533999E-3</v>
      </c>
      <c r="I332">
        <v>5.5612782910926202E-5</v>
      </c>
      <c r="J332">
        <v>7.5318314763908904E-3</v>
      </c>
      <c r="K332">
        <v>1.6013757795214599E-3</v>
      </c>
      <c r="L332">
        <v>6.5988806387481599E-4</v>
      </c>
      <c r="M332">
        <v>5.2705676329946102E-3</v>
      </c>
      <c r="N332" t="s">
        <v>201</v>
      </c>
      <c r="O332">
        <v>1.26881637541925E-3</v>
      </c>
      <c r="P332">
        <v>0.32101459370569602</v>
      </c>
      <c r="Q332" t="s">
        <v>201</v>
      </c>
      <c r="R332" t="s">
        <v>201</v>
      </c>
      <c r="S332">
        <v>1.0702672046795101</v>
      </c>
      <c r="T332">
        <v>4.3830442283305099E-2</v>
      </c>
      <c r="U332" t="s">
        <v>201</v>
      </c>
      <c r="V332">
        <v>1.0702672046795101</v>
      </c>
    </row>
    <row r="333" spans="1:22">
      <c r="A333" t="s">
        <v>2744</v>
      </c>
      <c r="B333" t="s">
        <v>2416</v>
      </c>
      <c r="C333" t="s">
        <v>880</v>
      </c>
      <c r="D333">
        <v>0.73819982954545404</v>
      </c>
      <c r="F333" t="s">
        <v>2417</v>
      </c>
      <c r="G333">
        <v>1.4864184013590001E-4</v>
      </c>
      <c r="H333">
        <v>1.4864184013590001E-4</v>
      </c>
      <c r="I333">
        <v>0</v>
      </c>
      <c r="J333">
        <v>9.66361158842227E-3</v>
      </c>
      <c r="K333">
        <v>7.4646352455418595E-4</v>
      </c>
      <c r="L333">
        <v>4.6298228026325398E-4</v>
      </c>
      <c r="M333">
        <v>8.4541657836048299E-3</v>
      </c>
      <c r="N333" t="s">
        <v>201</v>
      </c>
      <c r="O333">
        <v>0</v>
      </c>
      <c r="P333">
        <v>1.53816033245773E-2</v>
      </c>
      <c r="Q333" t="s">
        <v>201</v>
      </c>
      <c r="R333" t="s">
        <v>201</v>
      </c>
      <c r="U333" t="s">
        <v>201</v>
      </c>
    </row>
    <row r="334" spans="1:22">
      <c r="A334" t="s">
        <v>2745</v>
      </c>
      <c r="B334" t="s">
        <v>2416</v>
      </c>
      <c r="C334" t="s">
        <v>880</v>
      </c>
      <c r="D334">
        <v>2.5212756818181798</v>
      </c>
      <c r="F334" t="s">
        <v>2417</v>
      </c>
      <c r="G334">
        <v>3.5649569490675999E-3</v>
      </c>
      <c r="H334">
        <v>3.1450429410284E-3</v>
      </c>
      <c r="I334">
        <v>4.199140080391E-4</v>
      </c>
      <c r="J334">
        <v>4.8306825160656097E-3</v>
      </c>
      <c r="K334">
        <v>2.4532873580360602E-3</v>
      </c>
      <c r="L334">
        <v>1.7787130489625599E-4</v>
      </c>
      <c r="M334">
        <v>2.1995238531332898E-3</v>
      </c>
      <c r="N334" t="s">
        <v>201</v>
      </c>
      <c r="O334">
        <v>1.33805277564784E-2</v>
      </c>
      <c r="P334">
        <v>0.65105560768458504</v>
      </c>
      <c r="Q334" t="s">
        <v>201</v>
      </c>
      <c r="R334" t="s">
        <v>201</v>
      </c>
      <c r="S334">
        <v>1.17540487520268</v>
      </c>
      <c r="T334">
        <v>3.1382469786050901E-2</v>
      </c>
      <c r="U334" t="s">
        <v>201</v>
      </c>
      <c r="V334">
        <v>1.17540487520268</v>
      </c>
    </row>
    <row r="335" spans="1:22">
      <c r="A335" t="s">
        <v>2746</v>
      </c>
      <c r="B335" t="s">
        <v>2416</v>
      </c>
      <c r="C335" t="s">
        <v>880</v>
      </c>
      <c r="D335">
        <v>0.55432092803030297</v>
      </c>
      <c r="F335" t="s">
        <v>2419</v>
      </c>
      <c r="G335">
        <v>1.3729516544485E-3</v>
      </c>
      <c r="H335">
        <v>1.3729516544485E-3</v>
      </c>
      <c r="I335">
        <v>0</v>
      </c>
      <c r="J335">
        <v>5.5746077790392798E-3</v>
      </c>
      <c r="K335">
        <v>9.0530778210373903E-4</v>
      </c>
      <c r="L335">
        <v>2.6902970409453398E-4</v>
      </c>
      <c r="M335">
        <v>4.4002702928410001E-3</v>
      </c>
      <c r="N335" t="s">
        <v>201</v>
      </c>
      <c r="O335">
        <v>0</v>
      </c>
      <c r="P335">
        <v>0.24628668219687899</v>
      </c>
      <c r="Q335" t="s">
        <v>201</v>
      </c>
      <c r="R335" t="s">
        <v>201</v>
      </c>
      <c r="S335">
        <v>1.0941780026927901</v>
      </c>
      <c r="U335" t="s">
        <v>201</v>
      </c>
      <c r="V335">
        <v>1.0941780026927901</v>
      </c>
    </row>
    <row r="336" spans="1:22">
      <c r="A336" t="s">
        <v>2747</v>
      </c>
      <c r="B336" t="s">
        <v>2416</v>
      </c>
      <c r="C336" t="s">
        <v>880</v>
      </c>
      <c r="D336">
        <v>14.688950208333299</v>
      </c>
      <c r="F336" t="s">
        <v>2419</v>
      </c>
      <c r="G336">
        <v>3.0967690671010001E-4</v>
      </c>
      <c r="H336">
        <v>3.0965889853779997E-4</v>
      </c>
      <c r="I336">
        <v>1.8008172300522201E-8</v>
      </c>
      <c r="J336">
        <v>2.1566430267469299E-4</v>
      </c>
      <c r="K336">
        <v>5.8017383344455799E-5</v>
      </c>
      <c r="L336">
        <v>1.0376636717981899E-5</v>
      </c>
      <c r="M336">
        <v>1.4727028261225499E-4</v>
      </c>
      <c r="N336" t="s">
        <v>201</v>
      </c>
      <c r="O336">
        <v>5.42533128048895E-2</v>
      </c>
      <c r="P336">
        <v>1.4358375247891</v>
      </c>
      <c r="Q336" t="s">
        <v>201</v>
      </c>
      <c r="R336" t="s">
        <v>201</v>
      </c>
      <c r="T336">
        <v>3.3192760717275902E-7</v>
      </c>
      <c r="U336" t="s">
        <v>201</v>
      </c>
    </row>
    <row r="337" spans="1:22">
      <c r="A337" t="s">
        <v>2748</v>
      </c>
      <c r="B337" t="s">
        <v>2416</v>
      </c>
      <c r="C337" t="s">
        <v>880</v>
      </c>
      <c r="D337">
        <v>0.61656683712121196</v>
      </c>
      <c r="F337" t="s">
        <v>2417</v>
      </c>
      <c r="G337">
        <v>2.5852203029480001E-3</v>
      </c>
      <c r="H337">
        <v>2.5852203029480001E-3</v>
      </c>
      <c r="I337">
        <v>0</v>
      </c>
      <c r="J337">
        <v>1.4432195052905899E-3</v>
      </c>
      <c r="K337">
        <v>1.82539814272193E-4</v>
      </c>
      <c r="L337">
        <v>6.9058438652600004E-5</v>
      </c>
      <c r="M337">
        <v>1.1916212523658E-3</v>
      </c>
      <c r="N337" t="s">
        <v>201</v>
      </c>
      <c r="O337">
        <v>0</v>
      </c>
      <c r="P337">
        <v>1.7912869757310099</v>
      </c>
      <c r="Q337" t="s">
        <v>201</v>
      </c>
      <c r="R337" t="s">
        <v>201</v>
      </c>
      <c r="S337">
        <v>1.06255666791287</v>
      </c>
      <c r="U337" t="s">
        <v>201</v>
      </c>
      <c r="V337">
        <v>1.06255666791287</v>
      </c>
    </row>
    <row r="338" spans="1:22">
      <c r="A338" t="s">
        <v>2749</v>
      </c>
      <c r="B338" t="s">
        <v>2416</v>
      </c>
      <c r="C338" t="s">
        <v>880</v>
      </c>
      <c r="D338">
        <v>6.9793676515151502</v>
      </c>
      <c r="F338" t="s">
        <v>2419</v>
      </c>
      <c r="G338">
        <v>6.2530047348492998E-3</v>
      </c>
      <c r="H338">
        <v>6.1785080420314999E-3</v>
      </c>
      <c r="I338">
        <v>7.4496692817894905E-5</v>
      </c>
      <c r="J338">
        <v>7.5213266119750098E-3</v>
      </c>
      <c r="K338">
        <v>5.1568340900381799E-3</v>
      </c>
      <c r="L338">
        <v>3.10324876515784E-4</v>
      </c>
      <c r="M338">
        <v>2.0541676454210399E-3</v>
      </c>
      <c r="N338" t="s">
        <v>201</v>
      </c>
      <c r="O338">
        <v>2.80258142445983E-2</v>
      </c>
      <c r="P338">
        <v>0.82146519633842696</v>
      </c>
      <c r="Q338" t="s">
        <v>201</v>
      </c>
      <c r="R338" t="s">
        <v>201</v>
      </c>
      <c r="S338">
        <v>1.09060332833114</v>
      </c>
      <c r="T338">
        <v>2.6581455285372602E-3</v>
      </c>
      <c r="U338" t="s">
        <v>201</v>
      </c>
      <c r="V338">
        <v>1.09060332833114</v>
      </c>
    </row>
    <row r="339" spans="1:22">
      <c r="A339" t="s">
        <v>2750</v>
      </c>
      <c r="B339" t="s">
        <v>2416</v>
      </c>
      <c r="C339" t="s">
        <v>880</v>
      </c>
      <c r="D339">
        <v>47.337384848484803</v>
      </c>
      <c r="F339" t="s">
        <v>2419</v>
      </c>
      <c r="G339">
        <v>8.5923101077149001E-3</v>
      </c>
      <c r="H339">
        <v>8.5843728584422008E-3</v>
      </c>
      <c r="I339">
        <v>7.9372492727576701E-6</v>
      </c>
      <c r="J339">
        <v>5.9511054557815201E-3</v>
      </c>
      <c r="K339">
        <v>4.7823992631153001E-3</v>
      </c>
      <c r="L339">
        <v>1.7500902300987301E-4</v>
      </c>
      <c r="M339">
        <v>9.9369716965634907E-4</v>
      </c>
      <c r="N339" t="s">
        <v>201</v>
      </c>
      <c r="O339">
        <v>4.4006452709436199E-2</v>
      </c>
      <c r="P339">
        <v>1.4424837405800699</v>
      </c>
      <c r="Q339" t="s">
        <v>201</v>
      </c>
      <c r="R339" t="s">
        <v>201</v>
      </c>
      <c r="S339">
        <v>1.17829798264046</v>
      </c>
      <c r="T339">
        <v>1.80365577865713E-4</v>
      </c>
      <c r="U339" t="s">
        <v>201</v>
      </c>
      <c r="V339">
        <v>1.17829798264046</v>
      </c>
    </row>
    <row r="340" spans="1:22">
      <c r="A340" t="s">
        <v>2751</v>
      </c>
      <c r="B340" t="s">
        <v>2416</v>
      </c>
      <c r="C340" t="s">
        <v>880</v>
      </c>
      <c r="D340">
        <v>2.1755905681818102</v>
      </c>
      <c r="F340" t="s">
        <v>2417</v>
      </c>
      <c r="G340">
        <v>3.8566818741553001E-3</v>
      </c>
      <c r="H340">
        <v>3.5365509772306999E-3</v>
      </c>
      <c r="I340">
        <v>3.2013089692450002E-4</v>
      </c>
      <c r="J340">
        <v>3.6281475479485199E-3</v>
      </c>
      <c r="K340">
        <v>1.4018128563206399E-3</v>
      </c>
      <c r="L340">
        <v>2.0336663725972E-4</v>
      </c>
      <c r="M340">
        <v>2.0229680543681601E-3</v>
      </c>
      <c r="N340" t="s">
        <v>201</v>
      </c>
      <c r="O340">
        <v>1.45326226221279E-3</v>
      </c>
      <c r="P340">
        <v>0.97475390140359197</v>
      </c>
      <c r="Q340" t="s">
        <v>201</v>
      </c>
      <c r="R340" t="s">
        <v>201</v>
      </c>
      <c r="S340">
        <v>1.2169536495740401</v>
      </c>
      <c r="T340">
        <v>0.22028432530619399</v>
      </c>
      <c r="U340" t="s">
        <v>201</v>
      </c>
      <c r="V340">
        <v>1.2169536495740401</v>
      </c>
    </row>
    <row r="341" spans="1:22">
      <c r="A341" t="s">
        <v>2752</v>
      </c>
      <c r="B341" t="s">
        <v>2416</v>
      </c>
      <c r="C341" t="s">
        <v>880</v>
      </c>
      <c r="D341">
        <v>53.725400037878799</v>
      </c>
      <c r="E341" t="s">
        <v>2428</v>
      </c>
      <c r="F341" t="s">
        <v>852</v>
      </c>
      <c r="G341">
        <v>4.6402894182061297E-2</v>
      </c>
      <c r="H341">
        <v>4.6395510780860801E-2</v>
      </c>
      <c r="I341">
        <v>7.3834012004284399E-6</v>
      </c>
      <c r="J341">
        <v>7.7376287438999996E-3</v>
      </c>
      <c r="K341">
        <v>4.7547448888457201E-3</v>
      </c>
      <c r="L341">
        <v>1.56119931399847E-5</v>
      </c>
      <c r="M341">
        <v>2.9672718619143E-3</v>
      </c>
      <c r="N341" t="s">
        <v>201</v>
      </c>
      <c r="O341">
        <v>5.3399894717725001E-2</v>
      </c>
      <c r="P341">
        <v>5.9960890237124502</v>
      </c>
      <c r="Q341" t="s">
        <v>201</v>
      </c>
      <c r="R341" t="s">
        <v>201</v>
      </c>
      <c r="S341">
        <v>1.37307266297377</v>
      </c>
      <c r="T341">
        <v>1.38266212685577E-4</v>
      </c>
      <c r="U341" t="s">
        <v>201</v>
      </c>
      <c r="V341">
        <v>1.37307266297377</v>
      </c>
    </row>
    <row r="342" spans="1:22">
      <c r="A342" t="s">
        <v>2753</v>
      </c>
      <c r="B342" t="s">
        <v>2416</v>
      </c>
      <c r="C342" t="s">
        <v>880</v>
      </c>
      <c r="D342">
        <v>5.39905611742424</v>
      </c>
      <c r="F342" t="s">
        <v>2417</v>
      </c>
      <c r="G342">
        <v>1.8344244421368599E-2</v>
      </c>
      <c r="H342">
        <v>1.8344244421368599E-2</v>
      </c>
      <c r="I342">
        <v>0</v>
      </c>
      <c r="J342">
        <v>1.0045357982154699E-2</v>
      </c>
      <c r="K342">
        <v>5.3620631572804701E-3</v>
      </c>
      <c r="L342">
        <v>1.18403362817087E-4</v>
      </c>
      <c r="M342">
        <v>4.5648914620571501E-3</v>
      </c>
      <c r="N342" t="s">
        <v>201</v>
      </c>
      <c r="O342">
        <v>1.26204643939634E-3</v>
      </c>
      <c r="P342">
        <v>1.82614143308348</v>
      </c>
      <c r="Q342" t="s">
        <v>201</v>
      </c>
      <c r="R342" t="s">
        <v>201</v>
      </c>
      <c r="S342">
        <v>1.11747271554183</v>
      </c>
      <c r="T342">
        <v>0</v>
      </c>
      <c r="U342" t="s">
        <v>201</v>
      </c>
      <c r="V342">
        <v>1.11747271554183</v>
      </c>
    </row>
    <row r="343" spans="1:22">
      <c r="A343" t="s">
        <v>2754</v>
      </c>
      <c r="B343" t="s">
        <v>2416</v>
      </c>
      <c r="C343" t="s">
        <v>880</v>
      </c>
      <c r="D343">
        <v>2.19327251893939</v>
      </c>
      <c r="F343" t="s">
        <v>2417</v>
      </c>
      <c r="G343">
        <v>6.7891130887467004E-3</v>
      </c>
      <c r="H343">
        <v>6.7815967156531001E-3</v>
      </c>
      <c r="I343">
        <v>7.5163730936350404E-6</v>
      </c>
      <c r="J343">
        <v>1.1590737332940099E-2</v>
      </c>
      <c r="K343">
        <v>7.7014665664609698E-3</v>
      </c>
      <c r="L343">
        <v>8.8860006694906903E-4</v>
      </c>
      <c r="M343">
        <v>3.00067069953013E-3</v>
      </c>
      <c r="N343" t="s">
        <v>201</v>
      </c>
      <c r="O343">
        <v>0</v>
      </c>
      <c r="P343">
        <v>0.58508760235470103</v>
      </c>
      <c r="Q343" t="s">
        <v>201</v>
      </c>
      <c r="R343" t="s">
        <v>201</v>
      </c>
      <c r="S343">
        <v>1.05316061054331</v>
      </c>
      <c r="T343" t="s">
        <v>2464</v>
      </c>
      <c r="U343" t="s">
        <v>201</v>
      </c>
      <c r="V343">
        <v>1.05316061054331</v>
      </c>
    </row>
    <row r="344" spans="1:22">
      <c r="A344" t="s">
        <v>2755</v>
      </c>
      <c r="B344" t="s">
        <v>2416</v>
      </c>
      <c r="C344" t="s">
        <v>880</v>
      </c>
      <c r="D344">
        <v>0.46361181818181801</v>
      </c>
      <c r="F344" t="s">
        <v>2417</v>
      </c>
      <c r="G344">
        <v>5.1187489526777597E-5</v>
      </c>
      <c r="H344">
        <v>5.1187489526777597E-5</v>
      </c>
      <c r="I344">
        <v>0</v>
      </c>
      <c r="J344">
        <v>4.8911316517554803E-3</v>
      </c>
      <c r="K344">
        <v>4.1124720643883098E-4</v>
      </c>
      <c r="L344">
        <v>2.9067548682408599E-4</v>
      </c>
      <c r="M344">
        <v>4.1892089584925603E-3</v>
      </c>
      <c r="N344" t="s">
        <v>201</v>
      </c>
      <c r="O344">
        <v>0</v>
      </c>
      <c r="P344">
        <v>1.0465367356939899E-2</v>
      </c>
      <c r="Q344" t="s">
        <v>201</v>
      </c>
      <c r="R344" t="s">
        <v>201</v>
      </c>
      <c r="U344" t="s">
        <v>201</v>
      </c>
    </row>
    <row r="345" spans="1:22">
      <c r="A345" t="s">
        <v>2756</v>
      </c>
      <c r="B345" t="s">
        <v>2416</v>
      </c>
      <c r="C345" t="s">
        <v>880</v>
      </c>
      <c r="D345">
        <v>9.5792633522727204</v>
      </c>
      <c r="F345" t="s">
        <v>2419</v>
      </c>
      <c r="G345">
        <v>3.2944703814830002E-4</v>
      </c>
      <c r="H345">
        <v>2.004006700287E-4</v>
      </c>
      <c r="I345">
        <v>1.290463681196E-4</v>
      </c>
      <c r="J345">
        <v>1.4922886082191099E-2</v>
      </c>
      <c r="K345">
        <v>7.4624838324469098E-3</v>
      </c>
      <c r="L345">
        <v>1.54209979879749E-4</v>
      </c>
      <c r="M345">
        <v>7.30619226986452E-3</v>
      </c>
      <c r="N345" t="s">
        <v>201</v>
      </c>
      <c r="O345">
        <v>3.7038394134549499E-2</v>
      </c>
      <c r="P345">
        <v>1.342908261344E-2</v>
      </c>
      <c r="Q345" t="s">
        <v>201</v>
      </c>
      <c r="R345" t="s">
        <v>201</v>
      </c>
      <c r="S345">
        <v>1.16870845895923</v>
      </c>
      <c r="T345">
        <v>3.4841242752267402E-3</v>
      </c>
      <c r="U345" t="s">
        <v>201</v>
      </c>
      <c r="V345">
        <v>1.16870845895923</v>
      </c>
    </row>
    <row r="346" spans="1:22">
      <c r="A346" t="s">
        <v>2757</v>
      </c>
      <c r="B346" t="s">
        <v>2416</v>
      </c>
      <c r="C346" t="s">
        <v>880</v>
      </c>
      <c r="D346">
        <v>4.8289771969696904</v>
      </c>
      <c r="F346" t="s">
        <v>2419</v>
      </c>
      <c r="G346">
        <v>6.0088040559284003E-3</v>
      </c>
      <c r="H346">
        <v>6.0087218226004997E-3</v>
      </c>
      <c r="I346">
        <v>8.2233327893346301E-8</v>
      </c>
      <c r="J346">
        <v>5.1521070784512303E-3</v>
      </c>
      <c r="K346">
        <v>2.5318108341400801E-3</v>
      </c>
      <c r="L346">
        <v>4.0223471320094299E-5</v>
      </c>
      <c r="M346">
        <v>2.5800727729910502E-3</v>
      </c>
      <c r="N346" t="s">
        <v>201</v>
      </c>
      <c r="O346">
        <v>1.84290890859992E-2</v>
      </c>
      <c r="P346">
        <v>1.16626493415326</v>
      </c>
      <c r="Q346" t="s">
        <v>201</v>
      </c>
      <c r="R346" t="s">
        <v>201</v>
      </c>
      <c r="S346">
        <v>1.5333333333333301</v>
      </c>
      <c r="T346">
        <v>4.46214826514782E-6</v>
      </c>
      <c r="U346" t="s">
        <v>201</v>
      </c>
      <c r="V346">
        <v>1.5333333333333301</v>
      </c>
    </row>
    <row r="347" spans="1:22">
      <c r="A347" t="s">
        <v>2758</v>
      </c>
      <c r="B347" t="s">
        <v>2416</v>
      </c>
      <c r="C347" t="s">
        <v>880</v>
      </c>
      <c r="D347">
        <v>14.816519280303</v>
      </c>
      <c r="F347" t="s">
        <v>2419</v>
      </c>
      <c r="G347">
        <v>4.6968436641686004E-3</v>
      </c>
      <c r="H347">
        <v>4.6953197912576001E-3</v>
      </c>
      <c r="I347">
        <v>1.5238729109371E-6</v>
      </c>
      <c r="J347">
        <v>4.1357830829656201E-3</v>
      </c>
      <c r="K347">
        <v>2.1327893869065198E-3</v>
      </c>
      <c r="L347">
        <v>2.1686390233737699E-4</v>
      </c>
      <c r="M347">
        <v>1.7861297937217201E-3</v>
      </c>
      <c r="N347" t="s">
        <v>201</v>
      </c>
      <c r="O347">
        <v>1.67504929919251E-2</v>
      </c>
      <c r="P347">
        <v>1.13529159945466</v>
      </c>
      <c r="Q347" t="s">
        <v>201</v>
      </c>
      <c r="R347" t="s">
        <v>201</v>
      </c>
      <c r="S347">
        <v>1.36701345248194</v>
      </c>
      <c r="T347">
        <v>9.0974809617347895E-5</v>
      </c>
      <c r="U347" t="s">
        <v>201</v>
      </c>
      <c r="V347">
        <v>1.36701345248194</v>
      </c>
    </row>
    <row r="348" spans="1:22">
      <c r="A348" t="s">
        <v>2759</v>
      </c>
      <c r="B348" t="s">
        <v>2416</v>
      </c>
      <c r="C348" t="s">
        <v>880</v>
      </c>
      <c r="D348">
        <v>13.3238250378787</v>
      </c>
      <c r="F348" t="s">
        <v>2419</v>
      </c>
      <c r="G348">
        <v>4.2523706544220002E-4</v>
      </c>
      <c r="H348">
        <v>3.6016085659949998E-4</v>
      </c>
      <c r="I348">
        <v>6.50762088426632E-5</v>
      </c>
      <c r="J348">
        <v>2.3678311692706198E-2</v>
      </c>
      <c r="K348">
        <v>1.4536457698289301E-2</v>
      </c>
      <c r="L348">
        <v>1.2612154829758999E-3</v>
      </c>
      <c r="M348">
        <v>7.8806385114410706E-3</v>
      </c>
      <c r="N348" t="s">
        <v>201</v>
      </c>
      <c r="O348">
        <v>1.5783455712896799E-2</v>
      </c>
      <c r="P348">
        <v>1.5210580098514399E-2</v>
      </c>
      <c r="Q348" t="s">
        <v>201</v>
      </c>
      <c r="R348" t="s">
        <v>201</v>
      </c>
      <c r="S348">
        <v>1.16488704721378</v>
      </c>
      <c r="T348">
        <v>4.1230646840848999E-3</v>
      </c>
      <c r="U348" t="s">
        <v>201</v>
      </c>
      <c r="V348">
        <v>1.16488704721378</v>
      </c>
    </row>
    <row r="349" spans="1:22">
      <c r="A349" t="s">
        <v>2760</v>
      </c>
      <c r="B349" t="s">
        <v>2416</v>
      </c>
      <c r="C349" t="s">
        <v>880</v>
      </c>
      <c r="D349">
        <v>0.84032229166666605</v>
      </c>
      <c r="F349" t="s">
        <v>2417</v>
      </c>
      <c r="G349">
        <v>8.451572964552E-3</v>
      </c>
      <c r="H349">
        <v>8.2031547072386E-3</v>
      </c>
      <c r="I349">
        <v>2.484182573134E-4</v>
      </c>
      <c r="J349">
        <v>7.04104072184284E-3</v>
      </c>
      <c r="K349">
        <v>3.4897521695846502E-3</v>
      </c>
      <c r="L349">
        <v>3.9307942674455002E-4</v>
      </c>
      <c r="M349">
        <v>3.1582091255136298E-3</v>
      </c>
      <c r="N349" t="s">
        <v>201</v>
      </c>
      <c r="O349">
        <v>1.24718260876291E-3</v>
      </c>
      <c r="P349">
        <v>1.16504861018494</v>
      </c>
      <c r="Q349" t="s">
        <v>201</v>
      </c>
      <c r="R349" t="s">
        <v>201</v>
      </c>
      <c r="S349">
        <v>1.1569685801437799</v>
      </c>
      <c r="T349">
        <v>0.19918354823741999</v>
      </c>
      <c r="U349" t="s">
        <v>201</v>
      </c>
      <c r="V349">
        <v>1.1569685801437799</v>
      </c>
    </row>
    <row r="350" spans="1:22">
      <c r="A350" t="s">
        <v>2761</v>
      </c>
      <c r="B350" t="s">
        <v>2416</v>
      </c>
      <c r="C350" t="s">
        <v>880</v>
      </c>
      <c r="D350">
        <v>45.836329905303003</v>
      </c>
      <c r="F350" t="s">
        <v>2419</v>
      </c>
      <c r="G350">
        <v>4.1522601266062997E-3</v>
      </c>
      <c r="H350">
        <v>4.1507996808931996E-3</v>
      </c>
      <c r="I350">
        <v>1.4604457131329199E-6</v>
      </c>
      <c r="J350">
        <v>6.3564261000412399E-4</v>
      </c>
      <c r="K350">
        <v>5.8756222330644205E-4</v>
      </c>
      <c r="L350">
        <v>1.02274354903153E-5</v>
      </c>
      <c r="M350">
        <v>3.7852951207366701E-5</v>
      </c>
      <c r="N350" t="s">
        <v>201</v>
      </c>
      <c r="O350">
        <v>2.5544796866276E-2</v>
      </c>
      <c r="P350">
        <v>6.5300840685715897</v>
      </c>
      <c r="Q350" t="s">
        <v>201</v>
      </c>
      <c r="R350" t="s">
        <v>201</v>
      </c>
      <c r="S350">
        <v>1.52002267016495</v>
      </c>
      <c r="T350">
        <v>5.7171944673437198E-5</v>
      </c>
      <c r="U350" t="s">
        <v>201</v>
      </c>
      <c r="V350">
        <v>1.52002267016495</v>
      </c>
    </row>
    <row r="351" spans="1:22">
      <c r="A351" t="s">
        <v>2762</v>
      </c>
      <c r="B351" t="s">
        <v>2416</v>
      </c>
      <c r="C351" t="s">
        <v>880</v>
      </c>
      <c r="D351">
        <v>8.7082482765151497</v>
      </c>
      <c r="F351" t="s">
        <v>2419</v>
      </c>
      <c r="G351">
        <v>2.7928875324342E-3</v>
      </c>
      <c r="H351">
        <v>2.6798099016948E-3</v>
      </c>
      <c r="I351">
        <v>1.130776307393E-4</v>
      </c>
      <c r="J351">
        <v>2.2884982924906001E-2</v>
      </c>
      <c r="K351">
        <v>1.1377726490213199E-2</v>
      </c>
      <c r="L351">
        <v>2.3871217879803401E-3</v>
      </c>
      <c r="M351">
        <v>9.1201346467124494E-3</v>
      </c>
      <c r="N351" t="s">
        <v>201</v>
      </c>
      <c r="O351">
        <v>2.17611612991725E-2</v>
      </c>
      <c r="P351">
        <v>0.117099056201537</v>
      </c>
      <c r="Q351" t="s">
        <v>201</v>
      </c>
      <c r="R351" t="s">
        <v>201</v>
      </c>
      <c r="S351">
        <v>1.1243982287696399</v>
      </c>
      <c r="T351">
        <v>5.1963049758562098E-3</v>
      </c>
      <c r="U351" t="s">
        <v>201</v>
      </c>
      <c r="V351">
        <v>1.1243982287696399</v>
      </c>
    </row>
    <row r="352" spans="1:22">
      <c r="A352" t="s">
        <v>2763</v>
      </c>
      <c r="B352" t="s">
        <v>2416</v>
      </c>
      <c r="C352" t="s">
        <v>880</v>
      </c>
      <c r="D352">
        <v>8.9440222727272705</v>
      </c>
      <c r="F352" t="s">
        <v>2419</v>
      </c>
      <c r="G352">
        <v>4.1009776490302199E-2</v>
      </c>
      <c r="H352">
        <v>4.0991390200189499E-2</v>
      </c>
      <c r="I352">
        <v>1.8386290112679498E-5</v>
      </c>
      <c r="J352">
        <v>2.3881594781954198E-2</v>
      </c>
      <c r="K352">
        <v>1.49352542996831E-2</v>
      </c>
      <c r="L352">
        <v>1.1634431207931499E-3</v>
      </c>
      <c r="M352">
        <v>7.7828973614779001E-3</v>
      </c>
      <c r="N352" t="s">
        <v>201</v>
      </c>
      <c r="O352">
        <v>2.2459795618355899E-2</v>
      </c>
      <c r="P352">
        <v>1.7164427490899401</v>
      </c>
      <c r="Q352" t="s">
        <v>201</v>
      </c>
      <c r="R352" t="s">
        <v>201</v>
      </c>
      <c r="S352">
        <v>1.2364593019025101</v>
      </c>
      <c r="T352">
        <v>8.1863123000339296E-4</v>
      </c>
      <c r="U352" t="s">
        <v>201</v>
      </c>
      <c r="V352">
        <v>1.2364593019025101</v>
      </c>
    </row>
    <row r="353" spans="1:22">
      <c r="A353" t="s">
        <v>2764</v>
      </c>
      <c r="B353" t="s">
        <v>2416</v>
      </c>
      <c r="C353" t="s">
        <v>880</v>
      </c>
      <c r="D353">
        <v>1.3894322727272701</v>
      </c>
      <c r="F353" t="s">
        <v>2417</v>
      </c>
      <c r="G353">
        <v>1.9743981606648E-2</v>
      </c>
      <c r="H353">
        <v>1.93854319824198E-2</v>
      </c>
      <c r="I353">
        <v>3.5854962422809998E-4</v>
      </c>
      <c r="J353">
        <v>6.6719763411890497E-3</v>
      </c>
      <c r="K353">
        <v>1.4190004995149499E-3</v>
      </c>
      <c r="L353">
        <v>2.4959742409263298E-4</v>
      </c>
      <c r="M353">
        <v>5.00337841758146E-3</v>
      </c>
      <c r="N353" t="s">
        <v>201</v>
      </c>
      <c r="O353">
        <v>2.3296289251943901E-3</v>
      </c>
      <c r="P353">
        <v>2.90550070790044</v>
      </c>
      <c r="Q353" t="s">
        <v>201</v>
      </c>
      <c r="R353" t="s">
        <v>201</v>
      </c>
      <c r="S353">
        <v>1.1086444747887101</v>
      </c>
      <c r="T353">
        <v>0.15390847029347399</v>
      </c>
      <c r="U353" t="s">
        <v>201</v>
      </c>
      <c r="V353">
        <v>1.1086444747887101</v>
      </c>
    </row>
    <row r="354" spans="1:22">
      <c r="A354" t="s">
        <v>2765</v>
      </c>
      <c r="B354" t="s">
        <v>2416</v>
      </c>
      <c r="C354" t="s">
        <v>880</v>
      </c>
      <c r="D354">
        <v>1.6613278409090899</v>
      </c>
      <c r="F354" t="s">
        <v>2419</v>
      </c>
      <c r="G354">
        <v>5.1130866516239997E-3</v>
      </c>
      <c r="H354">
        <v>5.1130866516239997E-3</v>
      </c>
      <c r="I354">
        <v>0</v>
      </c>
      <c r="J354">
        <v>1.85102127423582E-3</v>
      </c>
      <c r="K354">
        <v>1.5268131389322801E-3</v>
      </c>
      <c r="L354">
        <v>1.11324407976571E-4</v>
      </c>
      <c r="M354">
        <v>2.1288372732697301E-4</v>
      </c>
      <c r="N354" t="s">
        <v>201</v>
      </c>
      <c r="O354">
        <v>5.2649248649354304E-3</v>
      </c>
      <c r="P354">
        <v>2.7623057188982698</v>
      </c>
      <c r="Q354" t="s">
        <v>201</v>
      </c>
      <c r="R354" t="s">
        <v>201</v>
      </c>
      <c r="S354">
        <v>1.1705945932233499</v>
      </c>
      <c r="T354">
        <v>0</v>
      </c>
      <c r="U354" t="s">
        <v>201</v>
      </c>
      <c r="V354">
        <v>1.1705945932233499</v>
      </c>
    </row>
    <row r="355" spans="1:22">
      <c r="A355" t="s">
        <v>2766</v>
      </c>
      <c r="B355" t="s">
        <v>2416</v>
      </c>
      <c r="C355" t="s">
        <v>880</v>
      </c>
      <c r="D355">
        <v>11.36145125</v>
      </c>
      <c r="F355" t="s">
        <v>2419</v>
      </c>
      <c r="G355">
        <v>7.2975290650809999E-4</v>
      </c>
      <c r="H355">
        <v>7.2974693792629997E-4</v>
      </c>
      <c r="I355">
        <v>5.9685817778208801E-9</v>
      </c>
      <c r="J355">
        <v>4.6177317294700199E-3</v>
      </c>
      <c r="K355">
        <v>3.2921426506113799E-3</v>
      </c>
      <c r="L355">
        <v>1.10916128943632E-4</v>
      </c>
      <c r="M355">
        <v>1.2146729499150099E-3</v>
      </c>
      <c r="N355" t="s">
        <v>201</v>
      </c>
      <c r="O355">
        <v>0</v>
      </c>
      <c r="P355">
        <v>0.15803147100753101</v>
      </c>
      <c r="Q355" t="s">
        <v>201</v>
      </c>
      <c r="R355" t="s">
        <v>201</v>
      </c>
      <c r="S355">
        <v>1.4519586258463799</v>
      </c>
      <c r="T355" t="s">
        <v>2464</v>
      </c>
      <c r="U355" t="s">
        <v>201</v>
      </c>
      <c r="V355">
        <v>1.4519586258463799</v>
      </c>
    </row>
    <row r="356" spans="1:22">
      <c r="A356" t="s">
        <v>2767</v>
      </c>
      <c r="B356" t="s">
        <v>2416</v>
      </c>
      <c r="C356" t="s">
        <v>880</v>
      </c>
      <c r="D356">
        <v>25.570974318181801</v>
      </c>
      <c r="F356" t="s">
        <v>2419</v>
      </c>
      <c r="G356">
        <v>1.8515894220641899E-2</v>
      </c>
      <c r="H356">
        <v>1.8515722176798099E-2</v>
      </c>
      <c r="I356">
        <v>1.7204384380171501E-7</v>
      </c>
      <c r="J356">
        <v>4.8638334357131302E-3</v>
      </c>
      <c r="K356">
        <v>2.2113461049589598E-3</v>
      </c>
      <c r="L356">
        <v>3.01280852503249E-4</v>
      </c>
      <c r="M356">
        <v>2.35120647825091E-3</v>
      </c>
      <c r="N356" t="s">
        <v>201</v>
      </c>
      <c r="O356">
        <v>1.39493545374471E-2</v>
      </c>
      <c r="P356">
        <v>3.8068166645766999</v>
      </c>
      <c r="Q356" t="s">
        <v>201</v>
      </c>
      <c r="R356" t="s">
        <v>201</v>
      </c>
      <c r="S356">
        <v>1.1391251541518399</v>
      </c>
      <c r="T356">
        <v>1.23334626946259E-5</v>
      </c>
      <c r="U356" t="s">
        <v>201</v>
      </c>
      <c r="V356">
        <v>1.1391251541518399</v>
      </c>
    </row>
    <row r="357" spans="1:22">
      <c r="A357" t="s">
        <v>2768</v>
      </c>
      <c r="B357" t="s">
        <v>2416</v>
      </c>
      <c r="C357" t="s">
        <v>880</v>
      </c>
      <c r="D357">
        <v>0.75430297348484798</v>
      </c>
      <c r="F357" t="s">
        <v>2417</v>
      </c>
      <c r="G357">
        <v>9.7793181175493994E-3</v>
      </c>
      <c r="H357">
        <v>9.7454123020157997E-3</v>
      </c>
      <c r="I357">
        <v>3.3905815533597198E-5</v>
      </c>
      <c r="J357">
        <v>1.6989000974307899E-2</v>
      </c>
      <c r="K357">
        <v>8.8128640239883999E-3</v>
      </c>
      <c r="L357">
        <v>8.8317018010016001E-4</v>
      </c>
      <c r="M357">
        <v>7.29296677021942E-3</v>
      </c>
      <c r="N357" t="s">
        <v>201</v>
      </c>
      <c r="O357">
        <v>1.0559142078987E-3</v>
      </c>
      <c r="P357">
        <v>0.57363068709887799</v>
      </c>
      <c r="Q357" t="s">
        <v>201</v>
      </c>
      <c r="R357" t="s">
        <v>201</v>
      </c>
      <c r="S357">
        <v>1.0389447031307999</v>
      </c>
      <c r="T357">
        <v>3.2110388590253502E-2</v>
      </c>
      <c r="U357" t="s">
        <v>201</v>
      </c>
      <c r="V357">
        <v>1.0389447031307999</v>
      </c>
    </row>
    <row r="358" spans="1:22">
      <c r="A358" t="s">
        <v>2769</v>
      </c>
      <c r="B358" t="s">
        <v>2416</v>
      </c>
      <c r="C358" t="s">
        <v>880</v>
      </c>
      <c r="D358">
        <v>5.34641825757575</v>
      </c>
      <c r="F358" t="s">
        <v>2417</v>
      </c>
      <c r="G358">
        <v>1.01954668886527E-2</v>
      </c>
      <c r="H358">
        <v>1.0188617828423599E-2</v>
      </c>
      <c r="I358">
        <v>6.8490602290653298E-6</v>
      </c>
      <c r="J358">
        <v>2.49145589112169E-3</v>
      </c>
      <c r="K358">
        <v>1.0717345105674E-3</v>
      </c>
      <c r="L358">
        <v>4.4047612234042103E-5</v>
      </c>
      <c r="M358">
        <v>1.3756737683202399E-3</v>
      </c>
      <c r="N358" t="s">
        <v>201</v>
      </c>
      <c r="O358">
        <v>3.96141818903615E-3</v>
      </c>
      <c r="P358">
        <v>4.0894233226166099</v>
      </c>
      <c r="Q358" t="s">
        <v>201</v>
      </c>
      <c r="R358" t="s">
        <v>201</v>
      </c>
      <c r="S358">
        <v>1.20314776079393</v>
      </c>
      <c r="T358">
        <v>1.72894148060943E-3</v>
      </c>
      <c r="U358" t="s">
        <v>201</v>
      </c>
      <c r="V358">
        <v>1.20314776079393</v>
      </c>
    </row>
    <row r="359" spans="1:22">
      <c r="A359" t="s">
        <v>2770</v>
      </c>
      <c r="B359" t="s">
        <v>2416</v>
      </c>
      <c r="C359" t="s">
        <v>880</v>
      </c>
      <c r="D359">
        <v>7.3948744886363604</v>
      </c>
      <c r="F359" t="s">
        <v>2419</v>
      </c>
      <c r="G359">
        <v>3.2600278785782999E-3</v>
      </c>
      <c r="H359">
        <v>3.2299061259971999E-3</v>
      </c>
      <c r="I359">
        <v>3.0121752581138099E-5</v>
      </c>
      <c r="J359">
        <v>9.6541415550040095E-3</v>
      </c>
      <c r="K359">
        <v>6.8180543496368902E-3</v>
      </c>
      <c r="L359">
        <v>1.72752310327114E-3</v>
      </c>
      <c r="M359">
        <v>1.1085641020959699E-3</v>
      </c>
      <c r="N359" t="s">
        <v>201</v>
      </c>
      <c r="O359">
        <v>2.9228994673732599E-2</v>
      </c>
      <c r="P359">
        <v>0.33456171194455298</v>
      </c>
      <c r="Q359" t="s">
        <v>201</v>
      </c>
      <c r="R359" t="s">
        <v>201</v>
      </c>
      <c r="S359">
        <v>1.36205900337602</v>
      </c>
      <c r="T359">
        <v>1.0305435721402901E-3</v>
      </c>
      <c r="U359" t="s">
        <v>201</v>
      </c>
      <c r="V359">
        <v>1.36205900337602</v>
      </c>
    </row>
    <row r="360" spans="1:22">
      <c r="A360" t="s">
        <v>2771</v>
      </c>
      <c r="B360" t="s">
        <v>2416</v>
      </c>
      <c r="C360" t="s">
        <v>880</v>
      </c>
      <c r="D360">
        <v>0.79942594696969604</v>
      </c>
      <c r="F360" t="s">
        <v>2417</v>
      </c>
      <c r="G360">
        <v>7.2071538230435002E-5</v>
      </c>
      <c r="H360">
        <v>7.1710851762438294E-5</v>
      </c>
      <c r="I360">
        <v>3.6068646799673001E-7</v>
      </c>
      <c r="J360">
        <v>1.82115401060992E-3</v>
      </c>
      <c r="K360">
        <v>1.51255054117255E-3</v>
      </c>
      <c r="L360">
        <v>2.07139635407251E-4</v>
      </c>
      <c r="M360">
        <v>1.01463834030118E-4</v>
      </c>
      <c r="N360" t="s">
        <v>201</v>
      </c>
      <c r="O360">
        <v>4.4719871481277004E-3</v>
      </c>
      <c r="P360">
        <v>3.9376599312663997E-2</v>
      </c>
      <c r="Q360" t="s">
        <v>201</v>
      </c>
      <c r="R360" t="s">
        <v>201</v>
      </c>
      <c r="S360">
        <v>1.42105263157894</v>
      </c>
      <c r="T360">
        <v>8.0654629821049498E-5</v>
      </c>
      <c r="U360" t="s">
        <v>201</v>
      </c>
      <c r="V360">
        <v>1.42105263157894</v>
      </c>
    </row>
    <row r="361" spans="1:22">
      <c r="A361" t="s">
        <v>2772</v>
      </c>
      <c r="B361" t="s">
        <v>2416</v>
      </c>
      <c r="C361" t="s">
        <v>880</v>
      </c>
      <c r="D361">
        <v>2.0403826893939301</v>
      </c>
      <c r="F361" t="s">
        <v>2417</v>
      </c>
      <c r="G361">
        <v>1.9358743758758001E-3</v>
      </c>
      <c r="H361">
        <v>1.8180291560924999E-3</v>
      </c>
      <c r="I361">
        <v>1.1784521978330001E-4</v>
      </c>
      <c r="J361">
        <v>2.1310966921659302E-2</v>
      </c>
      <c r="K361">
        <v>1.27243831718534E-2</v>
      </c>
      <c r="L361">
        <v>4.7262856986187299E-3</v>
      </c>
      <c r="M361">
        <v>3.8602980511871399E-3</v>
      </c>
      <c r="N361" t="s">
        <v>201</v>
      </c>
      <c r="O361">
        <v>3.2665372022883899E-3</v>
      </c>
      <c r="P361">
        <v>8.5309557411247905E-2</v>
      </c>
      <c r="Q361" t="s">
        <v>201</v>
      </c>
      <c r="R361" t="s">
        <v>201</v>
      </c>
      <c r="S361">
        <v>1.04137640529371</v>
      </c>
      <c r="T361">
        <v>3.6076497062621102E-2</v>
      </c>
      <c r="U361" t="s">
        <v>201</v>
      </c>
      <c r="V361">
        <v>1.04137640529371</v>
      </c>
    </row>
    <row r="362" spans="1:22">
      <c r="A362" t="s">
        <v>2773</v>
      </c>
      <c r="B362" t="s">
        <v>2416</v>
      </c>
      <c r="C362" t="s">
        <v>880</v>
      </c>
      <c r="D362">
        <v>0.70771761363636299</v>
      </c>
      <c r="F362" t="s">
        <v>2417</v>
      </c>
      <c r="G362">
        <v>2.3199923902969999E-4</v>
      </c>
      <c r="H362">
        <v>2.232882145673E-4</v>
      </c>
      <c r="I362">
        <v>8.7110244624193492E-6</v>
      </c>
      <c r="J362">
        <v>8.1696580124003809E-3</v>
      </c>
      <c r="K362">
        <v>5.39413419362868E-3</v>
      </c>
      <c r="L362">
        <v>4.1815350095349699E-4</v>
      </c>
      <c r="M362">
        <v>2.3573703178182098E-3</v>
      </c>
      <c r="N362" t="s">
        <v>201</v>
      </c>
      <c r="O362">
        <v>2.5750038831532702E-4</v>
      </c>
      <c r="P362">
        <v>2.7331402884720499E-2</v>
      </c>
      <c r="Q362" t="s">
        <v>201</v>
      </c>
      <c r="R362" t="s">
        <v>201</v>
      </c>
      <c r="S362">
        <v>1.0757284612990501</v>
      </c>
      <c r="T362">
        <v>3.38291701981904E-2</v>
      </c>
      <c r="U362" t="s">
        <v>201</v>
      </c>
      <c r="V362">
        <v>1.0757284612990501</v>
      </c>
    </row>
    <row r="363" spans="1:22">
      <c r="A363" t="s">
        <v>2774</v>
      </c>
      <c r="B363" t="s">
        <v>2416</v>
      </c>
      <c r="C363" t="s">
        <v>880</v>
      </c>
      <c r="D363">
        <v>3.52160043560606</v>
      </c>
      <c r="F363" t="s">
        <v>2419</v>
      </c>
      <c r="G363">
        <v>8.9048443293934795E-5</v>
      </c>
      <c r="H363">
        <v>8.8991371824968102E-5</v>
      </c>
      <c r="I363">
        <v>5.7071468966712197E-8</v>
      </c>
      <c r="J363">
        <v>1.09339329930092E-3</v>
      </c>
      <c r="K363">
        <v>5.0860850201191296E-4</v>
      </c>
      <c r="L363">
        <v>1.0239394272122801E-4</v>
      </c>
      <c r="M363">
        <v>4.82390854567787E-4</v>
      </c>
      <c r="N363" t="s">
        <v>201</v>
      </c>
      <c r="O363">
        <v>1.0378104709254101E-2</v>
      </c>
      <c r="P363">
        <v>8.1390083405363398E-2</v>
      </c>
      <c r="Q363" t="s">
        <v>201</v>
      </c>
      <c r="R363" t="s">
        <v>201</v>
      </c>
      <c r="S363">
        <v>1</v>
      </c>
      <c r="T363">
        <v>5.4992188425138298E-6</v>
      </c>
      <c r="U363" t="s">
        <v>201</v>
      </c>
      <c r="V363">
        <v>1</v>
      </c>
    </row>
    <row r="364" spans="1:22">
      <c r="A364" t="s">
        <v>2775</v>
      </c>
      <c r="B364" t="s">
        <v>2416</v>
      </c>
      <c r="C364" t="s">
        <v>880</v>
      </c>
      <c r="D364">
        <v>5.88866607954545</v>
      </c>
      <c r="F364" t="s">
        <v>2417</v>
      </c>
      <c r="G364">
        <v>2.31662698953609E-2</v>
      </c>
      <c r="H364">
        <v>2.31603531757597E-2</v>
      </c>
      <c r="I364">
        <v>5.9167196011841101E-6</v>
      </c>
      <c r="J364">
        <v>7.3690860994799299E-3</v>
      </c>
      <c r="K364">
        <v>3.0304272564242998E-3</v>
      </c>
      <c r="L364">
        <v>1.70299879402178E-3</v>
      </c>
      <c r="M364">
        <v>2.6356600490338401E-3</v>
      </c>
      <c r="N364" t="s">
        <v>201</v>
      </c>
      <c r="O364">
        <v>4.5672696108097601E-3</v>
      </c>
      <c r="P364">
        <v>3.1429071207885899</v>
      </c>
      <c r="Q364" t="s">
        <v>201</v>
      </c>
      <c r="R364" t="s">
        <v>201</v>
      </c>
      <c r="S364">
        <v>1.11432507241949</v>
      </c>
      <c r="T364">
        <v>1.2954609877158299E-3</v>
      </c>
      <c r="U364" t="s">
        <v>201</v>
      </c>
      <c r="V364">
        <v>1.11432507241949</v>
      </c>
    </row>
    <row r="365" spans="1:22">
      <c r="A365" t="s">
        <v>2776</v>
      </c>
      <c r="B365" t="s">
        <v>2416</v>
      </c>
      <c r="C365" t="s">
        <v>880</v>
      </c>
      <c r="D365">
        <v>1.6087176704545401</v>
      </c>
      <c r="F365" t="s">
        <v>2417</v>
      </c>
      <c r="G365">
        <v>1.38287752916414E-2</v>
      </c>
      <c r="H365">
        <v>1.3827395576081401E-2</v>
      </c>
      <c r="I365">
        <v>1.3797155599862899E-6</v>
      </c>
      <c r="J365">
        <v>9.3847154073044402E-3</v>
      </c>
      <c r="K365">
        <v>4.3584192652139503E-3</v>
      </c>
      <c r="L365">
        <v>9.33942648045558E-5</v>
      </c>
      <c r="M365">
        <v>4.93290187728594E-3</v>
      </c>
      <c r="N365" t="s">
        <v>201</v>
      </c>
      <c r="O365">
        <v>8.2565498737616097E-4</v>
      </c>
      <c r="P365">
        <v>1.4733953003325999</v>
      </c>
      <c r="Q365" t="s">
        <v>201</v>
      </c>
      <c r="R365" t="s">
        <v>201</v>
      </c>
      <c r="S365">
        <v>1.06770423568943</v>
      </c>
      <c r="T365">
        <v>1.6710558054894901E-3</v>
      </c>
      <c r="U365" t="s">
        <v>201</v>
      </c>
      <c r="V365">
        <v>1.06770423568943</v>
      </c>
    </row>
    <row r="366" spans="1:22">
      <c r="A366" t="s">
        <v>2777</v>
      </c>
      <c r="B366" t="s">
        <v>2416</v>
      </c>
      <c r="C366" t="s">
        <v>880</v>
      </c>
      <c r="D366">
        <v>4.1931551325757503</v>
      </c>
      <c r="F366" t="s">
        <v>2419</v>
      </c>
      <c r="G366">
        <v>3.9084538602223398E-2</v>
      </c>
      <c r="H366">
        <v>3.9080243544184302E-2</v>
      </c>
      <c r="I366">
        <v>4.2950580390760802E-6</v>
      </c>
      <c r="J366">
        <v>1.1737202891725199E-2</v>
      </c>
      <c r="K366">
        <v>7.2800342033439098E-3</v>
      </c>
      <c r="L366">
        <v>4.0827223976299402E-4</v>
      </c>
      <c r="M366">
        <v>4.0488964486183696E-3</v>
      </c>
      <c r="N366" t="s">
        <v>201</v>
      </c>
      <c r="O366">
        <v>3.2352781021192699E-3</v>
      </c>
      <c r="P366">
        <v>3.3296044981667499</v>
      </c>
      <c r="Q366" t="s">
        <v>201</v>
      </c>
      <c r="R366" t="s">
        <v>201</v>
      </c>
      <c r="S366">
        <v>1.09719826206166</v>
      </c>
      <c r="T366">
        <v>1.3275699657048299E-3</v>
      </c>
      <c r="U366" t="s">
        <v>201</v>
      </c>
      <c r="V366">
        <v>1.09719826206166</v>
      </c>
    </row>
    <row r="367" spans="1:22">
      <c r="A367" t="s">
        <v>2778</v>
      </c>
      <c r="B367" t="s">
        <v>2416</v>
      </c>
      <c r="C367" t="s">
        <v>880</v>
      </c>
      <c r="D367">
        <v>0.36390785984848401</v>
      </c>
      <c r="F367" t="s">
        <v>2417</v>
      </c>
      <c r="G367">
        <v>1.0043240789825E-3</v>
      </c>
      <c r="H367">
        <v>7.7161675915799995E-4</v>
      </c>
      <c r="I367">
        <v>2.3270731982449999E-4</v>
      </c>
      <c r="J367">
        <v>1.39617723593588E-3</v>
      </c>
      <c r="K367">
        <v>3.4252104702958903E-4</v>
      </c>
      <c r="L367">
        <v>4.4703704442831401E-4</v>
      </c>
      <c r="M367">
        <v>6.0661914447797795E-4</v>
      </c>
      <c r="N367" t="s">
        <v>201</v>
      </c>
      <c r="O367">
        <v>1.67587916893886E-3</v>
      </c>
      <c r="P367">
        <v>0.55266390204447902</v>
      </c>
      <c r="Q367" t="s">
        <v>201</v>
      </c>
      <c r="R367" t="s">
        <v>201</v>
      </c>
      <c r="S367">
        <v>1.1311857144750399</v>
      </c>
      <c r="T367">
        <v>0.13885686040948</v>
      </c>
      <c r="U367" t="s">
        <v>201</v>
      </c>
      <c r="V367">
        <v>1.1311857144750399</v>
      </c>
    </row>
    <row r="368" spans="1:22">
      <c r="A368" t="s">
        <v>2779</v>
      </c>
      <c r="B368" t="s">
        <v>2416</v>
      </c>
      <c r="C368" t="s">
        <v>880</v>
      </c>
      <c r="D368">
        <v>26.647128257575702</v>
      </c>
      <c r="F368" t="s">
        <v>2419</v>
      </c>
      <c r="G368">
        <v>4.0656691222332002E-3</v>
      </c>
      <c r="H368">
        <v>4.0656691222332002E-3</v>
      </c>
      <c r="I368">
        <v>0</v>
      </c>
      <c r="J368">
        <v>4.40690144576755E-3</v>
      </c>
      <c r="K368">
        <v>2.8787945437472201E-3</v>
      </c>
      <c r="L368">
        <v>1.02116156490116E-4</v>
      </c>
      <c r="M368">
        <v>1.4259907455302101E-3</v>
      </c>
      <c r="N368" t="s">
        <v>201</v>
      </c>
      <c r="O368">
        <v>3.5243459585178001E-2</v>
      </c>
      <c r="P368">
        <v>0.92256865107294905</v>
      </c>
      <c r="Q368" t="s">
        <v>201</v>
      </c>
      <c r="R368" t="s">
        <v>201</v>
      </c>
      <c r="S368">
        <v>1.19567718917883</v>
      </c>
      <c r="T368">
        <v>0</v>
      </c>
      <c r="U368" t="s">
        <v>201</v>
      </c>
      <c r="V368">
        <v>1.19567718917883</v>
      </c>
    </row>
    <row r="369" spans="1:22">
      <c r="A369" t="s">
        <v>2780</v>
      </c>
      <c r="B369" t="s">
        <v>2416</v>
      </c>
      <c r="C369" t="s">
        <v>880</v>
      </c>
      <c r="D369">
        <v>4.9310591098484799</v>
      </c>
      <c r="F369" t="s">
        <v>2417</v>
      </c>
      <c r="G369">
        <v>8.1069482821632E-3</v>
      </c>
      <c r="H369">
        <v>8.0442231244209992E-3</v>
      </c>
      <c r="I369">
        <v>6.2725157742192104E-5</v>
      </c>
      <c r="J369">
        <v>6.6806472664774803E-3</v>
      </c>
      <c r="K369">
        <v>2.5718594135204099E-3</v>
      </c>
      <c r="L369">
        <v>2.5261460209756899E-3</v>
      </c>
      <c r="M369">
        <v>1.5826418319813799E-3</v>
      </c>
      <c r="N369" t="s">
        <v>201</v>
      </c>
      <c r="O369">
        <v>1.9257684485853601E-2</v>
      </c>
      <c r="P369">
        <v>1.20410834512783</v>
      </c>
      <c r="Q369" t="s">
        <v>201</v>
      </c>
      <c r="R369" t="s">
        <v>201</v>
      </c>
      <c r="S369">
        <v>1.2300530111213701</v>
      </c>
      <c r="T369">
        <v>3.2571495180673902E-3</v>
      </c>
      <c r="U369" t="s">
        <v>201</v>
      </c>
      <c r="V369">
        <v>1.2300530111213701</v>
      </c>
    </row>
    <row r="370" spans="1:22">
      <c r="A370" t="s">
        <v>2781</v>
      </c>
      <c r="B370" t="s">
        <v>2416</v>
      </c>
      <c r="C370" t="s">
        <v>880</v>
      </c>
      <c r="D370">
        <v>2.4830261931818098</v>
      </c>
      <c r="F370" t="s">
        <v>2419</v>
      </c>
      <c r="G370">
        <v>6.0346696952376699E-5</v>
      </c>
      <c r="H370">
        <v>6.0346696952376699E-5</v>
      </c>
      <c r="I370">
        <v>0</v>
      </c>
      <c r="J370">
        <v>1.8986676917992799E-3</v>
      </c>
      <c r="K370">
        <v>6.5091375785138596E-4</v>
      </c>
      <c r="L370">
        <v>8.0808083031771498E-5</v>
      </c>
      <c r="M370">
        <v>1.1669458509161301E-3</v>
      </c>
      <c r="N370" t="s">
        <v>201</v>
      </c>
      <c r="O370">
        <v>1.33764351800231E-3</v>
      </c>
      <c r="P370">
        <v>3.17837066554751E-2</v>
      </c>
      <c r="Q370" t="s">
        <v>201</v>
      </c>
      <c r="R370" t="s">
        <v>201</v>
      </c>
      <c r="S370">
        <v>1.75</v>
      </c>
      <c r="T370">
        <v>0</v>
      </c>
      <c r="U370" t="s">
        <v>201</v>
      </c>
      <c r="V370">
        <v>1.75</v>
      </c>
    </row>
    <row r="371" spans="1:22">
      <c r="A371" t="s">
        <v>2782</v>
      </c>
      <c r="B371" t="s">
        <v>2416</v>
      </c>
      <c r="C371" t="s">
        <v>880</v>
      </c>
      <c r="D371">
        <v>1.79695149621212</v>
      </c>
      <c r="F371" t="s">
        <v>2417</v>
      </c>
      <c r="G371">
        <v>8.1068444512547994E-3</v>
      </c>
      <c r="H371">
        <v>8.1068444512547994E-3</v>
      </c>
      <c r="I371">
        <v>0</v>
      </c>
      <c r="J371">
        <v>6.7976024188992198E-3</v>
      </c>
      <c r="K371">
        <v>1.7634481744265901E-3</v>
      </c>
      <c r="L371">
        <v>3.2172118390075602E-4</v>
      </c>
      <c r="M371">
        <v>4.7124330605718698E-3</v>
      </c>
      <c r="N371" t="s">
        <v>201</v>
      </c>
      <c r="O371">
        <v>0</v>
      </c>
      <c r="P371">
        <v>1.19260350218711</v>
      </c>
      <c r="Q371" t="s">
        <v>201</v>
      </c>
      <c r="R371" t="s">
        <v>201</v>
      </c>
      <c r="S371">
        <v>1.0490041425469301</v>
      </c>
      <c r="U371" t="s">
        <v>201</v>
      </c>
      <c r="V371">
        <v>1.0490041425469301</v>
      </c>
    </row>
    <row r="372" spans="1:22">
      <c r="A372" t="s">
        <v>2783</v>
      </c>
      <c r="B372" t="s">
        <v>2416</v>
      </c>
      <c r="C372" t="s">
        <v>880</v>
      </c>
      <c r="D372">
        <v>20.007815473484801</v>
      </c>
      <c r="F372" t="s">
        <v>2419</v>
      </c>
      <c r="G372">
        <v>1.4987639019639599E-2</v>
      </c>
      <c r="H372">
        <v>1.49815083426201E-2</v>
      </c>
      <c r="I372">
        <v>6.1306770195173196E-6</v>
      </c>
      <c r="J372">
        <v>4.2737648384451902E-3</v>
      </c>
      <c r="K372">
        <v>3.2583269855606199E-3</v>
      </c>
      <c r="L372">
        <v>1.5583428757195701E-4</v>
      </c>
      <c r="M372">
        <v>8.5960356531261E-4</v>
      </c>
      <c r="N372" t="s">
        <v>201</v>
      </c>
      <c r="O372">
        <v>7.31014349470306E-2</v>
      </c>
      <c r="P372">
        <v>3.5054592166260599</v>
      </c>
      <c r="Q372" t="s">
        <v>201</v>
      </c>
      <c r="R372" t="s">
        <v>201</v>
      </c>
      <c r="S372">
        <v>1.23593614457124</v>
      </c>
      <c r="T372">
        <v>8.3865344421208904E-5</v>
      </c>
      <c r="U372" t="s">
        <v>201</v>
      </c>
      <c r="V372">
        <v>1.23593614457124</v>
      </c>
    </row>
    <row r="373" spans="1:22">
      <c r="A373" t="s">
        <v>2784</v>
      </c>
      <c r="B373" t="s">
        <v>2416</v>
      </c>
      <c r="C373" t="s">
        <v>880</v>
      </c>
      <c r="D373">
        <v>3.86740522727272</v>
      </c>
      <c r="F373" t="s">
        <v>2417</v>
      </c>
      <c r="G373">
        <v>9.1236642399381007E-3</v>
      </c>
      <c r="H373">
        <v>9.1046822571337997E-3</v>
      </c>
      <c r="I373">
        <v>1.8981982804253101E-5</v>
      </c>
      <c r="J373">
        <v>9.8797216677496101E-3</v>
      </c>
      <c r="K373">
        <v>5.8467049991800402E-3</v>
      </c>
      <c r="L373">
        <v>1.13685196770722E-3</v>
      </c>
      <c r="M373">
        <v>2.8961647008623401E-3</v>
      </c>
      <c r="N373" t="s">
        <v>201</v>
      </c>
      <c r="O373">
        <v>1.1520577817368099E-2</v>
      </c>
      <c r="P373">
        <v>0.921552505558352</v>
      </c>
      <c r="Q373" t="s">
        <v>201</v>
      </c>
      <c r="R373" t="s">
        <v>201</v>
      </c>
      <c r="S373">
        <v>1.1066692912529199</v>
      </c>
      <c r="T373">
        <v>1.64765891999238E-3</v>
      </c>
      <c r="U373" t="s">
        <v>201</v>
      </c>
      <c r="V373">
        <v>1.1066692912529199</v>
      </c>
    </row>
    <row r="374" spans="1:22">
      <c r="A374" t="s">
        <v>2785</v>
      </c>
      <c r="B374" t="s">
        <v>2416</v>
      </c>
      <c r="C374" t="s">
        <v>880</v>
      </c>
      <c r="D374">
        <v>0.29133939393939301</v>
      </c>
      <c r="F374" t="s">
        <v>2419</v>
      </c>
      <c r="G374">
        <v>4.1670726833680002E-3</v>
      </c>
      <c r="H374">
        <v>3.4809891360433999E-3</v>
      </c>
      <c r="I374">
        <v>6.8608354732450005E-4</v>
      </c>
      <c r="J374">
        <v>2.10971783406977E-2</v>
      </c>
      <c r="K374">
        <v>8.9588460100313797E-3</v>
      </c>
      <c r="L374">
        <v>1.0886084120658799E-3</v>
      </c>
      <c r="M374">
        <v>1.10497239186005E-2</v>
      </c>
      <c r="N374" t="s">
        <v>201</v>
      </c>
      <c r="O374">
        <v>2.63422749707018E-3</v>
      </c>
      <c r="P374">
        <v>0.16499785325928401</v>
      </c>
      <c r="Q374" t="s">
        <v>201</v>
      </c>
      <c r="R374" t="s">
        <v>201</v>
      </c>
      <c r="S374">
        <v>1.0816135411373999</v>
      </c>
      <c r="T374">
        <v>0.26044961875447997</v>
      </c>
      <c r="U374" t="s">
        <v>201</v>
      </c>
      <c r="V374">
        <v>1.0816135411373999</v>
      </c>
    </row>
    <row r="375" spans="1:22">
      <c r="A375" t="s">
        <v>2786</v>
      </c>
      <c r="B375" t="s">
        <v>2416</v>
      </c>
      <c r="C375" t="s">
        <v>880</v>
      </c>
      <c r="D375">
        <v>5.0829093181818203</v>
      </c>
      <c r="F375" t="s">
        <v>2419</v>
      </c>
      <c r="G375">
        <v>2.70654727856534E-2</v>
      </c>
      <c r="H375">
        <v>2.70654727856534E-2</v>
      </c>
      <c r="I375">
        <v>0</v>
      </c>
      <c r="J375">
        <v>1.5122465306671501E-2</v>
      </c>
      <c r="K375">
        <v>6.3413105368986403E-3</v>
      </c>
      <c r="L375">
        <v>1.23536248938013E-3</v>
      </c>
      <c r="M375">
        <v>7.5457922803927498E-3</v>
      </c>
      <c r="N375" t="s">
        <v>201</v>
      </c>
      <c r="O375">
        <v>0</v>
      </c>
      <c r="P375">
        <v>1.7897526783356501</v>
      </c>
      <c r="Q375" t="s">
        <v>201</v>
      </c>
      <c r="R375" t="s">
        <v>201</v>
      </c>
      <c r="S375">
        <v>1.1716681289487301</v>
      </c>
      <c r="U375" t="s">
        <v>201</v>
      </c>
      <c r="V375">
        <v>1.1716681289487301</v>
      </c>
    </row>
    <row r="376" spans="1:22">
      <c r="A376" t="s">
        <v>2787</v>
      </c>
      <c r="B376" t="s">
        <v>2416</v>
      </c>
      <c r="C376" t="s">
        <v>880</v>
      </c>
      <c r="D376">
        <v>2.53175723484848</v>
      </c>
      <c r="F376" t="s">
        <v>2417</v>
      </c>
      <c r="G376">
        <v>2.6867634450439999E-3</v>
      </c>
      <c r="H376">
        <v>2.6464356197397E-3</v>
      </c>
      <c r="I376">
        <v>4.0327825304355098E-5</v>
      </c>
      <c r="J376">
        <v>1.32259591739199E-2</v>
      </c>
      <c r="K376">
        <v>5.7425720731029998E-3</v>
      </c>
      <c r="L376">
        <v>2.3633813416115601E-4</v>
      </c>
      <c r="M376">
        <v>7.2470489666557796E-3</v>
      </c>
      <c r="N376" t="s">
        <v>201</v>
      </c>
      <c r="O376">
        <v>7.7641546314852102E-3</v>
      </c>
      <c r="P376">
        <v>0.20009404119121699</v>
      </c>
      <c r="Q376" t="s">
        <v>201</v>
      </c>
      <c r="R376" t="s">
        <v>201</v>
      </c>
      <c r="S376">
        <v>1.0792667247594001</v>
      </c>
      <c r="T376">
        <v>5.1941038295164402E-3</v>
      </c>
      <c r="U376" t="s">
        <v>201</v>
      </c>
      <c r="V376">
        <v>1.0792667247594001</v>
      </c>
    </row>
    <row r="377" spans="1:22">
      <c r="A377" t="s">
        <v>2788</v>
      </c>
      <c r="B377" t="s">
        <v>2416</v>
      </c>
      <c r="C377" t="s">
        <v>880</v>
      </c>
      <c r="D377">
        <v>0.52091109848484796</v>
      </c>
      <c r="F377" t="s">
        <v>2417</v>
      </c>
      <c r="G377">
        <v>5.8889145167116998E-3</v>
      </c>
      <c r="H377">
        <v>5.8194952352099002E-3</v>
      </c>
      <c r="I377">
        <v>6.9419281501781799E-5</v>
      </c>
      <c r="J377">
        <v>2.2024089458153899E-3</v>
      </c>
      <c r="K377">
        <v>3.0679653701781902E-4</v>
      </c>
      <c r="L377">
        <v>1.2435025952405699E-4</v>
      </c>
      <c r="M377">
        <v>1.77126214927351E-3</v>
      </c>
      <c r="N377" t="s">
        <v>201</v>
      </c>
      <c r="O377">
        <v>7.2821296633933203E-3</v>
      </c>
      <c r="P377">
        <v>2.6423318186511202</v>
      </c>
      <c r="Q377" t="s">
        <v>201</v>
      </c>
      <c r="R377" t="s">
        <v>201</v>
      </c>
      <c r="S377">
        <v>1.04541923336869</v>
      </c>
      <c r="T377">
        <v>9.5328268941360494E-3</v>
      </c>
      <c r="U377" t="s">
        <v>201</v>
      </c>
      <c r="V377">
        <v>1.04541923336869</v>
      </c>
    </row>
    <row r="378" spans="1:22">
      <c r="A378" t="s">
        <v>2789</v>
      </c>
      <c r="B378" t="s">
        <v>2416</v>
      </c>
      <c r="C378" t="s">
        <v>880</v>
      </c>
      <c r="D378">
        <v>6.2512243749999996</v>
      </c>
      <c r="F378" t="s">
        <v>2417</v>
      </c>
      <c r="G378">
        <v>2.0459897376633802E-2</v>
      </c>
      <c r="H378">
        <v>2.04598057589821E-2</v>
      </c>
      <c r="I378">
        <v>9.1617651653777998E-8</v>
      </c>
      <c r="J378">
        <v>3.6778968990587501E-3</v>
      </c>
      <c r="K378">
        <v>9.4151332654329799E-4</v>
      </c>
      <c r="L378">
        <v>2.5305842582231698E-4</v>
      </c>
      <c r="M378">
        <v>2.4833251466931301E-3</v>
      </c>
      <c r="N378" t="s">
        <v>201</v>
      </c>
      <c r="O378">
        <v>3.5581399527600398E-3</v>
      </c>
      <c r="P378">
        <v>5.5629089994932004</v>
      </c>
      <c r="Q378" t="s">
        <v>201</v>
      </c>
      <c r="R378" t="s">
        <v>201</v>
      </c>
      <c r="S378">
        <v>1.2</v>
      </c>
      <c r="T378">
        <v>2.5748748747982799E-5</v>
      </c>
      <c r="U378" t="s">
        <v>201</v>
      </c>
      <c r="V378">
        <v>1.2</v>
      </c>
    </row>
    <row r="379" spans="1:22">
      <c r="A379" t="s">
        <v>2790</v>
      </c>
      <c r="B379" t="s">
        <v>2416</v>
      </c>
      <c r="C379" t="s">
        <v>880</v>
      </c>
      <c r="D379">
        <v>19.7914416666666</v>
      </c>
      <c r="F379" t="s">
        <v>2419</v>
      </c>
      <c r="G379">
        <v>2.6845152035816998E-3</v>
      </c>
      <c r="H379">
        <v>2.6741890509598999E-3</v>
      </c>
      <c r="I379">
        <v>1.03261526217598E-5</v>
      </c>
      <c r="J379">
        <v>1.6116432439850999E-2</v>
      </c>
      <c r="K379">
        <v>6.1556492887182897E-3</v>
      </c>
      <c r="L379">
        <v>1.12411381666308E-3</v>
      </c>
      <c r="M379">
        <v>8.8366693344696795E-3</v>
      </c>
      <c r="N379" t="s">
        <v>201</v>
      </c>
      <c r="O379">
        <v>1.0660199247205999E-2</v>
      </c>
      <c r="P379">
        <v>0.16592934329234199</v>
      </c>
      <c r="Q379" t="s">
        <v>201</v>
      </c>
      <c r="R379" t="s">
        <v>201</v>
      </c>
      <c r="S379">
        <v>1.10753489386449</v>
      </c>
      <c r="T379">
        <v>9.6866412928128505E-4</v>
      </c>
      <c r="U379" t="s">
        <v>201</v>
      </c>
      <c r="V379">
        <v>1.10753489386449</v>
      </c>
    </row>
    <row r="380" spans="1:22">
      <c r="A380" t="s">
        <v>2791</v>
      </c>
      <c r="B380" t="s">
        <v>2416</v>
      </c>
      <c r="C380" t="s">
        <v>880</v>
      </c>
      <c r="D380">
        <v>0.96507386363636305</v>
      </c>
      <c r="F380" t="s">
        <v>2417</v>
      </c>
      <c r="G380">
        <v>2.2339589361360001E-4</v>
      </c>
      <c r="H380">
        <v>8.4031923881041897E-5</v>
      </c>
      <c r="I380">
        <v>1.3936396973260001E-4</v>
      </c>
      <c r="J380">
        <v>9.0986417727138801E-3</v>
      </c>
      <c r="K380">
        <v>2.4724035428964298E-3</v>
      </c>
      <c r="L380">
        <v>1.6046831727293701E-3</v>
      </c>
      <c r="M380">
        <v>5.0215550570880596E-3</v>
      </c>
      <c r="N380" t="s">
        <v>201</v>
      </c>
      <c r="O380">
        <v>3.0595870341226499E-3</v>
      </c>
      <c r="P380">
        <v>9.2356558242623708E-3</v>
      </c>
      <c r="Q380" t="s">
        <v>201</v>
      </c>
      <c r="R380" t="s">
        <v>201</v>
      </c>
      <c r="S380">
        <v>1.2643291181548</v>
      </c>
      <c r="T380">
        <v>4.5549928202177403E-2</v>
      </c>
      <c r="U380" t="s">
        <v>201</v>
      </c>
      <c r="V380">
        <v>1.2643291181548</v>
      </c>
    </row>
    <row r="381" spans="1:22">
      <c r="A381" t="s">
        <v>2792</v>
      </c>
      <c r="B381" t="s">
        <v>2416</v>
      </c>
      <c r="C381" t="s">
        <v>880</v>
      </c>
      <c r="D381">
        <v>3.92687077651515</v>
      </c>
      <c r="F381" t="s">
        <v>2417</v>
      </c>
      <c r="G381">
        <v>1.30182733674634E-2</v>
      </c>
      <c r="H381">
        <v>1.30054857829655E-2</v>
      </c>
      <c r="I381">
        <v>1.2787584497899499E-5</v>
      </c>
      <c r="J381">
        <v>1.0125411940217301E-2</v>
      </c>
      <c r="K381">
        <v>5.1099892487686902E-3</v>
      </c>
      <c r="L381">
        <v>4.34725473293764E-4</v>
      </c>
      <c r="M381">
        <v>4.5806972181548899E-3</v>
      </c>
      <c r="N381" t="s">
        <v>201</v>
      </c>
      <c r="O381">
        <v>1.56310470749583E-3</v>
      </c>
      <c r="P381">
        <v>1.28444016497824</v>
      </c>
      <c r="Q381" t="s">
        <v>201</v>
      </c>
      <c r="R381" t="s">
        <v>201</v>
      </c>
      <c r="S381">
        <v>1.0759230535142601</v>
      </c>
      <c r="T381">
        <v>8.1808879703176192E-3</v>
      </c>
      <c r="U381" t="s">
        <v>201</v>
      </c>
      <c r="V381">
        <v>1.0759230535142601</v>
      </c>
    </row>
    <row r="382" spans="1:22">
      <c r="A382" t="s">
        <v>2793</v>
      </c>
      <c r="B382" t="s">
        <v>2416</v>
      </c>
      <c r="C382" t="s">
        <v>880</v>
      </c>
      <c r="D382">
        <v>11.8300763636363</v>
      </c>
      <c r="F382" t="s">
        <v>2417</v>
      </c>
      <c r="G382">
        <v>7.2391261540104002E-3</v>
      </c>
      <c r="H382">
        <v>7.2350611271472997E-3</v>
      </c>
      <c r="I382">
        <v>4.06502686310064E-6</v>
      </c>
      <c r="J382">
        <v>1.75396701932924E-2</v>
      </c>
      <c r="K382">
        <v>9.1969264862334105E-3</v>
      </c>
      <c r="L382">
        <v>2.04003137166479E-3</v>
      </c>
      <c r="M382">
        <v>6.30271233539423E-3</v>
      </c>
      <c r="N382" t="s">
        <v>201</v>
      </c>
      <c r="O382">
        <v>1.41668471629242E-2</v>
      </c>
      <c r="P382">
        <v>0.41249698810836999</v>
      </c>
      <c r="Q382" t="s">
        <v>201</v>
      </c>
      <c r="R382" t="s">
        <v>201</v>
      </c>
      <c r="S382">
        <v>1.18901501004461</v>
      </c>
      <c r="T382">
        <v>2.8693941681951201E-4</v>
      </c>
      <c r="U382" t="s">
        <v>201</v>
      </c>
      <c r="V382">
        <v>1.18901501004461</v>
      </c>
    </row>
    <row r="383" spans="1:22">
      <c r="A383" t="s">
        <v>2794</v>
      </c>
      <c r="B383" t="s">
        <v>2416</v>
      </c>
      <c r="C383" t="s">
        <v>880</v>
      </c>
      <c r="D383">
        <v>19.4997523863636</v>
      </c>
      <c r="F383" t="s">
        <v>2419</v>
      </c>
      <c r="G383">
        <v>1.1593776537942101E-2</v>
      </c>
      <c r="H383">
        <v>1.15836016613932E-2</v>
      </c>
      <c r="I383">
        <v>1.01748765488557E-5</v>
      </c>
      <c r="J383">
        <v>8.2295464205328697E-3</v>
      </c>
      <c r="K383">
        <v>3.9423423190842804E-3</v>
      </c>
      <c r="L383">
        <v>8.1771451584221897E-4</v>
      </c>
      <c r="M383">
        <v>3.4694895856063599E-3</v>
      </c>
      <c r="N383" t="s">
        <v>201</v>
      </c>
      <c r="O383">
        <v>1.4884098258009701E-2</v>
      </c>
      <c r="P383">
        <v>1.40756258844252</v>
      </c>
      <c r="Q383" t="s">
        <v>201</v>
      </c>
      <c r="R383" t="s">
        <v>201</v>
      </c>
      <c r="S383">
        <v>1.2636449616055201</v>
      </c>
      <c r="T383">
        <v>6.8360718751504703E-4</v>
      </c>
      <c r="U383" t="s">
        <v>201</v>
      </c>
      <c r="V383">
        <v>1.2636449616055201</v>
      </c>
    </row>
    <row r="384" spans="1:22">
      <c r="A384" t="s">
        <v>2795</v>
      </c>
      <c r="B384" t="s">
        <v>2416</v>
      </c>
      <c r="C384" t="s">
        <v>880</v>
      </c>
      <c r="D384">
        <v>0.39240405303030301</v>
      </c>
      <c r="F384" t="s">
        <v>2417</v>
      </c>
      <c r="G384">
        <v>8.9348021271083296E-5</v>
      </c>
      <c r="H384">
        <v>5.7956012876478101E-5</v>
      </c>
      <c r="I384">
        <v>3.13920083946051E-5</v>
      </c>
      <c r="J384">
        <v>4.7777796430357403E-3</v>
      </c>
      <c r="K384">
        <v>1.9642335846846502E-3</v>
      </c>
      <c r="L384">
        <v>7.2864871264675599E-4</v>
      </c>
      <c r="M384">
        <v>2.0848973457043298E-3</v>
      </c>
      <c r="N384" t="s">
        <v>201</v>
      </c>
      <c r="O384">
        <v>8.3657307291895501E-4</v>
      </c>
      <c r="P384">
        <v>1.21303235407595E-2</v>
      </c>
      <c r="Q384" t="s">
        <v>201</v>
      </c>
      <c r="R384" t="s">
        <v>201</v>
      </c>
      <c r="S384">
        <v>1.0696258539691501</v>
      </c>
      <c r="T384">
        <v>3.7524526441034899E-2</v>
      </c>
      <c r="U384" t="s">
        <v>201</v>
      </c>
      <c r="V384">
        <v>1.0696258539691501</v>
      </c>
    </row>
    <row r="385" spans="1:22">
      <c r="A385" t="s">
        <v>2796</v>
      </c>
      <c r="B385" t="s">
        <v>2416</v>
      </c>
      <c r="C385" t="s">
        <v>880</v>
      </c>
      <c r="D385">
        <v>3.78159941287878</v>
      </c>
      <c r="F385" t="s">
        <v>2419</v>
      </c>
      <c r="G385">
        <v>1.32288010559257E-2</v>
      </c>
      <c r="H385">
        <v>1.3227635963146E-2</v>
      </c>
      <c r="I385">
        <v>1.16509277963091E-6</v>
      </c>
      <c r="J385">
        <v>1.86443177260927E-2</v>
      </c>
      <c r="K385">
        <v>1.20245869253023E-2</v>
      </c>
      <c r="L385">
        <v>1.9999280606272101E-3</v>
      </c>
      <c r="M385">
        <v>4.6198027401632303E-3</v>
      </c>
      <c r="N385" t="s">
        <v>201</v>
      </c>
      <c r="O385">
        <v>3.5476819900725903E-2</v>
      </c>
      <c r="P385">
        <v>0.70947278186714602</v>
      </c>
      <c r="Q385" t="s">
        <v>201</v>
      </c>
      <c r="R385" t="s">
        <v>201</v>
      </c>
      <c r="S385">
        <v>1.5438596491228</v>
      </c>
      <c r="T385">
        <v>3.28409587694492E-5</v>
      </c>
      <c r="U385" t="s">
        <v>201</v>
      </c>
      <c r="V385">
        <v>1.5438596491228</v>
      </c>
    </row>
    <row r="386" spans="1:22">
      <c r="A386" t="s">
        <v>2797</v>
      </c>
      <c r="B386" t="s">
        <v>2416</v>
      </c>
      <c r="C386" t="s">
        <v>880</v>
      </c>
      <c r="D386">
        <v>2.8336426325757502</v>
      </c>
      <c r="F386" t="s">
        <v>2417</v>
      </c>
      <c r="G386">
        <v>8.3570200011804999E-3</v>
      </c>
      <c r="H386">
        <v>8.3362071816882998E-3</v>
      </c>
      <c r="I386">
        <v>2.0812819492182999E-5</v>
      </c>
      <c r="J386">
        <v>1.02228928886011E-2</v>
      </c>
      <c r="K386">
        <v>7.1456440825667699E-3</v>
      </c>
      <c r="L386">
        <v>2.4287234403956499E-3</v>
      </c>
      <c r="M386">
        <v>6.4852536563869895E-4</v>
      </c>
      <c r="N386" t="s">
        <v>201</v>
      </c>
      <c r="O386">
        <v>3.0800071909504998E-3</v>
      </c>
      <c r="P386">
        <v>0.81544502838168698</v>
      </c>
      <c r="Q386" t="s">
        <v>201</v>
      </c>
      <c r="R386" t="s">
        <v>201</v>
      </c>
      <c r="S386">
        <v>1.0980001124583301</v>
      </c>
      <c r="T386">
        <v>6.7573931493842198E-3</v>
      </c>
      <c r="U386" t="s">
        <v>201</v>
      </c>
      <c r="V386">
        <v>1.0980001124583301</v>
      </c>
    </row>
    <row r="387" spans="1:22">
      <c r="A387" t="s">
        <v>2798</v>
      </c>
      <c r="B387" t="s">
        <v>2416</v>
      </c>
      <c r="C387" t="s">
        <v>880</v>
      </c>
      <c r="D387">
        <v>21.0169486742424</v>
      </c>
      <c r="F387" t="s">
        <v>2417</v>
      </c>
      <c r="G387">
        <v>3.8383839140608597E-2</v>
      </c>
      <c r="H387">
        <v>3.8382114228005401E-2</v>
      </c>
      <c r="I387">
        <v>1.72491260322885E-6</v>
      </c>
      <c r="J387">
        <v>8.5840417496532498E-3</v>
      </c>
      <c r="K387">
        <v>5.9557158454657802E-3</v>
      </c>
      <c r="L387">
        <v>2.19879103043695E-4</v>
      </c>
      <c r="M387">
        <v>2.4084468011437601E-3</v>
      </c>
      <c r="N387" t="s">
        <v>201</v>
      </c>
      <c r="O387">
        <v>5.7030217248076999E-3</v>
      </c>
      <c r="P387">
        <v>4.4713335917262702</v>
      </c>
      <c r="Q387" t="s">
        <v>201</v>
      </c>
      <c r="R387" t="s">
        <v>201</v>
      </c>
      <c r="S387">
        <v>1.2404912320091599</v>
      </c>
      <c r="T387">
        <v>3.0245590609020702E-4</v>
      </c>
      <c r="U387" t="s">
        <v>201</v>
      </c>
      <c r="V387">
        <v>1.2404912320091599</v>
      </c>
    </row>
    <row r="388" spans="1:22">
      <c r="A388" t="s">
        <v>2799</v>
      </c>
      <c r="B388" t="s">
        <v>2416</v>
      </c>
      <c r="C388" t="s">
        <v>880</v>
      </c>
      <c r="D388">
        <v>4.8125412121212099</v>
      </c>
      <c r="F388" t="s">
        <v>2417</v>
      </c>
      <c r="G388">
        <v>4.8178181925466997E-3</v>
      </c>
      <c r="H388">
        <v>4.8038141006963003E-3</v>
      </c>
      <c r="I388">
        <v>1.40040918504013E-5</v>
      </c>
      <c r="J388">
        <v>8.8858500574831908E-3</v>
      </c>
      <c r="K388">
        <v>2.5109348093533801E-3</v>
      </c>
      <c r="L388">
        <v>8.5813350838355004E-5</v>
      </c>
      <c r="M388">
        <v>6.28910189729144E-3</v>
      </c>
      <c r="N388" t="s">
        <v>201</v>
      </c>
      <c r="O388">
        <v>1.7493150057767801E-3</v>
      </c>
      <c r="P388">
        <v>0.54061390521110397</v>
      </c>
      <c r="Q388" t="s">
        <v>201</v>
      </c>
      <c r="R388" t="s">
        <v>201</v>
      </c>
      <c r="S388">
        <v>1.1098246288474201</v>
      </c>
      <c r="T388">
        <v>8.0054717441715301E-3</v>
      </c>
      <c r="U388" t="s">
        <v>201</v>
      </c>
      <c r="V388">
        <v>1.1098246288474201</v>
      </c>
    </row>
    <row r="389" spans="1:22">
      <c r="A389" t="s">
        <v>2800</v>
      </c>
      <c r="B389" t="s">
        <v>2416</v>
      </c>
      <c r="C389" t="s">
        <v>880</v>
      </c>
      <c r="D389">
        <v>0.44279981060606</v>
      </c>
      <c r="F389" t="s">
        <v>2417</v>
      </c>
      <c r="G389">
        <v>6.5750760919104003E-3</v>
      </c>
      <c r="H389">
        <v>6.3595872670451003E-3</v>
      </c>
      <c r="I389">
        <v>2.154888248652E-4</v>
      </c>
      <c r="J389">
        <v>1.1948658048135699E-2</v>
      </c>
      <c r="K389">
        <v>4.2701556711610298E-3</v>
      </c>
      <c r="L389">
        <v>1.1162197936835201E-3</v>
      </c>
      <c r="M389">
        <v>6.5622825832912096E-3</v>
      </c>
      <c r="N389" t="s">
        <v>201</v>
      </c>
      <c r="O389">
        <v>6.8559544271431204E-4</v>
      </c>
      <c r="P389">
        <v>0.53224280429025395</v>
      </c>
      <c r="Q389" t="s">
        <v>201</v>
      </c>
      <c r="R389" t="s">
        <v>201</v>
      </c>
      <c r="S389">
        <v>1.1299439066507899</v>
      </c>
      <c r="T389">
        <v>0.31430901000751499</v>
      </c>
      <c r="U389" t="s">
        <v>201</v>
      </c>
      <c r="V389">
        <v>1.1299439066507899</v>
      </c>
    </row>
    <row r="390" spans="1:22">
      <c r="A390" t="s">
        <v>2801</v>
      </c>
      <c r="B390" t="s">
        <v>2416</v>
      </c>
      <c r="C390" t="s">
        <v>880</v>
      </c>
      <c r="D390">
        <v>5.0566598295454499</v>
      </c>
      <c r="F390" t="s">
        <v>2417</v>
      </c>
      <c r="G390">
        <v>7.6469294078760003E-4</v>
      </c>
      <c r="H390">
        <v>7.5464715820529999E-4</v>
      </c>
      <c r="I390">
        <v>1.00457825822697E-5</v>
      </c>
      <c r="J390">
        <v>2.6316423709026901E-3</v>
      </c>
      <c r="K390">
        <v>1.1217153175834701E-3</v>
      </c>
      <c r="L390">
        <v>8.9393454160477498E-5</v>
      </c>
      <c r="M390">
        <v>1.4205335991587301E-3</v>
      </c>
      <c r="N390" t="s">
        <v>201</v>
      </c>
      <c r="O390">
        <v>4.28146048954738E-3</v>
      </c>
      <c r="P390">
        <v>0.28675900895547701</v>
      </c>
      <c r="Q390" t="s">
        <v>201</v>
      </c>
      <c r="R390" t="s">
        <v>201</v>
      </c>
      <c r="S390">
        <v>1.10088525710536</v>
      </c>
      <c r="T390">
        <v>2.3463448061228601E-3</v>
      </c>
      <c r="U390" t="s">
        <v>201</v>
      </c>
      <c r="V390">
        <v>1.10088525710536</v>
      </c>
    </row>
    <row r="391" spans="1:22">
      <c r="A391" t="s">
        <v>2802</v>
      </c>
      <c r="B391" t="s">
        <v>2416</v>
      </c>
      <c r="C391" t="s">
        <v>880</v>
      </c>
      <c r="D391">
        <v>1.5363712878787801</v>
      </c>
      <c r="F391" t="s">
        <v>2417</v>
      </c>
      <c r="G391">
        <v>2.9117735893911E-3</v>
      </c>
      <c r="H391">
        <v>2.1928508107040001E-3</v>
      </c>
      <c r="I391">
        <v>7.1892277868699996E-4</v>
      </c>
      <c r="J391">
        <v>7.5866301272931496E-3</v>
      </c>
      <c r="K391">
        <v>1.9750606736610001E-3</v>
      </c>
      <c r="L391">
        <v>1.0589527629490201E-3</v>
      </c>
      <c r="M391">
        <v>4.5526166906831199E-3</v>
      </c>
      <c r="N391" t="s">
        <v>201</v>
      </c>
      <c r="O391">
        <v>1.6069968885866299E-3</v>
      </c>
      <c r="P391">
        <v>0.28904148138382801</v>
      </c>
      <c r="Q391" t="s">
        <v>201</v>
      </c>
      <c r="R391" t="s">
        <v>201</v>
      </c>
      <c r="S391">
        <v>1.1571380408904799</v>
      </c>
      <c r="T391">
        <v>0.44737036131992702</v>
      </c>
      <c r="U391" t="s">
        <v>201</v>
      </c>
      <c r="V391">
        <v>1.1571380408904799</v>
      </c>
    </row>
    <row r="392" spans="1:22">
      <c r="A392" t="s">
        <v>2803</v>
      </c>
      <c r="B392" t="s">
        <v>2416</v>
      </c>
      <c r="C392" t="s">
        <v>880</v>
      </c>
      <c r="D392">
        <v>3.5730176136363601</v>
      </c>
      <c r="F392" t="s">
        <v>2417</v>
      </c>
      <c r="G392">
        <v>2.227563350516E-4</v>
      </c>
      <c r="H392">
        <v>1.036774281763E-4</v>
      </c>
      <c r="I392">
        <v>1.190789068752E-4</v>
      </c>
      <c r="J392">
        <v>8.0887165121229095E-5</v>
      </c>
      <c r="K392">
        <v>4.9488304195355602E-5</v>
      </c>
      <c r="L392">
        <v>9.49767862727935E-6</v>
      </c>
      <c r="M392">
        <v>2.1901182298594202E-5</v>
      </c>
      <c r="N392" t="s">
        <v>201</v>
      </c>
      <c r="O392">
        <v>3.1954818820158201E-2</v>
      </c>
      <c r="P392">
        <v>1.2817537618102199</v>
      </c>
      <c r="Q392" t="s">
        <v>201</v>
      </c>
      <c r="R392" t="s">
        <v>201</v>
      </c>
      <c r="S392">
        <v>1.2663690760672099</v>
      </c>
      <c r="T392">
        <v>3.7264772973796601E-3</v>
      </c>
      <c r="U392" t="s">
        <v>201</v>
      </c>
      <c r="V392">
        <v>1.2663690760672099</v>
      </c>
    </row>
    <row r="393" spans="1:22">
      <c r="A393" t="s">
        <v>2804</v>
      </c>
      <c r="B393" t="s">
        <v>2416</v>
      </c>
      <c r="C393" t="s">
        <v>880</v>
      </c>
      <c r="D393">
        <v>20.097264583333299</v>
      </c>
      <c r="F393" t="s">
        <v>2419</v>
      </c>
      <c r="G393">
        <v>3.7964695866539002E-3</v>
      </c>
      <c r="H393">
        <v>3.7964695866539002E-3</v>
      </c>
      <c r="I393">
        <v>0</v>
      </c>
      <c r="J393">
        <v>2.5268813777214799E-3</v>
      </c>
      <c r="K393">
        <v>5.5608033586245398E-4</v>
      </c>
      <c r="L393">
        <v>3.75370062606837E-5</v>
      </c>
      <c r="M393">
        <v>1.9332640355983501E-3</v>
      </c>
      <c r="N393" t="s">
        <v>201</v>
      </c>
      <c r="O393">
        <v>0</v>
      </c>
      <c r="P393">
        <v>1.5024328486987399</v>
      </c>
      <c r="Q393" t="s">
        <v>201</v>
      </c>
      <c r="R393" t="s">
        <v>201</v>
      </c>
      <c r="S393">
        <v>1.2887702080086101</v>
      </c>
      <c r="U393" t="s">
        <v>201</v>
      </c>
      <c r="V393">
        <v>1.2887702080086101</v>
      </c>
    </row>
    <row r="394" spans="1:22">
      <c r="A394" t="s">
        <v>2805</v>
      </c>
      <c r="B394" t="s">
        <v>2416</v>
      </c>
      <c r="C394" t="s">
        <v>880</v>
      </c>
      <c r="D394">
        <v>5.73355651515151</v>
      </c>
      <c r="F394" t="s">
        <v>2419</v>
      </c>
      <c r="G394">
        <v>1.1260852793922201E-2</v>
      </c>
      <c r="H394">
        <v>1.1253131567532699E-2</v>
      </c>
      <c r="I394">
        <v>7.7212263894995298E-6</v>
      </c>
      <c r="J394">
        <v>1.03633633090651E-2</v>
      </c>
      <c r="K394">
        <v>6.2922014183703096E-3</v>
      </c>
      <c r="L394">
        <v>1.4769177015542701E-3</v>
      </c>
      <c r="M394">
        <v>2.59424418914052E-3</v>
      </c>
      <c r="N394" t="s">
        <v>201</v>
      </c>
      <c r="O394">
        <v>5.6481463498040597E-2</v>
      </c>
      <c r="P394">
        <v>1.0858570940661001</v>
      </c>
      <c r="Q394" t="s">
        <v>201</v>
      </c>
      <c r="R394" t="s">
        <v>201</v>
      </c>
      <c r="S394">
        <v>1.3250604569329401</v>
      </c>
      <c r="T394">
        <v>1.3670372386450901E-4</v>
      </c>
      <c r="U394" t="s">
        <v>201</v>
      </c>
      <c r="V394">
        <v>1.3250604569329401</v>
      </c>
    </row>
    <row r="395" spans="1:22">
      <c r="A395" t="s">
        <v>2806</v>
      </c>
      <c r="B395" t="s">
        <v>2416</v>
      </c>
      <c r="C395" t="s">
        <v>880</v>
      </c>
      <c r="D395">
        <v>2.7220425946969602</v>
      </c>
      <c r="F395" t="s">
        <v>2417</v>
      </c>
      <c r="G395">
        <v>6.2741433280193003E-3</v>
      </c>
      <c r="H395">
        <v>6.0826380418430998E-3</v>
      </c>
      <c r="I395">
        <v>1.9150528617610001E-4</v>
      </c>
      <c r="J395">
        <v>1.4124842229818999E-2</v>
      </c>
      <c r="K395">
        <v>8.91124313958532E-3</v>
      </c>
      <c r="L395">
        <v>4.9343547470517303E-4</v>
      </c>
      <c r="M395">
        <v>4.7201636155285599E-3</v>
      </c>
      <c r="N395" t="s">
        <v>201</v>
      </c>
      <c r="O395">
        <v>1.0993212413313001E-3</v>
      </c>
      <c r="P395">
        <v>0.43063405189772602</v>
      </c>
      <c r="Q395" t="s">
        <v>201</v>
      </c>
      <c r="R395" t="s">
        <v>201</v>
      </c>
      <c r="S395">
        <v>1.1241554913585099</v>
      </c>
      <c r="T395">
        <v>0.17420320737565501</v>
      </c>
      <c r="U395" t="s">
        <v>201</v>
      </c>
      <c r="V395">
        <v>1.1241554913585099</v>
      </c>
    </row>
    <row r="396" spans="1:22">
      <c r="A396" t="s">
        <v>2807</v>
      </c>
      <c r="B396" t="s">
        <v>2416</v>
      </c>
      <c r="C396" t="s">
        <v>880</v>
      </c>
      <c r="D396">
        <v>3.8340891666666601</v>
      </c>
      <c r="F396" t="s">
        <v>2417</v>
      </c>
      <c r="G396">
        <v>2.1300739570591299E-2</v>
      </c>
      <c r="H396">
        <v>2.1299778967782301E-2</v>
      </c>
      <c r="I396">
        <v>9.6060280894822393E-7</v>
      </c>
      <c r="J396">
        <v>1.9202022897165601E-2</v>
      </c>
      <c r="K396">
        <v>7.6925226710036904E-3</v>
      </c>
      <c r="L396">
        <v>9.5116343554370302E-3</v>
      </c>
      <c r="M396">
        <v>1.9978658707248899E-3</v>
      </c>
      <c r="N396" t="s">
        <v>201</v>
      </c>
      <c r="O396">
        <v>1.7327931709052599E-2</v>
      </c>
      <c r="P396">
        <v>1.1092466185386201</v>
      </c>
      <c r="Q396" t="s">
        <v>201</v>
      </c>
      <c r="R396" t="s">
        <v>201</v>
      </c>
      <c r="S396">
        <v>1.23498887354205</v>
      </c>
      <c r="T396">
        <v>5.5436668673294302E-5</v>
      </c>
      <c r="U396" t="s">
        <v>201</v>
      </c>
      <c r="V396">
        <v>1.23498887354205</v>
      </c>
    </row>
    <row r="397" spans="1:22">
      <c r="A397" t="s">
        <v>2808</v>
      </c>
      <c r="B397" t="s">
        <v>2416</v>
      </c>
      <c r="C397" t="s">
        <v>880</v>
      </c>
      <c r="D397">
        <v>15.5526723295454</v>
      </c>
      <c r="F397" t="s">
        <v>2419</v>
      </c>
      <c r="G397">
        <v>2.1614638980993E-3</v>
      </c>
      <c r="H397">
        <v>2.1510034324249E-3</v>
      </c>
      <c r="I397">
        <v>1.04604656744252E-5</v>
      </c>
      <c r="J397">
        <v>1.9879170806634299E-2</v>
      </c>
      <c r="K397">
        <v>7.9464286907573005E-3</v>
      </c>
      <c r="L397">
        <v>2.3679250785270801E-3</v>
      </c>
      <c r="M397">
        <v>9.5648170373499406E-3</v>
      </c>
      <c r="N397" t="s">
        <v>201</v>
      </c>
      <c r="O397">
        <v>1.5688826532443901E-2</v>
      </c>
      <c r="P397">
        <v>0.10820388100428401</v>
      </c>
      <c r="Q397" t="s">
        <v>201</v>
      </c>
      <c r="R397" t="s">
        <v>201</v>
      </c>
      <c r="S397">
        <v>1.17387842362101</v>
      </c>
      <c r="T397">
        <v>6.6674621284092302E-4</v>
      </c>
      <c r="U397" t="s">
        <v>201</v>
      </c>
      <c r="V397">
        <v>1.17387842362101</v>
      </c>
    </row>
    <row r="398" spans="1:22">
      <c r="A398" t="s">
        <v>2809</v>
      </c>
      <c r="B398" t="s">
        <v>2416</v>
      </c>
      <c r="C398" t="s">
        <v>880</v>
      </c>
      <c r="D398">
        <v>7.0766144128787802</v>
      </c>
      <c r="F398" t="s">
        <v>2419</v>
      </c>
      <c r="G398">
        <v>1.6501381059907999E-3</v>
      </c>
      <c r="H398">
        <v>1.5928665472079999E-3</v>
      </c>
      <c r="I398">
        <v>5.7271558782852997E-5</v>
      </c>
      <c r="J398">
        <v>1.5817632154064901E-2</v>
      </c>
      <c r="K398">
        <v>1.0478203998262501E-2</v>
      </c>
      <c r="L398">
        <v>5.1012965382195297E-4</v>
      </c>
      <c r="M398">
        <v>4.8292985019804903E-3</v>
      </c>
      <c r="N398" t="s">
        <v>201</v>
      </c>
      <c r="O398">
        <v>1.05971551440935E-2</v>
      </c>
      <c r="P398">
        <v>0.10070195916135501</v>
      </c>
      <c r="Q398" t="s">
        <v>201</v>
      </c>
      <c r="R398" t="s">
        <v>201</v>
      </c>
      <c r="S398">
        <v>1.1118025383191501</v>
      </c>
      <c r="T398">
        <v>5.4044276981991702E-3</v>
      </c>
      <c r="U398" t="s">
        <v>201</v>
      </c>
      <c r="V398">
        <v>1.1118025383191501</v>
      </c>
    </row>
    <row r="399" spans="1:22">
      <c r="A399" t="s">
        <v>2810</v>
      </c>
      <c r="B399" t="s">
        <v>2416</v>
      </c>
      <c r="C399" t="s">
        <v>880</v>
      </c>
      <c r="D399">
        <v>0.52254206439393902</v>
      </c>
      <c r="F399" t="s">
        <v>2417</v>
      </c>
      <c r="G399">
        <v>1.9217550852158999E-3</v>
      </c>
      <c r="H399">
        <v>1.8708357168153E-3</v>
      </c>
      <c r="I399">
        <v>5.0919368400619599E-5</v>
      </c>
      <c r="J399">
        <v>1.8562995858065701E-2</v>
      </c>
      <c r="K399">
        <v>1.0335280260266901E-2</v>
      </c>
      <c r="L399">
        <v>3.0898298721250702E-3</v>
      </c>
      <c r="M399">
        <v>5.1378857256737199E-3</v>
      </c>
      <c r="N399" t="s">
        <v>201</v>
      </c>
      <c r="O399">
        <v>2.02370935358485E-3</v>
      </c>
      <c r="P399">
        <v>0.10078307031472</v>
      </c>
      <c r="Q399" t="s">
        <v>201</v>
      </c>
      <c r="R399" t="s">
        <v>201</v>
      </c>
      <c r="S399">
        <v>1.25566260081725</v>
      </c>
      <c r="T399">
        <v>2.51614038895554E-2</v>
      </c>
      <c r="U399" t="s">
        <v>201</v>
      </c>
      <c r="V399">
        <v>1.25566260081725</v>
      </c>
    </row>
    <row r="400" spans="1:22">
      <c r="A400" t="s">
        <v>2811</v>
      </c>
      <c r="B400" t="s">
        <v>2416</v>
      </c>
      <c r="C400" t="s">
        <v>880</v>
      </c>
      <c r="D400">
        <v>0.806556969696969</v>
      </c>
      <c r="F400" t="s">
        <v>2417</v>
      </c>
      <c r="G400">
        <v>4.6461394170138996E-3</v>
      </c>
      <c r="H400">
        <v>4.4273656863412E-3</v>
      </c>
      <c r="I400">
        <v>2.1877373067270001E-4</v>
      </c>
      <c r="J400">
        <v>2.3643567494912002E-3</v>
      </c>
      <c r="K400">
        <v>1.7874286328397101E-3</v>
      </c>
      <c r="L400">
        <v>1.7081527245938001E-4</v>
      </c>
      <c r="M400">
        <v>4.06112844192102E-4</v>
      </c>
      <c r="N400" t="s">
        <v>201</v>
      </c>
      <c r="O400">
        <v>9.4437663149993401E-3</v>
      </c>
      <c r="P400">
        <v>1.8725455400476001</v>
      </c>
      <c r="Q400" t="s">
        <v>201</v>
      </c>
      <c r="R400" t="s">
        <v>201</v>
      </c>
      <c r="S400">
        <v>1.13796351287153</v>
      </c>
      <c r="T400">
        <v>2.3165940724859502E-2</v>
      </c>
      <c r="U400" t="s">
        <v>201</v>
      </c>
      <c r="V400">
        <v>1.13796351287153</v>
      </c>
    </row>
    <row r="401" spans="1:22">
      <c r="A401" t="s">
        <v>2812</v>
      </c>
      <c r="B401" t="s">
        <v>2416</v>
      </c>
      <c r="C401" t="s">
        <v>880</v>
      </c>
      <c r="D401">
        <v>2.0020466098484802</v>
      </c>
      <c r="F401" t="s">
        <v>2417</v>
      </c>
      <c r="G401">
        <v>7.9697036956309999E-4</v>
      </c>
      <c r="H401">
        <v>7.7410296880099996E-4</v>
      </c>
      <c r="I401">
        <v>2.2867400762075601E-5</v>
      </c>
      <c r="J401">
        <v>1.16815256421953E-2</v>
      </c>
      <c r="K401">
        <v>8.8839567942248093E-3</v>
      </c>
      <c r="L401">
        <v>9.6350811156708605E-4</v>
      </c>
      <c r="M401">
        <v>1.8340607364034701E-3</v>
      </c>
      <c r="N401" t="s">
        <v>201</v>
      </c>
      <c r="O401">
        <v>2.84758209189305E-3</v>
      </c>
      <c r="P401">
        <v>6.6267283273755501E-2</v>
      </c>
      <c r="Q401" t="s">
        <v>201</v>
      </c>
      <c r="R401" t="s">
        <v>201</v>
      </c>
      <c r="S401">
        <v>1.08023725994312</v>
      </c>
      <c r="T401">
        <v>8.0304623445898605E-3</v>
      </c>
      <c r="U401" t="s">
        <v>201</v>
      </c>
      <c r="V401">
        <v>1.08023725994312</v>
      </c>
    </row>
    <row r="402" spans="1:22">
      <c r="A402" t="s">
        <v>2813</v>
      </c>
      <c r="B402" t="s">
        <v>2416</v>
      </c>
      <c r="C402" t="s">
        <v>880</v>
      </c>
      <c r="D402">
        <v>2.95351257575757</v>
      </c>
      <c r="F402" t="s">
        <v>2419</v>
      </c>
      <c r="G402">
        <v>7.9988100763481E-3</v>
      </c>
      <c r="H402">
        <v>7.9988100763481E-3</v>
      </c>
      <c r="I402">
        <v>0</v>
      </c>
      <c r="J402">
        <v>1.3385880292387801E-2</v>
      </c>
      <c r="K402">
        <v>9.1594344747803601E-3</v>
      </c>
      <c r="L402">
        <v>2.6122143725426099E-3</v>
      </c>
      <c r="M402">
        <v>1.61423144506486E-3</v>
      </c>
      <c r="N402" t="s">
        <v>201</v>
      </c>
      <c r="O402">
        <v>0</v>
      </c>
      <c r="P402">
        <v>0.59755577531174997</v>
      </c>
      <c r="Q402" t="s">
        <v>201</v>
      </c>
      <c r="R402" t="s">
        <v>201</v>
      </c>
      <c r="S402">
        <v>1.1534781228170401</v>
      </c>
      <c r="U402" t="s">
        <v>201</v>
      </c>
      <c r="V402">
        <v>1.1534781228170401</v>
      </c>
    </row>
    <row r="403" spans="1:22">
      <c r="A403" t="s">
        <v>2814</v>
      </c>
      <c r="B403" t="s">
        <v>2416</v>
      </c>
      <c r="C403" t="s">
        <v>880</v>
      </c>
      <c r="D403">
        <v>6.5693941856060603</v>
      </c>
      <c r="F403" t="s">
        <v>2419</v>
      </c>
      <c r="G403">
        <v>5.4692421493138998E-3</v>
      </c>
      <c r="H403">
        <v>5.4115948775126004E-3</v>
      </c>
      <c r="I403">
        <v>5.7647271801254198E-5</v>
      </c>
      <c r="J403">
        <v>1.76293374362144E-2</v>
      </c>
      <c r="K403">
        <v>8.6465165257660608E-3</v>
      </c>
      <c r="L403">
        <v>1.08076457975387E-3</v>
      </c>
      <c r="M403">
        <v>7.9020563306945405E-3</v>
      </c>
      <c r="N403" t="s">
        <v>201</v>
      </c>
      <c r="O403">
        <v>1.05894039529558E-2</v>
      </c>
      <c r="P403">
        <v>0.30696530128216898</v>
      </c>
      <c r="Q403" t="s">
        <v>201</v>
      </c>
      <c r="R403" t="s">
        <v>201</v>
      </c>
      <c r="S403">
        <v>1.1542815571037099</v>
      </c>
      <c r="T403">
        <v>5.4438637016168403E-3</v>
      </c>
      <c r="U403" t="s">
        <v>201</v>
      </c>
      <c r="V403">
        <v>1.1542815571037099</v>
      </c>
    </row>
    <row r="404" spans="1:22">
      <c r="A404" t="s">
        <v>2815</v>
      </c>
      <c r="B404" t="s">
        <v>2416</v>
      </c>
      <c r="C404" t="s">
        <v>880</v>
      </c>
      <c r="D404">
        <v>0.26120681818181801</v>
      </c>
      <c r="F404" t="s">
        <v>2417</v>
      </c>
      <c r="G404">
        <v>9.5896463281000001E-4</v>
      </c>
      <c r="H404">
        <v>8.2739103138993001E-6</v>
      </c>
      <c r="I404">
        <v>9.5069072249609997E-4</v>
      </c>
      <c r="J404">
        <v>1.0111470788909001E-3</v>
      </c>
      <c r="K404">
        <v>3.93179487246052E-4</v>
      </c>
      <c r="L404">
        <v>7.7204005436776898E-5</v>
      </c>
      <c r="M404">
        <v>5.4076358620807198E-4</v>
      </c>
      <c r="N404" t="s">
        <v>201</v>
      </c>
      <c r="O404">
        <v>2.0046910775589601E-2</v>
      </c>
      <c r="P404">
        <v>8.18269714330256E-3</v>
      </c>
      <c r="Q404" t="s">
        <v>201</v>
      </c>
      <c r="R404" t="s">
        <v>201</v>
      </c>
      <c r="S404">
        <v>1.0978068462075401</v>
      </c>
      <c r="T404">
        <v>4.7423302928734597E-2</v>
      </c>
      <c r="U404" t="s">
        <v>201</v>
      </c>
      <c r="V404">
        <v>1.0978068462075401</v>
      </c>
    </row>
    <row r="405" spans="1:22">
      <c r="A405" t="s">
        <v>2816</v>
      </c>
      <c r="B405" t="s">
        <v>2416</v>
      </c>
      <c r="C405" t="s">
        <v>880</v>
      </c>
      <c r="D405">
        <v>13.674258958333301</v>
      </c>
      <c r="F405" t="s">
        <v>2417</v>
      </c>
      <c r="G405">
        <v>1.60240836657519E-2</v>
      </c>
      <c r="H405">
        <v>1.60101978377221E-2</v>
      </c>
      <c r="I405">
        <v>1.38858280298294E-5</v>
      </c>
      <c r="J405">
        <v>1.2277856776799E-2</v>
      </c>
      <c r="K405">
        <v>6.0164961471547602E-3</v>
      </c>
      <c r="L405">
        <v>3.6464198714769901E-3</v>
      </c>
      <c r="M405">
        <v>2.6149407581672799E-3</v>
      </c>
      <c r="N405" t="s">
        <v>201</v>
      </c>
      <c r="O405">
        <v>1.5135303418724899E-2</v>
      </c>
      <c r="P405">
        <v>1.30398962365939</v>
      </c>
      <c r="Q405" t="s">
        <v>201</v>
      </c>
      <c r="R405" t="s">
        <v>201</v>
      </c>
      <c r="S405">
        <v>1.04840638250532</v>
      </c>
      <c r="T405">
        <v>9.1744629398379405E-4</v>
      </c>
      <c r="U405" t="s">
        <v>201</v>
      </c>
      <c r="V405">
        <v>1.04840638250532</v>
      </c>
    </row>
    <row r="406" spans="1:22">
      <c r="A406" t="s">
        <v>2817</v>
      </c>
      <c r="B406" t="s">
        <v>2416</v>
      </c>
      <c r="C406" t="s">
        <v>880</v>
      </c>
      <c r="D406">
        <v>20.656849299242399</v>
      </c>
      <c r="F406" t="s">
        <v>2419</v>
      </c>
      <c r="G406">
        <v>2.68458469520358E-2</v>
      </c>
      <c r="H406">
        <v>2.6832758004701002E-2</v>
      </c>
      <c r="I406">
        <v>1.30889473348187E-5</v>
      </c>
      <c r="J406">
        <v>1.07075530882824E-2</v>
      </c>
      <c r="K406">
        <v>5.0961045708815796E-3</v>
      </c>
      <c r="L406">
        <v>7.04209267966649E-4</v>
      </c>
      <c r="M406">
        <v>4.9072392494342101E-3</v>
      </c>
      <c r="N406" t="s">
        <v>201</v>
      </c>
      <c r="O406">
        <v>1.8409067173744201E-2</v>
      </c>
      <c r="P406">
        <v>2.5059654417277399</v>
      </c>
      <c r="Q406" t="s">
        <v>201</v>
      </c>
      <c r="R406" t="s">
        <v>201</v>
      </c>
      <c r="S406">
        <v>1.3975319770992101</v>
      </c>
      <c r="T406">
        <v>7.1100546330162104E-4</v>
      </c>
      <c r="U406" t="s">
        <v>201</v>
      </c>
      <c r="V406">
        <v>1.3975319770992101</v>
      </c>
    </row>
    <row r="407" spans="1:22">
      <c r="A407" t="s">
        <v>2818</v>
      </c>
      <c r="B407" t="s">
        <v>2416</v>
      </c>
      <c r="C407" t="s">
        <v>880</v>
      </c>
      <c r="D407">
        <v>0.95553869318181806</v>
      </c>
      <c r="F407" t="s">
        <v>2417</v>
      </c>
      <c r="G407">
        <v>2.0698454936695001E-3</v>
      </c>
      <c r="H407">
        <v>2.0089094551977E-3</v>
      </c>
      <c r="I407">
        <v>6.0936038471788398E-5</v>
      </c>
      <c r="J407">
        <v>5.1870349903506202E-3</v>
      </c>
      <c r="K407">
        <v>1.0894981311072899E-3</v>
      </c>
      <c r="L407">
        <v>1.3067192089493001E-4</v>
      </c>
      <c r="M407">
        <v>3.9668649383483899E-3</v>
      </c>
      <c r="N407" t="s">
        <v>201</v>
      </c>
      <c r="O407">
        <v>2.0509453854772098E-3</v>
      </c>
      <c r="P407">
        <v>0.38729437124192301</v>
      </c>
      <c r="Q407" t="s">
        <v>201</v>
      </c>
      <c r="R407" t="s">
        <v>201</v>
      </c>
      <c r="S407">
        <v>1.0591548965562401</v>
      </c>
      <c r="T407">
        <v>2.97111950924085E-2</v>
      </c>
      <c r="U407" t="s">
        <v>201</v>
      </c>
      <c r="V407">
        <v>1.0591548965562401</v>
      </c>
    </row>
    <row r="408" spans="1:22">
      <c r="A408" t="s">
        <v>2819</v>
      </c>
      <c r="B408" t="s">
        <v>2416</v>
      </c>
      <c r="C408" t="s">
        <v>880</v>
      </c>
      <c r="D408">
        <v>0.666583541666666</v>
      </c>
      <c r="F408" t="s">
        <v>2419</v>
      </c>
      <c r="G408">
        <v>2.2193885835252E-3</v>
      </c>
      <c r="H408">
        <v>1.8144920370973001E-3</v>
      </c>
      <c r="I408">
        <v>4.0489654642790002E-4</v>
      </c>
      <c r="J408">
        <v>1.9245304801127499E-2</v>
      </c>
      <c r="K408">
        <v>1.55222644457124E-2</v>
      </c>
      <c r="L408">
        <v>7.7513105501302102E-4</v>
      </c>
      <c r="M408">
        <v>2.9479093004020399E-3</v>
      </c>
      <c r="N408" t="s">
        <v>201</v>
      </c>
      <c r="O408">
        <v>2.3839574609202702E-3</v>
      </c>
      <c r="P408">
        <v>9.4282322667656196E-2</v>
      </c>
      <c r="Q408" t="s">
        <v>201</v>
      </c>
      <c r="R408" t="s">
        <v>201</v>
      </c>
      <c r="S408">
        <v>1.18392461781088</v>
      </c>
      <c r="T408">
        <v>0.16984218597239401</v>
      </c>
      <c r="U408" t="s">
        <v>201</v>
      </c>
      <c r="V408">
        <v>1.18392461781088</v>
      </c>
    </row>
    <row r="409" spans="1:22">
      <c r="A409" t="s">
        <v>2820</v>
      </c>
      <c r="B409" t="s">
        <v>2416</v>
      </c>
      <c r="C409" t="s">
        <v>880</v>
      </c>
      <c r="D409">
        <v>2.5310804356060599</v>
      </c>
      <c r="F409" t="s">
        <v>2419</v>
      </c>
      <c r="G409">
        <v>2.1090050658062001E-3</v>
      </c>
      <c r="H409">
        <v>2.0980082598785E-3</v>
      </c>
      <c r="I409">
        <v>1.0996805927666099E-5</v>
      </c>
      <c r="J409">
        <v>1.60395954724332E-2</v>
      </c>
      <c r="K409">
        <v>1.13133508687078E-2</v>
      </c>
      <c r="L409">
        <v>1.3642801660790199E-3</v>
      </c>
      <c r="M409">
        <v>3.3619644376464198E-3</v>
      </c>
      <c r="N409" t="s">
        <v>201</v>
      </c>
      <c r="O409">
        <v>6.7825467511535703E-3</v>
      </c>
      <c r="P409">
        <v>0.130801818754361</v>
      </c>
      <c r="Q409" t="s">
        <v>201</v>
      </c>
      <c r="R409" t="s">
        <v>201</v>
      </c>
      <c r="S409">
        <v>1.0221297091686099</v>
      </c>
      <c r="T409">
        <v>1.6213387583057599E-3</v>
      </c>
      <c r="U409" t="s">
        <v>201</v>
      </c>
      <c r="V409">
        <v>1.0221297091686099</v>
      </c>
    </row>
    <row r="410" spans="1:22">
      <c r="A410" t="s">
        <v>2821</v>
      </c>
      <c r="B410" t="s">
        <v>2416</v>
      </c>
      <c r="C410" t="s">
        <v>880</v>
      </c>
      <c r="D410">
        <v>2.713230625</v>
      </c>
      <c r="F410" t="s">
        <v>2419</v>
      </c>
      <c r="G410">
        <v>1.1610402902360799E-2</v>
      </c>
      <c r="H410">
        <v>1.12962771014285E-2</v>
      </c>
      <c r="I410">
        <v>3.1412580093229998E-4</v>
      </c>
      <c r="J410">
        <v>1.3512414853977899E-2</v>
      </c>
      <c r="K410">
        <v>6.6438860284447803E-3</v>
      </c>
      <c r="L410">
        <v>4.8951580262768799E-4</v>
      </c>
      <c r="M410">
        <v>6.3790130229055197E-3</v>
      </c>
      <c r="N410" t="s">
        <v>201</v>
      </c>
      <c r="O410">
        <v>1.3011913241053399E-2</v>
      </c>
      <c r="P410">
        <v>0.83599247236721097</v>
      </c>
      <c r="Q410" t="s">
        <v>201</v>
      </c>
      <c r="R410" t="s">
        <v>201</v>
      </c>
      <c r="S410">
        <v>1.1234967597361001</v>
      </c>
      <c r="T410">
        <v>2.41413998935384E-2</v>
      </c>
      <c r="U410" t="s">
        <v>201</v>
      </c>
      <c r="V410">
        <v>1.1234967597361001</v>
      </c>
    </row>
    <row r="411" spans="1:22">
      <c r="A411" t="s">
        <v>2822</v>
      </c>
      <c r="B411" t="s">
        <v>2416</v>
      </c>
      <c r="C411" t="s">
        <v>880</v>
      </c>
      <c r="D411">
        <v>5.6131853977272703</v>
      </c>
      <c r="F411" t="s">
        <v>2417</v>
      </c>
      <c r="G411">
        <v>1.6305318257969201E-2</v>
      </c>
      <c r="H411">
        <v>1.6218772718947401E-2</v>
      </c>
      <c r="I411">
        <v>8.6545539021843306E-5</v>
      </c>
      <c r="J411">
        <v>1.4787801469417401E-2</v>
      </c>
      <c r="K411">
        <v>8.6016773671269992E-3</v>
      </c>
      <c r="L411">
        <v>3.1370675216615298E-3</v>
      </c>
      <c r="M411">
        <v>3.0490565806289499E-3</v>
      </c>
      <c r="N411" t="s">
        <v>201</v>
      </c>
      <c r="O411">
        <v>5.5883199202298598E-3</v>
      </c>
      <c r="P411">
        <v>1.0967670043778499</v>
      </c>
      <c r="Q411" t="s">
        <v>201</v>
      </c>
      <c r="R411" t="s">
        <v>201</v>
      </c>
      <c r="S411">
        <v>1.0597115844078699</v>
      </c>
      <c r="T411">
        <v>1.5486861929387001E-2</v>
      </c>
      <c r="U411" t="s">
        <v>201</v>
      </c>
      <c r="V411">
        <v>1.0597115844078699</v>
      </c>
    </row>
    <row r="412" spans="1:22">
      <c r="A412" t="s">
        <v>2823</v>
      </c>
      <c r="B412" t="s">
        <v>2416</v>
      </c>
      <c r="C412" t="s">
        <v>880</v>
      </c>
      <c r="D412">
        <v>3.3317890719696899</v>
      </c>
      <c r="F412" t="s">
        <v>2417</v>
      </c>
      <c r="G412">
        <v>1.3050038485895E-3</v>
      </c>
      <c r="H412">
        <v>1.034059691143E-3</v>
      </c>
      <c r="I412">
        <v>2.7094415744650002E-4</v>
      </c>
      <c r="J412">
        <v>2.28589777938739E-2</v>
      </c>
      <c r="K412">
        <v>6.7887439800991102E-3</v>
      </c>
      <c r="L412">
        <v>6.90876287233388E-4</v>
      </c>
      <c r="M412">
        <v>1.5379357526541401E-2</v>
      </c>
      <c r="N412" t="s">
        <v>201</v>
      </c>
      <c r="O412">
        <v>8.6332351880110108E-3</v>
      </c>
      <c r="P412">
        <v>4.5236479971563701E-2</v>
      </c>
      <c r="Q412" t="s">
        <v>201</v>
      </c>
      <c r="R412" t="s">
        <v>201</v>
      </c>
      <c r="S412">
        <v>1.19778356175372</v>
      </c>
      <c r="T412">
        <v>3.13838499179033E-2</v>
      </c>
      <c r="U412" t="s">
        <v>201</v>
      </c>
      <c r="V412">
        <v>1.19778356175372</v>
      </c>
    </row>
    <row r="413" spans="1:22">
      <c r="A413" t="s">
        <v>2824</v>
      </c>
      <c r="B413" t="s">
        <v>2416</v>
      </c>
      <c r="C413" t="s">
        <v>880</v>
      </c>
      <c r="D413">
        <v>0.71419134469696899</v>
      </c>
      <c r="F413" t="s">
        <v>2417</v>
      </c>
      <c r="G413">
        <v>1.2053434471877801E-2</v>
      </c>
      <c r="H413">
        <v>5.2096869633389995E-4</v>
      </c>
      <c r="I413">
        <v>1.15324657755439E-2</v>
      </c>
      <c r="J413">
        <v>5.4698551854685399E-3</v>
      </c>
      <c r="K413">
        <v>4.5370403081625901E-3</v>
      </c>
      <c r="L413">
        <v>1.8096119971961599E-5</v>
      </c>
      <c r="M413">
        <v>9.1471875733398504E-4</v>
      </c>
      <c r="N413" t="s">
        <v>201</v>
      </c>
      <c r="O413">
        <v>1.91651359062292E-3</v>
      </c>
      <c r="P413">
        <v>9.5243599449932007E-2</v>
      </c>
      <c r="Q413" t="s">
        <v>201</v>
      </c>
      <c r="R413" t="s">
        <v>201</v>
      </c>
      <c r="S413">
        <v>1.1020443797155099</v>
      </c>
      <c r="T413">
        <v>6.0174192512746396</v>
      </c>
      <c r="U413" t="s">
        <v>201</v>
      </c>
      <c r="V413">
        <v>1.1020443797155099</v>
      </c>
    </row>
    <row r="414" spans="1:22">
      <c r="A414" t="s">
        <v>2825</v>
      </c>
      <c r="B414" t="s">
        <v>2416</v>
      </c>
      <c r="C414" t="s">
        <v>880</v>
      </c>
      <c r="D414">
        <v>20.714329924242399</v>
      </c>
      <c r="F414" t="s">
        <v>2419</v>
      </c>
      <c r="G414">
        <v>1.55132484823254E-2</v>
      </c>
      <c r="H414">
        <v>1.5506933754519E-2</v>
      </c>
      <c r="I414">
        <v>6.3147278063322099E-6</v>
      </c>
      <c r="J414">
        <v>2.82755518404943E-3</v>
      </c>
      <c r="K414">
        <v>1.4374792258431801E-3</v>
      </c>
      <c r="L414">
        <v>2.2298540407108601E-5</v>
      </c>
      <c r="M414">
        <v>1.36777741779914E-3</v>
      </c>
      <c r="N414" t="s">
        <v>201</v>
      </c>
      <c r="O414">
        <v>7.4070216549566595E-2</v>
      </c>
      <c r="P414">
        <v>5.4842196686364897</v>
      </c>
      <c r="Q414" t="s">
        <v>201</v>
      </c>
      <c r="R414" t="s">
        <v>201</v>
      </c>
      <c r="S414">
        <v>1.16910583441087</v>
      </c>
      <c r="T414">
        <v>8.5253265084036704E-5</v>
      </c>
      <c r="U414" t="s">
        <v>201</v>
      </c>
      <c r="V414">
        <v>1.16910583441087</v>
      </c>
    </row>
    <row r="415" spans="1:22">
      <c r="A415" t="s">
        <v>2826</v>
      </c>
      <c r="B415" t="s">
        <v>2416</v>
      </c>
      <c r="C415" t="s">
        <v>880</v>
      </c>
      <c r="D415">
        <v>78.447978295454604</v>
      </c>
      <c r="F415" t="s">
        <v>2419</v>
      </c>
      <c r="G415">
        <v>1.2305663909714701E-2</v>
      </c>
      <c r="H415">
        <v>1.2289925867478299E-2</v>
      </c>
      <c r="I415">
        <v>1.57380422363897E-5</v>
      </c>
      <c r="J415">
        <v>2.0438843797747899E-3</v>
      </c>
      <c r="K415">
        <v>1.5986670137633E-3</v>
      </c>
      <c r="L415">
        <v>9.3024944258422398E-5</v>
      </c>
      <c r="M415">
        <v>3.5219242175306902E-4</v>
      </c>
      <c r="N415" t="s">
        <v>201</v>
      </c>
      <c r="O415">
        <v>8.3668567442021002E-2</v>
      </c>
      <c r="P415">
        <v>6.01302401891855</v>
      </c>
      <c r="Q415" t="s">
        <v>201</v>
      </c>
      <c r="R415" t="s">
        <v>201</v>
      </c>
      <c r="S415">
        <v>1.20382777517326</v>
      </c>
      <c r="T415">
        <v>1.8809981714214901E-4</v>
      </c>
      <c r="U415" t="s">
        <v>201</v>
      </c>
      <c r="V415">
        <v>1.20382777517326</v>
      </c>
    </row>
    <row r="416" spans="1:22">
      <c r="A416" t="s">
        <v>2827</v>
      </c>
      <c r="B416" t="s">
        <v>2416</v>
      </c>
      <c r="C416" t="s">
        <v>880</v>
      </c>
      <c r="D416">
        <v>0.90885708333333304</v>
      </c>
      <c r="F416" t="s">
        <v>2419</v>
      </c>
      <c r="G416">
        <v>4.4893914673070001E-3</v>
      </c>
      <c r="H416">
        <v>4.4892139389982001E-3</v>
      </c>
      <c r="I416">
        <v>1.7752830881572201E-7</v>
      </c>
      <c r="J416">
        <v>2.88883365410213E-3</v>
      </c>
      <c r="K416">
        <v>1.9971040939136199E-3</v>
      </c>
      <c r="L416">
        <v>8.3813385362159194E-5</v>
      </c>
      <c r="M416">
        <v>8.0791617482635001E-4</v>
      </c>
      <c r="N416" t="s">
        <v>201</v>
      </c>
      <c r="O416">
        <v>0</v>
      </c>
      <c r="P416">
        <v>1.5539883830360099</v>
      </c>
      <c r="Q416" t="s">
        <v>201</v>
      </c>
      <c r="R416" t="s">
        <v>201</v>
      </c>
      <c r="S416">
        <v>1.40305520139774</v>
      </c>
      <c r="T416" t="s">
        <v>2464</v>
      </c>
      <c r="U416" t="s">
        <v>201</v>
      </c>
      <c r="V416">
        <v>1.40305520139774</v>
      </c>
    </row>
    <row r="417" spans="1:22">
      <c r="A417" t="s">
        <v>2828</v>
      </c>
      <c r="B417" t="s">
        <v>2416</v>
      </c>
      <c r="C417" t="s">
        <v>880</v>
      </c>
      <c r="D417">
        <v>6.5421970075757496</v>
      </c>
      <c r="F417" t="s">
        <v>2417</v>
      </c>
      <c r="G417">
        <v>8.7568936820899999E-4</v>
      </c>
      <c r="H417">
        <v>7.8556212784810001E-4</v>
      </c>
      <c r="I417">
        <v>9.0127240360883499E-5</v>
      </c>
      <c r="J417">
        <v>4.4268207778006803E-3</v>
      </c>
      <c r="K417">
        <v>2.0519437438624101E-3</v>
      </c>
      <c r="L417">
        <v>2.55252009108281E-4</v>
      </c>
      <c r="M417">
        <v>2.1196250248299801E-3</v>
      </c>
      <c r="N417" t="s">
        <v>201</v>
      </c>
      <c r="O417">
        <v>1.9575644982395401E-2</v>
      </c>
      <c r="P417">
        <v>0.17745514609208499</v>
      </c>
      <c r="Q417" t="s">
        <v>201</v>
      </c>
      <c r="R417" t="s">
        <v>201</v>
      </c>
      <c r="S417">
        <v>1.05407763817204</v>
      </c>
      <c r="T417">
        <v>4.6040495953995602E-3</v>
      </c>
      <c r="U417" t="s">
        <v>201</v>
      </c>
      <c r="V417">
        <v>1.05407763817204</v>
      </c>
    </row>
    <row r="418" spans="1:22">
      <c r="A418" t="s">
        <v>2829</v>
      </c>
      <c r="B418" t="s">
        <v>2416</v>
      </c>
      <c r="C418" t="s">
        <v>880</v>
      </c>
      <c r="D418">
        <v>19.728844469696899</v>
      </c>
      <c r="F418" t="s">
        <v>2419</v>
      </c>
      <c r="G418">
        <v>3.62888031223449E-2</v>
      </c>
      <c r="H418">
        <v>3.6265747820888802E-2</v>
      </c>
      <c r="I418">
        <v>2.3055301456080901E-5</v>
      </c>
      <c r="J418">
        <v>1.38361831740508E-2</v>
      </c>
      <c r="K418">
        <v>7.85482076547259E-3</v>
      </c>
      <c r="L418">
        <v>1.79987405875421E-3</v>
      </c>
      <c r="M418">
        <v>4.18148834982408E-3</v>
      </c>
      <c r="N418" t="s">
        <v>201</v>
      </c>
      <c r="O418">
        <v>2.7838250569298499E-2</v>
      </c>
      <c r="P418">
        <v>2.6210803488713199</v>
      </c>
      <c r="Q418" t="s">
        <v>201</v>
      </c>
      <c r="R418" t="s">
        <v>201</v>
      </c>
      <c r="S418">
        <v>1.09859058780635</v>
      </c>
      <c r="T418">
        <v>8.2818787045144202E-4</v>
      </c>
      <c r="U418" t="s">
        <v>201</v>
      </c>
      <c r="V418">
        <v>1.09859058780635</v>
      </c>
    </row>
    <row r="419" spans="1:22">
      <c r="A419" t="s">
        <v>2830</v>
      </c>
      <c r="B419" t="s">
        <v>2416</v>
      </c>
      <c r="C419" t="s">
        <v>880</v>
      </c>
      <c r="D419">
        <v>1.20501907196969</v>
      </c>
      <c r="F419" t="s">
        <v>2419</v>
      </c>
      <c r="G419">
        <v>5.4604958140069002E-3</v>
      </c>
      <c r="H419">
        <v>5.4597108180843004E-3</v>
      </c>
      <c r="I419">
        <v>7.8499592260418599E-7</v>
      </c>
      <c r="J419">
        <v>1.5954310137693401E-2</v>
      </c>
      <c r="K419">
        <v>1.49506574630935E-2</v>
      </c>
      <c r="L419">
        <v>1.4102808916154099E-4</v>
      </c>
      <c r="M419">
        <v>8.6262458543837897E-4</v>
      </c>
      <c r="N419" t="s">
        <v>201</v>
      </c>
      <c r="O419">
        <v>2.27399398060406E-2</v>
      </c>
      <c r="P419">
        <v>0.34220914417259901</v>
      </c>
      <c r="Q419" t="s">
        <v>201</v>
      </c>
      <c r="R419" t="s">
        <v>201</v>
      </c>
      <c r="S419">
        <v>1.0276243093922599</v>
      </c>
      <c r="T419">
        <v>3.4520580498443498E-5</v>
      </c>
      <c r="U419" t="s">
        <v>201</v>
      </c>
      <c r="V419">
        <v>1.0276243093922599</v>
      </c>
    </row>
    <row r="420" spans="1:22">
      <c r="A420" t="s">
        <v>2831</v>
      </c>
      <c r="B420" t="s">
        <v>2416</v>
      </c>
      <c r="C420" t="s">
        <v>880</v>
      </c>
      <c r="D420">
        <v>9.7560895643939407</v>
      </c>
      <c r="E420" t="s">
        <v>2428</v>
      </c>
      <c r="F420" t="s">
        <v>852</v>
      </c>
      <c r="G420">
        <v>5.3929629280809799E-2</v>
      </c>
      <c r="H420">
        <v>5.3889605717511703E-2</v>
      </c>
      <c r="I420">
        <v>4.0023563298120699E-5</v>
      </c>
      <c r="J420">
        <v>4.8475184324309299E-3</v>
      </c>
      <c r="K420">
        <v>2.56146995444393E-3</v>
      </c>
      <c r="L420">
        <v>5.8815383387513496E-4</v>
      </c>
      <c r="M420">
        <v>1.6978946441118599E-3</v>
      </c>
      <c r="N420" t="s">
        <v>201</v>
      </c>
      <c r="O420">
        <v>1.1395624588935799E-2</v>
      </c>
      <c r="P420">
        <v>11.1169470459315</v>
      </c>
      <c r="Q420" t="s">
        <v>201</v>
      </c>
      <c r="R420" t="s">
        <v>201</v>
      </c>
      <c r="S420">
        <v>1.11487953463302</v>
      </c>
      <c r="T420">
        <v>3.5121868911845498E-3</v>
      </c>
      <c r="U420" t="s">
        <v>201</v>
      </c>
      <c r="V420">
        <v>1.11487953463302</v>
      </c>
    </row>
    <row r="421" spans="1:22">
      <c r="A421" t="s">
        <v>2832</v>
      </c>
      <c r="B421" t="s">
        <v>2416</v>
      </c>
      <c r="C421" t="s">
        <v>880</v>
      </c>
      <c r="D421">
        <v>16.178378352272698</v>
      </c>
      <c r="F421" t="s">
        <v>2419</v>
      </c>
      <c r="G421">
        <v>1.6964894527081999E-3</v>
      </c>
      <c r="H421">
        <v>1.6665548706744999E-3</v>
      </c>
      <c r="I421">
        <v>2.9934582033726399E-5</v>
      </c>
      <c r="J421">
        <v>1.39224685804099E-3</v>
      </c>
      <c r="K421">
        <v>6.7750720659277299E-4</v>
      </c>
      <c r="L421">
        <v>2.6338361802392198E-4</v>
      </c>
      <c r="M421">
        <v>4.5135603342429402E-4</v>
      </c>
      <c r="N421" t="s">
        <v>201</v>
      </c>
      <c r="O421">
        <v>6.6996158834770905E-2</v>
      </c>
      <c r="P421">
        <v>1.19702541330887</v>
      </c>
      <c r="Q421" t="s">
        <v>201</v>
      </c>
      <c r="R421" t="s">
        <v>201</v>
      </c>
      <c r="S421">
        <v>1.2938676206672699</v>
      </c>
      <c r="T421">
        <v>4.4681042248336103E-4</v>
      </c>
      <c r="U421" t="s">
        <v>201</v>
      </c>
      <c r="V421">
        <v>1.2938676206672699</v>
      </c>
    </row>
    <row r="422" spans="1:22">
      <c r="A422" t="s">
        <v>2833</v>
      </c>
      <c r="B422" t="s">
        <v>2416</v>
      </c>
      <c r="C422" t="s">
        <v>880</v>
      </c>
      <c r="D422">
        <v>1.265190625</v>
      </c>
      <c r="F422" t="s">
        <v>2417</v>
      </c>
      <c r="G422">
        <v>5.5996306805488998E-3</v>
      </c>
      <c r="H422">
        <v>5.5331433719250003E-3</v>
      </c>
      <c r="I422">
        <v>6.64873086239694E-5</v>
      </c>
      <c r="J422">
        <v>3.9096736751624197E-3</v>
      </c>
      <c r="K422">
        <v>9.2110981542224105E-4</v>
      </c>
      <c r="L422">
        <v>4.2184267207718201E-4</v>
      </c>
      <c r="M422">
        <v>2.5667211876629998E-3</v>
      </c>
      <c r="N422" t="s">
        <v>201</v>
      </c>
      <c r="O422">
        <v>8.1210826098303199E-3</v>
      </c>
      <c r="P422">
        <v>1.4152442970051999</v>
      </c>
      <c r="Q422" t="s">
        <v>201</v>
      </c>
      <c r="R422" t="s">
        <v>201</v>
      </c>
      <c r="S422">
        <v>1.0337338363458299</v>
      </c>
      <c r="T422">
        <v>8.1870006522884696E-3</v>
      </c>
      <c r="U422" t="s">
        <v>201</v>
      </c>
      <c r="V422">
        <v>1.0337338363458299</v>
      </c>
    </row>
    <row r="423" spans="1:22">
      <c r="A423" t="s">
        <v>2834</v>
      </c>
      <c r="B423" t="s">
        <v>2416</v>
      </c>
      <c r="C423" t="s">
        <v>880</v>
      </c>
      <c r="D423">
        <v>24.898024621212102</v>
      </c>
      <c r="F423" t="s">
        <v>2417</v>
      </c>
      <c r="G423">
        <v>5.2306906188490003E-3</v>
      </c>
      <c r="H423">
        <v>5.2306906188490003E-3</v>
      </c>
      <c r="I423">
        <v>0</v>
      </c>
      <c r="J423">
        <v>2.1275172526713198E-3</v>
      </c>
      <c r="K423">
        <v>1.5264220801201301E-3</v>
      </c>
      <c r="L423">
        <v>2.3973501586333501E-4</v>
      </c>
      <c r="M423">
        <v>3.6136015668785499E-4</v>
      </c>
      <c r="N423" t="s">
        <v>201</v>
      </c>
      <c r="O423">
        <v>0</v>
      </c>
      <c r="P423">
        <v>2.4585890489401701</v>
      </c>
      <c r="Q423" t="s">
        <v>201</v>
      </c>
      <c r="R423" t="s">
        <v>201</v>
      </c>
      <c r="S423">
        <v>1.0935265949386099</v>
      </c>
      <c r="U423" t="s">
        <v>201</v>
      </c>
      <c r="V423">
        <v>1.0935265949386099</v>
      </c>
    </row>
    <row r="424" spans="1:22">
      <c r="A424" t="s">
        <v>2835</v>
      </c>
      <c r="B424" t="s">
        <v>2416</v>
      </c>
      <c r="C424" t="s">
        <v>880</v>
      </c>
      <c r="D424">
        <v>26.907256893939401</v>
      </c>
      <c r="F424" t="s">
        <v>2419</v>
      </c>
      <c r="G424">
        <v>4.2931541285397001E-3</v>
      </c>
      <c r="H424">
        <v>4.2931541285397001E-3</v>
      </c>
      <c r="I424">
        <v>0</v>
      </c>
      <c r="J424">
        <v>2.38647682091186E-3</v>
      </c>
      <c r="K424">
        <v>7.1425495538304795E-4</v>
      </c>
      <c r="L424">
        <v>4.1319341505514801E-5</v>
      </c>
      <c r="M424">
        <v>1.6309025240232901E-3</v>
      </c>
      <c r="N424" t="s">
        <v>201</v>
      </c>
      <c r="O424">
        <v>0</v>
      </c>
      <c r="P424">
        <v>1.7989506920495799</v>
      </c>
      <c r="Q424" t="s">
        <v>201</v>
      </c>
      <c r="R424" t="s">
        <v>201</v>
      </c>
      <c r="S424">
        <v>1.16240879223853</v>
      </c>
      <c r="U424" t="s">
        <v>201</v>
      </c>
      <c r="V424">
        <v>1.16240879223853</v>
      </c>
    </row>
    <row r="425" spans="1:22">
      <c r="A425" t="s">
        <v>2836</v>
      </c>
      <c r="B425" t="s">
        <v>2416</v>
      </c>
      <c r="C425" t="s">
        <v>880</v>
      </c>
      <c r="D425">
        <v>0.76897524621212099</v>
      </c>
      <c r="F425" t="s">
        <v>2419</v>
      </c>
      <c r="G425">
        <v>8.8673202927917003E-3</v>
      </c>
      <c r="H425">
        <v>8.8168641602603005E-3</v>
      </c>
      <c r="I425">
        <v>5.0456132531363602E-5</v>
      </c>
      <c r="J425">
        <v>7.9051928560672294E-3</v>
      </c>
      <c r="K425">
        <v>2.8293651992355902E-3</v>
      </c>
      <c r="L425">
        <v>4.6241521249217401E-4</v>
      </c>
      <c r="M425">
        <v>4.6134124443394601E-3</v>
      </c>
      <c r="N425" t="s">
        <v>201</v>
      </c>
      <c r="O425">
        <v>1.6854161796493101E-3</v>
      </c>
      <c r="P425">
        <v>1.11532562466118</v>
      </c>
      <c r="Q425" t="s">
        <v>201</v>
      </c>
      <c r="R425" t="s">
        <v>201</v>
      </c>
      <c r="S425">
        <v>1.07223457430713</v>
      </c>
      <c r="T425">
        <v>2.9936898162364702E-2</v>
      </c>
      <c r="U425" t="s">
        <v>201</v>
      </c>
      <c r="V425">
        <v>1.07223457430713</v>
      </c>
    </row>
    <row r="426" spans="1:22">
      <c r="A426" t="s">
        <v>2837</v>
      </c>
      <c r="B426" t="s">
        <v>2416</v>
      </c>
      <c r="C426" t="s">
        <v>880</v>
      </c>
      <c r="D426">
        <v>10.4562866666666</v>
      </c>
      <c r="F426" t="s">
        <v>2419</v>
      </c>
      <c r="G426">
        <v>2.3195230187484E-3</v>
      </c>
      <c r="H426">
        <v>2.3193859129255999E-3</v>
      </c>
      <c r="I426">
        <v>1.37105822811284E-7</v>
      </c>
      <c r="J426">
        <v>4.2504113076589E-3</v>
      </c>
      <c r="K426">
        <v>2.06300262689598E-3</v>
      </c>
      <c r="L426">
        <v>4.7841480552117601E-5</v>
      </c>
      <c r="M426">
        <v>2.13956720021079E-3</v>
      </c>
      <c r="N426" t="s">
        <v>201</v>
      </c>
      <c r="O426">
        <v>9.3061013935123397E-3</v>
      </c>
      <c r="P426">
        <v>0.54568505140814205</v>
      </c>
      <c r="Q426" t="s">
        <v>201</v>
      </c>
      <c r="R426" t="s">
        <v>201</v>
      </c>
      <c r="S426">
        <v>1.1666666666666601</v>
      </c>
      <c r="T426">
        <v>1.4732895872686901E-5</v>
      </c>
      <c r="U426" t="s">
        <v>201</v>
      </c>
      <c r="V426">
        <v>1.1666666666666601</v>
      </c>
    </row>
    <row r="427" spans="1:22">
      <c r="A427" t="s">
        <v>2838</v>
      </c>
      <c r="B427" t="s">
        <v>2416</v>
      </c>
      <c r="C427" t="s">
        <v>880</v>
      </c>
      <c r="D427">
        <v>6.1898528598484797</v>
      </c>
      <c r="F427" t="s">
        <v>2419</v>
      </c>
      <c r="G427">
        <v>2.4051980225279999E-4</v>
      </c>
      <c r="H427">
        <v>1.7460007728150001E-4</v>
      </c>
      <c r="I427">
        <v>6.59197249712891E-5</v>
      </c>
      <c r="J427">
        <v>6.2937222482850998E-3</v>
      </c>
      <c r="K427">
        <v>2.5310818106259601E-3</v>
      </c>
      <c r="L427">
        <v>3.8037161287134803E-4</v>
      </c>
      <c r="M427">
        <v>3.3822688247877901E-3</v>
      </c>
      <c r="N427" t="s">
        <v>201</v>
      </c>
      <c r="O427">
        <v>1.46689397461817E-2</v>
      </c>
      <c r="P427">
        <v>2.7741941953201701E-2</v>
      </c>
      <c r="Q427" t="s">
        <v>201</v>
      </c>
      <c r="R427" t="s">
        <v>201</v>
      </c>
      <c r="S427">
        <v>1.0689774083177499</v>
      </c>
      <c r="T427">
        <v>4.4938302366704999E-3</v>
      </c>
      <c r="U427" t="s">
        <v>201</v>
      </c>
      <c r="V427">
        <v>1.0689774083177499</v>
      </c>
    </row>
    <row r="428" spans="1:22">
      <c r="A428" t="s">
        <v>2839</v>
      </c>
      <c r="B428" t="s">
        <v>2416</v>
      </c>
      <c r="C428" t="s">
        <v>880</v>
      </c>
      <c r="D428">
        <v>7.8105408901515103</v>
      </c>
      <c r="F428" t="s">
        <v>2417</v>
      </c>
      <c r="G428">
        <v>3.9403824261175996E-3</v>
      </c>
      <c r="H428">
        <v>3.4853160968768E-3</v>
      </c>
      <c r="I428">
        <v>4.5506632924069998E-4</v>
      </c>
      <c r="J428">
        <v>8.0612423979228194E-3</v>
      </c>
      <c r="K428">
        <v>6.2160434498150403E-3</v>
      </c>
      <c r="L428">
        <v>4.8213694768057797E-5</v>
      </c>
      <c r="M428">
        <v>1.79698525333971E-3</v>
      </c>
      <c r="N428" t="s">
        <v>201</v>
      </c>
      <c r="O428">
        <v>6.2613744026434798E-2</v>
      </c>
      <c r="P428">
        <v>0.43235470723158897</v>
      </c>
      <c r="Q428" t="s">
        <v>201</v>
      </c>
      <c r="R428" t="s">
        <v>201</v>
      </c>
      <c r="S428">
        <v>1.29356015169989</v>
      </c>
      <c r="T428">
        <v>7.2678345036926101E-3</v>
      </c>
      <c r="U428" t="s">
        <v>201</v>
      </c>
      <c r="V428">
        <v>1.29356015169989</v>
      </c>
    </row>
    <row r="429" spans="1:22">
      <c r="A429" t="s">
        <v>2840</v>
      </c>
      <c r="B429" t="s">
        <v>2416</v>
      </c>
      <c r="C429" t="s">
        <v>880</v>
      </c>
      <c r="D429">
        <v>2.9856094318181801</v>
      </c>
      <c r="F429" t="s">
        <v>2417</v>
      </c>
      <c r="G429">
        <v>2.4754198871150199E-2</v>
      </c>
      <c r="H429">
        <v>2.3675142226318301E-2</v>
      </c>
      <c r="I429">
        <v>1.0790566448318E-3</v>
      </c>
      <c r="J429">
        <v>6.9912494628370098E-3</v>
      </c>
      <c r="K429">
        <v>5.4210518510353304E-3</v>
      </c>
      <c r="L429">
        <v>4.7523119843362799E-4</v>
      </c>
      <c r="M429">
        <v>1.09496641336805E-3</v>
      </c>
      <c r="N429" t="s">
        <v>201</v>
      </c>
      <c r="O429">
        <v>2.14483032506146E-2</v>
      </c>
      <c r="P429">
        <v>3.38639643059039</v>
      </c>
      <c r="Q429" t="s">
        <v>201</v>
      </c>
      <c r="R429" t="s">
        <v>201</v>
      </c>
      <c r="S429">
        <v>1.14687641218495</v>
      </c>
      <c r="T429">
        <v>5.0309650708657998E-2</v>
      </c>
      <c r="U429" t="s">
        <v>201</v>
      </c>
      <c r="V429">
        <v>1.14687641218495</v>
      </c>
    </row>
    <row r="430" spans="1:22">
      <c r="A430" t="s">
        <v>2841</v>
      </c>
      <c r="B430" t="s">
        <v>2416</v>
      </c>
      <c r="C430" t="s">
        <v>880</v>
      </c>
      <c r="D430">
        <v>0.63822172348484796</v>
      </c>
      <c r="F430" t="s">
        <v>2417</v>
      </c>
      <c r="G430">
        <v>5.7021154319449995E-4</v>
      </c>
      <c r="H430">
        <v>3.136292634473E-4</v>
      </c>
      <c r="I430">
        <v>2.565822797472E-4</v>
      </c>
      <c r="J430">
        <v>4.4290642822334197E-3</v>
      </c>
      <c r="K430">
        <v>1.61606242814153E-3</v>
      </c>
      <c r="L430">
        <v>3.6345527328576798E-4</v>
      </c>
      <c r="M430">
        <v>2.4495465808061201E-3</v>
      </c>
      <c r="N430" t="s">
        <v>201</v>
      </c>
      <c r="O430">
        <v>1.5938033884629701E-3</v>
      </c>
      <c r="P430">
        <v>7.0811630507459505E-2</v>
      </c>
      <c r="Q430" t="s">
        <v>201</v>
      </c>
      <c r="R430" t="s">
        <v>201</v>
      </c>
      <c r="S430">
        <v>1.2090559803115</v>
      </c>
      <c r="T430">
        <v>0.16098741011878501</v>
      </c>
      <c r="U430" t="s">
        <v>201</v>
      </c>
      <c r="V430">
        <v>1.2090559803115</v>
      </c>
    </row>
    <row r="431" spans="1:22">
      <c r="A431" t="s">
        <v>2842</v>
      </c>
      <c r="B431" t="s">
        <v>2416</v>
      </c>
      <c r="C431" t="s">
        <v>880</v>
      </c>
      <c r="D431">
        <v>0.69396587121212105</v>
      </c>
      <c r="F431" t="s">
        <v>2419</v>
      </c>
      <c r="G431">
        <v>8.8771161640181992E-3</v>
      </c>
      <c r="H431">
        <v>8.7465611071353006E-3</v>
      </c>
      <c r="I431">
        <v>1.3055505688280001E-4</v>
      </c>
      <c r="J431">
        <v>1.09570930806562E-2</v>
      </c>
      <c r="K431">
        <v>5.60705478232232E-3</v>
      </c>
      <c r="L431">
        <v>4.52492842111707E-4</v>
      </c>
      <c r="M431">
        <v>4.8975454562221899E-3</v>
      </c>
      <c r="N431" t="s">
        <v>201</v>
      </c>
      <c r="O431">
        <v>5.6890116751318297E-3</v>
      </c>
      <c r="P431">
        <v>0.798255617867897</v>
      </c>
      <c r="Q431" t="s">
        <v>201</v>
      </c>
      <c r="R431" t="s">
        <v>201</v>
      </c>
      <c r="S431">
        <v>1.13399141424595</v>
      </c>
      <c r="T431">
        <v>2.29486357803571E-2</v>
      </c>
      <c r="U431" t="s">
        <v>201</v>
      </c>
      <c r="V431">
        <v>1.13399141424595</v>
      </c>
    </row>
    <row r="432" spans="1:22">
      <c r="A432" t="s">
        <v>2843</v>
      </c>
      <c r="B432" t="s">
        <v>2416</v>
      </c>
      <c r="C432" t="s">
        <v>880</v>
      </c>
      <c r="D432">
        <v>5.0309777462121197</v>
      </c>
      <c r="F432" t="s">
        <v>2417</v>
      </c>
      <c r="G432">
        <v>4.1297963829534899E-2</v>
      </c>
      <c r="H432">
        <v>4.1297666220484398E-2</v>
      </c>
      <c r="I432">
        <v>2.97609050457032E-7</v>
      </c>
      <c r="J432">
        <v>2.0062638110563E-2</v>
      </c>
      <c r="K432">
        <v>5.3029822083198296E-3</v>
      </c>
      <c r="L432">
        <v>9.3744332514112405E-3</v>
      </c>
      <c r="M432">
        <v>5.3852226508319502E-3</v>
      </c>
      <c r="N432" t="s">
        <v>201</v>
      </c>
      <c r="O432">
        <v>2.0736831652329699E-3</v>
      </c>
      <c r="P432">
        <v>2.0584364824255599</v>
      </c>
      <c r="Q432" t="s">
        <v>201</v>
      </c>
      <c r="R432" t="s">
        <v>201</v>
      </c>
      <c r="S432">
        <v>1.01100997654914</v>
      </c>
      <c r="T432">
        <v>1.4351712713238699E-4</v>
      </c>
      <c r="U432" t="s">
        <v>201</v>
      </c>
      <c r="V432">
        <v>1.01100997654914</v>
      </c>
    </row>
    <row r="433" spans="1:22">
      <c r="A433" t="s">
        <v>2844</v>
      </c>
      <c r="B433" t="s">
        <v>2416</v>
      </c>
      <c r="C433" t="s">
        <v>880</v>
      </c>
      <c r="D433">
        <v>34.403772140151503</v>
      </c>
      <c r="F433" t="s">
        <v>2419</v>
      </c>
      <c r="G433">
        <v>3.2147081953066E-3</v>
      </c>
      <c r="H433">
        <v>3.2082583979111002E-3</v>
      </c>
      <c r="I433">
        <v>6.4497973954666402E-6</v>
      </c>
      <c r="J433">
        <v>3.3626674187064E-3</v>
      </c>
      <c r="K433">
        <v>9.2551733677282105E-4</v>
      </c>
      <c r="L433">
        <v>3.1535024241181398E-4</v>
      </c>
      <c r="M433">
        <v>2.12179983952176E-3</v>
      </c>
      <c r="N433" t="s">
        <v>201</v>
      </c>
      <c r="O433">
        <v>2.4886100602628299E-2</v>
      </c>
      <c r="P433">
        <v>0.95408138790760799</v>
      </c>
      <c r="Q433" t="s">
        <v>201</v>
      </c>
      <c r="R433" t="s">
        <v>201</v>
      </c>
      <c r="S433">
        <v>1.14009688864803</v>
      </c>
      <c r="T433">
        <v>2.5917268030273201E-4</v>
      </c>
      <c r="U433" t="s">
        <v>201</v>
      </c>
      <c r="V433">
        <v>1.14009688864803</v>
      </c>
    </row>
    <row r="434" spans="1:22">
      <c r="A434" t="s">
        <v>2845</v>
      </c>
      <c r="B434" t="s">
        <v>2416</v>
      </c>
      <c r="C434" t="s">
        <v>880</v>
      </c>
      <c r="D434">
        <v>18.623376856060599</v>
      </c>
      <c r="F434" t="s">
        <v>2419</v>
      </c>
      <c r="G434">
        <v>1.01419577011637E-2</v>
      </c>
      <c r="H434">
        <v>1.00559840553385E-2</v>
      </c>
      <c r="I434">
        <v>8.5973645825215895E-5</v>
      </c>
      <c r="J434">
        <v>5.7568149903576898E-3</v>
      </c>
      <c r="K434">
        <v>4.0978843011121504E-3</v>
      </c>
      <c r="L434">
        <v>6.5361186079325396E-4</v>
      </c>
      <c r="M434">
        <v>1.0053188284522799E-3</v>
      </c>
      <c r="N434" t="s">
        <v>201</v>
      </c>
      <c r="O434">
        <v>7.5329629124240197E-2</v>
      </c>
      <c r="P434">
        <v>1.74679646161664</v>
      </c>
      <c r="Q434" t="s">
        <v>201</v>
      </c>
      <c r="R434" t="s">
        <v>201</v>
      </c>
      <c r="S434">
        <v>1.28106454759805</v>
      </c>
      <c r="T434">
        <v>1.1412992049040899E-3</v>
      </c>
      <c r="U434" t="s">
        <v>201</v>
      </c>
      <c r="V434">
        <v>1.28106454759805</v>
      </c>
    </row>
    <row r="435" spans="1:22">
      <c r="A435" t="s">
        <v>2846</v>
      </c>
      <c r="B435" t="s">
        <v>2416</v>
      </c>
      <c r="C435" t="s">
        <v>880</v>
      </c>
      <c r="D435">
        <v>34.8891083522727</v>
      </c>
      <c r="F435" t="s">
        <v>2417</v>
      </c>
      <c r="G435">
        <v>4.2357107826650003E-2</v>
      </c>
      <c r="H435">
        <v>4.2336928798196102E-2</v>
      </c>
      <c r="I435">
        <v>2.0179028453861999E-5</v>
      </c>
      <c r="J435">
        <v>6.1097803512964498E-3</v>
      </c>
      <c r="K435">
        <v>4.8304668533842299E-3</v>
      </c>
      <c r="L435">
        <v>1.10768144684905E-4</v>
      </c>
      <c r="M435">
        <v>1.1685453532273001E-3</v>
      </c>
      <c r="N435" t="s">
        <v>201</v>
      </c>
      <c r="O435">
        <v>5.4012015034670999E-2</v>
      </c>
      <c r="P435">
        <v>6.9293700205134998</v>
      </c>
      <c r="Q435" t="s">
        <v>201</v>
      </c>
      <c r="R435" t="s">
        <v>201</v>
      </c>
      <c r="S435">
        <v>1.2665079126768399</v>
      </c>
      <c r="T435">
        <v>3.7360258529345298E-4</v>
      </c>
      <c r="U435" t="s">
        <v>201</v>
      </c>
      <c r="V435">
        <v>1.2665079126768399</v>
      </c>
    </row>
    <row r="436" spans="1:22">
      <c r="A436" t="s">
        <v>2847</v>
      </c>
      <c r="B436" t="s">
        <v>2416</v>
      </c>
      <c r="C436" t="s">
        <v>880</v>
      </c>
      <c r="D436">
        <v>14.7111821401515</v>
      </c>
      <c r="F436" t="s">
        <v>2419</v>
      </c>
      <c r="G436">
        <v>1.3743318736331E-3</v>
      </c>
      <c r="H436">
        <v>1.3741480549984001E-3</v>
      </c>
      <c r="I436">
        <v>1.8381863469704801E-7</v>
      </c>
      <c r="J436">
        <v>8.8097517221611705E-3</v>
      </c>
      <c r="K436">
        <v>5.41040189415382E-3</v>
      </c>
      <c r="L436">
        <v>8.6346925826711696E-4</v>
      </c>
      <c r="M436">
        <v>2.5358805697402202E-3</v>
      </c>
      <c r="N436" t="s">
        <v>201</v>
      </c>
      <c r="O436">
        <v>2.06742978849658E-2</v>
      </c>
      <c r="P436">
        <v>0.155980338417675</v>
      </c>
      <c r="Q436" t="s">
        <v>201</v>
      </c>
      <c r="R436" t="s">
        <v>201</v>
      </c>
      <c r="S436">
        <v>1.1464652159206199</v>
      </c>
      <c r="T436">
        <v>8.8911669803654902E-6</v>
      </c>
      <c r="U436" t="s">
        <v>201</v>
      </c>
      <c r="V436">
        <v>1.1464652159206199</v>
      </c>
    </row>
    <row r="437" spans="1:22">
      <c r="A437" t="s">
        <v>2848</v>
      </c>
      <c r="B437" t="s">
        <v>2416</v>
      </c>
      <c r="C437" t="s">
        <v>880</v>
      </c>
      <c r="D437">
        <v>4.6367113446969697</v>
      </c>
      <c r="F437" t="s">
        <v>2417</v>
      </c>
      <c r="G437">
        <v>1.9395440615817001E-3</v>
      </c>
      <c r="H437">
        <v>1.9326857790448999E-3</v>
      </c>
      <c r="I437">
        <v>6.8582825367345404E-6</v>
      </c>
      <c r="J437">
        <v>3.9677304480024303E-3</v>
      </c>
      <c r="K437">
        <v>1.3762475379353401E-3</v>
      </c>
      <c r="L437">
        <v>1.11316624650468E-4</v>
      </c>
      <c r="M437">
        <v>2.4801662854166198E-3</v>
      </c>
      <c r="N437" t="s">
        <v>201</v>
      </c>
      <c r="O437">
        <v>7.7359648835011001E-4</v>
      </c>
      <c r="P437">
        <v>0.48710107815361098</v>
      </c>
      <c r="Q437" t="s">
        <v>201</v>
      </c>
      <c r="R437" t="s">
        <v>201</v>
      </c>
      <c r="S437">
        <v>1.0448804348687399</v>
      </c>
      <c r="T437">
        <v>8.8654520024535697E-3</v>
      </c>
      <c r="U437" t="s">
        <v>201</v>
      </c>
      <c r="V437">
        <v>1.0448804348687399</v>
      </c>
    </row>
    <row r="438" spans="1:22">
      <c r="A438" t="s">
        <v>2849</v>
      </c>
      <c r="B438" t="s">
        <v>2416</v>
      </c>
      <c r="C438" t="s">
        <v>880</v>
      </c>
      <c r="D438">
        <v>0.82533035984848402</v>
      </c>
      <c r="F438" t="s">
        <v>2417</v>
      </c>
      <c r="G438">
        <v>4.4747075531004002E-3</v>
      </c>
      <c r="H438">
        <v>4.4610023809795001E-3</v>
      </c>
      <c r="I438">
        <v>1.3705172120904199E-5</v>
      </c>
      <c r="J438">
        <v>3.9862117387333999E-3</v>
      </c>
      <c r="K438">
        <v>2.6227974057451199E-3</v>
      </c>
      <c r="L438">
        <v>6.5617251381423699E-5</v>
      </c>
      <c r="M438">
        <v>1.29779708160685E-3</v>
      </c>
      <c r="N438" t="s">
        <v>201</v>
      </c>
      <c r="O438">
        <v>2.2181143726268501E-3</v>
      </c>
      <c r="P438">
        <v>1.11910823442533</v>
      </c>
      <c r="Q438" t="s">
        <v>201</v>
      </c>
      <c r="R438" t="s">
        <v>201</v>
      </c>
      <c r="S438">
        <v>1.06649529993464</v>
      </c>
      <c r="T438">
        <v>6.1787490717503399E-3</v>
      </c>
      <c r="U438" t="s">
        <v>201</v>
      </c>
      <c r="V438">
        <v>1.06649529993464</v>
      </c>
    </row>
    <row r="439" spans="1:22">
      <c r="A439" t="s">
        <v>2850</v>
      </c>
      <c r="B439" t="s">
        <v>2416</v>
      </c>
      <c r="C439" t="s">
        <v>880</v>
      </c>
      <c r="D439">
        <v>5.40535240530303</v>
      </c>
      <c r="F439" t="s">
        <v>2419</v>
      </c>
      <c r="G439">
        <v>3.9497562483616997E-3</v>
      </c>
      <c r="H439">
        <v>3.9023696839899E-3</v>
      </c>
      <c r="I439">
        <v>4.7386564371814402E-5</v>
      </c>
      <c r="J439">
        <v>1.00683169152924E-2</v>
      </c>
      <c r="K439">
        <v>6.0412009057104398E-3</v>
      </c>
      <c r="L439">
        <v>1.7293725377284699E-3</v>
      </c>
      <c r="M439">
        <v>2.2977434718534999E-3</v>
      </c>
      <c r="N439" t="s">
        <v>201</v>
      </c>
      <c r="O439">
        <v>4.8329271364005097E-2</v>
      </c>
      <c r="P439">
        <v>0.38758907936864001</v>
      </c>
      <c r="Q439" t="s">
        <v>201</v>
      </c>
      <c r="R439" t="s">
        <v>201</v>
      </c>
      <c r="S439">
        <v>1.2660367084572799</v>
      </c>
      <c r="T439">
        <v>9.8049407811074893E-4</v>
      </c>
      <c r="U439" t="s">
        <v>201</v>
      </c>
      <c r="V439">
        <v>1.2660367084572799</v>
      </c>
    </row>
    <row r="440" spans="1:22">
      <c r="A440" t="s">
        <v>2851</v>
      </c>
      <c r="B440" t="s">
        <v>2416</v>
      </c>
      <c r="C440" t="s">
        <v>880</v>
      </c>
      <c r="D440">
        <v>0.273323125</v>
      </c>
      <c r="F440" t="s">
        <v>2419</v>
      </c>
      <c r="G440">
        <v>1.3878974227425E-3</v>
      </c>
      <c r="H440">
        <v>1.2021091756578E-3</v>
      </c>
      <c r="I440">
        <v>1.857882470846E-4</v>
      </c>
      <c r="J440">
        <v>3.1890568746649903E-2</v>
      </c>
      <c r="K440">
        <v>1.85084555995274E-2</v>
      </c>
      <c r="L440">
        <v>1.4314976165832999E-3</v>
      </c>
      <c r="M440">
        <v>1.19506155305391E-2</v>
      </c>
      <c r="N440" t="s">
        <v>201</v>
      </c>
      <c r="O440">
        <v>8.0258611080142005E-3</v>
      </c>
      <c r="P440">
        <v>3.7694817712652998E-2</v>
      </c>
      <c r="Q440" t="s">
        <v>201</v>
      </c>
      <c r="R440" t="s">
        <v>201</v>
      </c>
      <c r="S440">
        <v>1.0309216037369799</v>
      </c>
      <c r="T440">
        <v>2.3148699508278501E-2</v>
      </c>
      <c r="U440" t="s">
        <v>201</v>
      </c>
      <c r="V440">
        <v>1.0309216037369799</v>
      </c>
    </row>
    <row r="441" spans="1:22">
      <c r="A441" t="s">
        <v>2852</v>
      </c>
      <c r="B441" t="s">
        <v>2416</v>
      </c>
      <c r="C441" t="s">
        <v>880</v>
      </c>
      <c r="D441">
        <v>3.5788767234848402</v>
      </c>
      <c r="F441" t="s">
        <v>2417</v>
      </c>
      <c r="G441">
        <v>3.3507636012758998E-3</v>
      </c>
      <c r="H441">
        <v>3.3506406253157E-3</v>
      </c>
      <c r="I441">
        <v>1.22975960133526E-7</v>
      </c>
      <c r="J441">
        <v>6.2271911474742802E-3</v>
      </c>
      <c r="K441">
        <v>3.0425262317730901E-3</v>
      </c>
      <c r="L441">
        <v>2.0936666969390799E-3</v>
      </c>
      <c r="M441">
        <v>1.09099821876209E-3</v>
      </c>
      <c r="N441" t="s">
        <v>201</v>
      </c>
      <c r="O441">
        <v>2.6752870360045198E-3</v>
      </c>
      <c r="P441">
        <v>0.53806612740235205</v>
      </c>
      <c r="Q441" t="s">
        <v>201</v>
      </c>
      <c r="R441" t="s">
        <v>201</v>
      </c>
      <c r="S441">
        <v>1.1218538980969901</v>
      </c>
      <c r="T441">
        <v>4.59673890982508E-5</v>
      </c>
      <c r="U441" t="s">
        <v>201</v>
      </c>
      <c r="V441">
        <v>1.1218538980969901</v>
      </c>
    </row>
    <row r="442" spans="1:22">
      <c r="A442" t="s">
        <v>2853</v>
      </c>
      <c r="B442" t="s">
        <v>2416</v>
      </c>
      <c r="C442" t="s">
        <v>880</v>
      </c>
      <c r="D442">
        <v>162.51954509469601</v>
      </c>
      <c r="F442" t="s">
        <v>2417</v>
      </c>
      <c r="G442">
        <v>1.0458368242195E-3</v>
      </c>
      <c r="H442">
        <v>1.0456740892561E-3</v>
      </c>
      <c r="I442">
        <v>1.6273496343455401E-7</v>
      </c>
      <c r="J442">
        <v>1.2485540667073901E-3</v>
      </c>
      <c r="K442">
        <v>1.0712488405381401E-3</v>
      </c>
      <c r="L442">
        <v>6.8384978865329994E-5</v>
      </c>
      <c r="M442">
        <v>1.08920247303919E-4</v>
      </c>
      <c r="N442" t="s">
        <v>201</v>
      </c>
      <c r="O442">
        <v>1.4320574194149499E-2</v>
      </c>
      <c r="P442">
        <v>0.83750805602971001</v>
      </c>
      <c r="Q442" t="s">
        <v>201</v>
      </c>
      <c r="R442" t="s">
        <v>201</v>
      </c>
      <c r="S442">
        <v>1.1875609167071399</v>
      </c>
      <c r="T442">
        <v>1.1363717769154599E-5</v>
      </c>
      <c r="U442" t="s">
        <v>201</v>
      </c>
      <c r="V442">
        <v>1.1875609167071399</v>
      </c>
    </row>
    <row r="443" spans="1:22">
      <c r="A443" t="s">
        <v>2854</v>
      </c>
      <c r="B443" t="s">
        <v>2416</v>
      </c>
      <c r="C443" t="s">
        <v>880</v>
      </c>
      <c r="D443">
        <v>1.0656606439393901</v>
      </c>
      <c r="F443" t="s">
        <v>2417</v>
      </c>
      <c r="G443">
        <v>4.7407733563295E-3</v>
      </c>
      <c r="H443">
        <v>4.7310980495319996E-3</v>
      </c>
      <c r="I443">
        <v>9.6753067975477105E-6</v>
      </c>
      <c r="J443">
        <v>1.7662562089796201E-2</v>
      </c>
      <c r="K443">
        <v>3.1995282536887099E-3</v>
      </c>
      <c r="L443">
        <v>7.6394500914185896E-4</v>
      </c>
      <c r="M443">
        <v>1.36990888269656E-2</v>
      </c>
      <c r="N443" t="s">
        <v>201</v>
      </c>
      <c r="O443">
        <v>6.0728303858577804E-4</v>
      </c>
      <c r="P443">
        <v>0.267860235988366</v>
      </c>
      <c r="Q443" t="s">
        <v>201</v>
      </c>
      <c r="R443" t="s">
        <v>201</v>
      </c>
      <c r="S443">
        <v>1.0598359657893499</v>
      </c>
      <c r="T443">
        <v>1.5932120910340599E-2</v>
      </c>
      <c r="U443" t="s">
        <v>201</v>
      </c>
      <c r="V443">
        <v>1.0598359657893499</v>
      </c>
    </row>
    <row r="444" spans="1:22">
      <c r="A444" t="s">
        <v>2855</v>
      </c>
      <c r="B444" t="s">
        <v>2416</v>
      </c>
      <c r="C444" t="s">
        <v>880</v>
      </c>
      <c r="D444">
        <v>0.51152426136363605</v>
      </c>
      <c r="F444" t="s">
        <v>2417</v>
      </c>
      <c r="G444">
        <v>1.5957644881246E-2</v>
      </c>
      <c r="H444">
        <v>1.5860533630941299E-2</v>
      </c>
      <c r="I444">
        <v>9.7111250304646895E-5</v>
      </c>
      <c r="J444">
        <v>5.0940787293330498E-3</v>
      </c>
      <c r="K444">
        <v>2.5100828653113298E-3</v>
      </c>
      <c r="L444">
        <v>2.8915304848649802E-4</v>
      </c>
      <c r="M444">
        <v>2.2948428155352102E-3</v>
      </c>
      <c r="N444" t="s">
        <v>201</v>
      </c>
      <c r="O444">
        <v>2.1218069904366502E-3</v>
      </c>
      <c r="P444">
        <v>3.11352346001489</v>
      </c>
      <c r="Q444" t="s">
        <v>201</v>
      </c>
      <c r="R444" t="s">
        <v>201</v>
      </c>
      <c r="S444">
        <v>1.0792456521873599</v>
      </c>
      <c r="T444">
        <v>4.5768182847141098E-2</v>
      </c>
      <c r="U444" t="s">
        <v>201</v>
      </c>
      <c r="V444">
        <v>1.0792456521873599</v>
      </c>
    </row>
    <row r="445" spans="1:22">
      <c r="A445" t="s">
        <v>2856</v>
      </c>
      <c r="B445" t="s">
        <v>2416</v>
      </c>
      <c r="C445" t="s">
        <v>880</v>
      </c>
      <c r="D445">
        <v>0.44590854166666599</v>
      </c>
      <c r="F445" t="s">
        <v>2417</v>
      </c>
      <c r="G445">
        <v>7.1085770575651996E-3</v>
      </c>
      <c r="H445">
        <v>6.9890263820620996E-3</v>
      </c>
      <c r="I445">
        <v>1.1955067550309999E-4</v>
      </c>
      <c r="J445">
        <v>7.0872409778743603E-3</v>
      </c>
      <c r="K445">
        <v>3.1261164982417798E-3</v>
      </c>
      <c r="L445">
        <v>4.3416205121053802E-4</v>
      </c>
      <c r="M445">
        <v>3.5269624284220398E-3</v>
      </c>
      <c r="N445" t="s">
        <v>201</v>
      </c>
      <c r="O445">
        <v>4.0809626198447599E-4</v>
      </c>
      <c r="P445">
        <v>0.986142054980367</v>
      </c>
      <c r="Q445" t="s">
        <v>201</v>
      </c>
      <c r="R445" t="s">
        <v>201</v>
      </c>
      <c r="S445">
        <v>1.0520017542842399</v>
      </c>
      <c r="T445">
        <v>0.29294724465681898</v>
      </c>
      <c r="U445" t="s">
        <v>201</v>
      </c>
      <c r="V445">
        <v>1.0520017542842399</v>
      </c>
    </row>
    <row r="446" spans="1:22">
      <c r="A446" t="s">
        <v>2857</v>
      </c>
      <c r="B446" t="s">
        <v>2416</v>
      </c>
      <c r="C446" t="s">
        <v>880</v>
      </c>
      <c r="D446">
        <v>6.2537408522727196</v>
      </c>
      <c r="F446" t="s">
        <v>2419</v>
      </c>
      <c r="G446">
        <v>7.3782238310159999E-4</v>
      </c>
      <c r="H446">
        <v>7.0910364584520001E-4</v>
      </c>
      <c r="I446">
        <v>2.8718737256371399E-5</v>
      </c>
      <c r="J446">
        <v>9.1055358567995095E-3</v>
      </c>
      <c r="K446">
        <v>6.2135924748762499E-3</v>
      </c>
      <c r="L446">
        <v>8.2658376024382306E-5</v>
      </c>
      <c r="M446">
        <v>2.8092850058988698E-3</v>
      </c>
      <c r="N446" t="s">
        <v>201</v>
      </c>
      <c r="O446">
        <v>1.9314976640387602E-2</v>
      </c>
      <c r="P446">
        <v>7.7876102735423294E-2</v>
      </c>
      <c r="Q446" t="s">
        <v>201</v>
      </c>
      <c r="R446" t="s">
        <v>201</v>
      </c>
      <c r="S446">
        <v>1.0577042148609199</v>
      </c>
      <c r="T446">
        <v>1.48686368050378E-3</v>
      </c>
      <c r="U446" t="s">
        <v>201</v>
      </c>
      <c r="V446">
        <v>1.0577042148609199</v>
      </c>
    </row>
    <row r="447" spans="1:22">
      <c r="A447" t="s">
        <v>2858</v>
      </c>
      <c r="B447" t="s">
        <v>2416</v>
      </c>
      <c r="C447" t="s">
        <v>880</v>
      </c>
      <c r="D447">
        <v>0.64717481060605997</v>
      </c>
      <c r="F447" t="s">
        <v>2419</v>
      </c>
      <c r="G447">
        <v>1.1400848198623E-3</v>
      </c>
      <c r="H447">
        <v>1.1400848198623E-3</v>
      </c>
      <c r="I447">
        <v>0</v>
      </c>
      <c r="J447">
        <v>9.5035092052989396E-3</v>
      </c>
      <c r="K447">
        <v>2.0081862054088799E-3</v>
      </c>
      <c r="L447">
        <v>6.3626636840281804E-4</v>
      </c>
      <c r="M447">
        <v>6.8590566314872398E-3</v>
      </c>
      <c r="N447" t="s">
        <v>201</v>
      </c>
      <c r="O447">
        <v>0.23943818972243799</v>
      </c>
      <c r="P447">
        <v>0.119964614673768</v>
      </c>
      <c r="Q447" t="s">
        <v>201</v>
      </c>
      <c r="R447" t="s">
        <v>201</v>
      </c>
      <c r="T447">
        <v>0</v>
      </c>
      <c r="U447" t="s">
        <v>201</v>
      </c>
    </row>
    <row r="448" spans="1:22">
      <c r="A448" t="s">
        <v>2859</v>
      </c>
      <c r="B448" t="s">
        <v>2416</v>
      </c>
      <c r="C448" t="s">
        <v>880</v>
      </c>
      <c r="D448">
        <v>3.8137980492424202</v>
      </c>
      <c r="F448" t="s">
        <v>2417</v>
      </c>
      <c r="G448">
        <v>2.7503528058413001E-3</v>
      </c>
      <c r="H448">
        <v>2.7503528058413001E-3</v>
      </c>
      <c r="I448">
        <v>0</v>
      </c>
      <c r="J448">
        <v>2.3085799340762402E-2</v>
      </c>
      <c r="K448">
        <v>1.70366403310451E-2</v>
      </c>
      <c r="L448">
        <v>1.09983650580182E-3</v>
      </c>
      <c r="M448">
        <v>4.9493225039154796E-3</v>
      </c>
      <c r="N448" t="s">
        <v>201</v>
      </c>
      <c r="O448">
        <v>0</v>
      </c>
      <c r="P448">
        <v>0.119136130624899</v>
      </c>
      <c r="Q448" t="s">
        <v>201</v>
      </c>
      <c r="R448" t="s">
        <v>201</v>
      </c>
      <c r="S448">
        <v>1.29792469473977</v>
      </c>
      <c r="U448" t="s">
        <v>201</v>
      </c>
      <c r="V448">
        <v>1.29792469473977</v>
      </c>
    </row>
    <row r="449" spans="1:22">
      <c r="A449" t="s">
        <v>2860</v>
      </c>
      <c r="B449" t="s">
        <v>2416</v>
      </c>
      <c r="C449" t="s">
        <v>880</v>
      </c>
      <c r="D449">
        <v>0.47951706439393899</v>
      </c>
      <c r="F449" t="s">
        <v>2419</v>
      </c>
      <c r="G449">
        <v>6.1508656141295998E-3</v>
      </c>
      <c r="H449">
        <v>4.7038610240465999E-3</v>
      </c>
      <c r="I449">
        <v>1.447004590083E-3</v>
      </c>
      <c r="J449">
        <v>2.0356425363091499E-2</v>
      </c>
      <c r="K449">
        <v>7.1405389915995899E-3</v>
      </c>
      <c r="L449">
        <v>1.12332604569725E-3</v>
      </c>
      <c r="M449">
        <v>1.2092560325794701E-2</v>
      </c>
      <c r="N449" t="s">
        <v>201</v>
      </c>
      <c r="O449">
        <v>2.0064652770035999E-2</v>
      </c>
      <c r="P449">
        <v>0.23107500163438399</v>
      </c>
      <c r="Q449" t="s">
        <v>201</v>
      </c>
      <c r="R449" t="s">
        <v>201</v>
      </c>
      <c r="S449">
        <v>1.0982102514136201</v>
      </c>
      <c r="T449">
        <v>7.2117100986861304E-2</v>
      </c>
      <c r="U449" t="s">
        <v>201</v>
      </c>
      <c r="V449">
        <v>1.0982102514136201</v>
      </c>
    </row>
    <row r="450" spans="1:22">
      <c r="A450" t="s">
        <v>2861</v>
      </c>
      <c r="B450" t="s">
        <v>2416</v>
      </c>
      <c r="C450" t="s">
        <v>880</v>
      </c>
      <c r="D450">
        <v>37.677428446969699</v>
      </c>
      <c r="F450" t="s">
        <v>2417</v>
      </c>
      <c r="G450">
        <v>4.4728963456282002E-3</v>
      </c>
      <c r="H450">
        <v>4.4680083953935997E-3</v>
      </c>
      <c r="I450">
        <v>4.8879502345208602E-6</v>
      </c>
      <c r="J450">
        <v>2.6799171100467699E-3</v>
      </c>
      <c r="K450">
        <v>2.0428693021819501E-3</v>
      </c>
      <c r="L450">
        <v>6.7494806448886697E-6</v>
      </c>
      <c r="M450">
        <v>6.3029832721993198E-4</v>
      </c>
      <c r="N450" t="s">
        <v>201</v>
      </c>
      <c r="O450">
        <v>1.2343873390950799E-3</v>
      </c>
      <c r="P450">
        <v>1.66721887727177</v>
      </c>
      <c r="Q450" t="s">
        <v>201</v>
      </c>
      <c r="R450" t="s">
        <v>201</v>
      </c>
      <c r="S450">
        <v>1.3685081783856199</v>
      </c>
      <c r="T450">
        <v>3.9598188345840802E-3</v>
      </c>
      <c r="U450" t="s">
        <v>201</v>
      </c>
      <c r="V450">
        <v>1.3685081783856199</v>
      </c>
    </row>
    <row r="451" spans="1:22">
      <c r="A451" t="s">
        <v>2862</v>
      </c>
      <c r="B451" t="s">
        <v>2416</v>
      </c>
      <c r="C451" t="s">
        <v>880</v>
      </c>
      <c r="D451">
        <v>1.3900255492424201</v>
      </c>
      <c r="F451" t="s">
        <v>2417</v>
      </c>
      <c r="G451">
        <v>1.4948258825933499E-2</v>
      </c>
      <c r="H451">
        <v>1.4948258825933499E-2</v>
      </c>
      <c r="I451">
        <v>0</v>
      </c>
      <c r="J451">
        <v>6.1998778995398102E-3</v>
      </c>
      <c r="K451">
        <v>4.4005213536095203E-3</v>
      </c>
      <c r="L451">
        <v>1.57319885874027E-4</v>
      </c>
      <c r="M451">
        <v>1.64203666005626E-3</v>
      </c>
      <c r="N451" t="s">
        <v>201</v>
      </c>
      <c r="O451">
        <v>0</v>
      </c>
      <c r="P451">
        <v>2.4110569704998501</v>
      </c>
      <c r="Q451" t="s">
        <v>201</v>
      </c>
      <c r="R451" t="s">
        <v>201</v>
      </c>
      <c r="S451">
        <v>1.09081029356187</v>
      </c>
      <c r="U451" t="s">
        <v>201</v>
      </c>
      <c r="V451">
        <v>1.09081029356187</v>
      </c>
    </row>
    <row r="452" spans="1:22">
      <c r="A452" t="s">
        <v>2863</v>
      </c>
      <c r="B452" t="s">
        <v>2416</v>
      </c>
      <c r="C452" t="s">
        <v>880</v>
      </c>
      <c r="D452">
        <v>43.567906155303</v>
      </c>
      <c r="E452" t="s">
        <v>2428</v>
      </c>
      <c r="F452" t="s">
        <v>852</v>
      </c>
      <c r="G452">
        <v>6.3753365830764006E-2</v>
      </c>
      <c r="H452">
        <v>6.3698301612309993E-2</v>
      </c>
      <c r="I452">
        <v>5.50642184539823E-5</v>
      </c>
      <c r="J452">
        <v>6.2353172688657402E-3</v>
      </c>
      <c r="K452">
        <v>4.2114980526674799E-3</v>
      </c>
      <c r="L452">
        <v>3.5809625505369799E-5</v>
      </c>
      <c r="M452">
        <v>1.9880095906928898E-3</v>
      </c>
      <c r="N452" t="s">
        <v>201</v>
      </c>
      <c r="O452">
        <v>4.2354156224128699E-2</v>
      </c>
      <c r="P452">
        <v>10.2157274226235</v>
      </c>
      <c r="Q452" t="s">
        <v>201</v>
      </c>
      <c r="R452" t="s">
        <v>201</v>
      </c>
      <c r="S452">
        <v>1.4891593508985499</v>
      </c>
      <c r="T452">
        <v>1.3000900823662901E-3</v>
      </c>
      <c r="U452" t="s">
        <v>201</v>
      </c>
      <c r="V452">
        <v>1.4891593508985499</v>
      </c>
    </row>
    <row r="453" spans="1:22">
      <c r="A453" t="s">
        <v>2864</v>
      </c>
      <c r="B453" t="s">
        <v>2416</v>
      </c>
      <c r="C453" t="s">
        <v>880</v>
      </c>
      <c r="D453">
        <v>4.25778630681818</v>
      </c>
      <c r="F453" t="s">
        <v>2417</v>
      </c>
      <c r="G453">
        <v>2.7294979614006999E-3</v>
      </c>
      <c r="H453">
        <v>2.7268418666109E-3</v>
      </c>
      <c r="I453">
        <v>2.6560947897703001E-6</v>
      </c>
      <c r="J453">
        <v>6.17596317973188E-3</v>
      </c>
      <c r="K453">
        <v>2.6813160545310299E-3</v>
      </c>
      <c r="L453">
        <v>3.4081822293003202E-4</v>
      </c>
      <c r="M453">
        <v>3.1538289022708102E-3</v>
      </c>
      <c r="N453" t="s">
        <v>201</v>
      </c>
      <c r="O453">
        <v>4.62497198911115E-3</v>
      </c>
      <c r="P453">
        <v>0.44152495525876401</v>
      </c>
      <c r="Q453" t="s">
        <v>201</v>
      </c>
      <c r="R453" t="s">
        <v>201</v>
      </c>
      <c r="S453">
        <v>1.09351720635757</v>
      </c>
      <c r="T453">
        <v>5.7429424351622003E-4</v>
      </c>
      <c r="U453" t="s">
        <v>201</v>
      </c>
      <c r="V453">
        <v>1.09351720635757</v>
      </c>
    </row>
    <row r="454" spans="1:22">
      <c r="A454" t="s">
        <v>2865</v>
      </c>
      <c r="B454" t="s">
        <v>2416</v>
      </c>
      <c r="C454" t="s">
        <v>880</v>
      </c>
      <c r="D454">
        <v>0.57128946969696903</v>
      </c>
      <c r="F454" t="s">
        <v>2419</v>
      </c>
      <c r="G454">
        <v>9.4813659534840004E-3</v>
      </c>
      <c r="H454">
        <v>9.3464155297939E-3</v>
      </c>
      <c r="I454">
        <v>1.3495042369010001E-4</v>
      </c>
      <c r="J454">
        <v>3.7831566825489299E-2</v>
      </c>
      <c r="K454">
        <v>6.98301418151916E-3</v>
      </c>
      <c r="L454">
        <v>1.1233855048749901E-3</v>
      </c>
      <c r="M454">
        <v>2.9725167139095201E-2</v>
      </c>
      <c r="N454" t="s">
        <v>201</v>
      </c>
      <c r="O454">
        <v>3.0458803365932402E-3</v>
      </c>
      <c r="P454">
        <v>0.24705335554584101</v>
      </c>
      <c r="Q454" t="s">
        <v>201</v>
      </c>
      <c r="R454" t="s">
        <v>201</v>
      </c>
      <c r="S454">
        <v>1.1131047175716799</v>
      </c>
      <c r="T454">
        <v>4.4305884925551299E-2</v>
      </c>
      <c r="U454" t="s">
        <v>201</v>
      </c>
      <c r="V454">
        <v>1.1131047175716799</v>
      </c>
    </row>
    <row r="455" spans="1:22">
      <c r="A455" t="s">
        <v>2866</v>
      </c>
      <c r="B455" t="s">
        <v>2416</v>
      </c>
      <c r="C455" t="s">
        <v>880</v>
      </c>
      <c r="D455">
        <v>49.4025931060605</v>
      </c>
      <c r="F455" t="s">
        <v>2417</v>
      </c>
      <c r="G455">
        <v>2.74899767040588E-2</v>
      </c>
      <c r="H455">
        <v>2.74798669502745E-2</v>
      </c>
      <c r="I455">
        <v>1.0109753784296199E-5</v>
      </c>
      <c r="J455">
        <v>6.1631304286009101E-3</v>
      </c>
      <c r="K455">
        <v>4.1268372047041603E-3</v>
      </c>
      <c r="L455">
        <v>2.46090161409435E-4</v>
      </c>
      <c r="M455">
        <v>1.79020306248731E-3</v>
      </c>
      <c r="N455" t="s">
        <v>201</v>
      </c>
      <c r="O455">
        <v>5.3347098222890597E-2</v>
      </c>
      <c r="P455">
        <v>4.4587514849191097</v>
      </c>
      <c r="Q455" t="s">
        <v>201</v>
      </c>
      <c r="R455" t="s">
        <v>201</v>
      </c>
      <c r="S455">
        <v>1.09182870995347</v>
      </c>
      <c r="T455">
        <v>1.89508972766549E-4</v>
      </c>
      <c r="U455" t="s">
        <v>201</v>
      </c>
      <c r="V455">
        <v>1.09182870995347</v>
      </c>
    </row>
    <row r="456" spans="1:22">
      <c r="A456" t="s">
        <v>2867</v>
      </c>
      <c r="B456" t="s">
        <v>2416</v>
      </c>
      <c r="C456" t="s">
        <v>880</v>
      </c>
      <c r="D456">
        <v>4.4061299053030201</v>
      </c>
      <c r="F456" t="s">
        <v>2417</v>
      </c>
      <c r="G456">
        <v>3.6151800302417999E-3</v>
      </c>
      <c r="H456">
        <v>3.6151800302417999E-3</v>
      </c>
      <c r="I456">
        <v>0</v>
      </c>
      <c r="J456">
        <v>1.5431798458439099E-2</v>
      </c>
      <c r="K456">
        <v>6.94718765240769E-3</v>
      </c>
      <c r="L456">
        <v>2.4807280731736999E-3</v>
      </c>
      <c r="M456">
        <v>6.0038827328577201E-3</v>
      </c>
      <c r="N456" t="s">
        <v>201</v>
      </c>
      <c r="O456">
        <v>0</v>
      </c>
      <c r="P456">
        <v>0.23426822479428999</v>
      </c>
      <c r="Q456" t="s">
        <v>201</v>
      </c>
      <c r="R456" t="s">
        <v>201</v>
      </c>
      <c r="S456">
        <v>1.0917764415951301</v>
      </c>
      <c r="U456" t="s">
        <v>201</v>
      </c>
      <c r="V456">
        <v>1.0917764415951301</v>
      </c>
    </row>
    <row r="457" spans="1:22">
      <c r="A457" t="s">
        <v>2868</v>
      </c>
      <c r="B457" t="s">
        <v>2416</v>
      </c>
      <c r="C457" t="s">
        <v>880</v>
      </c>
      <c r="D457">
        <v>3.2790687310606002</v>
      </c>
      <c r="F457" t="s">
        <v>2417</v>
      </c>
      <c r="G457">
        <v>6.0796962176539E-3</v>
      </c>
      <c r="H457">
        <v>6.0546138882065E-3</v>
      </c>
      <c r="I457">
        <v>2.5082329447413301E-5</v>
      </c>
      <c r="J457">
        <v>7.0630324208839903E-3</v>
      </c>
      <c r="K457">
        <v>2.8146938352380298E-3</v>
      </c>
      <c r="L457">
        <v>4.4363179432142601E-4</v>
      </c>
      <c r="M457">
        <v>3.8047067913245299E-3</v>
      </c>
      <c r="N457" t="s">
        <v>201</v>
      </c>
      <c r="O457">
        <v>2.98550385639488E-3</v>
      </c>
      <c r="P457">
        <v>0.85722583833881305</v>
      </c>
      <c r="Q457" t="s">
        <v>201</v>
      </c>
      <c r="R457" t="s">
        <v>201</v>
      </c>
      <c r="S457">
        <v>1.1828560827069601</v>
      </c>
      <c r="T457">
        <v>8.40137231566041E-3</v>
      </c>
      <c r="U457" t="s">
        <v>201</v>
      </c>
      <c r="V457">
        <v>1.1828560827069601</v>
      </c>
    </row>
    <row r="458" spans="1:22">
      <c r="A458" t="s">
        <v>2869</v>
      </c>
      <c r="B458" t="s">
        <v>2416</v>
      </c>
      <c r="C458" t="s">
        <v>880</v>
      </c>
      <c r="D458">
        <v>49.0462352083333</v>
      </c>
      <c r="F458" t="s">
        <v>2417</v>
      </c>
      <c r="G458">
        <v>1.27575418526848E-2</v>
      </c>
      <c r="H458">
        <v>1.27562583384658E-2</v>
      </c>
      <c r="I458">
        <v>1.28351421899806E-6</v>
      </c>
      <c r="J458">
        <v>3.37257474910497E-3</v>
      </c>
      <c r="K458">
        <v>2.5216642281677502E-3</v>
      </c>
      <c r="L458">
        <v>9.46405175336745E-5</v>
      </c>
      <c r="M458">
        <v>7.5627000340353805E-4</v>
      </c>
      <c r="N458" t="s">
        <v>201</v>
      </c>
      <c r="O458">
        <v>8.7360687212457103E-3</v>
      </c>
      <c r="P458">
        <v>3.78235007003213</v>
      </c>
      <c r="Q458" t="s">
        <v>201</v>
      </c>
      <c r="R458" t="s">
        <v>201</v>
      </c>
      <c r="S458">
        <v>1.2905507296108001</v>
      </c>
      <c r="T458">
        <v>1.4692125943064201E-4</v>
      </c>
      <c r="U458" t="s">
        <v>201</v>
      </c>
      <c r="V458">
        <v>1.2905507296108001</v>
      </c>
    </row>
    <row r="459" spans="1:22">
      <c r="A459" t="s">
        <v>2870</v>
      </c>
      <c r="B459" t="s">
        <v>2416</v>
      </c>
      <c r="C459" t="s">
        <v>880</v>
      </c>
      <c r="D459">
        <v>1.43323094696969</v>
      </c>
      <c r="F459" t="s">
        <v>2417</v>
      </c>
      <c r="G459">
        <v>1.3034633922825E-3</v>
      </c>
      <c r="H459">
        <v>1.1984894416342E-3</v>
      </c>
      <c r="I459">
        <v>1.049739506482E-4</v>
      </c>
      <c r="J459">
        <v>4.8544413685275402E-3</v>
      </c>
      <c r="K459">
        <v>6.3460044823657397E-4</v>
      </c>
      <c r="L459">
        <v>2.3735234211649499E-4</v>
      </c>
      <c r="M459">
        <v>3.9824885781744703E-3</v>
      </c>
      <c r="N459" t="s">
        <v>201</v>
      </c>
      <c r="O459">
        <v>7.0282081976168597E-3</v>
      </c>
      <c r="P459">
        <v>0.24688514097714301</v>
      </c>
      <c r="Q459" t="s">
        <v>201</v>
      </c>
      <c r="R459" t="s">
        <v>201</v>
      </c>
      <c r="S459">
        <v>1.0623603287966501</v>
      </c>
      <c r="T459">
        <v>1.4936090066852901E-2</v>
      </c>
      <c r="U459" t="s">
        <v>201</v>
      </c>
      <c r="V459">
        <v>1.0623603287966501</v>
      </c>
    </row>
    <row r="460" spans="1:22">
      <c r="A460" t="s">
        <v>2871</v>
      </c>
      <c r="B460" t="s">
        <v>2416</v>
      </c>
      <c r="C460" t="s">
        <v>880</v>
      </c>
      <c r="D460">
        <v>3.8192703030302999</v>
      </c>
      <c r="F460" t="s">
        <v>2417</v>
      </c>
      <c r="G460">
        <v>1.6649723464586999E-2</v>
      </c>
      <c r="H460">
        <v>1.66154524631189E-2</v>
      </c>
      <c r="I460">
        <v>3.4271001468165302E-5</v>
      </c>
      <c r="J460">
        <v>1.8965505082259099E-2</v>
      </c>
      <c r="K460">
        <v>1.3292445356720301E-2</v>
      </c>
      <c r="L460">
        <v>2.4397543892432198E-3</v>
      </c>
      <c r="M460">
        <v>3.2333053362955701E-3</v>
      </c>
      <c r="N460" t="s">
        <v>201</v>
      </c>
      <c r="O460">
        <v>2.2013078036669702E-3</v>
      </c>
      <c r="P460">
        <v>0.87608805518506605</v>
      </c>
      <c r="Q460" t="s">
        <v>201</v>
      </c>
      <c r="R460" t="s">
        <v>201</v>
      </c>
      <c r="S460">
        <v>1.1812831675578299</v>
      </c>
      <c r="T460">
        <v>1.55684731644871E-2</v>
      </c>
      <c r="U460" t="s">
        <v>201</v>
      </c>
      <c r="V460">
        <v>1.1812831675578299</v>
      </c>
    </row>
    <row r="461" spans="1:22">
      <c r="A461" t="s">
        <v>2872</v>
      </c>
      <c r="B461" t="s">
        <v>2416</v>
      </c>
      <c r="C461" t="s">
        <v>880</v>
      </c>
      <c r="D461">
        <v>38.624630587121203</v>
      </c>
      <c r="F461" t="s">
        <v>2417</v>
      </c>
      <c r="G461">
        <v>1.9719392811480001E-3</v>
      </c>
      <c r="H461">
        <v>1.9697814716204999E-3</v>
      </c>
      <c r="I461">
        <v>2.1578095274817299E-6</v>
      </c>
      <c r="J461">
        <v>2.87548169128646E-3</v>
      </c>
      <c r="K461">
        <v>1.2189132192718501E-3</v>
      </c>
      <c r="L461">
        <v>2.4893846807420399E-5</v>
      </c>
      <c r="M461">
        <v>1.6316746252071799E-3</v>
      </c>
      <c r="N461" t="s">
        <v>201</v>
      </c>
      <c r="O461">
        <v>3.07014355854624E-2</v>
      </c>
      <c r="P461">
        <v>0.68502660879027699</v>
      </c>
      <c r="Q461" t="s">
        <v>201</v>
      </c>
      <c r="R461" t="s">
        <v>201</v>
      </c>
      <c r="S461">
        <v>1.3640737577138</v>
      </c>
      <c r="T461">
        <v>7.0283668705820404E-5</v>
      </c>
      <c r="U461" t="s">
        <v>201</v>
      </c>
      <c r="V461">
        <v>1.3640737577138</v>
      </c>
    </row>
    <row r="462" spans="1:22">
      <c r="A462" t="s">
        <v>2873</v>
      </c>
      <c r="B462" t="s">
        <v>2416</v>
      </c>
      <c r="C462" t="s">
        <v>880</v>
      </c>
      <c r="D462">
        <v>0.81154723484848501</v>
      </c>
      <c r="F462" t="s">
        <v>2417</v>
      </c>
      <c r="G462">
        <v>8.3319872180935006E-3</v>
      </c>
      <c r="H462">
        <v>8.1442264632818999E-3</v>
      </c>
      <c r="I462">
        <v>1.877607548116E-4</v>
      </c>
      <c r="J462">
        <v>1.4746619217470201E-2</v>
      </c>
      <c r="K462">
        <v>5.8425521823467601E-3</v>
      </c>
      <c r="L462">
        <v>3.0397927293386302E-3</v>
      </c>
      <c r="M462">
        <v>5.8642743057848298E-3</v>
      </c>
      <c r="N462" t="s">
        <v>201</v>
      </c>
      <c r="O462">
        <v>2.3452871628130501E-4</v>
      </c>
      <c r="P462">
        <v>0.55227753176358396</v>
      </c>
      <c r="Q462" t="s">
        <v>201</v>
      </c>
      <c r="R462" t="s">
        <v>201</v>
      </c>
      <c r="S462">
        <v>1.0499143087420599</v>
      </c>
      <c r="T462">
        <v>0.80058748365121302</v>
      </c>
      <c r="U462" t="s">
        <v>201</v>
      </c>
      <c r="V462">
        <v>1.0499143087420599</v>
      </c>
    </row>
    <row r="463" spans="1:22">
      <c r="A463" t="s">
        <v>2874</v>
      </c>
      <c r="B463" t="s">
        <v>2416</v>
      </c>
      <c r="C463" t="s">
        <v>880</v>
      </c>
      <c r="D463">
        <v>1.9284421401515099</v>
      </c>
      <c r="F463" t="s">
        <v>2419</v>
      </c>
      <c r="G463">
        <v>2.13575811309639E-2</v>
      </c>
      <c r="H463">
        <v>2.13370561229125E-2</v>
      </c>
      <c r="I463">
        <v>2.0525008051466999E-5</v>
      </c>
      <c r="J463">
        <v>1.34463184400621E-2</v>
      </c>
      <c r="K463">
        <v>8.4986404859676706E-3</v>
      </c>
      <c r="L463">
        <v>2.6677871131527899E-4</v>
      </c>
      <c r="M463">
        <v>4.6808992427791801E-3</v>
      </c>
      <c r="N463" t="s">
        <v>201</v>
      </c>
      <c r="O463">
        <v>3.2362671100484102E-3</v>
      </c>
      <c r="P463">
        <v>1.58683257562461</v>
      </c>
      <c r="Q463" t="s">
        <v>201</v>
      </c>
      <c r="R463" t="s">
        <v>201</v>
      </c>
      <c r="S463">
        <v>1.12638375215277</v>
      </c>
      <c r="T463">
        <v>6.3421860290017902E-3</v>
      </c>
      <c r="U463" t="s">
        <v>201</v>
      </c>
      <c r="V463">
        <v>1.12638375215277</v>
      </c>
    </row>
    <row r="464" spans="1:22">
      <c r="A464" t="s">
        <v>2875</v>
      </c>
      <c r="B464" t="s">
        <v>2416</v>
      </c>
      <c r="C464" t="s">
        <v>880</v>
      </c>
      <c r="D464">
        <v>0.49136083333333302</v>
      </c>
      <c r="F464" t="s">
        <v>2417</v>
      </c>
      <c r="G464">
        <v>6.9435281672850001E-3</v>
      </c>
      <c r="H464">
        <v>1.3869026557921001E-3</v>
      </c>
      <c r="I464">
        <v>5.5566255114928003E-3</v>
      </c>
      <c r="J464">
        <v>1.9352582086963699E-3</v>
      </c>
      <c r="K464">
        <v>1.5798298623632601E-3</v>
      </c>
      <c r="L464">
        <v>5.4268177081047298E-5</v>
      </c>
      <c r="M464">
        <v>3.0116016925205998E-4</v>
      </c>
      <c r="N464" t="s">
        <v>201</v>
      </c>
      <c r="O464">
        <v>3.5089776418240098E-4</v>
      </c>
      <c r="P464">
        <v>0.71664992793201598</v>
      </c>
      <c r="Q464" t="s">
        <v>201</v>
      </c>
      <c r="R464" t="s">
        <v>201</v>
      </c>
      <c r="S464">
        <v>1.07930834754955</v>
      </c>
      <c r="T464">
        <v>15.835454308008501</v>
      </c>
      <c r="U464" t="s">
        <v>201</v>
      </c>
      <c r="V464">
        <v>1.07930834754955</v>
      </c>
    </row>
    <row r="465" spans="1:22">
      <c r="A465" t="s">
        <v>2876</v>
      </c>
      <c r="B465" t="s">
        <v>2416</v>
      </c>
      <c r="C465" t="s">
        <v>880</v>
      </c>
      <c r="D465">
        <v>1.1235807196969601</v>
      </c>
      <c r="F465" t="s">
        <v>2417</v>
      </c>
      <c r="G465">
        <v>1.4169496454032499E-2</v>
      </c>
      <c r="H465">
        <v>1.40747203445788E-2</v>
      </c>
      <c r="I465">
        <v>9.47761094536762E-5</v>
      </c>
      <c r="J465">
        <v>1.02990065454245E-2</v>
      </c>
      <c r="K465">
        <v>5.6792331476288403E-3</v>
      </c>
      <c r="L465">
        <v>6.1422978496732301E-4</v>
      </c>
      <c r="M465">
        <v>4.0055436128283699E-3</v>
      </c>
      <c r="N465" t="s">
        <v>201</v>
      </c>
      <c r="O465">
        <v>2.1653535383621102E-3</v>
      </c>
      <c r="P465">
        <v>1.36660951544221</v>
      </c>
      <c r="Q465" t="s">
        <v>201</v>
      </c>
      <c r="R465" t="s">
        <v>201</v>
      </c>
      <c r="S465">
        <v>1.26092085311058</v>
      </c>
      <c r="T465">
        <v>4.3769346563778802E-2</v>
      </c>
      <c r="U465" t="s">
        <v>201</v>
      </c>
      <c r="V465">
        <v>1.26092085311058</v>
      </c>
    </row>
    <row r="466" spans="1:22">
      <c r="A466" t="s">
        <v>2877</v>
      </c>
      <c r="B466" t="s">
        <v>2416</v>
      </c>
      <c r="C466" t="s">
        <v>880</v>
      </c>
      <c r="D466">
        <v>4.9330077272727202</v>
      </c>
      <c r="F466" t="s">
        <v>2419</v>
      </c>
      <c r="G466">
        <v>2.1689195019058E-3</v>
      </c>
      <c r="H466">
        <v>2.024757292969E-3</v>
      </c>
      <c r="I466">
        <v>1.441622089368E-4</v>
      </c>
      <c r="J466">
        <v>2.5887596010659101E-2</v>
      </c>
      <c r="K466">
        <v>1.1919462122992899E-2</v>
      </c>
      <c r="L466">
        <v>7.5424761167170102E-4</v>
      </c>
      <c r="M466">
        <v>1.32138862759944E-2</v>
      </c>
      <c r="N466" t="s">
        <v>201</v>
      </c>
      <c r="O466">
        <v>1.3463496772510899E-2</v>
      </c>
      <c r="P466">
        <v>7.8213415109510701E-2</v>
      </c>
      <c r="Q466" t="s">
        <v>201</v>
      </c>
      <c r="R466" t="s">
        <v>201</v>
      </c>
      <c r="S466">
        <v>1.1264647669986301</v>
      </c>
      <c r="T466">
        <v>1.0707634975717599E-2</v>
      </c>
      <c r="U466" t="s">
        <v>201</v>
      </c>
      <c r="V466">
        <v>1.1264647669986301</v>
      </c>
    </row>
    <row r="467" spans="1:22">
      <c r="A467" t="s">
        <v>2878</v>
      </c>
      <c r="B467" t="s">
        <v>2416</v>
      </c>
      <c r="C467" t="s">
        <v>880</v>
      </c>
      <c r="D467">
        <v>3.4316886553030201</v>
      </c>
      <c r="E467" t="s">
        <v>2428</v>
      </c>
      <c r="F467" t="s">
        <v>853</v>
      </c>
      <c r="G467">
        <v>4.9036602713656598E-2</v>
      </c>
      <c r="H467">
        <v>4.9003564684580801E-2</v>
      </c>
      <c r="I467">
        <v>3.3038029075872099E-5</v>
      </c>
      <c r="J467">
        <v>1.8831501519864801E-2</v>
      </c>
      <c r="K467">
        <v>1.4144668857518999E-2</v>
      </c>
      <c r="L467">
        <v>1.5730208844598401E-3</v>
      </c>
      <c r="M467">
        <v>3.1138117778859E-3</v>
      </c>
      <c r="N467" t="s">
        <v>201</v>
      </c>
      <c r="O467">
        <v>3.9338415679737802E-2</v>
      </c>
      <c r="P467">
        <v>2.6022122894920701</v>
      </c>
      <c r="Q467" t="s">
        <v>201</v>
      </c>
      <c r="R467" t="s">
        <v>201</v>
      </c>
      <c r="S467">
        <v>1.18607647457034</v>
      </c>
      <c r="T467">
        <v>8.3984137401062501E-4</v>
      </c>
      <c r="U467" t="s">
        <v>201</v>
      </c>
      <c r="V467">
        <v>1.18607647457034</v>
      </c>
    </row>
    <row r="468" spans="1:22">
      <c r="A468" t="s">
        <v>2879</v>
      </c>
      <c r="B468" t="s">
        <v>2416</v>
      </c>
      <c r="C468" t="s">
        <v>880</v>
      </c>
      <c r="D468">
        <v>1.82180589015151</v>
      </c>
      <c r="F468" t="s">
        <v>2417</v>
      </c>
      <c r="G468">
        <v>6.2304859372626E-3</v>
      </c>
      <c r="H468">
        <v>6.2277965813801999E-3</v>
      </c>
      <c r="I468">
        <v>2.6893558823879702E-6</v>
      </c>
      <c r="J468">
        <v>3.5362856899695799E-3</v>
      </c>
      <c r="K468">
        <v>1.3262774812639599E-3</v>
      </c>
      <c r="L468">
        <v>2.0495000930913999E-4</v>
      </c>
      <c r="M468">
        <v>2.0050581993964799E-3</v>
      </c>
      <c r="N468" t="s">
        <v>201</v>
      </c>
      <c r="O468">
        <v>1.0668348898616601E-3</v>
      </c>
      <c r="P468">
        <v>1.7611124008009</v>
      </c>
      <c r="Q468" t="s">
        <v>201</v>
      </c>
      <c r="R468" t="s">
        <v>201</v>
      </c>
      <c r="S468">
        <v>1.0779391558996101</v>
      </c>
      <c r="T468">
        <v>2.52087357466974E-3</v>
      </c>
      <c r="U468" t="s">
        <v>201</v>
      </c>
      <c r="V468">
        <v>1.0779391558996101</v>
      </c>
    </row>
    <row r="469" spans="1:22">
      <c r="A469" t="s">
        <v>2880</v>
      </c>
      <c r="B469" t="s">
        <v>2416</v>
      </c>
      <c r="C469" t="s">
        <v>880</v>
      </c>
      <c r="D469">
        <v>0.78287435606060596</v>
      </c>
      <c r="F469" t="s">
        <v>2417</v>
      </c>
      <c r="G469">
        <v>2.8309122997489998E-4</v>
      </c>
      <c r="H469">
        <v>2.7645964316760002E-4</v>
      </c>
      <c r="I469">
        <v>6.6315868072911602E-6</v>
      </c>
      <c r="J469">
        <v>4.7558414202528397E-3</v>
      </c>
      <c r="K469">
        <v>1.2715769719850601E-3</v>
      </c>
      <c r="L469">
        <v>6.3393679978729497E-4</v>
      </c>
      <c r="M469">
        <v>2.85032764848048E-3</v>
      </c>
      <c r="N469" t="s">
        <v>201</v>
      </c>
      <c r="O469">
        <v>9.6583168185679705E-5</v>
      </c>
      <c r="P469">
        <v>5.8130542786874899E-2</v>
      </c>
      <c r="Q469" t="s">
        <v>201</v>
      </c>
      <c r="R469" t="s">
        <v>201</v>
      </c>
      <c r="S469">
        <v>1.0614483720783601</v>
      </c>
      <c r="T469">
        <v>6.8661930767709295E-2</v>
      </c>
      <c r="U469" t="s">
        <v>201</v>
      </c>
      <c r="V469">
        <v>1.0614483720783601</v>
      </c>
    </row>
    <row r="470" spans="1:22">
      <c r="A470" t="s">
        <v>2881</v>
      </c>
      <c r="B470" t="s">
        <v>2416</v>
      </c>
      <c r="C470" t="s">
        <v>880</v>
      </c>
      <c r="D470">
        <v>1.0790706249999999</v>
      </c>
      <c r="E470" t="s">
        <v>2428</v>
      </c>
      <c r="F470" t="s">
        <v>852</v>
      </c>
      <c r="G470">
        <v>4.4947112047617803E-2</v>
      </c>
      <c r="H470">
        <v>4.4764311719693799E-2</v>
      </c>
      <c r="I470">
        <v>1.8280032792399999E-4</v>
      </c>
      <c r="J470">
        <v>1.36546162800243E-2</v>
      </c>
      <c r="K470">
        <v>7.4316637649673696E-3</v>
      </c>
      <c r="L470">
        <v>3.14521869689113E-4</v>
      </c>
      <c r="M470">
        <v>5.9084306453678999E-3</v>
      </c>
      <c r="N470" t="s">
        <v>201</v>
      </c>
      <c r="O470">
        <v>3.5346711979339302E-3</v>
      </c>
      <c r="P470">
        <v>3.2783280614908499</v>
      </c>
      <c r="Q470" t="s">
        <v>201</v>
      </c>
      <c r="R470" t="s">
        <v>201</v>
      </c>
      <c r="S470">
        <v>1.11269511692155</v>
      </c>
      <c r="T470">
        <v>5.1716359934935202E-2</v>
      </c>
      <c r="U470" t="s">
        <v>201</v>
      </c>
      <c r="V470">
        <v>1.11269511692155</v>
      </c>
    </row>
    <row r="471" spans="1:22">
      <c r="A471" t="s">
        <v>2882</v>
      </c>
      <c r="B471" t="s">
        <v>2416</v>
      </c>
      <c r="C471" t="s">
        <v>880</v>
      </c>
      <c r="D471">
        <v>7.6341572727272702</v>
      </c>
      <c r="F471" t="s">
        <v>2419</v>
      </c>
      <c r="G471">
        <v>1.41617269786759E-2</v>
      </c>
      <c r="H471">
        <v>1.4150104148540101E-2</v>
      </c>
      <c r="I471">
        <v>1.16228301358607E-5</v>
      </c>
      <c r="J471">
        <v>7.2102676071619798E-3</v>
      </c>
      <c r="K471">
        <v>4.2813540496515097E-3</v>
      </c>
      <c r="L471">
        <v>1.5819820183270199E-4</v>
      </c>
      <c r="M471">
        <v>2.7707153556777598E-3</v>
      </c>
      <c r="N471" t="s">
        <v>201</v>
      </c>
      <c r="O471">
        <v>1.3376435180022701E-2</v>
      </c>
      <c r="P471">
        <v>1.96249361597685</v>
      </c>
      <c r="Q471" t="s">
        <v>201</v>
      </c>
      <c r="R471" t="s">
        <v>201</v>
      </c>
      <c r="S471">
        <v>1.05471285972771</v>
      </c>
      <c r="T471">
        <v>8.6890340957350898E-4</v>
      </c>
      <c r="U471" t="s">
        <v>201</v>
      </c>
      <c r="V471">
        <v>1.05471285972771</v>
      </c>
    </row>
    <row r="472" spans="1:22">
      <c r="A472" t="s">
        <v>2883</v>
      </c>
      <c r="B472" t="s">
        <v>2416</v>
      </c>
      <c r="C472" t="s">
        <v>880</v>
      </c>
      <c r="D472">
        <v>0.350887178030303</v>
      </c>
      <c r="F472" t="s">
        <v>2417</v>
      </c>
      <c r="G472">
        <v>2.7649166625678002E-3</v>
      </c>
      <c r="H472">
        <v>2.7635516534343001E-3</v>
      </c>
      <c r="I472">
        <v>1.3650091335548699E-6</v>
      </c>
      <c r="J472">
        <v>2.0773977685269101E-2</v>
      </c>
      <c r="K472">
        <v>1.3938103541519E-2</v>
      </c>
      <c r="L472">
        <v>2.1291281629650901E-4</v>
      </c>
      <c r="M472">
        <v>6.6229613274535297E-3</v>
      </c>
      <c r="N472" t="s">
        <v>201</v>
      </c>
      <c r="O472">
        <v>2.3617629276228998E-3</v>
      </c>
      <c r="P472">
        <v>0.13302948984074101</v>
      </c>
      <c r="Q472" t="s">
        <v>201</v>
      </c>
      <c r="R472" t="s">
        <v>201</v>
      </c>
      <c r="S472">
        <v>1.14035087719298</v>
      </c>
      <c r="T472">
        <v>5.7796196120698195E-4</v>
      </c>
      <c r="U472" t="s">
        <v>201</v>
      </c>
      <c r="V472">
        <v>1.14035087719298</v>
      </c>
    </row>
    <row r="473" spans="1:22">
      <c r="A473" t="s">
        <v>2884</v>
      </c>
      <c r="B473" t="s">
        <v>2416</v>
      </c>
      <c r="C473" t="s">
        <v>880</v>
      </c>
      <c r="D473">
        <v>5.1973371780302999</v>
      </c>
      <c r="F473" t="s">
        <v>2417</v>
      </c>
      <c r="G473">
        <v>5.5536194742892998E-3</v>
      </c>
      <c r="H473">
        <v>5.5305061908247997E-3</v>
      </c>
      <c r="I473">
        <v>2.31132834645743E-5</v>
      </c>
      <c r="J473">
        <v>1.1514085596935201E-3</v>
      </c>
      <c r="K473">
        <v>2.04865856888762E-4</v>
      </c>
      <c r="L473">
        <v>2.3449159249592399E-4</v>
      </c>
      <c r="M473">
        <v>7.1205111030884095E-4</v>
      </c>
      <c r="N473" t="s">
        <v>201</v>
      </c>
      <c r="O473">
        <v>7.9181700993279196E-3</v>
      </c>
      <c r="P473">
        <v>4.8032526284995303</v>
      </c>
      <c r="Q473" t="s">
        <v>201</v>
      </c>
      <c r="R473" t="s">
        <v>201</v>
      </c>
      <c r="S473">
        <v>1.1322093179770101</v>
      </c>
      <c r="T473">
        <v>2.91901830531982E-3</v>
      </c>
      <c r="U473" t="s">
        <v>201</v>
      </c>
      <c r="V473">
        <v>1.1322093179770101</v>
      </c>
    </row>
    <row r="474" spans="1:22">
      <c r="A474" t="s">
        <v>2885</v>
      </c>
      <c r="B474" t="s">
        <v>2416</v>
      </c>
      <c r="C474" t="s">
        <v>880</v>
      </c>
      <c r="D474">
        <v>0.88229176136363596</v>
      </c>
      <c r="F474" t="s">
        <v>2419</v>
      </c>
      <c r="G474">
        <v>4.1299998779799002E-3</v>
      </c>
      <c r="H474">
        <v>3.7972693250625999E-3</v>
      </c>
      <c r="I474">
        <v>3.3273055291729999E-4</v>
      </c>
      <c r="J474">
        <v>3.00234841415561E-2</v>
      </c>
      <c r="K474">
        <v>2.0816995429758098E-2</v>
      </c>
      <c r="L474">
        <v>1.8926066650802301E-3</v>
      </c>
      <c r="M474">
        <v>7.3138820467177701E-3</v>
      </c>
      <c r="N474" t="s">
        <v>201</v>
      </c>
      <c r="O474">
        <v>1.5356112346495801E-2</v>
      </c>
      <c r="P474">
        <v>0.126476637660008</v>
      </c>
      <c r="Q474" t="s">
        <v>201</v>
      </c>
      <c r="R474" t="s">
        <v>201</v>
      </c>
      <c r="S474">
        <v>1.05651985207344</v>
      </c>
      <c r="T474">
        <v>2.16676295021523E-2</v>
      </c>
      <c r="U474" t="s">
        <v>201</v>
      </c>
      <c r="V474">
        <v>1.05651985207344</v>
      </c>
    </row>
    <row r="475" spans="1:22">
      <c r="A475" t="s">
        <v>2886</v>
      </c>
      <c r="B475" t="s">
        <v>2416</v>
      </c>
      <c r="C475" t="s">
        <v>880</v>
      </c>
      <c r="D475">
        <v>5.9113129924242402</v>
      </c>
      <c r="F475" t="s">
        <v>2419</v>
      </c>
      <c r="G475">
        <v>4.8174189279405998E-3</v>
      </c>
      <c r="H475">
        <v>4.8173786236056001E-3</v>
      </c>
      <c r="I475">
        <v>4.0304334989065201E-8</v>
      </c>
      <c r="J475">
        <v>1.3000181679917E-3</v>
      </c>
      <c r="K475">
        <v>5.4312157736530805E-4</v>
      </c>
      <c r="L475">
        <v>6.3260722653503106E-5</v>
      </c>
      <c r="M475">
        <v>6.9363586797288796E-4</v>
      </c>
      <c r="N475" t="s">
        <v>201</v>
      </c>
      <c r="O475">
        <v>7.9678588536762993E-3</v>
      </c>
      <c r="P475">
        <v>3.7056240768139399</v>
      </c>
      <c r="Q475" t="s">
        <v>201</v>
      </c>
      <c r="R475" t="s">
        <v>201</v>
      </c>
      <c r="S475">
        <v>1.09281767955801</v>
      </c>
      <c r="T475">
        <v>5.0583645781412298E-6</v>
      </c>
      <c r="U475" t="s">
        <v>201</v>
      </c>
      <c r="V475">
        <v>1.09281767955801</v>
      </c>
    </row>
    <row r="476" spans="1:22">
      <c r="A476" t="s">
        <v>2887</v>
      </c>
      <c r="B476" t="s">
        <v>2416</v>
      </c>
      <c r="C476" t="s">
        <v>880</v>
      </c>
      <c r="D476">
        <v>7.9567270454545396</v>
      </c>
      <c r="F476" t="s">
        <v>2417</v>
      </c>
      <c r="G476">
        <v>1.40244679398107E-2</v>
      </c>
      <c r="H476">
        <v>1.40038371077181E-2</v>
      </c>
      <c r="I476">
        <v>2.0630832092604001E-5</v>
      </c>
      <c r="J476">
        <v>1.4430939436209799E-2</v>
      </c>
      <c r="K476">
        <v>8.9847804399293095E-3</v>
      </c>
      <c r="L476">
        <v>1.90043166154282E-3</v>
      </c>
      <c r="M476">
        <v>3.5457273347377001E-3</v>
      </c>
      <c r="N476" t="s">
        <v>201</v>
      </c>
      <c r="O476">
        <v>6.8299576553429104E-3</v>
      </c>
      <c r="P476">
        <v>0.97040370584467395</v>
      </c>
      <c r="Q476" t="s">
        <v>201</v>
      </c>
      <c r="R476" t="s">
        <v>201</v>
      </c>
      <c r="S476">
        <v>1.06807219071016</v>
      </c>
      <c r="T476">
        <v>3.0206383602488299E-3</v>
      </c>
      <c r="U476" t="s">
        <v>201</v>
      </c>
      <c r="V476">
        <v>1.06807219071016</v>
      </c>
    </row>
    <row r="477" spans="1:22">
      <c r="A477" t="s">
        <v>2888</v>
      </c>
      <c r="B477" t="s">
        <v>2416</v>
      </c>
      <c r="C477" t="s">
        <v>880</v>
      </c>
      <c r="D477">
        <v>6.0826259848484803</v>
      </c>
      <c r="F477" t="s">
        <v>2419</v>
      </c>
      <c r="G477">
        <v>1.9360356718080101E-2</v>
      </c>
      <c r="H477">
        <v>1.9353784434761798E-2</v>
      </c>
      <c r="I477">
        <v>6.5722833183076597E-6</v>
      </c>
      <c r="J477">
        <v>6.82798454487371E-3</v>
      </c>
      <c r="K477">
        <v>3.39014276370547E-3</v>
      </c>
      <c r="L477">
        <v>2.9806022159027402E-4</v>
      </c>
      <c r="M477">
        <v>3.1397815595779499E-3</v>
      </c>
      <c r="N477" t="s">
        <v>201</v>
      </c>
      <c r="O477">
        <v>4.7328233976459497E-3</v>
      </c>
      <c r="P477">
        <v>2.8344798245467802</v>
      </c>
      <c r="Q477" t="s">
        <v>201</v>
      </c>
      <c r="R477" t="s">
        <v>201</v>
      </c>
      <c r="S477">
        <v>1.4818488888275101</v>
      </c>
      <c r="T477">
        <v>1.3886601645809601E-3</v>
      </c>
      <c r="U477" t="s">
        <v>201</v>
      </c>
      <c r="V477">
        <v>1.4818488888275101</v>
      </c>
    </row>
    <row r="478" spans="1:22">
      <c r="A478" t="s">
        <v>2889</v>
      </c>
      <c r="B478" t="s">
        <v>2416</v>
      </c>
      <c r="C478" t="s">
        <v>880</v>
      </c>
      <c r="D478">
        <v>0.65931242424242398</v>
      </c>
      <c r="F478" t="s">
        <v>2417</v>
      </c>
      <c r="G478">
        <v>7.7363283364259995E-4</v>
      </c>
      <c r="H478">
        <v>7.7363283364259995E-4</v>
      </c>
      <c r="I478">
        <v>0</v>
      </c>
      <c r="J478">
        <v>4.8929562121617599E-3</v>
      </c>
      <c r="K478">
        <v>2.6698604129138299E-3</v>
      </c>
      <c r="L478">
        <v>4.59676637659058E-4</v>
      </c>
      <c r="M478">
        <v>1.7634191615888599E-3</v>
      </c>
      <c r="N478" t="s">
        <v>201</v>
      </c>
      <c r="O478">
        <v>0</v>
      </c>
      <c r="P478">
        <v>0.15811153832108299</v>
      </c>
      <c r="Q478" t="s">
        <v>201</v>
      </c>
      <c r="R478" t="s">
        <v>201</v>
      </c>
      <c r="S478">
        <v>1.04761887878783</v>
      </c>
      <c r="U478" t="s">
        <v>201</v>
      </c>
      <c r="V478">
        <v>1.04761887878783</v>
      </c>
    </row>
    <row r="479" spans="1:22">
      <c r="A479" t="s">
        <v>2890</v>
      </c>
      <c r="B479" t="s">
        <v>2416</v>
      </c>
      <c r="C479" t="s">
        <v>880</v>
      </c>
      <c r="D479">
        <v>2.5595995075757498</v>
      </c>
      <c r="F479" t="s">
        <v>2417</v>
      </c>
      <c r="G479">
        <v>2.5802445232478901E-2</v>
      </c>
      <c r="H479">
        <v>2.5797934276216201E-2</v>
      </c>
      <c r="I479">
        <v>4.5109562627317497E-6</v>
      </c>
      <c r="J479">
        <v>2.3835629849784198E-2</v>
      </c>
      <c r="K479">
        <v>1.51072480138962E-2</v>
      </c>
      <c r="L479">
        <v>5.0552638353165901E-3</v>
      </c>
      <c r="M479">
        <v>3.67311800057143E-3</v>
      </c>
      <c r="N479" t="s">
        <v>201</v>
      </c>
      <c r="O479">
        <v>1.23637338028043E-2</v>
      </c>
      <c r="P479">
        <v>1.0823265186948501</v>
      </c>
      <c r="Q479" t="s">
        <v>201</v>
      </c>
      <c r="R479" t="s">
        <v>201</v>
      </c>
      <c r="S479">
        <v>1.1751494145036301</v>
      </c>
      <c r="T479">
        <v>3.64853881091211E-4</v>
      </c>
      <c r="U479" t="s">
        <v>201</v>
      </c>
      <c r="V479">
        <v>1.1751494145036301</v>
      </c>
    </row>
    <row r="480" spans="1:22">
      <c r="A480" t="s">
        <v>2891</v>
      </c>
      <c r="B480" t="s">
        <v>2416</v>
      </c>
      <c r="C480" t="s">
        <v>880</v>
      </c>
      <c r="D480">
        <v>11.714367007575699</v>
      </c>
      <c r="F480" t="s">
        <v>2419</v>
      </c>
      <c r="G480">
        <v>8.5626807278080998E-3</v>
      </c>
      <c r="H480">
        <v>8.5409622173308001E-3</v>
      </c>
      <c r="I480">
        <v>2.1718510477277698E-5</v>
      </c>
      <c r="J480">
        <v>1.5578186543254499E-2</v>
      </c>
      <c r="K480">
        <v>6.9345347621004904E-3</v>
      </c>
      <c r="L480">
        <v>1.7435312359347799E-3</v>
      </c>
      <c r="M480">
        <v>6.9001205452192899E-3</v>
      </c>
      <c r="N480" t="s">
        <v>201</v>
      </c>
      <c r="O480">
        <v>2.2396051811145901E-2</v>
      </c>
      <c r="P480">
        <v>0.54826421506867096</v>
      </c>
      <c r="Q480" t="s">
        <v>201</v>
      </c>
      <c r="R480" t="s">
        <v>201</v>
      </c>
      <c r="S480">
        <v>1.0710351175291599</v>
      </c>
      <c r="T480">
        <v>9.6974728672796805E-4</v>
      </c>
      <c r="U480" t="s">
        <v>201</v>
      </c>
      <c r="V480">
        <v>1.0710351175291599</v>
      </c>
    </row>
    <row r="481" spans="1:22">
      <c r="A481" t="s">
        <v>2892</v>
      </c>
      <c r="B481" t="s">
        <v>2416</v>
      </c>
      <c r="C481" t="s">
        <v>880</v>
      </c>
      <c r="D481">
        <v>4.3916482386363596</v>
      </c>
      <c r="F481" t="s">
        <v>2417</v>
      </c>
      <c r="G481">
        <v>6.13200862561E-4</v>
      </c>
      <c r="H481">
        <v>6.1269435133120003E-4</v>
      </c>
      <c r="I481">
        <v>5.0651122985972501E-7</v>
      </c>
      <c r="J481">
        <v>1.50876913784176E-3</v>
      </c>
      <c r="K481">
        <v>8.2417551883628797E-4</v>
      </c>
      <c r="L481">
        <v>9.6690877968484804E-5</v>
      </c>
      <c r="M481">
        <v>5.8790274103699203E-4</v>
      </c>
      <c r="N481" t="s">
        <v>201</v>
      </c>
      <c r="O481">
        <v>5.1082069413846297E-3</v>
      </c>
      <c r="P481">
        <v>0.40608886804752198</v>
      </c>
      <c r="Q481" t="s">
        <v>201</v>
      </c>
      <c r="R481" t="s">
        <v>201</v>
      </c>
      <c r="S481">
        <v>1.4736842105263099</v>
      </c>
      <c r="T481">
        <v>9.9156364585814905E-5</v>
      </c>
      <c r="U481" t="s">
        <v>201</v>
      </c>
      <c r="V481">
        <v>1.4736842105263099</v>
      </c>
    </row>
    <row r="482" spans="1:22">
      <c r="A482" t="s">
        <v>2893</v>
      </c>
      <c r="B482" t="s">
        <v>2416</v>
      </c>
      <c r="C482" t="s">
        <v>880</v>
      </c>
      <c r="D482">
        <v>6.6989209090908997</v>
      </c>
      <c r="F482" t="s">
        <v>2419</v>
      </c>
      <c r="G482">
        <v>3.2374793265272102E-2</v>
      </c>
      <c r="H482">
        <v>3.2373620126612199E-2</v>
      </c>
      <c r="I482">
        <v>1.1731386598661401E-6</v>
      </c>
      <c r="J482">
        <v>1.2963272721206801E-2</v>
      </c>
      <c r="K482">
        <v>1.1301493520460599E-2</v>
      </c>
      <c r="L482">
        <v>4.8345140683329798E-5</v>
      </c>
      <c r="M482">
        <v>1.6134340600629099E-3</v>
      </c>
      <c r="N482" t="s">
        <v>201</v>
      </c>
      <c r="O482">
        <v>2.6740776670920199E-2</v>
      </c>
      <c r="P482">
        <v>2.4973338772431601</v>
      </c>
      <c r="Q482" t="s">
        <v>201</v>
      </c>
      <c r="R482" t="s">
        <v>201</v>
      </c>
      <c r="S482">
        <v>1.1295658675168601</v>
      </c>
      <c r="T482">
        <v>4.3870777363841197E-5</v>
      </c>
      <c r="U482" t="s">
        <v>201</v>
      </c>
      <c r="V482">
        <v>1.1295658675168601</v>
      </c>
    </row>
    <row r="483" spans="1:22">
      <c r="A483" t="s">
        <v>2894</v>
      </c>
      <c r="B483" t="s">
        <v>2416</v>
      </c>
      <c r="C483" t="s">
        <v>880</v>
      </c>
      <c r="D483">
        <v>19.466958465909102</v>
      </c>
      <c r="E483" t="s">
        <v>2428</v>
      </c>
      <c r="F483" t="s">
        <v>853</v>
      </c>
      <c r="G483">
        <v>0.106285661900704</v>
      </c>
      <c r="H483">
        <v>0.106253269872583</v>
      </c>
      <c r="I483">
        <v>3.2392028121043001E-5</v>
      </c>
      <c r="J483">
        <v>9.7409678950299596E-3</v>
      </c>
      <c r="K483">
        <v>4.4517360137060402E-3</v>
      </c>
      <c r="L483">
        <v>1.41855262328574E-5</v>
      </c>
      <c r="M483">
        <v>5.2750463550910601E-3</v>
      </c>
      <c r="N483" t="s">
        <v>201</v>
      </c>
      <c r="O483">
        <v>2.2469472662711202E-3</v>
      </c>
      <c r="P483">
        <v>10.9078759952382</v>
      </c>
      <c r="Q483" t="s">
        <v>201</v>
      </c>
      <c r="R483" t="s">
        <v>201</v>
      </c>
      <c r="S483">
        <v>1.3503999169874299</v>
      </c>
      <c r="T483">
        <v>1.44160161688167E-2</v>
      </c>
      <c r="U483" t="s">
        <v>201</v>
      </c>
      <c r="V483">
        <v>1.3503999169874299</v>
      </c>
    </row>
    <row r="484" spans="1:22">
      <c r="A484" t="s">
        <v>2895</v>
      </c>
      <c r="B484" t="s">
        <v>2416</v>
      </c>
      <c r="C484" t="s">
        <v>880</v>
      </c>
      <c r="D484">
        <v>1.05337549242424</v>
      </c>
      <c r="F484" t="s">
        <v>2417</v>
      </c>
      <c r="G484">
        <v>3.9747687881443996E-3</v>
      </c>
      <c r="H484">
        <v>3.8821323338760999E-3</v>
      </c>
      <c r="I484">
        <v>9.2636454268284703E-5</v>
      </c>
      <c r="J484">
        <v>3.4681709219146601E-3</v>
      </c>
      <c r="K484">
        <v>1.16666383473847E-3</v>
      </c>
      <c r="L484">
        <v>2.9808327137009202E-4</v>
      </c>
      <c r="M484">
        <v>2.0034238158060901E-3</v>
      </c>
      <c r="N484" t="s">
        <v>201</v>
      </c>
      <c r="O484">
        <v>1.1432540577705E-2</v>
      </c>
      <c r="P484">
        <v>1.1193601530263899</v>
      </c>
      <c r="Q484" t="s">
        <v>201</v>
      </c>
      <c r="R484" t="s">
        <v>201</v>
      </c>
      <c r="S484">
        <v>1.1139436588957401</v>
      </c>
      <c r="T484">
        <v>8.1028756153236903E-3</v>
      </c>
      <c r="U484" t="s">
        <v>201</v>
      </c>
      <c r="V484">
        <v>1.1139436588957401</v>
      </c>
    </row>
    <row r="485" spans="1:22">
      <c r="A485" t="s">
        <v>2896</v>
      </c>
      <c r="B485" t="s">
        <v>2416</v>
      </c>
      <c r="C485" t="s">
        <v>880</v>
      </c>
      <c r="D485">
        <v>8.6500909848484806</v>
      </c>
      <c r="F485" t="s">
        <v>2419</v>
      </c>
      <c r="G485">
        <v>3.9167185935683997E-3</v>
      </c>
      <c r="H485">
        <v>3.9167002235145996E-3</v>
      </c>
      <c r="I485">
        <v>1.8370053870125499E-8</v>
      </c>
      <c r="J485">
        <v>2.6916995710546299E-3</v>
      </c>
      <c r="K485">
        <v>1.1940421643095399E-3</v>
      </c>
      <c r="L485">
        <v>2.96369160767377E-5</v>
      </c>
      <c r="M485">
        <v>1.4680204906683399E-3</v>
      </c>
      <c r="N485" t="s">
        <v>201</v>
      </c>
      <c r="O485">
        <v>1.6234647456901001E-2</v>
      </c>
      <c r="P485">
        <v>1.45510303810763</v>
      </c>
      <c r="Q485" t="s">
        <v>201</v>
      </c>
      <c r="R485" t="s">
        <v>201</v>
      </c>
      <c r="S485">
        <v>1.5</v>
      </c>
      <c r="T485">
        <v>1.1315338949548101E-6</v>
      </c>
      <c r="U485" t="s">
        <v>201</v>
      </c>
      <c r="V485">
        <v>1.5</v>
      </c>
    </row>
    <row r="486" spans="1:22">
      <c r="A486" t="s">
        <v>2897</v>
      </c>
      <c r="B486" t="s">
        <v>2416</v>
      </c>
      <c r="C486" t="s">
        <v>880</v>
      </c>
      <c r="D486">
        <v>5.2512992045454503</v>
      </c>
      <c r="F486" t="s">
        <v>2417</v>
      </c>
      <c r="G486">
        <v>1.31457862578885E-2</v>
      </c>
      <c r="H486">
        <v>1.31376217065681E-2</v>
      </c>
      <c r="I486">
        <v>8.1645513203609006E-6</v>
      </c>
      <c r="J486">
        <v>1.8767526152720801E-2</v>
      </c>
      <c r="K486">
        <v>1.1575484402680299E-2</v>
      </c>
      <c r="L486">
        <v>3.4581938075832199E-3</v>
      </c>
      <c r="M486">
        <v>3.73384794245726E-3</v>
      </c>
      <c r="N486" t="s">
        <v>201</v>
      </c>
      <c r="O486">
        <v>3.5617066063538001E-3</v>
      </c>
      <c r="P486">
        <v>0.70001883038076695</v>
      </c>
      <c r="Q486" t="s">
        <v>201</v>
      </c>
      <c r="R486" t="s">
        <v>201</v>
      </c>
      <c r="S486">
        <v>1.0926291995147099</v>
      </c>
      <c r="T486">
        <v>2.2923143938346799E-3</v>
      </c>
      <c r="U486" t="s">
        <v>201</v>
      </c>
      <c r="V486">
        <v>1.0926291995147099</v>
      </c>
    </row>
    <row r="487" spans="1:22">
      <c r="A487" t="s">
        <v>2898</v>
      </c>
      <c r="B487" t="s">
        <v>2416</v>
      </c>
      <c r="C487" t="s">
        <v>880</v>
      </c>
      <c r="D487">
        <v>6.77944992424242</v>
      </c>
      <c r="F487" t="s">
        <v>2417</v>
      </c>
      <c r="G487">
        <v>1.6269332825465999E-3</v>
      </c>
      <c r="H487">
        <v>1.6134770495621E-3</v>
      </c>
      <c r="I487">
        <v>1.3456232984546801E-5</v>
      </c>
      <c r="J487">
        <v>1.58311042530579E-2</v>
      </c>
      <c r="K487">
        <v>8.5565569339123397E-3</v>
      </c>
      <c r="L487">
        <v>6.8947822382088499E-4</v>
      </c>
      <c r="M487">
        <v>6.5850690953247097E-3</v>
      </c>
      <c r="N487" t="s">
        <v>201</v>
      </c>
      <c r="O487">
        <v>6.4225776354708396E-3</v>
      </c>
      <c r="P487">
        <v>0.10191816210486</v>
      </c>
      <c r="Q487" t="s">
        <v>201</v>
      </c>
      <c r="R487" t="s">
        <v>201</v>
      </c>
      <c r="S487">
        <v>1.06672444291249</v>
      </c>
      <c r="T487">
        <v>2.0951452435904001E-3</v>
      </c>
      <c r="U487" t="s">
        <v>201</v>
      </c>
      <c r="V487">
        <v>1.06672444291249</v>
      </c>
    </row>
    <row r="488" spans="1:22">
      <c r="A488" t="s">
        <v>2899</v>
      </c>
      <c r="B488" t="s">
        <v>2416</v>
      </c>
      <c r="C488" t="s">
        <v>880</v>
      </c>
      <c r="D488">
        <v>0.73040359848484804</v>
      </c>
      <c r="F488" t="s">
        <v>2419</v>
      </c>
      <c r="G488">
        <v>8.4858573385794001E-3</v>
      </c>
      <c r="H488">
        <v>8.4858573385794001E-3</v>
      </c>
      <c r="I488">
        <v>0</v>
      </c>
      <c r="J488">
        <v>8.6462207438509995E-3</v>
      </c>
      <c r="K488">
        <v>4.27198638064366E-3</v>
      </c>
      <c r="L488">
        <v>1.2469346349737299E-4</v>
      </c>
      <c r="M488">
        <v>4.2495408997099597E-3</v>
      </c>
      <c r="N488" t="s">
        <v>201</v>
      </c>
      <c r="O488">
        <v>1.0701148144019301E-2</v>
      </c>
      <c r="P488">
        <v>0.98145277456793401</v>
      </c>
      <c r="Q488" t="s">
        <v>201</v>
      </c>
      <c r="R488" t="s">
        <v>201</v>
      </c>
      <c r="S488">
        <v>1.07180940821037</v>
      </c>
      <c r="T488">
        <v>0</v>
      </c>
      <c r="U488" t="s">
        <v>201</v>
      </c>
      <c r="V488">
        <v>1.07180940821037</v>
      </c>
    </row>
    <row r="489" spans="1:22">
      <c r="A489" t="s">
        <v>2900</v>
      </c>
      <c r="B489" t="s">
        <v>2416</v>
      </c>
      <c r="C489" t="s">
        <v>880</v>
      </c>
      <c r="D489">
        <v>5.8967278787878703</v>
      </c>
      <c r="F489" t="s">
        <v>2419</v>
      </c>
      <c r="G489">
        <v>1.1867814749596599E-2</v>
      </c>
      <c r="H489">
        <v>1.1857676753121001E-2</v>
      </c>
      <c r="I489">
        <v>1.01379964756537E-5</v>
      </c>
      <c r="J489">
        <v>9.97892320859705E-3</v>
      </c>
      <c r="K489">
        <v>4.8797025067373601E-3</v>
      </c>
      <c r="L489">
        <v>3.3799107729863299E-4</v>
      </c>
      <c r="M489">
        <v>4.7612296245610501E-3</v>
      </c>
      <c r="N489" t="s">
        <v>201</v>
      </c>
      <c r="O489">
        <v>5.24167435288787E-3</v>
      </c>
      <c r="P489">
        <v>1.1882721717815501</v>
      </c>
      <c r="Q489" t="s">
        <v>201</v>
      </c>
      <c r="R489" t="s">
        <v>201</v>
      </c>
      <c r="S489">
        <v>1.32790094155873</v>
      </c>
      <c r="T489">
        <v>1.93411413856113E-3</v>
      </c>
      <c r="U489" t="s">
        <v>201</v>
      </c>
      <c r="V489">
        <v>1.32790094155873</v>
      </c>
    </row>
    <row r="490" spans="1:22">
      <c r="A490" t="s">
        <v>2901</v>
      </c>
      <c r="B490" t="s">
        <v>2416</v>
      </c>
      <c r="C490" t="s">
        <v>880</v>
      </c>
      <c r="D490">
        <v>1.0904167234848401</v>
      </c>
      <c r="F490" t="s">
        <v>2417</v>
      </c>
      <c r="G490">
        <v>1.9360294895689099E-2</v>
      </c>
      <c r="H490">
        <v>1.9360294895689099E-2</v>
      </c>
      <c r="I490">
        <v>0</v>
      </c>
      <c r="J490">
        <v>9.1938931790097392E-3</v>
      </c>
      <c r="K490">
        <v>4.9651961092093697E-3</v>
      </c>
      <c r="L490">
        <v>3.1904854589304501E-4</v>
      </c>
      <c r="M490">
        <v>3.9096485239073202E-3</v>
      </c>
      <c r="N490" t="s">
        <v>201</v>
      </c>
      <c r="O490">
        <v>1.08941086586594E-3</v>
      </c>
      <c r="P490">
        <v>2.1057776633613599</v>
      </c>
      <c r="Q490" t="s">
        <v>201</v>
      </c>
      <c r="R490" t="s">
        <v>201</v>
      </c>
      <c r="S490">
        <v>1.0473785816343499</v>
      </c>
      <c r="T490">
        <v>0</v>
      </c>
      <c r="U490" t="s">
        <v>201</v>
      </c>
      <c r="V490">
        <v>1.0473785816343499</v>
      </c>
    </row>
    <row r="491" spans="1:22">
      <c r="A491" t="s">
        <v>2902</v>
      </c>
      <c r="B491" t="s">
        <v>2416</v>
      </c>
      <c r="C491" t="s">
        <v>880</v>
      </c>
      <c r="D491">
        <v>2.9529311363636301</v>
      </c>
      <c r="F491" t="s">
        <v>2417</v>
      </c>
      <c r="G491">
        <v>8.2012730480298997E-3</v>
      </c>
      <c r="H491">
        <v>8.0288496988578997E-3</v>
      </c>
      <c r="I491">
        <v>1.724233491719E-4</v>
      </c>
      <c r="J491">
        <v>2.79804256562745E-3</v>
      </c>
      <c r="K491">
        <v>9.4099347920997996E-4</v>
      </c>
      <c r="L491">
        <v>1.0479444763389499E-5</v>
      </c>
      <c r="M491">
        <v>1.8465696416540801E-3</v>
      </c>
      <c r="N491" t="s">
        <v>201</v>
      </c>
      <c r="O491">
        <v>9.1564523771801992E-3</v>
      </c>
      <c r="P491">
        <v>2.8694523083702399</v>
      </c>
      <c r="Q491" t="s">
        <v>201</v>
      </c>
      <c r="R491" t="s">
        <v>201</v>
      </c>
      <c r="S491">
        <v>1.1081294396211501</v>
      </c>
      <c r="T491">
        <v>1.8830802811972702E-2</v>
      </c>
      <c r="U491" t="s">
        <v>201</v>
      </c>
      <c r="V491">
        <v>1.1081294396211501</v>
      </c>
    </row>
    <row r="492" spans="1:22">
      <c r="A492" t="s">
        <v>2903</v>
      </c>
      <c r="B492" t="s">
        <v>2416</v>
      </c>
      <c r="C492" t="s">
        <v>880</v>
      </c>
      <c r="D492">
        <v>2.3491324431818099</v>
      </c>
      <c r="F492" t="s">
        <v>2419</v>
      </c>
      <c r="G492">
        <v>1.6371064515874E-3</v>
      </c>
      <c r="H492">
        <v>1.6289580367061999E-3</v>
      </c>
      <c r="I492">
        <v>8.1484148812178093E-6</v>
      </c>
      <c r="J492">
        <v>4.60398735815708E-2</v>
      </c>
      <c r="K492">
        <v>2.58034782854435E-2</v>
      </c>
      <c r="L492">
        <v>3.0732661033451999E-3</v>
      </c>
      <c r="M492">
        <v>1.7163129192782001E-2</v>
      </c>
      <c r="N492" t="s">
        <v>201</v>
      </c>
      <c r="O492">
        <v>2.6752870360047601E-3</v>
      </c>
      <c r="P492">
        <v>3.5381461980344101E-2</v>
      </c>
      <c r="Q492" t="s">
        <v>201</v>
      </c>
      <c r="R492" t="s">
        <v>201</v>
      </c>
      <c r="S492">
        <v>1.00733496332518</v>
      </c>
      <c r="T492">
        <v>3.0458095791420299E-3</v>
      </c>
      <c r="U492" t="s">
        <v>201</v>
      </c>
      <c r="V492">
        <v>1.00733496332518</v>
      </c>
    </row>
    <row r="493" spans="1:22">
      <c r="A493" t="s">
        <v>2904</v>
      </c>
      <c r="B493" t="s">
        <v>2416</v>
      </c>
      <c r="C493" t="s">
        <v>880</v>
      </c>
      <c r="D493">
        <v>9.1707922727272706</v>
      </c>
      <c r="F493" t="s">
        <v>2417</v>
      </c>
      <c r="G493">
        <v>1.43215496473151E-2</v>
      </c>
      <c r="H493">
        <v>1.4266121180209399E-2</v>
      </c>
      <c r="I493">
        <v>5.5428467105648701E-5</v>
      </c>
      <c r="J493">
        <v>3.6200868159696701E-3</v>
      </c>
      <c r="K493">
        <v>1.55077310398565E-3</v>
      </c>
      <c r="L493">
        <v>4.2992419900832398E-5</v>
      </c>
      <c r="M493">
        <v>2.0263212920831899E-3</v>
      </c>
      <c r="N493" t="s">
        <v>201</v>
      </c>
      <c r="O493">
        <v>1.8125967101246501E-2</v>
      </c>
      <c r="P493">
        <v>3.9408229430508999</v>
      </c>
      <c r="Q493" t="s">
        <v>201</v>
      </c>
      <c r="R493" t="s">
        <v>201</v>
      </c>
      <c r="S493">
        <v>1.1128630999432201</v>
      </c>
      <c r="T493">
        <v>3.0579591585950098E-3</v>
      </c>
      <c r="U493" t="s">
        <v>201</v>
      </c>
      <c r="V493">
        <v>1.1128630999432201</v>
      </c>
    </row>
    <row r="494" spans="1:22">
      <c r="A494" t="s">
        <v>2905</v>
      </c>
      <c r="B494" t="s">
        <v>2416</v>
      </c>
      <c r="C494" t="s">
        <v>880</v>
      </c>
      <c r="D494">
        <v>1.74058261363636</v>
      </c>
      <c r="F494" t="s">
        <v>2419</v>
      </c>
      <c r="G494">
        <v>6.0213111967237004E-3</v>
      </c>
      <c r="H494">
        <v>6.0101900923262E-3</v>
      </c>
      <c r="I494">
        <v>1.1121104397493401E-5</v>
      </c>
      <c r="J494">
        <v>1.3688850338749E-2</v>
      </c>
      <c r="K494">
        <v>8.8403232761902397E-3</v>
      </c>
      <c r="L494">
        <v>6.98925355051348E-4</v>
      </c>
      <c r="M494">
        <v>4.1496017075074798E-3</v>
      </c>
      <c r="N494" t="s">
        <v>201</v>
      </c>
      <c r="O494">
        <v>6.1643207383204899E-3</v>
      </c>
      <c r="P494">
        <v>0.439057330863873</v>
      </c>
      <c r="Q494" t="s">
        <v>201</v>
      </c>
      <c r="R494" t="s">
        <v>201</v>
      </c>
      <c r="S494">
        <v>1.0336744343576201</v>
      </c>
      <c r="T494">
        <v>1.80410865520982E-3</v>
      </c>
      <c r="U494" t="s">
        <v>201</v>
      </c>
      <c r="V494">
        <v>1.0336744343576201</v>
      </c>
    </row>
    <row r="495" spans="1:22">
      <c r="A495" t="s">
        <v>2906</v>
      </c>
      <c r="B495" t="s">
        <v>2416</v>
      </c>
      <c r="C495" t="s">
        <v>880</v>
      </c>
      <c r="D495">
        <v>2.94882839015151</v>
      </c>
      <c r="F495" t="s">
        <v>2417</v>
      </c>
      <c r="G495">
        <v>1.2192765938640099E-2</v>
      </c>
      <c r="H495">
        <v>1.2192765938640099E-2</v>
      </c>
      <c r="I495">
        <v>0</v>
      </c>
      <c r="J495">
        <v>3.3855384858146403E-2</v>
      </c>
      <c r="K495">
        <v>7.5040888391382501E-3</v>
      </c>
      <c r="L495">
        <v>1.15535280519068E-2</v>
      </c>
      <c r="M495">
        <v>1.47977679671013E-2</v>
      </c>
      <c r="N495" t="s">
        <v>201</v>
      </c>
      <c r="O495">
        <v>0</v>
      </c>
      <c r="P495">
        <v>0.36014258853436698</v>
      </c>
      <c r="Q495" t="s">
        <v>201</v>
      </c>
      <c r="R495" t="s">
        <v>201</v>
      </c>
      <c r="S495">
        <v>1.4715034588200899</v>
      </c>
      <c r="U495" t="s">
        <v>201</v>
      </c>
      <c r="V495">
        <v>1.4715034588200899</v>
      </c>
    </row>
    <row r="496" spans="1:22">
      <c r="A496" t="s">
        <v>2907</v>
      </c>
      <c r="B496" t="s">
        <v>2416</v>
      </c>
      <c r="C496" t="s">
        <v>880</v>
      </c>
      <c r="D496">
        <v>1.0484175946969601</v>
      </c>
      <c r="F496" t="s">
        <v>2417</v>
      </c>
      <c r="G496">
        <v>1.2105127819154E-3</v>
      </c>
      <c r="H496">
        <v>1.2017656082988E-3</v>
      </c>
      <c r="I496">
        <v>8.7471736166329207E-6</v>
      </c>
      <c r="J496">
        <v>1.9024288239012099E-2</v>
      </c>
      <c r="K496">
        <v>7.6522497375089002E-3</v>
      </c>
      <c r="L496">
        <v>5.4728877328608198E-3</v>
      </c>
      <c r="M496">
        <v>5.8991507686424497E-3</v>
      </c>
      <c r="N496" t="s">
        <v>201</v>
      </c>
      <c r="O496">
        <v>6.0950175536949296E-3</v>
      </c>
      <c r="P496">
        <v>6.3170069397623901E-2</v>
      </c>
      <c r="Q496" t="s">
        <v>201</v>
      </c>
      <c r="R496" t="s">
        <v>201</v>
      </c>
      <c r="S496">
        <v>1.05244099398466</v>
      </c>
      <c r="T496">
        <v>1.43513509839363E-3</v>
      </c>
      <c r="U496" t="s">
        <v>201</v>
      </c>
      <c r="V496">
        <v>1.05244099398466</v>
      </c>
    </row>
    <row r="497" spans="1:22">
      <c r="A497" t="s">
        <v>2908</v>
      </c>
      <c r="B497" t="s">
        <v>2416</v>
      </c>
      <c r="C497" t="s">
        <v>880</v>
      </c>
      <c r="D497">
        <v>0.68680382575757504</v>
      </c>
      <c r="F497" t="s">
        <v>2417</v>
      </c>
      <c r="G497">
        <v>1.0319180008090001E-4</v>
      </c>
      <c r="H497">
        <v>9.2476778786202505E-5</v>
      </c>
      <c r="I497">
        <v>1.07150212947304E-5</v>
      </c>
      <c r="J497">
        <v>1.16922744627527E-2</v>
      </c>
      <c r="K497">
        <v>1.23572391808832E-3</v>
      </c>
      <c r="L497">
        <v>2.9617566413411302E-4</v>
      </c>
      <c r="M497">
        <v>1.01603748805303E-2</v>
      </c>
      <c r="N497" t="s">
        <v>201</v>
      </c>
      <c r="O497">
        <v>2.9156264009667001E-3</v>
      </c>
      <c r="P497">
        <v>7.9092206636783204E-3</v>
      </c>
      <c r="Q497" t="s">
        <v>201</v>
      </c>
      <c r="R497" t="s">
        <v>201</v>
      </c>
      <c r="S497">
        <v>1.1697522806115801</v>
      </c>
      <c r="T497">
        <v>3.6750323330786701E-3</v>
      </c>
      <c r="U497" t="s">
        <v>201</v>
      </c>
      <c r="V497">
        <v>1.1697522806115801</v>
      </c>
    </row>
    <row r="498" spans="1:22">
      <c r="A498" t="s">
        <v>2909</v>
      </c>
      <c r="B498" t="s">
        <v>2416</v>
      </c>
      <c r="C498" t="s">
        <v>880</v>
      </c>
      <c r="D498">
        <v>1.5426043560606</v>
      </c>
      <c r="E498" t="s">
        <v>2428</v>
      </c>
      <c r="F498" t="s">
        <v>852</v>
      </c>
      <c r="G498">
        <v>6.8836630692243203E-2</v>
      </c>
      <c r="H498">
        <v>6.8814866199688199E-2</v>
      </c>
      <c r="I498">
        <v>2.1764492555018701E-5</v>
      </c>
      <c r="J498">
        <v>5.48669320719486E-2</v>
      </c>
      <c r="K498">
        <v>3.2155742928752402E-2</v>
      </c>
      <c r="L498">
        <v>3.75931413265908E-3</v>
      </c>
      <c r="M498">
        <v>1.8951875010536998E-2</v>
      </c>
      <c r="N498" t="s">
        <v>201</v>
      </c>
      <c r="O498">
        <v>1.3567855318224E-3</v>
      </c>
      <c r="P498">
        <v>1.25421385160462</v>
      </c>
      <c r="Q498" t="s">
        <v>201</v>
      </c>
      <c r="R498" t="s">
        <v>201</v>
      </c>
      <c r="S498">
        <v>1.17409677037092</v>
      </c>
      <c r="T498">
        <v>1.60412180440818E-2</v>
      </c>
      <c r="U498" t="s">
        <v>201</v>
      </c>
      <c r="V498">
        <v>1.17409677037092</v>
      </c>
    </row>
    <row r="499" spans="1:22">
      <c r="A499" t="s">
        <v>2910</v>
      </c>
      <c r="B499" t="s">
        <v>2416</v>
      </c>
      <c r="C499" t="s">
        <v>880</v>
      </c>
      <c r="D499">
        <v>2.7654482386363601</v>
      </c>
      <c r="F499" t="s">
        <v>2417</v>
      </c>
      <c r="G499">
        <v>4.7775907684955996E-3</v>
      </c>
      <c r="H499">
        <v>4.7772529237640003E-3</v>
      </c>
      <c r="I499">
        <v>3.3784473163861601E-7</v>
      </c>
      <c r="J499">
        <v>6.3649954363827902E-3</v>
      </c>
      <c r="K499">
        <v>1.02336315859619E-3</v>
      </c>
      <c r="L499">
        <v>2.0022024666747199E-4</v>
      </c>
      <c r="M499">
        <v>5.14141203111912E-3</v>
      </c>
      <c r="N499" t="s">
        <v>201</v>
      </c>
      <c r="O499">
        <v>5.2575247008062398E-3</v>
      </c>
      <c r="P499">
        <v>0.75055087965293099</v>
      </c>
      <c r="Q499" t="s">
        <v>201</v>
      </c>
      <c r="R499" t="s">
        <v>201</v>
      </c>
      <c r="S499">
        <v>1</v>
      </c>
      <c r="T499">
        <v>6.4259276154576605E-5</v>
      </c>
      <c r="U499" t="s">
        <v>201</v>
      </c>
      <c r="V499">
        <v>1</v>
      </c>
    </row>
    <row r="500" spans="1:22">
      <c r="A500" t="s">
        <v>2911</v>
      </c>
      <c r="B500" t="s">
        <v>2416</v>
      </c>
      <c r="C500" t="s">
        <v>880</v>
      </c>
      <c r="D500">
        <v>0.484554204545454</v>
      </c>
      <c r="F500" t="s">
        <v>2419</v>
      </c>
      <c r="G500">
        <v>3.4743954719518E-3</v>
      </c>
      <c r="H500">
        <v>3.4202028351702001E-3</v>
      </c>
      <c r="I500">
        <v>5.4192636781611997E-5</v>
      </c>
      <c r="J500">
        <v>2.3217925203969401E-2</v>
      </c>
      <c r="K500">
        <v>8.7564807769287996E-3</v>
      </c>
      <c r="L500">
        <v>9.0115825707098602E-4</v>
      </c>
      <c r="M500">
        <v>1.3560286169969699E-2</v>
      </c>
      <c r="N500" t="s">
        <v>201</v>
      </c>
      <c r="O500">
        <v>5.3505740720095202E-3</v>
      </c>
      <c r="P500">
        <v>0.14730871966912201</v>
      </c>
      <c r="Q500" t="s">
        <v>201</v>
      </c>
      <c r="R500" t="s">
        <v>201</v>
      </c>
      <c r="S500">
        <v>1.29105046676506</v>
      </c>
      <c r="T500">
        <v>1.0128378011830501E-2</v>
      </c>
      <c r="U500" t="s">
        <v>201</v>
      </c>
      <c r="V500">
        <v>1.29105046676506</v>
      </c>
    </row>
    <row r="501" spans="1:22">
      <c r="A501" t="s">
        <v>2912</v>
      </c>
      <c r="B501" t="s">
        <v>2416</v>
      </c>
      <c r="C501" t="s">
        <v>880</v>
      </c>
      <c r="D501">
        <v>0.56382517045454505</v>
      </c>
      <c r="F501" t="s">
        <v>2417</v>
      </c>
      <c r="G501">
        <v>2.1171584400284001E-3</v>
      </c>
      <c r="H501">
        <v>2.1041094682222E-3</v>
      </c>
      <c r="I501">
        <v>1.30489718062608E-5</v>
      </c>
      <c r="J501">
        <v>1.28309325866547E-2</v>
      </c>
      <c r="K501">
        <v>7.7500464815668801E-3</v>
      </c>
      <c r="L501">
        <v>1.2357370958738701E-4</v>
      </c>
      <c r="M501">
        <v>4.9573123955004902E-3</v>
      </c>
      <c r="N501" t="s">
        <v>201</v>
      </c>
      <c r="O501">
        <v>3.4547890843233801E-3</v>
      </c>
      <c r="P501">
        <v>0.163987259227801</v>
      </c>
      <c r="Q501" t="s">
        <v>201</v>
      </c>
      <c r="R501" t="s">
        <v>201</v>
      </c>
      <c r="S501">
        <v>1.03407638244992</v>
      </c>
      <c r="T501">
        <v>3.77706756845807E-3</v>
      </c>
      <c r="U501" t="s">
        <v>201</v>
      </c>
      <c r="V501">
        <v>1.03407638244992</v>
      </c>
    </row>
    <row r="502" spans="1:22">
      <c r="A502" t="s">
        <v>2913</v>
      </c>
      <c r="B502" t="s">
        <v>2416</v>
      </c>
      <c r="C502" t="s">
        <v>880</v>
      </c>
      <c r="D502">
        <v>5.2131077272727202</v>
      </c>
      <c r="F502" t="s">
        <v>2419</v>
      </c>
      <c r="G502">
        <v>3.4852962178280801E-2</v>
      </c>
      <c r="H502">
        <v>3.4849405213426797E-2</v>
      </c>
      <c r="I502">
        <v>3.5569648539740899E-6</v>
      </c>
      <c r="J502">
        <v>1.0507439426020599E-2</v>
      </c>
      <c r="K502">
        <v>8.5717540558456901E-3</v>
      </c>
      <c r="L502">
        <v>1.08740601171989E-3</v>
      </c>
      <c r="M502">
        <v>8.4827935845503601E-4</v>
      </c>
      <c r="N502" t="s">
        <v>201</v>
      </c>
      <c r="O502">
        <v>1.0701148144017699E-2</v>
      </c>
      <c r="P502">
        <v>3.31664107690459</v>
      </c>
      <c r="Q502" t="s">
        <v>201</v>
      </c>
      <c r="R502" t="s">
        <v>201</v>
      </c>
      <c r="S502">
        <v>1.23232338521826</v>
      </c>
      <c r="T502">
        <v>3.32390955260491E-4</v>
      </c>
      <c r="U502" t="s">
        <v>201</v>
      </c>
      <c r="V502">
        <v>1.23232338521826</v>
      </c>
    </row>
    <row r="503" spans="1:22">
      <c r="A503" t="s">
        <v>2914</v>
      </c>
      <c r="B503" t="s">
        <v>2416</v>
      </c>
      <c r="C503" t="s">
        <v>880</v>
      </c>
      <c r="D503">
        <v>2.6970302651515099</v>
      </c>
      <c r="F503" t="s">
        <v>2417</v>
      </c>
      <c r="G503">
        <v>3.6357365398119999E-4</v>
      </c>
      <c r="H503">
        <v>3.6357365398119999E-4</v>
      </c>
      <c r="I503">
        <v>0</v>
      </c>
      <c r="J503">
        <v>7.4704760099394301E-4</v>
      </c>
      <c r="K503">
        <v>1.13817414987315E-4</v>
      </c>
      <c r="L503">
        <v>5.2451285169301797E-5</v>
      </c>
      <c r="M503">
        <v>5.8077890083732596E-4</v>
      </c>
      <c r="N503" t="s">
        <v>201</v>
      </c>
      <c r="O503">
        <v>9.0639452091922004E-3</v>
      </c>
      <c r="P503">
        <v>0.48668070615241399</v>
      </c>
      <c r="Q503" t="s">
        <v>201</v>
      </c>
      <c r="R503" t="s">
        <v>201</v>
      </c>
      <c r="T503">
        <v>0</v>
      </c>
      <c r="U503" t="s">
        <v>201</v>
      </c>
    </row>
    <row r="504" spans="1:22">
      <c r="A504" t="s">
        <v>2915</v>
      </c>
      <c r="B504" t="s">
        <v>2416</v>
      </c>
      <c r="C504" t="s">
        <v>880</v>
      </c>
      <c r="D504">
        <v>3.0394983901515098</v>
      </c>
      <c r="F504" t="s">
        <v>2417</v>
      </c>
      <c r="G504">
        <v>6.1625852827776996E-3</v>
      </c>
      <c r="H504">
        <v>6.1365300859206997E-3</v>
      </c>
      <c r="I504">
        <v>2.6055196857023399E-5</v>
      </c>
      <c r="J504">
        <v>3.42415949197663E-3</v>
      </c>
      <c r="K504">
        <v>6.7983243557473698E-4</v>
      </c>
      <c r="L504">
        <v>1.0635373944684499E-3</v>
      </c>
      <c r="M504">
        <v>1.68078966193343E-3</v>
      </c>
      <c r="N504" t="s">
        <v>201</v>
      </c>
      <c r="O504">
        <v>7.4002788482349204E-3</v>
      </c>
      <c r="P504">
        <v>1.79212741120838</v>
      </c>
      <c r="Q504" t="s">
        <v>201</v>
      </c>
      <c r="R504" t="s">
        <v>201</v>
      </c>
      <c r="S504">
        <v>1.0484936737336099</v>
      </c>
      <c r="T504">
        <v>3.5208398752755101E-3</v>
      </c>
      <c r="U504" t="s">
        <v>201</v>
      </c>
      <c r="V504">
        <v>1.0484936737336099</v>
      </c>
    </row>
    <row r="505" spans="1:22">
      <c r="A505" t="s">
        <v>2916</v>
      </c>
      <c r="B505" t="s">
        <v>2416</v>
      </c>
      <c r="C505" t="s">
        <v>880</v>
      </c>
      <c r="D505">
        <v>1.00461799242424</v>
      </c>
      <c r="F505" t="s">
        <v>2417</v>
      </c>
      <c r="G505">
        <v>2.2274227907508999E-2</v>
      </c>
      <c r="H505">
        <v>2.20870730513676E-2</v>
      </c>
      <c r="I505">
        <v>1.871548561413E-4</v>
      </c>
      <c r="J505">
        <v>8.1401747074882503E-3</v>
      </c>
      <c r="K505">
        <v>4.6620852497848099E-3</v>
      </c>
      <c r="L505">
        <v>6.8293263913273605E-5</v>
      </c>
      <c r="M505">
        <v>3.4097961937901598E-3</v>
      </c>
      <c r="N505" t="s">
        <v>201</v>
      </c>
      <c r="O505">
        <v>1.9740156810345599E-3</v>
      </c>
      <c r="P505">
        <v>2.7133414017575501</v>
      </c>
      <c r="Q505" t="s">
        <v>201</v>
      </c>
      <c r="R505" t="s">
        <v>201</v>
      </c>
      <c r="S505">
        <v>1.05857528068025</v>
      </c>
      <c r="T505">
        <v>9.4809204374310702E-2</v>
      </c>
      <c r="U505" t="s">
        <v>201</v>
      </c>
      <c r="V505">
        <v>1.05857528068025</v>
      </c>
    </row>
    <row r="506" spans="1:22">
      <c r="A506" t="s">
        <v>2917</v>
      </c>
      <c r="B506" t="s">
        <v>2416</v>
      </c>
      <c r="C506" t="s">
        <v>880</v>
      </c>
      <c r="D506">
        <v>18.959446950757499</v>
      </c>
      <c r="F506" t="s">
        <v>2419</v>
      </c>
      <c r="G506">
        <v>2.69714470047464E-2</v>
      </c>
      <c r="H506">
        <v>2.6921436416011101E-2</v>
      </c>
      <c r="I506">
        <v>5.00105887353175E-5</v>
      </c>
      <c r="J506">
        <v>6.7529049801014502E-3</v>
      </c>
      <c r="K506">
        <v>4.8132071009023801E-3</v>
      </c>
      <c r="L506">
        <v>2.61143498588858E-4</v>
      </c>
      <c r="M506">
        <v>1.6785543806102101E-3</v>
      </c>
      <c r="N506" t="s">
        <v>201</v>
      </c>
      <c r="O506">
        <v>4.8511901738144798E-2</v>
      </c>
      <c r="P506">
        <v>3.9866452282890901</v>
      </c>
      <c r="Q506" t="s">
        <v>201</v>
      </c>
      <c r="R506" t="s">
        <v>201</v>
      </c>
      <c r="S506">
        <v>1.0675767330047701</v>
      </c>
      <c r="T506">
        <v>1.0308931817446E-3</v>
      </c>
      <c r="U506" t="s">
        <v>201</v>
      </c>
      <c r="V506">
        <v>1.0675767330047701</v>
      </c>
    </row>
    <row r="507" spans="1:22">
      <c r="A507" t="s">
        <v>2918</v>
      </c>
      <c r="B507" t="s">
        <v>2416</v>
      </c>
      <c r="C507" t="s">
        <v>880</v>
      </c>
      <c r="D507">
        <v>0.311388693181818</v>
      </c>
      <c r="F507" t="s">
        <v>2419</v>
      </c>
      <c r="G507">
        <v>7.3888388040669998E-4</v>
      </c>
      <c r="H507">
        <v>7.3888388040669998E-4</v>
      </c>
      <c r="I507">
        <v>0</v>
      </c>
      <c r="J507">
        <v>1.7611982515884798E-2</v>
      </c>
      <c r="K507">
        <v>9.2879572956786199E-3</v>
      </c>
      <c r="L507">
        <v>1.3320213963556201E-3</v>
      </c>
      <c r="M507">
        <v>6.9920038238505504E-3</v>
      </c>
      <c r="N507" t="s">
        <v>201</v>
      </c>
      <c r="O507">
        <v>0</v>
      </c>
      <c r="P507">
        <v>4.19534756941915E-2</v>
      </c>
      <c r="Q507" t="s">
        <v>201</v>
      </c>
      <c r="R507" t="s">
        <v>201</v>
      </c>
      <c r="S507">
        <v>1.0314554687700801</v>
      </c>
      <c r="U507" t="s">
        <v>201</v>
      </c>
      <c r="V507">
        <v>1.0314554687700801</v>
      </c>
    </row>
    <row r="508" spans="1:22">
      <c r="A508" t="s">
        <v>2919</v>
      </c>
      <c r="B508" t="s">
        <v>2416</v>
      </c>
      <c r="C508" t="s">
        <v>880</v>
      </c>
      <c r="D508">
        <v>4.1342074242424198</v>
      </c>
      <c r="E508" t="s">
        <v>2428</v>
      </c>
      <c r="F508" t="s">
        <v>852</v>
      </c>
      <c r="G508">
        <v>9.9589601036733394E-2</v>
      </c>
      <c r="H508">
        <v>9.9589601036733394E-2</v>
      </c>
      <c r="I508">
        <v>0</v>
      </c>
      <c r="J508">
        <v>1.09032382712993E-2</v>
      </c>
      <c r="K508">
        <v>7.0633991146959001E-3</v>
      </c>
      <c r="L508">
        <v>3.30103350613347E-5</v>
      </c>
      <c r="M508">
        <v>3.80682882154207E-3</v>
      </c>
      <c r="N508" t="s">
        <v>201</v>
      </c>
      <c r="O508">
        <v>0</v>
      </c>
      <c r="P508">
        <v>9.1339470493719102</v>
      </c>
      <c r="Q508" t="s">
        <v>201</v>
      </c>
      <c r="R508" t="s">
        <v>201</v>
      </c>
      <c r="S508">
        <v>1.4366820956672599</v>
      </c>
      <c r="U508" t="s">
        <v>201</v>
      </c>
      <c r="V508">
        <v>1.4366820956672599</v>
      </c>
    </row>
    <row r="509" spans="1:22">
      <c r="A509" t="s">
        <v>2920</v>
      </c>
      <c r="B509" t="s">
        <v>2416</v>
      </c>
      <c r="C509" t="s">
        <v>880</v>
      </c>
      <c r="D509">
        <v>5.3546002462121196</v>
      </c>
      <c r="F509" t="s">
        <v>2419</v>
      </c>
      <c r="G509">
        <v>1.52293573432949E-2</v>
      </c>
      <c r="H509">
        <v>1.5228877072512701E-2</v>
      </c>
      <c r="I509">
        <v>4.8027078218212297E-7</v>
      </c>
      <c r="J509">
        <v>8.7019744005896601E-4</v>
      </c>
      <c r="K509">
        <v>5.4739664868149005E-4</v>
      </c>
      <c r="L509">
        <v>1.54451058646243E-4</v>
      </c>
      <c r="M509">
        <v>1.6834973273123101E-4</v>
      </c>
      <c r="N509" t="s">
        <v>201</v>
      </c>
      <c r="O509">
        <v>4.9492810166087697E-2</v>
      </c>
      <c r="P509">
        <v>17.500484799726301</v>
      </c>
      <c r="Q509" t="s">
        <v>201</v>
      </c>
      <c r="R509" t="s">
        <v>201</v>
      </c>
      <c r="S509">
        <v>1.09313463216051</v>
      </c>
      <c r="T509">
        <v>9.7038495201713601E-6</v>
      </c>
      <c r="U509" t="s">
        <v>201</v>
      </c>
      <c r="V509">
        <v>1.09313463216051</v>
      </c>
    </row>
    <row r="510" spans="1:22">
      <c r="A510" t="s">
        <v>2921</v>
      </c>
      <c r="B510" t="s">
        <v>2416</v>
      </c>
      <c r="C510" t="s">
        <v>880</v>
      </c>
      <c r="D510">
        <v>4.6475589772727197</v>
      </c>
      <c r="F510" t="s">
        <v>2419</v>
      </c>
      <c r="G510">
        <v>7.5508596021540003E-3</v>
      </c>
      <c r="H510">
        <v>7.5466768081895001E-3</v>
      </c>
      <c r="I510">
        <v>4.1827939644684496E-6</v>
      </c>
      <c r="J510">
        <v>1.2916467420606899E-2</v>
      </c>
      <c r="K510">
        <v>5.4285041714389201E-3</v>
      </c>
      <c r="L510">
        <v>3.77609729007055E-3</v>
      </c>
      <c r="M510">
        <v>3.7118659590974299E-3</v>
      </c>
      <c r="N510" t="s">
        <v>201</v>
      </c>
      <c r="O510">
        <v>1.0797513713131901E-2</v>
      </c>
      <c r="P510">
        <v>0.58426786229101202</v>
      </c>
      <c r="Q510" t="s">
        <v>201</v>
      </c>
      <c r="R510" t="s">
        <v>201</v>
      </c>
      <c r="S510">
        <v>1.11276821175909</v>
      </c>
      <c r="T510">
        <v>3.8738491800953699E-4</v>
      </c>
      <c r="U510" t="s">
        <v>201</v>
      </c>
      <c r="V510">
        <v>1.11276821175909</v>
      </c>
    </row>
    <row r="511" spans="1:22">
      <c r="A511" t="s">
        <v>2922</v>
      </c>
      <c r="B511" t="s">
        <v>2416</v>
      </c>
      <c r="C511" t="s">
        <v>880</v>
      </c>
      <c r="D511">
        <v>18.1039859848484</v>
      </c>
      <c r="E511" t="s">
        <v>2428</v>
      </c>
      <c r="F511" t="s">
        <v>853</v>
      </c>
      <c r="G511">
        <v>4.4697268987606502E-2</v>
      </c>
      <c r="H511">
        <v>4.4697249048436902E-2</v>
      </c>
      <c r="I511">
        <v>1.9939169617627899E-8</v>
      </c>
      <c r="J511">
        <v>8.2175767660781704E-3</v>
      </c>
      <c r="K511">
        <v>4.94913564790466E-3</v>
      </c>
      <c r="L511">
        <v>2.0170306491405801E-4</v>
      </c>
      <c r="M511">
        <v>3.0667380532594501E-3</v>
      </c>
      <c r="N511" t="s">
        <v>201</v>
      </c>
      <c r="O511">
        <v>1.9868436901598701E-3</v>
      </c>
      <c r="P511">
        <v>5.4392250076622704</v>
      </c>
      <c r="Q511" t="s">
        <v>201</v>
      </c>
      <c r="R511" t="s">
        <v>201</v>
      </c>
      <c r="S511">
        <v>1.97016916682346</v>
      </c>
      <c r="T511">
        <v>1.00356005439076E-5</v>
      </c>
      <c r="U511" t="s">
        <v>201</v>
      </c>
      <c r="V511">
        <v>1.97016916682346</v>
      </c>
    </row>
    <row r="512" spans="1:22">
      <c r="A512" t="s">
        <v>2923</v>
      </c>
      <c r="B512" t="s">
        <v>2416</v>
      </c>
      <c r="C512" t="s">
        <v>880</v>
      </c>
      <c r="D512">
        <v>2.5412006439393902</v>
      </c>
      <c r="F512" t="s">
        <v>2419</v>
      </c>
      <c r="G512">
        <v>1.3926580087017399E-2</v>
      </c>
      <c r="H512">
        <v>1.3898103302669501E-2</v>
      </c>
      <c r="I512">
        <v>2.8476784347932601E-5</v>
      </c>
      <c r="J512">
        <v>1.14018284478472E-2</v>
      </c>
      <c r="K512">
        <v>7.0278705013244198E-3</v>
      </c>
      <c r="L512">
        <v>2.9897752372737398E-3</v>
      </c>
      <c r="M512">
        <v>1.3841827092491001E-3</v>
      </c>
      <c r="N512" t="s">
        <v>201</v>
      </c>
      <c r="O512">
        <v>3.03604996725386E-2</v>
      </c>
      <c r="P512">
        <v>1.2189363632543899</v>
      </c>
      <c r="Q512" t="s">
        <v>201</v>
      </c>
      <c r="R512" t="s">
        <v>201</v>
      </c>
      <c r="S512">
        <v>1.1597241306532</v>
      </c>
      <c r="T512">
        <v>9.3795506184274596E-4</v>
      </c>
      <c r="U512" t="s">
        <v>201</v>
      </c>
      <c r="V512">
        <v>1.1597241306532</v>
      </c>
    </row>
    <row r="513" spans="1:22">
      <c r="A513" t="s">
        <v>2924</v>
      </c>
      <c r="B513" t="s">
        <v>2416</v>
      </c>
      <c r="C513" t="s">
        <v>880</v>
      </c>
      <c r="D513">
        <v>6.4567817803030199</v>
      </c>
      <c r="F513" t="s">
        <v>2419</v>
      </c>
      <c r="G513">
        <v>7.8406183737605994E-3</v>
      </c>
      <c r="H513">
        <v>7.7498120200787E-3</v>
      </c>
      <c r="I513">
        <v>9.0806353681961998E-5</v>
      </c>
      <c r="J513">
        <v>3.0508268723757202E-2</v>
      </c>
      <c r="K513">
        <v>9.6772241571902607E-3</v>
      </c>
      <c r="L513">
        <v>5.5443751558921202E-4</v>
      </c>
      <c r="M513">
        <v>2.02766070509777E-2</v>
      </c>
      <c r="N513" t="s">
        <v>201</v>
      </c>
      <c r="O513">
        <v>1.23281108728174E-2</v>
      </c>
      <c r="P513">
        <v>0.254023330207649</v>
      </c>
      <c r="Q513" t="s">
        <v>201</v>
      </c>
      <c r="R513" t="s">
        <v>201</v>
      </c>
      <c r="S513">
        <v>1.0768707076833901</v>
      </c>
      <c r="T513">
        <v>7.3657963185732502E-3</v>
      </c>
      <c r="U513" t="s">
        <v>201</v>
      </c>
      <c r="V513">
        <v>1.0768707076833901</v>
      </c>
    </row>
    <row r="514" spans="1:22">
      <c r="A514" t="s">
        <v>2925</v>
      </c>
      <c r="B514" t="s">
        <v>2416</v>
      </c>
      <c r="C514" t="s">
        <v>880</v>
      </c>
      <c r="D514">
        <v>0.76932035984848401</v>
      </c>
      <c r="F514" t="s">
        <v>2417</v>
      </c>
      <c r="G514">
        <v>1.7352901995349999E-4</v>
      </c>
      <c r="H514">
        <v>4.94744031421891E-5</v>
      </c>
      <c r="I514">
        <v>1.240546168113E-4</v>
      </c>
      <c r="J514">
        <v>7.5652764695185596E-3</v>
      </c>
      <c r="K514">
        <v>4.1016107240842503E-3</v>
      </c>
      <c r="L514">
        <v>1.7999293115818701E-4</v>
      </c>
      <c r="M514">
        <v>3.2836728142761301E-3</v>
      </c>
      <c r="N514" t="s">
        <v>201</v>
      </c>
      <c r="O514">
        <v>3.7284219765386E-3</v>
      </c>
      <c r="P514">
        <v>6.5396688860648502E-3</v>
      </c>
      <c r="Q514" t="s">
        <v>201</v>
      </c>
      <c r="R514" t="s">
        <v>201</v>
      </c>
      <c r="S514">
        <v>1.1396403155764701</v>
      </c>
      <c r="T514">
        <v>3.3272686834248798E-2</v>
      </c>
      <c r="U514" t="s">
        <v>201</v>
      </c>
      <c r="V514">
        <v>1.1396403155764701</v>
      </c>
    </row>
    <row r="515" spans="1:22">
      <c r="A515" t="s">
        <v>2926</v>
      </c>
      <c r="B515" t="s">
        <v>2416</v>
      </c>
      <c r="C515" t="s">
        <v>880</v>
      </c>
      <c r="D515">
        <v>2.0708814393939301</v>
      </c>
      <c r="F515" t="s">
        <v>2419</v>
      </c>
      <c r="G515">
        <v>1.1265989696496E-2</v>
      </c>
      <c r="H515">
        <v>1.1255795992358699E-2</v>
      </c>
      <c r="I515">
        <v>1.0193704137264199E-5</v>
      </c>
      <c r="J515">
        <v>1.8551941299312399E-3</v>
      </c>
      <c r="K515">
        <v>7.6202941061721797E-4</v>
      </c>
      <c r="L515">
        <v>5.9611084411345097E-5</v>
      </c>
      <c r="M515">
        <v>1.0335536349026799E-3</v>
      </c>
      <c r="N515" t="s">
        <v>201</v>
      </c>
      <c r="O515">
        <v>1.0701148144019E-2</v>
      </c>
      <c r="P515">
        <v>6.06717960711521</v>
      </c>
      <c r="Q515" t="s">
        <v>201</v>
      </c>
      <c r="R515" t="s">
        <v>201</v>
      </c>
      <c r="S515">
        <v>1.1532701064416899</v>
      </c>
      <c r="T515">
        <v>9.5258041474377E-4</v>
      </c>
      <c r="U515" t="s">
        <v>201</v>
      </c>
      <c r="V515">
        <v>1.1532701064416899</v>
      </c>
    </row>
    <row r="516" spans="1:22">
      <c r="A516" t="s">
        <v>2927</v>
      </c>
      <c r="B516" t="s">
        <v>2416</v>
      </c>
      <c r="C516" t="s">
        <v>880</v>
      </c>
      <c r="D516">
        <v>0.252751969696969</v>
      </c>
      <c r="F516" t="s">
        <v>2419</v>
      </c>
      <c r="G516">
        <v>5.1725383000637004E-3</v>
      </c>
      <c r="H516">
        <v>5.1609496421398003E-3</v>
      </c>
      <c r="I516">
        <v>1.1588657923980201E-5</v>
      </c>
      <c r="J516">
        <v>1.9936997297134999E-2</v>
      </c>
      <c r="K516">
        <v>6.03574222840602E-3</v>
      </c>
      <c r="L516">
        <v>8.8585702913332595E-5</v>
      </c>
      <c r="M516">
        <v>1.38126693658156E-2</v>
      </c>
      <c r="N516" t="s">
        <v>201</v>
      </c>
      <c r="O516">
        <v>4.0129305540072598E-3</v>
      </c>
      <c r="P516">
        <v>0.25886293533687899</v>
      </c>
      <c r="Q516" t="s">
        <v>201</v>
      </c>
      <c r="R516" t="s">
        <v>201</v>
      </c>
      <c r="S516">
        <v>1.0067911714770701</v>
      </c>
      <c r="T516">
        <v>2.8878291732230398E-3</v>
      </c>
      <c r="U516" t="s">
        <v>201</v>
      </c>
      <c r="V516">
        <v>1.0067911714770701</v>
      </c>
    </row>
    <row r="517" spans="1:22">
      <c r="A517" t="s">
        <v>2928</v>
      </c>
      <c r="B517" t="s">
        <v>2416</v>
      </c>
      <c r="C517" t="s">
        <v>880</v>
      </c>
      <c r="D517">
        <v>49.0098176136364</v>
      </c>
      <c r="F517" t="s">
        <v>2419</v>
      </c>
      <c r="G517">
        <v>3.0894550776155699E-2</v>
      </c>
      <c r="H517">
        <v>3.0893804695727101E-2</v>
      </c>
      <c r="I517">
        <v>7.4608042858207901E-7</v>
      </c>
      <c r="J517">
        <v>6.1105534061346002E-3</v>
      </c>
      <c r="K517">
        <v>4.0862028184130497E-3</v>
      </c>
      <c r="L517">
        <v>8.8634261446974807E-5</v>
      </c>
      <c r="M517">
        <v>1.9357163262745699E-3</v>
      </c>
      <c r="N517" t="s">
        <v>201</v>
      </c>
      <c r="O517">
        <v>2.4384355561102501E-2</v>
      </c>
      <c r="P517">
        <v>5.0558112567532199</v>
      </c>
      <c r="Q517" t="s">
        <v>201</v>
      </c>
      <c r="R517" t="s">
        <v>201</v>
      </c>
      <c r="S517">
        <v>1.2514214003745801</v>
      </c>
      <c r="T517">
        <v>3.0596684284419299E-5</v>
      </c>
      <c r="U517" t="s">
        <v>201</v>
      </c>
      <c r="V517">
        <v>1.2514214003745801</v>
      </c>
    </row>
    <row r="518" spans="1:22">
      <c r="A518" t="s">
        <v>2929</v>
      </c>
      <c r="B518" t="s">
        <v>2416</v>
      </c>
      <c r="C518" t="s">
        <v>880</v>
      </c>
      <c r="D518">
        <v>17.500713806818101</v>
      </c>
      <c r="F518" t="s">
        <v>2417</v>
      </c>
      <c r="G518">
        <v>6.8157628044939996E-4</v>
      </c>
      <c r="H518">
        <v>6.8157628044939996E-4</v>
      </c>
      <c r="I518">
        <v>0</v>
      </c>
      <c r="J518">
        <v>5.2238584572495399E-3</v>
      </c>
      <c r="K518">
        <v>2.0747396342871201E-3</v>
      </c>
      <c r="L518">
        <v>1.7322956167211299E-3</v>
      </c>
      <c r="M518">
        <v>1.4168232062412799E-3</v>
      </c>
      <c r="N518" t="s">
        <v>201</v>
      </c>
      <c r="O518">
        <v>0</v>
      </c>
      <c r="P518">
        <v>0.13047372665764401</v>
      </c>
      <c r="Q518" t="s">
        <v>201</v>
      </c>
      <c r="R518" t="s">
        <v>201</v>
      </c>
      <c r="S518">
        <v>1.30284026849946</v>
      </c>
      <c r="U518" t="s">
        <v>201</v>
      </c>
      <c r="V518">
        <v>1.30284026849946</v>
      </c>
    </row>
    <row r="519" spans="1:22">
      <c r="A519" t="s">
        <v>2930</v>
      </c>
      <c r="B519" t="s">
        <v>2416</v>
      </c>
      <c r="C519" t="s">
        <v>880</v>
      </c>
      <c r="D519">
        <v>1.3804404924242399</v>
      </c>
      <c r="F519" t="s">
        <v>2419</v>
      </c>
      <c r="G519">
        <v>1.43034337800662E-2</v>
      </c>
      <c r="H519">
        <v>1.42984358642939E-2</v>
      </c>
      <c r="I519">
        <v>4.9979157723604702E-6</v>
      </c>
      <c r="J519">
        <v>4.8132555486437301E-3</v>
      </c>
      <c r="K519">
        <v>4.20484723157137E-3</v>
      </c>
      <c r="L519">
        <v>4.8303112460407802E-5</v>
      </c>
      <c r="M519">
        <v>5.60105204611949E-4</v>
      </c>
      <c r="N519" t="s">
        <v>201</v>
      </c>
      <c r="O519">
        <v>6.2897463827190497E-3</v>
      </c>
      <c r="P519">
        <v>2.9706371747336102</v>
      </c>
      <c r="Q519" t="s">
        <v>201</v>
      </c>
      <c r="R519" t="s">
        <v>201</v>
      </c>
      <c r="S519">
        <v>1.1284179381825401</v>
      </c>
      <c r="T519">
        <v>7.9461324324493299E-4</v>
      </c>
      <c r="U519" t="s">
        <v>201</v>
      </c>
      <c r="V519">
        <v>1.1284179381825401</v>
      </c>
    </row>
    <row r="520" spans="1:22">
      <c r="A520" t="s">
        <v>2931</v>
      </c>
      <c r="B520" t="s">
        <v>2416</v>
      </c>
      <c r="C520" t="s">
        <v>880</v>
      </c>
      <c r="D520">
        <v>1.8241379356060601</v>
      </c>
      <c r="F520" t="s">
        <v>2417</v>
      </c>
      <c r="G520">
        <v>1.7655212343737198E-2</v>
      </c>
      <c r="H520">
        <v>1.7655212343737198E-2</v>
      </c>
      <c r="I520">
        <v>0</v>
      </c>
      <c r="J520">
        <v>3.3009969922265098E-2</v>
      </c>
      <c r="K520">
        <v>1.4056092349543499E-2</v>
      </c>
      <c r="L520">
        <v>8.0414440351177698E-3</v>
      </c>
      <c r="M520">
        <v>1.09124335376037E-2</v>
      </c>
      <c r="N520" t="s">
        <v>201</v>
      </c>
      <c r="O520">
        <v>0</v>
      </c>
      <c r="P520">
        <v>0.53484484794482701</v>
      </c>
      <c r="Q520" t="s">
        <v>201</v>
      </c>
      <c r="R520" t="s">
        <v>201</v>
      </c>
      <c r="S520">
        <v>1.5380583009934501</v>
      </c>
      <c r="U520" t="s">
        <v>201</v>
      </c>
      <c r="V520">
        <v>1.5380583009934501</v>
      </c>
    </row>
    <row r="521" spans="1:22">
      <c r="A521" t="s">
        <v>2932</v>
      </c>
      <c r="B521" t="s">
        <v>2416</v>
      </c>
      <c r="C521" t="s">
        <v>880</v>
      </c>
      <c r="D521">
        <v>1.1002044318181801</v>
      </c>
      <c r="F521" t="s">
        <v>2417</v>
      </c>
      <c r="G521">
        <v>1.7884345087114398E-2</v>
      </c>
      <c r="H521">
        <v>1.7884345087114398E-2</v>
      </c>
      <c r="I521">
        <v>0</v>
      </c>
      <c r="J521">
        <v>3.1458418063926297E-2</v>
      </c>
      <c r="K521">
        <v>1.53842731845643E-2</v>
      </c>
      <c r="L521">
        <v>8.9022670747975902E-3</v>
      </c>
      <c r="M521">
        <v>7.1718778045643901E-3</v>
      </c>
      <c r="N521" t="s">
        <v>201</v>
      </c>
      <c r="O521">
        <v>0</v>
      </c>
      <c r="P521">
        <v>0.56850745167070305</v>
      </c>
      <c r="Q521" t="s">
        <v>201</v>
      </c>
      <c r="R521" t="s">
        <v>201</v>
      </c>
      <c r="S521">
        <v>1.0363747728702</v>
      </c>
      <c r="U521" t="s">
        <v>201</v>
      </c>
      <c r="V521">
        <v>1.0363747728702</v>
      </c>
    </row>
    <row r="522" spans="1:22">
      <c r="A522" t="s">
        <v>2933</v>
      </c>
      <c r="B522" t="s">
        <v>2416</v>
      </c>
      <c r="C522" t="s">
        <v>880</v>
      </c>
      <c r="D522">
        <v>0.48837613636363603</v>
      </c>
      <c r="F522" t="s">
        <v>2417</v>
      </c>
      <c r="G522">
        <v>6.3931686023321003E-3</v>
      </c>
      <c r="H522">
        <v>6.3775755222353998E-3</v>
      </c>
      <c r="I522">
        <v>1.5593080096684E-5</v>
      </c>
      <c r="J522">
        <v>9.7318662316916299E-3</v>
      </c>
      <c r="K522">
        <v>3.9281931091054902E-3</v>
      </c>
      <c r="L522">
        <v>2.2938671796497502E-3</v>
      </c>
      <c r="M522">
        <v>3.50980594293638E-3</v>
      </c>
      <c r="N522" t="s">
        <v>201</v>
      </c>
      <c r="O522">
        <v>8.5957252056509498E-5</v>
      </c>
      <c r="P522">
        <v>0.65532913938612802</v>
      </c>
      <c r="Q522" t="s">
        <v>201</v>
      </c>
      <c r="R522" t="s">
        <v>201</v>
      </c>
      <c r="S522">
        <v>1.0726591094456699</v>
      </c>
      <c r="T522">
        <v>0.181405055694811</v>
      </c>
      <c r="U522" t="s">
        <v>201</v>
      </c>
      <c r="V522">
        <v>1.0726591094456699</v>
      </c>
    </row>
    <row r="523" spans="1:22">
      <c r="A523" t="s">
        <v>2934</v>
      </c>
      <c r="B523" t="s">
        <v>2416</v>
      </c>
      <c r="C523" t="s">
        <v>880</v>
      </c>
      <c r="D523">
        <v>2.1115006250000001</v>
      </c>
      <c r="F523" t="s">
        <v>2419</v>
      </c>
      <c r="G523">
        <v>5.5058431376494004E-3</v>
      </c>
      <c r="H523">
        <v>5.4971819445267002E-3</v>
      </c>
      <c r="I523">
        <v>8.6611931226978692E-6</v>
      </c>
      <c r="J523">
        <v>1.1455242570648399E-2</v>
      </c>
      <c r="K523">
        <v>8.1073210564239807E-3</v>
      </c>
      <c r="L523">
        <v>2.49404545437205E-4</v>
      </c>
      <c r="M523">
        <v>3.0985169687872999E-3</v>
      </c>
      <c r="N523" t="s">
        <v>201</v>
      </c>
      <c r="O523">
        <v>2.7659400091708999E-3</v>
      </c>
      <c r="P523">
        <v>0.479883504048356</v>
      </c>
      <c r="Q523" t="s">
        <v>201</v>
      </c>
      <c r="R523" t="s">
        <v>201</v>
      </c>
      <c r="S523">
        <v>1.1385554413287</v>
      </c>
      <c r="T523">
        <v>3.1313741780300201E-3</v>
      </c>
      <c r="U523" t="s">
        <v>201</v>
      </c>
      <c r="V523">
        <v>1.1385554413287</v>
      </c>
    </row>
    <row r="524" spans="1:22">
      <c r="A524" t="s">
        <v>2935</v>
      </c>
      <c r="B524" t="s">
        <v>2416</v>
      </c>
      <c r="C524" t="s">
        <v>880</v>
      </c>
      <c r="D524">
        <v>10.4415116098484</v>
      </c>
      <c r="F524" t="s">
        <v>2419</v>
      </c>
      <c r="G524">
        <v>8.0409027682183006E-3</v>
      </c>
      <c r="H524">
        <v>7.9872224394668002E-3</v>
      </c>
      <c r="I524">
        <v>5.3680328751514497E-5</v>
      </c>
      <c r="J524">
        <v>7.4317939232114898E-3</v>
      </c>
      <c r="K524">
        <v>3.6416338232320199E-3</v>
      </c>
      <c r="L524">
        <v>2.6157685553053099E-4</v>
      </c>
      <c r="M524">
        <v>3.5285832444489299E-3</v>
      </c>
      <c r="N524" t="s">
        <v>201</v>
      </c>
      <c r="O524">
        <v>3.2229979800703801E-2</v>
      </c>
      <c r="P524">
        <v>1.07473680271469</v>
      </c>
      <c r="Q524" t="s">
        <v>201</v>
      </c>
      <c r="R524" t="s">
        <v>201</v>
      </c>
      <c r="S524">
        <v>1.0848831184688199</v>
      </c>
      <c r="T524">
        <v>1.6655402542431E-3</v>
      </c>
      <c r="U524" t="s">
        <v>201</v>
      </c>
      <c r="V524">
        <v>1.0848831184688199</v>
      </c>
    </row>
    <row r="525" spans="1:22">
      <c r="A525" t="s">
        <v>2936</v>
      </c>
      <c r="B525" t="s">
        <v>2416</v>
      </c>
      <c r="C525" t="s">
        <v>880</v>
      </c>
      <c r="D525">
        <v>2.42093884469696</v>
      </c>
      <c r="F525" t="s">
        <v>2417</v>
      </c>
      <c r="G525">
        <v>2.88793062532589E-2</v>
      </c>
      <c r="H525">
        <v>2.8850525893967E-2</v>
      </c>
      <c r="I525">
        <v>2.8780359291919999E-5</v>
      </c>
      <c r="J525">
        <v>1.7288599273121399E-2</v>
      </c>
      <c r="K525">
        <v>9.2763001378559796E-3</v>
      </c>
      <c r="L525">
        <v>3.5052889727407401E-4</v>
      </c>
      <c r="M525">
        <v>7.6617702379913402E-3</v>
      </c>
      <c r="N525" t="s">
        <v>201</v>
      </c>
      <c r="O525">
        <v>4.1947568674736702E-3</v>
      </c>
      <c r="P525">
        <v>1.6687601718446201</v>
      </c>
      <c r="Q525" t="s">
        <v>201</v>
      </c>
      <c r="R525" t="s">
        <v>201</v>
      </c>
      <c r="S525">
        <v>1.1049547168523</v>
      </c>
      <c r="T525">
        <v>6.8610315689770097E-3</v>
      </c>
      <c r="U525" t="s">
        <v>201</v>
      </c>
      <c r="V525">
        <v>1.1049547168523</v>
      </c>
    </row>
    <row r="526" spans="1:22">
      <c r="A526" t="s">
        <v>2937</v>
      </c>
      <c r="B526" t="s">
        <v>2416</v>
      </c>
      <c r="C526" t="s">
        <v>880</v>
      </c>
      <c r="D526">
        <v>0.519594318181818</v>
      </c>
      <c r="F526" t="s">
        <v>2419</v>
      </c>
      <c r="G526">
        <v>4.6526783853630002E-4</v>
      </c>
      <c r="H526">
        <v>4.6526783853630002E-4</v>
      </c>
      <c r="I526">
        <v>0</v>
      </c>
      <c r="J526">
        <v>3.0834919744984301E-3</v>
      </c>
      <c r="K526">
        <v>2.8995088306281599E-3</v>
      </c>
      <c r="L526">
        <v>8.4753482185606801E-6</v>
      </c>
      <c r="M526">
        <v>1.7550779565171599E-4</v>
      </c>
      <c r="N526" t="s">
        <v>201</v>
      </c>
      <c r="O526">
        <v>3.5276706522827999E-3</v>
      </c>
      <c r="P526">
        <v>0.15088991389769399</v>
      </c>
      <c r="Q526" t="s">
        <v>201</v>
      </c>
      <c r="R526" t="s">
        <v>201</v>
      </c>
      <c r="T526">
        <v>0</v>
      </c>
      <c r="U526" t="s">
        <v>201</v>
      </c>
    </row>
    <row r="527" spans="1:22">
      <c r="A527" t="s">
        <v>2938</v>
      </c>
      <c r="B527" t="s">
        <v>2416</v>
      </c>
      <c r="C527" t="s">
        <v>880</v>
      </c>
      <c r="D527">
        <v>5.7943142803030296</v>
      </c>
      <c r="F527" t="s">
        <v>2419</v>
      </c>
      <c r="G527">
        <v>2.1343029808094001E-3</v>
      </c>
      <c r="H527">
        <v>2.1226048229344E-3</v>
      </c>
      <c r="I527">
        <v>1.1698157874995001E-5</v>
      </c>
      <c r="J527">
        <v>1.6108718840679302E-2</v>
      </c>
      <c r="K527">
        <v>1.1199079611268301E-2</v>
      </c>
      <c r="L527">
        <v>9.9491921147423597E-5</v>
      </c>
      <c r="M527">
        <v>4.8101473082636497E-3</v>
      </c>
      <c r="N527" t="s">
        <v>201</v>
      </c>
      <c r="O527">
        <v>1.1760159458154E-2</v>
      </c>
      <c r="P527">
        <v>0.131767451150378</v>
      </c>
      <c r="Q527" t="s">
        <v>201</v>
      </c>
      <c r="R527" t="s">
        <v>201</v>
      </c>
      <c r="S527">
        <v>1.1610089654359601</v>
      </c>
      <c r="T527">
        <v>9.9472782802141006E-4</v>
      </c>
      <c r="U527" t="s">
        <v>201</v>
      </c>
      <c r="V527">
        <v>1.1610089654359601</v>
      </c>
    </row>
    <row r="528" spans="1:22">
      <c r="A528" t="s">
        <v>2939</v>
      </c>
      <c r="B528" t="s">
        <v>2416</v>
      </c>
      <c r="C528" t="s">
        <v>880</v>
      </c>
      <c r="D528">
        <v>17.922540776515099</v>
      </c>
      <c r="F528" t="s">
        <v>2419</v>
      </c>
      <c r="G528">
        <v>1.90691386065132E-2</v>
      </c>
      <c r="H528">
        <v>1.9068196007728501E-2</v>
      </c>
      <c r="I528">
        <v>9.4259878463962996E-7</v>
      </c>
      <c r="J528">
        <v>2.2984328139869101E-2</v>
      </c>
      <c r="K528">
        <v>1.6249311404170099E-2</v>
      </c>
      <c r="L528">
        <v>1.9588985046122202E-3</v>
      </c>
      <c r="M528">
        <v>4.7761182310867602E-3</v>
      </c>
      <c r="N528" t="s">
        <v>201</v>
      </c>
      <c r="O528">
        <v>3.8717898462982902E-3</v>
      </c>
      <c r="P528">
        <v>0.82961728929776102</v>
      </c>
      <c r="Q528" t="s">
        <v>201</v>
      </c>
      <c r="R528" t="s">
        <v>201</v>
      </c>
      <c r="S528">
        <v>1.11215203294711</v>
      </c>
      <c r="T528">
        <v>2.4345298222754001E-4</v>
      </c>
      <c r="U528" t="s">
        <v>201</v>
      </c>
      <c r="V528">
        <v>1.11215203294711</v>
      </c>
    </row>
    <row r="529" spans="1:22">
      <c r="A529" t="s">
        <v>2940</v>
      </c>
      <c r="B529" t="s">
        <v>2416</v>
      </c>
      <c r="C529" t="s">
        <v>880</v>
      </c>
      <c r="D529">
        <v>1.73509333333333</v>
      </c>
      <c r="F529" t="s">
        <v>2417</v>
      </c>
      <c r="G529">
        <v>9.4793580138009999E-4</v>
      </c>
      <c r="H529">
        <v>7.4616807563079998E-4</v>
      </c>
      <c r="I529">
        <v>2.0176772574930001E-4</v>
      </c>
      <c r="J529">
        <v>5.6571666727953298E-3</v>
      </c>
      <c r="K529">
        <v>3.76476973018757E-3</v>
      </c>
      <c r="L529">
        <v>5.0321021665856503E-4</v>
      </c>
      <c r="M529">
        <v>1.38918672594918E-3</v>
      </c>
      <c r="N529" t="s">
        <v>201</v>
      </c>
      <c r="O529">
        <v>1.25219784825267E-3</v>
      </c>
      <c r="P529">
        <v>0.131897841938975</v>
      </c>
      <c r="Q529" t="s">
        <v>201</v>
      </c>
      <c r="R529" t="s">
        <v>201</v>
      </c>
      <c r="S529">
        <v>1.1050435977481601</v>
      </c>
      <c r="T529">
        <v>0.161130867642719</v>
      </c>
      <c r="U529" t="s">
        <v>201</v>
      </c>
      <c r="V529">
        <v>1.1050435977481601</v>
      </c>
    </row>
    <row r="530" spans="1:22">
      <c r="A530" t="s">
        <v>2941</v>
      </c>
      <c r="B530" t="s">
        <v>2416</v>
      </c>
      <c r="C530" t="s">
        <v>880</v>
      </c>
      <c r="D530">
        <v>9.1522399810605997</v>
      </c>
      <c r="F530" t="s">
        <v>2417</v>
      </c>
      <c r="G530">
        <v>1.5488409960260499E-2</v>
      </c>
      <c r="H530">
        <v>1.54858045055729E-2</v>
      </c>
      <c r="I530">
        <v>2.6054546875846602E-6</v>
      </c>
      <c r="J530">
        <v>1.19628592558119E-2</v>
      </c>
      <c r="K530">
        <v>4.6641085729696302E-3</v>
      </c>
      <c r="L530">
        <v>1.4328416411990401E-3</v>
      </c>
      <c r="M530">
        <v>5.86590904164324E-3</v>
      </c>
      <c r="N530" t="s">
        <v>201</v>
      </c>
      <c r="O530">
        <v>3.32342501215422E-3</v>
      </c>
      <c r="P530">
        <v>1.29449023635795</v>
      </c>
      <c r="Q530" t="s">
        <v>201</v>
      </c>
      <c r="R530" t="s">
        <v>201</v>
      </c>
      <c r="S530">
        <v>1.1337129494684499</v>
      </c>
      <c r="T530">
        <v>7.8396674456506703E-4</v>
      </c>
      <c r="U530" t="s">
        <v>201</v>
      </c>
      <c r="V530">
        <v>1.1337129494684499</v>
      </c>
    </row>
    <row r="531" spans="1:22">
      <c r="A531" t="s">
        <v>2942</v>
      </c>
      <c r="B531" t="s">
        <v>2416</v>
      </c>
      <c r="C531" t="s">
        <v>880</v>
      </c>
      <c r="D531">
        <v>11.497484261363599</v>
      </c>
      <c r="F531" t="s">
        <v>2417</v>
      </c>
      <c r="G531">
        <v>5.9503773658643004E-3</v>
      </c>
      <c r="H531">
        <v>5.9503745312405997E-3</v>
      </c>
      <c r="I531">
        <v>2.8346236608604399E-9</v>
      </c>
      <c r="J531">
        <v>2.4439156871810001E-3</v>
      </c>
      <c r="K531">
        <v>8.3195807868115398E-4</v>
      </c>
      <c r="L531">
        <v>1.05607035530648E-4</v>
      </c>
      <c r="M531">
        <v>1.5063505729691999E-3</v>
      </c>
      <c r="N531" t="s">
        <v>201</v>
      </c>
      <c r="O531">
        <v>4.4174009076790397E-3</v>
      </c>
      <c r="P531">
        <v>2.4347707911741399</v>
      </c>
      <c r="Q531" t="s">
        <v>201</v>
      </c>
      <c r="R531" t="s">
        <v>201</v>
      </c>
      <c r="S531">
        <v>1</v>
      </c>
      <c r="T531">
        <v>6.4169490614556704E-7</v>
      </c>
      <c r="U531" t="s">
        <v>201</v>
      </c>
      <c r="V531">
        <v>1</v>
      </c>
    </row>
    <row r="532" spans="1:22">
      <c r="A532" t="s">
        <v>2943</v>
      </c>
      <c r="B532" t="s">
        <v>2416</v>
      </c>
      <c r="C532" t="s">
        <v>880</v>
      </c>
      <c r="D532">
        <v>1.64169924242424</v>
      </c>
      <c r="F532" t="s">
        <v>2417</v>
      </c>
      <c r="G532">
        <v>4.0498145176841001E-3</v>
      </c>
      <c r="H532">
        <v>4.0012451303983003E-3</v>
      </c>
      <c r="I532">
        <v>4.85693872858336E-5</v>
      </c>
      <c r="J532">
        <v>6.1085777031892998E-3</v>
      </c>
      <c r="K532">
        <v>1.82266000133162E-3</v>
      </c>
      <c r="L532">
        <v>1.7669402834355301E-4</v>
      </c>
      <c r="M532">
        <v>4.1092236735141199E-3</v>
      </c>
      <c r="N532" t="s">
        <v>201</v>
      </c>
      <c r="O532">
        <v>4.6116099104963199E-3</v>
      </c>
      <c r="P532">
        <v>0.65502074702417801</v>
      </c>
      <c r="Q532" t="s">
        <v>201</v>
      </c>
      <c r="R532" t="s">
        <v>201</v>
      </c>
      <c r="S532">
        <v>1.1698527070389699</v>
      </c>
      <c r="T532">
        <v>1.05319808545138E-2</v>
      </c>
      <c r="U532" t="s">
        <v>201</v>
      </c>
      <c r="V532">
        <v>1.1698527070389699</v>
      </c>
    </row>
    <row r="533" spans="1:22">
      <c r="A533" t="s">
        <v>2944</v>
      </c>
      <c r="B533" t="s">
        <v>2416</v>
      </c>
      <c r="C533" t="s">
        <v>880</v>
      </c>
      <c r="D533">
        <v>4.89383462121212</v>
      </c>
      <c r="F533" t="s">
        <v>2419</v>
      </c>
      <c r="G533">
        <v>3.7086245449679E-3</v>
      </c>
      <c r="H533">
        <v>3.604760946739E-3</v>
      </c>
      <c r="I533">
        <v>1.038635982289E-4</v>
      </c>
      <c r="J533">
        <v>2.6477700698434699E-2</v>
      </c>
      <c r="K533">
        <v>1.4409502484949399E-2</v>
      </c>
      <c r="L533">
        <v>4.28190299484779E-4</v>
      </c>
      <c r="M533">
        <v>1.1640007914000499E-2</v>
      </c>
      <c r="N533" t="s">
        <v>201</v>
      </c>
      <c r="O533">
        <v>2.55498648322375E-2</v>
      </c>
      <c r="P533">
        <v>0.13614327723525099</v>
      </c>
      <c r="Q533" t="s">
        <v>201</v>
      </c>
      <c r="R533" t="s">
        <v>201</v>
      </c>
      <c r="S533">
        <v>1.1301689751820601</v>
      </c>
      <c r="T533">
        <v>4.06513298253735E-3</v>
      </c>
      <c r="U533" t="s">
        <v>201</v>
      </c>
      <c r="V533">
        <v>1.1301689751820601</v>
      </c>
    </row>
    <row r="534" spans="1:22">
      <c r="A534" t="s">
        <v>2945</v>
      </c>
      <c r="B534" t="s">
        <v>2416</v>
      </c>
      <c r="C534" t="s">
        <v>880</v>
      </c>
      <c r="D534">
        <v>1.7068953409090899</v>
      </c>
      <c r="F534" t="s">
        <v>2417</v>
      </c>
      <c r="G534">
        <v>1.0898625511724099E-2</v>
      </c>
      <c r="H534">
        <v>1.08980740490154E-2</v>
      </c>
      <c r="I534">
        <v>5.5146270868492002E-7</v>
      </c>
      <c r="J534">
        <v>4.2056202308972702E-2</v>
      </c>
      <c r="K534">
        <v>2.24413294639427E-2</v>
      </c>
      <c r="L534">
        <v>1.8480001462065701E-2</v>
      </c>
      <c r="M534">
        <v>1.1348713829643399E-3</v>
      </c>
      <c r="N534" t="s">
        <v>201</v>
      </c>
      <c r="O534">
        <v>1.0263333382667401E-2</v>
      </c>
      <c r="P534">
        <v>0.25913119708125099</v>
      </c>
      <c r="Q534" t="s">
        <v>201</v>
      </c>
      <c r="R534" t="s">
        <v>201</v>
      </c>
      <c r="S534">
        <v>1.2708908839779001</v>
      </c>
      <c r="T534">
        <v>5.3731345180330998E-5</v>
      </c>
      <c r="U534" t="s">
        <v>201</v>
      </c>
      <c r="V534">
        <v>1.2708908839779001</v>
      </c>
    </row>
    <row r="535" spans="1:22">
      <c r="A535" t="s">
        <v>2946</v>
      </c>
      <c r="B535" t="s">
        <v>2416</v>
      </c>
      <c r="C535" t="s">
        <v>880</v>
      </c>
      <c r="D535">
        <v>15.965242897727199</v>
      </c>
      <c r="F535" t="s">
        <v>2417</v>
      </c>
      <c r="G535">
        <v>1.49572438140413E-2</v>
      </c>
      <c r="H535">
        <v>1.4906949065982399E-2</v>
      </c>
      <c r="I535">
        <v>5.02947480588845E-5</v>
      </c>
      <c r="J535">
        <v>5.7449799475618396E-3</v>
      </c>
      <c r="K535">
        <v>4.49115242393876E-3</v>
      </c>
      <c r="L535">
        <v>4.4065279831892001E-4</v>
      </c>
      <c r="M535">
        <v>8.1317472530416195E-4</v>
      </c>
      <c r="N535" t="s">
        <v>201</v>
      </c>
      <c r="O535">
        <v>4.3194124576292597E-2</v>
      </c>
      <c r="P535">
        <v>2.59477825894046</v>
      </c>
      <c r="Q535" t="s">
        <v>201</v>
      </c>
      <c r="R535" t="s">
        <v>201</v>
      </c>
      <c r="S535">
        <v>1.15563139186285</v>
      </c>
      <c r="T535">
        <v>1.16438864202584E-3</v>
      </c>
      <c r="U535" t="s">
        <v>201</v>
      </c>
      <c r="V535">
        <v>1.15563139186285</v>
      </c>
    </row>
    <row r="536" spans="1:22">
      <c r="A536" t="s">
        <v>2947</v>
      </c>
      <c r="B536" t="s">
        <v>2416</v>
      </c>
      <c r="C536" t="s">
        <v>880</v>
      </c>
      <c r="D536">
        <v>0.79034581439393903</v>
      </c>
      <c r="F536" t="s">
        <v>2417</v>
      </c>
      <c r="G536">
        <v>9.8280244055785008E-3</v>
      </c>
      <c r="H536">
        <v>9.8280244055785008E-3</v>
      </c>
      <c r="I536">
        <v>0</v>
      </c>
      <c r="J536">
        <v>3.25139635021821E-3</v>
      </c>
      <c r="K536">
        <v>1.9138716317688301E-3</v>
      </c>
      <c r="L536">
        <v>2.2639812312817801E-4</v>
      </c>
      <c r="M536">
        <v>1.1111265953211999E-3</v>
      </c>
      <c r="N536" t="s">
        <v>201</v>
      </c>
      <c r="O536">
        <v>0</v>
      </c>
      <c r="P536">
        <v>3.0227088139896798</v>
      </c>
      <c r="Q536" t="s">
        <v>201</v>
      </c>
      <c r="R536" t="s">
        <v>201</v>
      </c>
      <c r="S536">
        <v>1.0409319721317101</v>
      </c>
      <c r="U536" t="s">
        <v>201</v>
      </c>
      <c r="V536">
        <v>1.0409319721317101</v>
      </c>
    </row>
    <row r="537" spans="1:22">
      <c r="A537" t="s">
        <v>2948</v>
      </c>
      <c r="B537" t="s">
        <v>2416</v>
      </c>
      <c r="C537" t="s">
        <v>880</v>
      </c>
      <c r="D537">
        <v>0.26795392045454502</v>
      </c>
      <c r="F537" t="s">
        <v>2417</v>
      </c>
      <c r="G537">
        <v>1.582337246468E-4</v>
      </c>
      <c r="H537">
        <v>1.3047964700810001E-4</v>
      </c>
      <c r="I537">
        <v>2.77540776387425E-5</v>
      </c>
      <c r="J537">
        <v>1.76361835329737E-2</v>
      </c>
      <c r="K537">
        <v>3.7241697481678699E-3</v>
      </c>
      <c r="L537">
        <v>2.0685696305202E-3</v>
      </c>
      <c r="M537">
        <v>1.18434441542856E-2</v>
      </c>
      <c r="N537" t="s">
        <v>201</v>
      </c>
      <c r="O537">
        <v>2.0921140249906901E-4</v>
      </c>
      <c r="P537">
        <v>7.3984060533361503E-3</v>
      </c>
      <c r="Q537" t="s">
        <v>201</v>
      </c>
      <c r="R537" t="s">
        <v>201</v>
      </c>
      <c r="S537">
        <v>1.0899358654769</v>
      </c>
      <c r="T537">
        <v>0.132660444446215</v>
      </c>
      <c r="U537" t="s">
        <v>201</v>
      </c>
      <c r="V537">
        <v>1.0899358654769</v>
      </c>
    </row>
    <row r="538" spans="1:22">
      <c r="A538" t="s">
        <v>2949</v>
      </c>
      <c r="B538" t="s">
        <v>2416</v>
      </c>
      <c r="C538" t="s">
        <v>880</v>
      </c>
      <c r="D538">
        <v>4.6228364772727204</v>
      </c>
      <c r="F538" t="s">
        <v>2417</v>
      </c>
      <c r="G538">
        <v>4.1164374477890001E-4</v>
      </c>
      <c r="H538">
        <v>4.114125510048E-4</v>
      </c>
      <c r="I538">
        <v>2.3119377412150201E-7</v>
      </c>
      <c r="J538">
        <v>1.51321647867251E-3</v>
      </c>
      <c r="K538">
        <v>1.01782425955035E-3</v>
      </c>
      <c r="L538">
        <v>2.7796241062437E-5</v>
      </c>
      <c r="M538">
        <v>4.6759597805972101E-4</v>
      </c>
      <c r="N538" t="s">
        <v>201</v>
      </c>
      <c r="O538">
        <v>1.4714078698026401E-2</v>
      </c>
      <c r="P538">
        <v>0.27187950752804002</v>
      </c>
      <c r="Q538" t="s">
        <v>201</v>
      </c>
      <c r="R538" t="s">
        <v>201</v>
      </c>
      <c r="S538">
        <v>1.1666666666666601</v>
      </c>
      <c r="T538">
        <v>1.5712419300333801E-5</v>
      </c>
      <c r="U538" t="s">
        <v>201</v>
      </c>
      <c r="V538">
        <v>1.1666666666666601</v>
      </c>
    </row>
    <row r="539" spans="1:22">
      <c r="A539" t="s">
        <v>2950</v>
      </c>
      <c r="B539" t="s">
        <v>2416</v>
      </c>
      <c r="C539" t="s">
        <v>880</v>
      </c>
      <c r="D539">
        <v>10.771356117424199</v>
      </c>
      <c r="F539" t="s">
        <v>2417</v>
      </c>
      <c r="G539">
        <v>1.48527704324761E-2</v>
      </c>
      <c r="H539">
        <v>1.48512435661259E-2</v>
      </c>
      <c r="I539">
        <v>1.52686635022069E-6</v>
      </c>
      <c r="J539">
        <v>1.30227174203798E-2</v>
      </c>
      <c r="K539">
        <v>4.6210249725568003E-3</v>
      </c>
      <c r="L539">
        <v>1.8744723463429301E-3</v>
      </c>
      <c r="M539">
        <v>6.5272201014801197E-3</v>
      </c>
      <c r="N539" t="s">
        <v>201</v>
      </c>
      <c r="O539">
        <v>1.05580978521253E-3</v>
      </c>
      <c r="P539">
        <v>1.1404104908921999</v>
      </c>
      <c r="Q539" t="s">
        <v>201</v>
      </c>
      <c r="R539" t="s">
        <v>201</v>
      </c>
      <c r="S539">
        <v>1.1365105634663799</v>
      </c>
      <c r="T539">
        <v>1.4461566577670399E-3</v>
      </c>
      <c r="U539" t="s">
        <v>201</v>
      </c>
      <c r="V539">
        <v>1.1365105634663799</v>
      </c>
    </row>
    <row r="540" spans="1:22">
      <c r="A540" t="s">
        <v>2951</v>
      </c>
      <c r="B540" t="s">
        <v>2416</v>
      </c>
      <c r="C540" t="s">
        <v>880</v>
      </c>
      <c r="D540">
        <v>1.9851166287878701</v>
      </c>
      <c r="F540" t="s">
        <v>2417</v>
      </c>
      <c r="G540">
        <v>4.2162996428689997E-4</v>
      </c>
      <c r="H540">
        <v>3.951416139878E-4</v>
      </c>
      <c r="I540">
        <v>2.6488350299096599E-5</v>
      </c>
      <c r="J540">
        <v>7.6794064288735796E-3</v>
      </c>
      <c r="K540">
        <v>8.8495595361325096E-4</v>
      </c>
      <c r="L540">
        <v>2.74618104626714E-4</v>
      </c>
      <c r="M540">
        <v>6.5198323706336199E-3</v>
      </c>
      <c r="N540" t="s">
        <v>201</v>
      </c>
      <c r="O540">
        <v>1.1106482045870799E-2</v>
      </c>
      <c r="P540">
        <v>5.1454707814671402E-2</v>
      </c>
      <c r="Q540" t="s">
        <v>201</v>
      </c>
      <c r="R540" t="s">
        <v>201</v>
      </c>
      <c r="S540">
        <v>1.1750778598956</v>
      </c>
      <c r="T540">
        <v>2.3849451329140199E-3</v>
      </c>
      <c r="U540" t="s">
        <v>201</v>
      </c>
      <c r="V540">
        <v>1.1750778598956</v>
      </c>
    </row>
    <row r="541" spans="1:22">
      <c r="A541" t="s">
        <v>2952</v>
      </c>
      <c r="B541" t="s">
        <v>2416</v>
      </c>
      <c r="C541" t="s">
        <v>880</v>
      </c>
      <c r="D541">
        <v>15.654895208333301</v>
      </c>
      <c r="F541" t="s">
        <v>2417</v>
      </c>
      <c r="G541">
        <v>3.9250027720860101E-2</v>
      </c>
      <c r="H541">
        <v>3.9247895585541398E-2</v>
      </c>
      <c r="I541">
        <v>2.1321353186918699E-6</v>
      </c>
      <c r="J541">
        <v>1.36867662086062E-2</v>
      </c>
      <c r="K541">
        <v>7.9978154760989208E-3</v>
      </c>
      <c r="L541">
        <v>2.0026057555850799E-3</v>
      </c>
      <c r="M541">
        <v>3.68634497692223E-3</v>
      </c>
      <c r="N541" t="s">
        <v>201</v>
      </c>
      <c r="O541">
        <v>8.0859409189864302E-3</v>
      </c>
      <c r="P541">
        <v>2.8675798934055199</v>
      </c>
      <c r="Q541" t="s">
        <v>201</v>
      </c>
      <c r="R541" t="s">
        <v>201</v>
      </c>
      <c r="S541">
        <v>1.11938943975219</v>
      </c>
      <c r="T541">
        <v>2.6368425642159298E-4</v>
      </c>
      <c r="U541" t="s">
        <v>201</v>
      </c>
      <c r="V541">
        <v>1.11938943975219</v>
      </c>
    </row>
    <row r="542" spans="1:22">
      <c r="A542" t="s">
        <v>2953</v>
      </c>
      <c r="B542" t="s">
        <v>2416</v>
      </c>
      <c r="C542" t="s">
        <v>880</v>
      </c>
      <c r="D542">
        <v>15.818383749999899</v>
      </c>
      <c r="F542" t="s">
        <v>2417</v>
      </c>
      <c r="G542">
        <v>4.17777561003152E-2</v>
      </c>
      <c r="H542">
        <v>4.17777561003152E-2</v>
      </c>
      <c r="I542">
        <v>0</v>
      </c>
      <c r="J542">
        <v>8.3992470891162997E-3</v>
      </c>
      <c r="K542">
        <v>4.1943880013574197E-3</v>
      </c>
      <c r="L542">
        <v>8.7887820429587203E-4</v>
      </c>
      <c r="M542">
        <v>3.3259808834629999E-3</v>
      </c>
      <c r="N542" t="s">
        <v>201</v>
      </c>
      <c r="O542">
        <v>0</v>
      </c>
      <c r="P542">
        <v>4.9739882226408803</v>
      </c>
      <c r="Q542" t="s">
        <v>201</v>
      </c>
      <c r="R542" t="s">
        <v>201</v>
      </c>
      <c r="S542">
        <v>1.13591769734582</v>
      </c>
      <c r="U542" t="s">
        <v>201</v>
      </c>
      <c r="V542">
        <v>1.13591769734582</v>
      </c>
    </row>
    <row r="543" spans="1:22">
      <c r="A543" t="s">
        <v>2954</v>
      </c>
      <c r="B543" t="s">
        <v>2416</v>
      </c>
      <c r="C543" t="s">
        <v>880</v>
      </c>
      <c r="D543">
        <v>1.2460546022727199</v>
      </c>
      <c r="F543" t="s">
        <v>2419</v>
      </c>
      <c r="G543">
        <v>4.2699980533316998E-3</v>
      </c>
      <c r="H543">
        <v>4.2273722099606999E-3</v>
      </c>
      <c r="I543">
        <v>4.2625843370998898E-5</v>
      </c>
      <c r="J543">
        <v>8.3422037778064801E-3</v>
      </c>
      <c r="K543">
        <v>4.2541583191328504E-3</v>
      </c>
      <c r="L543">
        <v>9.8816900672583794E-5</v>
      </c>
      <c r="M543">
        <v>3.9892285580010404E-3</v>
      </c>
      <c r="N543" t="s">
        <v>201</v>
      </c>
      <c r="O543">
        <v>4.57650122253591E-3</v>
      </c>
      <c r="P543">
        <v>0.50674525851396202</v>
      </c>
      <c r="Q543" t="s">
        <v>201</v>
      </c>
      <c r="R543" t="s">
        <v>201</v>
      </c>
      <c r="S543">
        <v>1.08050123823237</v>
      </c>
      <c r="T543">
        <v>9.3140679524126094E-3</v>
      </c>
      <c r="U543" t="s">
        <v>201</v>
      </c>
      <c r="V543">
        <v>1.08050123823237</v>
      </c>
    </row>
    <row r="544" spans="1:22">
      <c r="A544" t="s">
        <v>2955</v>
      </c>
      <c r="B544" t="s">
        <v>2416</v>
      </c>
      <c r="C544" t="s">
        <v>880</v>
      </c>
      <c r="D544">
        <v>16.297808503787799</v>
      </c>
      <c r="F544" t="s">
        <v>2419</v>
      </c>
      <c r="G544">
        <v>1.9276902576008299E-2</v>
      </c>
      <c r="H544">
        <v>1.9265141698664001E-2</v>
      </c>
      <c r="I544">
        <v>1.17608773442643E-5</v>
      </c>
      <c r="J544">
        <v>1.7711613697106499E-2</v>
      </c>
      <c r="K544">
        <v>1.21393891215377E-2</v>
      </c>
      <c r="L544">
        <v>6.98125168612742E-4</v>
      </c>
      <c r="M544">
        <v>4.8740994069559999E-3</v>
      </c>
      <c r="N544" t="s">
        <v>201</v>
      </c>
      <c r="O544">
        <v>3.4935702489627803E-2</v>
      </c>
      <c r="P544">
        <v>1.0877123918873199</v>
      </c>
      <c r="Q544" t="s">
        <v>201</v>
      </c>
      <c r="R544" t="s">
        <v>201</v>
      </c>
      <c r="S544">
        <v>1.13992089101484</v>
      </c>
      <c r="T544">
        <v>3.3664350524384299E-4</v>
      </c>
      <c r="U544" t="s">
        <v>201</v>
      </c>
      <c r="V544">
        <v>1.13992089101484</v>
      </c>
    </row>
    <row r="545" spans="1:22">
      <c r="A545" t="s">
        <v>2956</v>
      </c>
      <c r="B545" t="s">
        <v>2416</v>
      </c>
      <c r="C545" t="s">
        <v>880</v>
      </c>
      <c r="D545">
        <v>6.3028436742424203</v>
      </c>
      <c r="F545" t="s">
        <v>2419</v>
      </c>
      <c r="G545">
        <v>3.5561626164990499E-2</v>
      </c>
      <c r="H545">
        <v>3.5556516797893699E-2</v>
      </c>
      <c r="I545">
        <v>5.1093670968241502E-6</v>
      </c>
      <c r="J545">
        <v>7.2565466219460598E-3</v>
      </c>
      <c r="K545">
        <v>4.4682643231500098E-3</v>
      </c>
      <c r="L545">
        <v>5.0011788344223398E-4</v>
      </c>
      <c r="M545">
        <v>2.28816441535381E-3</v>
      </c>
      <c r="N545" t="s">
        <v>201</v>
      </c>
      <c r="O545">
        <v>5.3243858358825603E-3</v>
      </c>
      <c r="P545">
        <v>4.8999226009738104</v>
      </c>
      <c r="Q545" t="s">
        <v>201</v>
      </c>
      <c r="R545" t="s">
        <v>201</v>
      </c>
      <c r="S545">
        <v>1.1789578502440301</v>
      </c>
      <c r="T545">
        <v>9.5961623637240098E-4</v>
      </c>
      <c r="U545" t="s">
        <v>201</v>
      </c>
      <c r="V545">
        <v>1.1789578502440301</v>
      </c>
    </row>
    <row r="546" spans="1:22">
      <c r="A546" t="s">
        <v>2957</v>
      </c>
      <c r="B546" t="s">
        <v>2416</v>
      </c>
      <c r="C546" t="s">
        <v>880</v>
      </c>
      <c r="D546">
        <v>24.005634109848501</v>
      </c>
      <c r="F546" t="s">
        <v>2419</v>
      </c>
      <c r="G546">
        <v>1.4252428082631E-2</v>
      </c>
      <c r="H546">
        <v>1.4250656885880999E-2</v>
      </c>
      <c r="I546">
        <v>1.77119675000652E-6</v>
      </c>
      <c r="J546">
        <v>2.7141129577283201E-3</v>
      </c>
      <c r="K546">
        <v>2.30765017126621E-3</v>
      </c>
      <c r="L546">
        <v>1.9379762491889701E-4</v>
      </c>
      <c r="M546">
        <v>2.1266516154321699E-4</v>
      </c>
      <c r="N546" t="s">
        <v>201</v>
      </c>
      <c r="O546">
        <v>8.6808713013722102E-2</v>
      </c>
      <c r="P546">
        <v>5.2505761948126803</v>
      </c>
      <c r="Q546" t="s">
        <v>201</v>
      </c>
      <c r="R546" t="s">
        <v>201</v>
      </c>
      <c r="S546">
        <v>1.21584118885863</v>
      </c>
      <c r="T546">
        <v>2.0403444406859698E-5</v>
      </c>
      <c r="U546" t="s">
        <v>201</v>
      </c>
      <c r="V546">
        <v>1.21584118885863</v>
      </c>
    </row>
    <row r="547" spans="1:22">
      <c r="A547" t="s">
        <v>2958</v>
      </c>
      <c r="B547" t="s">
        <v>2416</v>
      </c>
      <c r="C547" t="s">
        <v>880</v>
      </c>
      <c r="D547">
        <v>16.5773575568181</v>
      </c>
      <c r="F547" t="s">
        <v>2419</v>
      </c>
      <c r="G547">
        <v>9.4671402610209995E-4</v>
      </c>
      <c r="H547">
        <v>9.4500260033150002E-4</v>
      </c>
      <c r="I547">
        <v>1.71142577063048E-6</v>
      </c>
      <c r="J547">
        <v>2.4096916932556502E-3</v>
      </c>
      <c r="K547">
        <v>1.72380171126736E-3</v>
      </c>
      <c r="L547">
        <v>2.48411772923398E-4</v>
      </c>
      <c r="M547">
        <v>4.3747820906489299E-4</v>
      </c>
      <c r="N547" t="s">
        <v>201</v>
      </c>
      <c r="O547">
        <v>1.07267891218636E-2</v>
      </c>
      <c r="P547">
        <v>0.39216743078644101</v>
      </c>
      <c r="Q547" t="s">
        <v>201</v>
      </c>
      <c r="R547" t="s">
        <v>201</v>
      </c>
      <c r="S547">
        <v>1.05746613836628</v>
      </c>
      <c r="T547">
        <v>1.5954688315277801E-4</v>
      </c>
      <c r="U547" t="s">
        <v>201</v>
      </c>
      <c r="V547">
        <v>1.05746613836628</v>
      </c>
    </row>
    <row r="548" spans="1:22">
      <c r="A548" t="s">
        <v>2959</v>
      </c>
      <c r="B548" t="s">
        <v>2416</v>
      </c>
      <c r="C548" t="s">
        <v>880</v>
      </c>
      <c r="D548">
        <v>7.6475446022727303</v>
      </c>
      <c r="F548" t="s">
        <v>2419</v>
      </c>
      <c r="G548">
        <v>4.5309247810378997E-3</v>
      </c>
      <c r="H548">
        <v>4.5018428884579997E-3</v>
      </c>
      <c r="I548">
        <v>2.9081892579933001E-5</v>
      </c>
      <c r="J548">
        <v>1.2516374262720301E-2</v>
      </c>
      <c r="K548">
        <v>6.1628315539293196E-3</v>
      </c>
      <c r="L548">
        <v>4.3688843992361497E-4</v>
      </c>
      <c r="M548">
        <v>5.9166542688674304E-3</v>
      </c>
      <c r="N548" t="s">
        <v>201</v>
      </c>
      <c r="O548">
        <v>1.33155656425097E-2</v>
      </c>
      <c r="P548">
        <v>0.359676276369155</v>
      </c>
      <c r="Q548" t="s">
        <v>201</v>
      </c>
      <c r="R548" t="s">
        <v>201</v>
      </c>
      <c r="S548">
        <v>1.0494129109333401</v>
      </c>
      <c r="T548">
        <v>2.1840523610269702E-3</v>
      </c>
      <c r="U548" t="s">
        <v>201</v>
      </c>
      <c r="V548">
        <v>1.0494129109333401</v>
      </c>
    </row>
    <row r="549" spans="1:22">
      <c r="A549" t="s">
        <v>2960</v>
      </c>
      <c r="B549" t="s">
        <v>2416</v>
      </c>
      <c r="C549" t="s">
        <v>880</v>
      </c>
      <c r="D549">
        <v>0.84959587121212099</v>
      </c>
      <c r="F549" t="s">
        <v>2417</v>
      </c>
      <c r="G549">
        <v>4.4223102418794798E-2</v>
      </c>
      <c r="H549">
        <v>4.4087509310593097E-2</v>
      </c>
      <c r="I549">
        <v>1.3559310820160001E-4</v>
      </c>
      <c r="J549">
        <v>2.4892925386811902E-2</v>
      </c>
      <c r="K549">
        <v>1.1284209079200601E-2</v>
      </c>
      <c r="L549">
        <v>1.03596241874385E-3</v>
      </c>
      <c r="M549">
        <v>1.2572753888867401E-2</v>
      </c>
      <c r="N549" t="s">
        <v>201</v>
      </c>
      <c r="O549">
        <v>1.1351997414385999E-3</v>
      </c>
      <c r="P549">
        <v>1.7710859059558399</v>
      </c>
      <c r="Q549" t="s">
        <v>201</v>
      </c>
      <c r="R549" t="s">
        <v>201</v>
      </c>
      <c r="S549">
        <v>1.0405555938227899</v>
      </c>
      <c r="T549">
        <v>0.11944427333093501</v>
      </c>
      <c r="U549" t="s">
        <v>201</v>
      </c>
      <c r="V549">
        <v>1.0405555938227899</v>
      </c>
    </row>
    <row r="550" spans="1:22">
      <c r="A550" t="s">
        <v>2961</v>
      </c>
      <c r="B550" t="s">
        <v>2416</v>
      </c>
      <c r="C550" t="s">
        <v>880</v>
      </c>
      <c r="D550">
        <v>1.6710140340909001</v>
      </c>
      <c r="F550" t="s">
        <v>2419</v>
      </c>
      <c r="G550">
        <v>2.2869708808254799E-2</v>
      </c>
      <c r="H550">
        <v>2.28205855413188E-2</v>
      </c>
      <c r="I550">
        <v>4.9123266936015498E-5</v>
      </c>
      <c r="J550">
        <v>2.2928615192344501E-2</v>
      </c>
      <c r="K550">
        <v>4.5556190074165703E-3</v>
      </c>
      <c r="L550">
        <v>6.2440317119337604E-5</v>
      </c>
      <c r="M550">
        <v>1.8310555867808598E-2</v>
      </c>
      <c r="N550" t="s">
        <v>201</v>
      </c>
      <c r="O550">
        <v>1.2023897867778599E-2</v>
      </c>
      <c r="P550">
        <v>0.99528843542797796</v>
      </c>
      <c r="Q550" t="s">
        <v>201</v>
      </c>
      <c r="R550" t="s">
        <v>201</v>
      </c>
      <c r="S550">
        <v>1.0487067874459901</v>
      </c>
      <c r="T550">
        <v>4.0854694106854401E-3</v>
      </c>
      <c r="U550" t="s">
        <v>201</v>
      </c>
      <c r="V550">
        <v>1.0487067874459901</v>
      </c>
    </row>
    <row r="551" spans="1:22">
      <c r="A551" t="s">
        <v>2962</v>
      </c>
      <c r="B551" t="s">
        <v>2416</v>
      </c>
      <c r="C551" t="s">
        <v>880</v>
      </c>
      <c r="D551">
        <v>2.1166376136363598</v>
      </c>
      <c r="F551" t="s">
        <v>2417</v>
      </c>
      <c r="G551">
        <v>5.7612433787134001E-3</v>
      </c>
      <c r="H551">
        <v>5.7556987158300004E-3</v>
      </c>
      <c r="I551">
        <v>5.5446628833552801E-6</v>
      </c>
      <c r="J551">
        <v>1.5194756790514401E-2</v>
      </c>
      <c r="K551">
        <v>7.7703195556257697E-3</v>
      </c>
      <c r="L551">
        <v>6.3965900261616204E-3</v>
      </c>
      <c r="M551">
        <v>1.02784720872708E-3</v>
      </c>
      <c r="N551" t="s">
        <v>201</v>
      </c>
      <c r="O551">
        <v>4.8999307943446103E-3</v>
      </c>
      <c r="P551">
        <v>0.37879505379270401</v>
      </c>
      <c r="Q551" t="s">
        <v>201</v>
      </c>
      <c r="R551" t="s">
        <v>201</v>
      </c>
      <c r="S551">
        <v>1.27785640964556</v>
      </c>
      <c r="T551">
        <v>1.13157983573049E-3</v>
      </c>
      <c r="U551" t="s">
        <v>201</v>
      </c>
      <c r="V551">
        <v>1.27785640964556</v>
      </c>
    </row>
    <row r="552" spans="1:22">
      <c r="A552" t="s">
        <v>2963</v>
      </c>
      <c r="B552" t="s">
        <v>2416</v>
      </c>
      <c r="C552" t="s">
        <v>880</v>
      </c>
      <c r="D552">
        <v>40.161614659090901</v>
      </c>
      <c r="F552" t="s">
        <v>2419</v>
      </c>
      <c r="G552">
        <v>1.5895168816341999E-3</v>
      </c>
      <c r="H552">
        <v>1.5876402770667001E-3</v>
      </c>
      <c r="I552">
        <v>1.87660456746702E-6</v>
      </c>
      <c r="J552">
        <v>6.2239954071449397E-3</v>
      </c>
      <c r="K552">
        <v>3.70505465939436E-3</v>
      </c>
      <c r="L552">
        <v>7.8702216884455202E-4</v>
      </c>
      <c r="M552">
        <v>1.7319185789060299E-3</v>
      </c>
      <c r="N552" t="s">
        <v>201</v>
      </c>
      <c r="O552">
        <v>6.0146285634571001E-2</v>
      </c>
      <c r="P552">
        <v>0.25508378030680001</v>
      </c>
      <c r="Q552" t="s">
        <v>201</v>
      </c>
      <c r="R552" t="s">
        <v>201</v>
      </c>
      <c r="S552">
        <v>1.2072764824528099</v>
      </c>
      <c r="T552">
        <v>3.1200672621226301E-5</v>
      </c>
      <c r="U552" t="s">
        <v>201</v>
      </c>
      <c r="V552">
        <v>1.2072764824528099</v>
      </c>
    </row>
    <row r="553" spans="1:22">
      <c r="A553" t="s">
        <v>2964</v>
      </c>
      <c r="B553" t="s">
        <v>2416</v>
      </c>
      <c r="C553" t="s">
        <v>880</v>
      </c>
      <c r="D553">
        <v>0.51563314393939297</v>
      </c>
      <c r="F553" t="s">
        <v>2417</v>
      </c>
      <c r="G553">
        <v>1.7961721785048599E-2</v>
      </c>
      <c r="H553">
        <v>1.7949728334661401E-2</v>
      </c>
      <c r="I553">
        <v>1.1993450387157701E-5</v>
      </c>
      <c r="J553">
        <v>8.3800973610445098E-3</v>
      </c>
      <c r="K553">
        <v>1.6509917730194599E-3</v>
      </c>
      <c r="L553">
        <v>8.6835357124061697E-4</v>
      </c>
      <c r="M553">
        <v>5.8607520167844301E-3</v>
      </c>
      <c r="N553" t="s">
        <v>201</v>
      </c>
      <c r="O553">
        <v>2.1402296288038899E-2</v>
      </c>
      <c r="P553">
        <v>2.1419474692623499</v>
      </c>
      <c r="Q553" t="s">
        <v>201</v>
      </c>
      <c r="R553" t="s">
        <v>201</v>
      </c>
      <c r="S553">
        <v>1.0061291436463999</v>
      </c>
      <c r="T553">
        <v>5.60381476162466E-4</v>
      </c>
      <c r="U553" t="s">
        <v>201</v>
      </c>
      <c r="V553">
        <v>1.0061291436463999</v>
      </c>
    </row>
    <row r="554" spans="1:22">
      <c r="A554" t="s">
        <v>2965</v>
      </c>
      <c r="B554" t="s">
        <v>2416</v>
      </c>
      <c r="C554" t="s">
        <v>880</v>
      </c>
      <c r="D554">
        <v>5.9113300378787796</v>
      </c>
      <c r="F554" t="s">
        <v>2419</v>
      </c>
      <c r="G554">
        <v>3.7997666021597001E-3</v>
      </c>
      <c r="H554">
        <v>3.7831551894283999E-3</v>
      </c>
      <c r="I554">
        <v>1.6611412731320601E-5</v>
      </c>
      <c r="J554">
        <v>1.6506486946353101E-2</v>
      </c>
      <c r="K554">
        <v>6.4697809862592397E-3</v>
      </c>
      <c r="L554">
        <v>1.00968147103858E-4</v>
      </c>
      <c r="M554">
        <v>9.93573781299E-3</v>
      </c>
      <c r="N554" t="s">
        <v>201</v>
      </c>
      <c r="O554">
        <v>6.9428887520120702E-3</v>
      </c>
      <c r="P554">
        <v>0.229192026245429</v>
      </c>
      <c r="Q554" t="s">
        <v>201</v>
      </c>
      <c r="R554" t="s">
        <v>201</v>
      </c>
      <c r="S554">
        <v>1.08902637810444</v>
      </c>
      <c r="T554">
        <v>2.3925794182582298E-3</v>
      </c>
      <c r="U554" t="s">
        <v>201</v>
      </c>
      <c r="V554">
        <v>1.08902637810444</v>
      </c>
    </row>
    <row r="555" spans="1:22">
      <c r="A555" t="s">
        <v>2966</v>
      </c>
      <c r="B555" t="s">
        <v>2416</v>
      </c>
      <c r="C555" t="s">
        <v>880</v>
      </c>
      <c r="D555">
        <v>6.4596657386363603</v>
      </c>
      <c r="F555" t="s">
        <v>2417</v>
      </c>
      <c r="G555">
        <v>3.1374211035373099E-2</v>
      </c>
      <c r="H555">
        <v>3.1357938394713902E-2</v>
      </c>
      <c r="I555">
        <v>1.62726406591353E-5</v>
      </c>
      <c r="J555">
        <v>1.2695181773057399E-2</v>
      </c>
      <c r="K555">
        <v>7.39143527269888E-3</v>
      </c>
      <c r="L555">
        <v>2.7277157377828499E-3</v>
      </c>
      <c r="M555">
        <v>2.5760307625756701E-3</v>
      </c>
      <c r="N555" t="s">
        <v>201</v>
      </c>
      <c r="O555">
        <v>3.8760275966543703E-2</v>
      </c>
      <c r="P555">
        <v>2.4700661207753498</v>
      </c>
      <c r="Q555" t="s">
        <v>201</v>
      </c>
      <c r="R555" t="s">
        <v>201</v>
      </c>
      <c r="S555">
        <v>1.0760899276628999</v>
      </c>
      <c r="T555">
        <v>4.1982778123616197E-4</v>
      </c>
      <c r="U555" t="s">
        <v>201</v>
      </c>
      <c r="V555">
        <v>1.0760899276628999</v>
      </c>
    </row>
    <row r="556" spans="1:22">
      <c r="A556" t="s">
        <v>2967</v>
      </c>
      <c r="B556" t="s">
        <v>2416</v>
      </c>
      <c r="C556" t="s">
        <v>880</v>
      </c>
      <c r="D556">
        <v>1.1897847727272699</v>
      </c>
      <c r="F556" t="s">
        <v>2417</v>
      </c>
      <c r="G556">
        <v>2.41048816403279E-2</v>
      </c>
      <c r="H556">
        <v>2.3876973317177801E-2</v>
      </c>
      <c r="I556">
        <v>2.2790832315E-4</v>
      </c>
      <c r="J556">
        <v>7.1653752462531202E-3</v>
      </c>
      <c r="K556">
        <v>1.83517205337095E-3</v>
      </c>
      <c r="L556">
        <v>3.87140849092076E-3</v>
      </c>
      <c r="M556">
        <v>1.4587947019614001E-3</v>
      </c>
      <c r="N556" t="s">
        <v>201</v>
      </c>
      <c r="O556">
        <v>2.2479658996631801E-2</v>
      </c>
      <c r="P556">
        <v>3.3322711646767398</v>
      </c>
      <c r="Q556" t="s">
        <v>201</v>
      </c>
      <c r="R556" t="s">
        <v>201</v>
      </c>
      <c r="S556">
        <v>1.1174553625849999</v>
      </c>
      <c r="T556">
        <v>1.01384243944335E-2</v>
      </c>
      <c r="U556" t="s">
        <v>201</v>
      </c>
      <c r="V556">
        <v>1.1174553625849999</v>
      </c>
    </row>
    <row r="557" spans="1:22">
      <c r="A557" t="s">
        <v>2968</v>
      </c>
      <c r="B557" t="s">
        <v>2416</v>
      </c>
      <c r="C557" t="s">
        <v>880</v>
      </c>
      <c r="D557">
        <v>0.662110246212121</v>
      </c>
      <c r="F557" t="s">
        <v>2417</v>
      </c>
      <c r="G557">
        <v>2.4623833347931002E-3</v>
      </c>
      <c r="H557">
        <v>2.4623833347931002E-3</v>
      </c>
      <c r="I557">
        <v>0</v>
      </c>
      <c r="J557">
        <v>4.5067511552727502E-3</v>
      </c>
      <c r="K557">
        <v>2.9536688087810699E-3</v>
      </c>
      <c r="L557">
        <v>1.4258016597942699E-4</v>
      </c>
      <c r="M557">
        <v>1.41050218051225E-3</v>
      </c>
      <c r="N557" t="s">
        <v>201</v>
      </c>
      <c r="O557">
        <v>1.13955476096057E-4</v>
      </c>
      <c r="P557">
        <v>0.54637659146371798</v>
      </c>
      <c r="Q557" t="s">
        <v>201</v>
      </c>
      <c r="R557" t="s">
        <v>201</v>
      </c>
      <c r="S557">
        <v>1.1103757358936199</v>
      </c>
      <c r="T557">
        <v>0</v>
      </c>
      <c r="U557" t="s">
        <v>201</v>
      </c>
      <c r="V557">
        <v>1.1103757358936199</v>
      </c>
    </row>
    <row r="558" spans="1:22">
      <c r="A558" t="s">
        <v>2969</v>
      </c>
      <c r="B558" t="s">
        <v>2416</v>
      </c>
      <c r="C558" t="s">
        <v>880</v>
      </c>
      <c r="D558">
        <v>3.11024384469696</v>
      </c>
      <c r="F558" t="s">
        <v>2419</v>
      </c>
      <c r="G558">
        <v>5.2923117154899996E-4</v>
      </c>
      <c r="H558">
        <v>3.3687083855659999E-4</v>
      </c>
      <c r="I558">
        <v>1.923603329923E-4</v>
      </c>
      <c r="J558">
        <v>2.71348179094772E-2</v>
      </c>
      <c r="K558">
        <v>8.6509128254127297E-3</v>
      </c>
      <c r="L558">
        <v>1.2105981945107101E-3</v>
      </c>
      <c r="M558">
        <v>1.7273306889553801E-2</v>
      </c>
      <c r="N558" t="s">
        <v>201</v>
      </c>
      <c r="O558">
        <v>1.5541296017268299E-2</v>
      </c>
      <c r="P558">
        <v>1.2414707910715E-2</v>
      </c>
      <c r="Q558" t="s">
        <v>201</v>
      </c>
      <c r="R558" t="s">
        <v>201</v>
      </c>
      <c r="S558">
        <v>1.0324525017536199</v>
      </c>
      <c r="T558">
        <v>1.2377367548920199E-2</v>
      </c>
      <c r="U558" t="s">
        <v>201</v>
      </c>
      <c r="V558">
        <v>1.0324525017536199</v>
      </c>
    </row>
    <row r="559" spans="1:22">
      <c r="A559" t="s">
        <v>2970</v>
      </c>
      <c r="B559" t="s">
        <v>2416</v>
      </c>
      <c r="C559" t="s">
        <v>880</v>
      </c>
      <c r="D559">
        <v>6.4862272916666601</v>
      </c>
      <c r="F559" t="s">
        <v>2419</v>
      </c>
      <c r="G559">
        <v>4.3967640368610002E-4</v>
      </c>
      <c r="H559">
        <v>3.0254345420410001E-4</v>
      </c>
      <c r="I559">
        <v>1.3713294948200001E-4</v>
      </c>
      <c r="J559">
        <v>1.8687009813145299E-2</v>
      </c>
      <c r="K559">
        <v>1.01743044691163E-2</v>
      </c>
      <c r="L559">
        <v>7.7380860829009198E-4</v>
      </c>
      <c r="M559">
        <v>7.7388967357388703E-3</v>
      </c>
      <c r="N559" t="s">
        <v>201</v>
      </c>
      <c r="O559">
        <v>2.3291219064740298E-2</v>
      </c>
      <c r="P559">
        <v>1.6190040955149299E-2</v>
      </c>
      <c r="Q559" t="s">
        <v>201</v>
      </c>
      <c r="R559" t="s">
        <v>201</v>
      </c>
      <c r="S559">
        <v>1.1303332825352399</v>
      </c>
      <c r="T559">
        <v>5.8877531957783899E-3</v>
      </c>
      <c r="U559" t="s">
        <v>201</v>
      </c>
      <c r="V559">
        <v>1.1303332825352399</v>
      </c>
    </row>
    <row r="560" spans="1:22">
      <c r="A560" t="s">
        <v>2971</v>
      </c>
      <c r="B560" t="s">
        <v>2416</v>
      </c>
      <c r="C560" t="s">
        <v>880</v>
      </c>
      <c r="D560">
        <v>11.772218617424199</v>
      </c>
      <c r="F560" t="s">
        <v>2419</v>
      </c>
      <c r="G560">
        <v>9.9383051105383004E-3</v>
      </c>
      <c r="H560">
        <v>9.9066811112861006E-3</v>
      </c>
      <c r="I560">
        <v>3.1623999252254399E-5</v>
      </c>
      <c r="J560">
        <v>1.10928942075578E-2</v>
      </c>
      <c r="K560">
        <v>6.6030765497743201E-3</v>
      </c>
      <c r="L560">
        <v>8.4119055648736304E-4</v>
      </c>
      <c r="M560">
        <v>3.64862710129617E-3</v>
      </c>
      <c r="N560" t="s">
        <v>201</v>
      </c>
      <c r="O560">
        <v>1.4678675204735101E-2</v>
      </c>
      <c r="P560">
        <v>0.89306549994287598</v>
      </c>
      <c r="Q560" t="s">
        <v>201</v>
      </c>
      <c r="R560" t="s">
        <v>201</v>
      </c>
      <c r="S560">
        <v>1.4930125728686301</v>
      </c>
      <c r="T560">
        <v>2.1544178075452499E-3</v>
      </c>
      <c r="U560" t="s">
        <v>201</v>
      </c>
      <c r="V560">
        <v>1.4930125728686301</v>
      </c>
    </row>
    <row r="561" spans="1:22">
      <c r="A561" t="s">
        <v>2972</v>
      </c>
      <c r="B561" t="s">
        <v>2416</v>
      </c>
      <c r="C561" t="s">
        <v>880</v>
      </c>
      <c r="D561">
        <v>7.5270143181818101</v>
      </c>
      <c r="F561" t="s">
        <v>2419</v>
      </c>
      <c r="G561">
        <v>5.4093326884473002E-3</v>
      </c>
      <c r="H561">
        <v>5.3649861035841998E-3</v>
      </c>
      <c r="I561">
        <v>4.4346584863063997E-5</v>
      </c>
      <c r="J561">
        <v>1.8917005811991499E-2</v>
      </c>
      <c r="K561">
        <v>9.8313286551435092E-3</v>
      </c>
      <c r="L561">
        <v>1.8120826900960901E-3</v>
      </c>
      <c r="M561">
        <v>7.2735944667519604E-3</v>
      </c>
      <c r="N561" t="s">
        <v>201</v>
      </c>
      <c r="O561">
        <v>2.2314801976300199E-2</v>
      </c>
      <c r="P561">
        <v>0.28360651558204297</v>
      </c>
      <c r="Q561" t="s">
        <v>201</v>
      </c>
      <c r="R561" t="s">
        <v>201</v>
      </c>
      <c r="S561">
        <v>1.07408409340302</v>
      </c>
      <c r="T561">
        <v>1.98731697956195E-3</v>
      </c>
      <c r="U561" t="s">
        <v>201</v>
      </c>
      <c r="V561">
        <v>1.07408409340302</v>
      </c>
    </row>
    <row r="562" spans="1:22">
      <c r="A562" t="s">
        <v>2973</v>
      </c>
      <c r="B562" t="s">
        <v>2416</v>
      </c>
      <c r="C562" t="s">
        <v>880</v>
      </c>
      <c r="D562">
        <v>6.3663522916666597</v>
      </c>
      <c r="F562" t="s">
        <v>2417</v>
      </c>
      <c r="G562">
        <v>1.7485772365537101E-2</v>
      </c>
      <c r="H562">
        <v>1.7484734147986802E-2</v>
      </c>
      <c r="I562">
        <v>1.03821755034658E-6</v>
      </c>
      <c r="J562">
        <v>3.9266485533668502E-3</v>
      </c>
      <c r="K562">
        <v>2.0728947871647002E-3</v>
      </c>
      <c r="L562">
        <v>1.46227902140361E-4</v>
      </c>
      <c r="M562">
        <v>1.7075258640617901E-3</v>
      </c>
      <c r="N562" t="s">
        <v>201</v>
      </c>
      <c r="O562">
        <v>2.3289061020272901E-2</v>
      </c>
      <c r="P562">
        <v>4.4528390841076702</v>
      </c>
      <c r="Q562" t="s">
        <v>201</v>
      </c>
      <c r="R562" t="s">
        <v>201</v>
      </c>
      <c r="S562">
        <v>1.16822713028359</v>
      </c>
      <c r="T562">
        <v>4.4579622572280697E-5</v>
      </c>
      <c r="U562" t="s">
        <v>201</v>
      </c>
      <c r="V562">
        <v>1.16822713028359</v>
      </c>
    </row>
    <row r="563" spans="1:22">
      <c r="A563" t="s">
        <v>2974</v>
      </c>
      <c r="B563" t="s">
        <v>2416</v>
      </c>
      <c r="C563" t="s">
        <v>880</v>
      </c>
      <c r="D563">
        <v>18.878274867424199</v>
      </c>
      <c r="F563" t="s">
        <v>2419</v>
      </c>
      <c r="G563">
        <v>2.88571344185676E-2</v>
      </c>
      <c r="H563">
        <v>2.8840140340226E-2</v>
      </c>
      <c r="I563">
        <v>1.69940783415432E-5</v>
      </c>
      <c r="J563">
        <v>1.39760297201062E-2</v>
      </c>
      <c r="K563">
        <v>5.7892121102363003E-3</v>
      </c>
      <c r="L563">
        <v>2.6716681562928497E-4</v>
      </c>
      <c r="M563">
        <v>7.9196507942406805E-3</v>
      </c>
      <c r="N563" t="s">
        <v>201</v>
      </c>
      <c r="O563">
        <v>2.7733128800646999E-2</v>
      </c>
      <c r="P563">
        <v>2.0635431462152498</v>
      </c>
      <c r="Q563" t="s">
        <v>201</v>
      </c>
      <c r="R563" t="s">
        <v>201</v>
      </c>
      <c r="S563">
        <v>1.15421311020554</v>
      </c>
      <c r="T563">
        <v>6.1277176706966995E-4</v>
      </c>
      <c r="U563" t="s">
        <v>201</v>
      </c>
      <c r="V563">
        <v>1.15421311020554</v>
      </c>
    </row>
    <row r="564" spans="1:22">
      <c r="A564" t="s">
        <v>2975</v>
      </c>
      <c r="B564" t="s">
        <v>2416</v>
      </c>
      <c r="C564" t="s">
        <v>880</v>
      </c>
      <c r="D564">
        <v>19.526930208333301</v>
      </c>
      <c r="F564" t="s">
        <v>2419</v>
      </c>
      <c r="G564">
        <v>1.17154511707151E-2</v>
      </c>
      <c r="H564">
        <v>1.1601711106393299E-2</v>
      </c>
      <c r="I564">
        <v>1.137400643217E-4</v>
      </c>
      <c r="J564">
        <v>8.8990287115350997E-3</v>
      </c>
      <c r="K564">
        <v>6.50390358598338E-3</v>
      </c>
      <c r="L564">
        <v>8.3415483042439595E-4</v>
      </c>
      <c r="M564">
        <v>1.56097029512732E-3</v>
      </c>
      <c r="N564" t="s">
        <v>201</v>
      </c>
      <c r="O564">
        <v>0.11051046685544499</v>
      </c>
      <c r="P564">
        <v>1.3037053236332301</v>
      </c>
      <c r="Q564" t="s">
        <v>201</v>
      </c>
      <c r="R564" t="s">
        <v>201</v>
      </c>
      <c r="S564">
        <v>1.12408284947882</v>
      </c>
      <c r="T564">
        <v>1.0292243581820899E-3</v>
      </c>
      <c r="U564" t="s">
        <v>201</v>
      </c>
      <c r="V564">
        <v>1.12408284947882</v>
      </c>
    </row>
    <row r="565" spans="1:22">
      <c r="A565" t="s">
        <v>2976</v>
      </c>
      <c r="B565" t="s">
        <v>2416</v>
      </c>
      <c r="C565" t="s">
        <v>880</v>
      </c>
      <c r="D565">
        <v>32.978439242424201</v>
      </c>
      <c r="F565" t="s">
        <v>2417</v>
      </c>
      <c r="G565">
        <v>1.1517736827664901E-2</v>
      </c>
      <c r="H565">
        <v>1.1504393723436101E-2</v>
      </c>
      <c r="I565">
        <v>1.3343104228743099E-5</v>
      </c>
      <c r="J565">
        <v>3.6171235942588898E-3</v>
      </c>
      <c r="K565">
        <v>2.5662410812831399E-3</v>
      </c>
      <c r="L565">
        <v>3.48521536645143E-4</v>
      </c>
      <c r="M565">
        <v>7.0236097633061202E-4</v>
      </c>
      <c r="N565" t="s">
        <v>201</v>
      </c>
      <c r="O565">
        <v>6.2034943142923897E-2</v>
      </c>
      <c r="P565">
        <v>3.18053652954957</v>
      </c>
      <c r="Q565" t="s">
        <v>201</v>
      </c>
      <c r="R565" t="s">
        <v>201</v>
      </c>
      <c r="S565">
        <v>1.2597337065276999</v>
      </c>
      <c r="T565">
        <v>2.1509013392664099E-4</v>
      </c>
      <c r="U565" t="s">
        <v>201</v>
      </c>
      <c r="V565">
        <v>1.2597337065276999</v>
      </c>
    </row>
    <row r="566" spans="1:22">
      <c r="A566" t="s">
        <v>2977</v>
      </c>
      <c r="B566" t="s">
        <v>2416</v>
      </c>
      <c r="C566" t="s">
        <v>880</v>
      </c>
      <c r="D566">
        <v>0.47696534090908999</v>
      </c>
      <c r="F566" t="s">
        <v>2419</v>
      </c>
      <c r="G566">
        <v>4.1052765992872003E-3</v>
      </c>
      <c r="H566">
        <v>4.0871429663764999E-3</v>
      </c>
      <c r="I566">
        <v>1.8133632910678399E-5</v>
      </c>
      <c r="J566">
        <v>1.0885322992388299E-2</v>
      </c>
      <c r="K566">
        <v>5.4422221691903701E-3</v>
      </c>
      <c r="L566">
        <v>4.86239971681167E-5</v>
      </c>
      <c r="M566">
        <v>5.3944768260298101E-3</v>
      </c>
      <c r="N566" t="s">
        <v>201</v>
      </c>
      <c r="O566">
        <v>9.3635046260170003E-3</v>
      </c>
      <c r="P566">
        <v>0.375472824208751</v>
      </c>
      <c r="Q566" t="s">
        <v>201</v>
      </c>
      <c r="R566" t="s">
        <v>201</v>
      </c>
      <c r="S566">
        <v>1.0312117503059901</v>
      </c>
      <c r="T566">
        <v>1.93662881954403E-3</v>
      </c>
      <c r="U566" t="s">
        <v>201</v>
      </c>
      <c r="V566">
        <v>1.0312117503059901</v>
      </c>
    </row>
    <row r="567" spans="1:22">
      <c r="A567" t="s">
        <v>2978</v>
      </c>
      <c r="B567" t="s">
        <v>2416</v>
      </c>
      <c r="C567" t="s">
        <v>880</v>
      </c>
      <c r="D567">
        <v>1.40110657196969</v>
      </c>
      <c r="F567" t="s">
        <v>2417</v>
      </c>
      <c r="G567">
        <v>7.2151182466647003E-3</v>
      </c>
      <c r="H567">
        <v>7.2128965577179004E-3</v>
      </c>
      <c r="I567">
        <v>2.22168894672354E-6</v>
      </c>
      <c r="J567">
        <v>1.43014068994E-3</v>
      </c>
      <c r="K567">
        <v>3.7413156933249802E-4</v>
      </c>
      <c r="L567">
        <v>4.5441719655420103E-5</v>
      </c>
      <c r="M567">
        <v>1.0105674009520801E-3</v>
      </c>
      <c r="N567" t="s">
        <v>201</v>
      </c>
      <c r="O567">
        <v>5.5883550937673701E-4</v>
      </c>
      <c r="P567">
        <v>5.0434874054387597</v>
      </c>
      <c r="Q567" t="s">
        <v>201</v>
      </c>
      <c r="R567" t="s">
        <v>201</v>
      </c>
      <c r="S567">
        <v>1.1997913096900701</v>
      </c>
      <c r="T567">
        <v>3.9755686770895603E-3</v>
      </c>
      <c r="U567" t="s">
        <v>201</v>
      </c>
      <c r="V567">
        <v>1.1997913096900701</v>
      </c>
    </row>
    <row r="568" spans="1:22">
      <c r="A568" t="s">
        <v>2979</v>
      </c>
      <c r="B568" t="s">
        <v>2416</v>
      </c>
      <c r="C568" t="s">
        <v>880</v>
      </c>
      <c r="D568">
        <v>0.60207581439393898</v>
      </c>
      <c r="F568" t="s">
        <v>2417</v>
      </c>
      <c r="G568">
        <v>1.8886136629315E-3</v>
      </c>
      <c r="H568">
        <v>1.8813947558955E-3</v>
      </c>
      <c r="I568">
        <v>7.2189070359293898E-6</v>
      </c>
      <c r="J568">
        <v>3.24188034885944E-3</v>
      </c>
      <c r="K568">
        <v>1.0856430770816801E-3</v>
      </c>
      <c r="L568">
        <v>1.3862187347995101E-4</v>
      </c>
      <c r="M568">
        <v>2.0176153982977901E-3</v>
      </c>
      <c r="N568" t="s">
        <v>201</v>
      </c>
      <c r="O568">
        <v>2.0781636450676001E-3</v>
      </c>
      <c r="P568">
        <v>0.58034059047164099</v>
      </c>
      <c r="Q568" t="s">
        <v>201</v>
      </c>
      <c r="R568" t="s">
        <v>201</v>
      </c>
      <c r="S568">
        <v>1.2</v>
      </c>
      <c r="T568">
        <v>3.4736951794258502E-3</v>
      </c>
      <c r="U568" t="s">
        <v>201</v>
      </c>
      <c r="V568">
        <v>1.2</v>
      </c>
    </row>
    <row r="569" spans="1:22">
      <c r="A569" t="s">
        <v>2980</v>
      </c>
      <c r="B569" t="s">
        <v>2416</v>
      </c>
      <c r="C569" t="s">
        <v>880</v>
      </c>
      <c r="D569">
        <v>8.0814003977272701</v>
      </c>
      <c r="F569" t="s">
        <v>2419</v>
      </c>
      <c r="G569">
        <v>4.0436689074448201E-5</v>
      </c>
      <c r="H569">
        <v>4.0370020875998197E-5</v>
      </c>
      <c r="I569">
        <v>6.6668198449939602E-8</v>
      </c>
      <c r="J569">
        <v>1.1335017706001599E-3</v>
      </c>
      <c r="K569">
        <v>5.2639012795995595E-4</v>
      </c>
      <c r="L569">
        <v>3.7427984662729202E-4</v>
      </c>
      <c r="M569">
        <v>2.3283179601291099E-4</v>
      </c>
      <c r="N569" t="s">
        <v>201</v>
      </c>
      <c r="O569">
        <v>1.47140786980265E-2</v>
      </c>
      <c r="P569">
        <v>3.5615313467594598E-2</v>
      </c>
      <c r="Q569" t="s">
        <v>201</v>
      </c>
      <c r="R569" t="s">
        <v>201</v>
      </c>
      <c r="S569">
        <v>1.2719298245613999</v>
      </c>
      <c r="T569">
        <v>4.5309121840486903E-6</v>
      </c>
      <c r="U569" t="s">
        <v>201</v>
      </c>
      <c r="V569">
        <v>1.2719298245613999</v>
      </c>
    </row>
    <row r="570" spans="1:22">
      <c r="A570" t="s">
        <v>2981</v>
      </c>
      <c r="B570" t="s">
        <v>2416</v>
      </c>
      <c r="C570" t="s">
        <v>880</v>
      </c>
      <c r="D570">
        <v>3.8196846401515101</v>
      </c>
      <c r="F570" t="s">
        <v>2417</v>
      </c>
      <c r="G570">
        <v>1.13035920580211E-2</v>
      </c>
      <c r="H570">
        <v>1.12931954450143E-2</v>
      </c>
      <c r="I570">
        <v>1.0396613006799999E-5</v>
      </c>
      <c r="J570">
        <v>1.3308332529543001E-2</v>
      </c>
      <c r="K570">
        <v>3.1774093507523798E-3</v>
      </c>
      <c r="L570">
        <v>1.4915190900168401E-3</v>
      </c>
      <c r="M570">
        <v>8.6394040887738006E-3</v>
      </c>
      <c r="N570" t="s">
        <v>201</v>
      </c>
      <c r="O570">
        <v>1.61358066706232E-3</v>
      </c>
      <c r="P570">
        <v>0.84858079852939095</v>
      </c>
      <c r="Q570" t="s">
        <v>201</v>
      </c>
      <c r="R570" t="s">
        <v>201</v>
      </c>
      <c r="S570">
        <v>1.0794194866240101</v>
      </c>
      <c r="T570">
        <v>6.4431938353153801E-3</v>
      </c>
      <c r="U570" t="s">
        <v>201</v>
      </c>
      <c r="V570">
        <v>1.0794194866240101</v>
      </c>
    </row>
    <row r="571" spans="1:22">
      <c r="A571" t="s">
        <v>2982</v>
      </c>
      <c r="B571" t="s">
        <v>2416</v>
      </c>
      <c r="C571" t="s">
        <v>880</v>
      </c>
      <c r="D571">
        <v>23.980114109848401</v>
      </c>
      <c r="E571" t="s">
        <v>2428</v>
      </c>
      <c r="F571" t="s">
        <v>853</v>
      </c>
      <c r="G571">
        <v>6.1760815354919701E-2</v>
      </c>
      <c r="H571">
        <v>6.1759125199029E-2</v>
      </c>
      <c r="I571">
        <v>1.69015589070638E-6</v>
      </c>
      <c r="J571">
        <v>8.0988568670487295E-3</v>
      </c>
      <c r="K571">
        <v>4.5466424773032699E-3</v>
      </c>
      <c r="L571">
        <v>6.2913839558365297E-4</v>
      </c>
      <c r="M571">
        <v>2.9230759941618E-3</v>
      </c>
      <c r="N571" t="s">
        <v>201</v>
      </c>
      <c r="O571">
        <v>9.1236134319218395E-3</v>
      </c>
      <c r="P571">
        <v>7.6256595483622096</v>
      </c>
      <c r="Q571" t="s">
        <v>201</v>
      </c>
      <c r="R571" t="s">
        <v>201</v>
      </c>
      <c r="S571">
        <v>1.2742470914287201</v>
      </c>
      <c r="T571">
        <v>1.85250712704776E-4</v>
      </c>
      <c r="U571" t="s">
        <v>201</v>
      </c>
      <c r="V571">
        <v>1.2742470914287201</v>
      </c>
    </row>
    <row r="572" spans="1:22">
      <c r="A572" t="s">
        <v>2983</v>
      </c>
      <c r="B572" t="s">
        <v>2416</v>
      </c>
      <c r="C572" t="s">
        <v>880</v>
      </c>
      <c r="D572">
        <v>0.33661564393939303</v>
      </c>
      <c r="F572" t="s">
        <v>2417</v>
      </c>
      <c r="G572">
        <v>1.4523424435235E-3</v>
      </c>
      <c r="H572">
        <v>9.3788289377329996E-4</v>
      </c>
      <c r="I572">
        <v>5.1445954975010003E-4</v>
      </c>
      <c r="J572">
        <v>1.88873769098031E-3</v>
      </c>
      <c r="K572">
        <v>6.1737978466775204E-4</v>
      </c>
      <c r="L572">
        <v>2.21991029501872E-4</v>
      </c>
      <c r="M572">
        <v>1.04936687681068E-3</v>
      </c>
      <c r="N572" t="s">
        <v>201</v>
      </c>
      <c r="O572">
        <v>1.7153420109213901E-2</v>
      </c>
      <c r="P572">
        <v>0.49656598597686102</v>
      </c>
      <c r="Q572" t="s">
        <v>201</v>
      </c>
      <c r="R572" t="s">
        <v>201</v>
      </c>
      <c r="S572">
        <v>1.10729148860196</v>
      </c>
      <c r="T572">
        <v>2.9991660349632299E-2</v>
      </c>
      <c r="U572" t="s">
        <v>201</v>
      </c>
      <c r="V572">
        <v>1.10729148860196</v>
      </c>
    </row>
    <row r="573" spans="1:22">
      <c r="A573" t="s">
        <v>2984</v>
      </c>
      <c r="B573" t="s">
        <v>2416</v>
      </c>
      <c r="C573" t="s">
        <v>880</v>
      </c>
      <c r="D573">
        <v>44.9937785416667</v>
      </c>
      <c r="E573" t="s">
        <v>2428</v>
      </c>
      <c r="F573" t="s">
        <v>853</v>
      </c>
      <c r="G573">
        <v>4.51589726509481E-2</v>
      </c>
      <c r="H573">
        <v>4.5138817462043103E-2</v>
      </c>
      <c r="I573">
        <v>2.0155188904932701E-5</v>
      </c>
      <c r="J573">
        <v>1.30651385002503E-2</v>
      </c>
      <c r="K573">
        <v>9.6435668016278502E-3</v>
      </c>
      <c r="L573">
        <v>3.7877032995997097E-4</v>
      </c>
      <c r="M573">
        <v>3.0428013686625301E-3</v>
      </c>
      <c r="N573" t="s">
        <v>201</v>
      </c>
      <c r="O573">
        <v>3.94062679873056E-2</v>
      </c>
      <c r="P573">
        <v>3.4549053927884499</v>
      </c>
      <c r="Q573" t="s">
        <v>201</v>
      </c>
      <c r="R573" t="s">
        <v>201</v>
      </c>
      <c r="S573">
        <v>1.22860929550875</v>
      </c>
      <c r="T573">
        <v>5.1147164992700002E-4</v>
      </c>
      <c r="U573" t="s">
        <v>201</v>
      </c>
      <c r="V573">
        <v>1.22860929550875</v>
      </c>
    </row>
    <row r="574" spans="1:22">
      <c r="A574" t="s">
        <v>2985</v>
      </c>
      <c r="B574" t="s">
        <v>2416</v>
      </c>
      <c r="C574" t="s">
        <v>880</v>
      </c>
      <c r="D574">
        <v>4.9165572159090898</v>
      </c>
      <c r="E574" t="s">
        <v>2428</v>
      </c>
      <c r="F574" t="s">
        <v>853</v>
      </c>
      <c r="G574">
        <v>4.4440185696107901E-2</v>
      </c>
      <c r="H574">
        <v>4.4104454806179902E-2</v>
      </c>
      <c r="I574">
        <v>3.3573088992789999E-4</v>
      </c>
      <c r="J574">
        <v>1.37748885981457E-2</v>
      </c>
      <c r="K574">
        <v>4.4834179494150301E-3</v>
      </c>
      <c r="L574">
        <v>3.7017014569230202E-3</v>
      </c>
      <c r="M574">
        <v>5.5897691918076796E-3</v>
      </c>
      <c r="N574" t="s">
        <v>201</v>
      </c>
      <c r="O574">
        <v>3.58325577101061E-2</v>
      </c>
      <c r="P574">
        <v>3.2018011972972902</v>
      </c>
      <c r="Q574" t="s">
        <v>201</v>
      </c>
      <c r="R574" t="s">
        <v>201</v>
      </c>
      <c r="S574">
        <v>1.05743085066508</v>
      </c>
      <c r="T574">
        <v>9.36943694179025E-3</v>
      </c>
      <c r="U574" t="s">
        <v>201</v>
      </c>
      <c r="V574">
        <v>1.05743085066508</v>
      </c>
    </row>
    <row r="575" spans="1:22">
      <c r="A575" t="s">
        <v>2986</v>
      </c>
      <c r="B575" t="s">
        <v>2416</v>
      </c>
      <c r="C575" t="s">
        <v>880</v>
      </c>
      <c r="D575">
        <v>0.39085303030302998</v>
      </c>
      <c r="F575" t="s">
        <v>2419</v>
      </c>
      <c r="G575">
        <v>5.5207698709861999E-3</v>
      </c>
      <c r="H575">
        <v>5.4797800434698996E-3</v>
      </c>
      <c r="I575">
        <v>4.0989827516331802E-5</v>
      </c>
      <c r="J575">
        <v>9.85987282584622E-3</v>
      </c>
      <c r="K575">
        <v>8.1704123247383197E-3</v>
      </c>
      <c r="L575">
        <v>3.7257828898805602E-4</v>
      </c>
      <c r="M575">
        <v>1.31688221211984E-3</v>
      </c>
      <c r="N575" t="s">
        <v>201</v>
      </c>
      <c r="O575">
        <v>1.884276024845E-3</v>
      </c>
      <c r="P575">
        <v>0.555765793358455</v>
      </c>
      <c r="Q575" t="s">
        <v>201</v>
      </c>
      <c r="R575" t="s">
        <v>201</v>
      </c>
      <c r="S575">
        <v>1.04391194594267</v>
      </c>
      <c r="T575">
        <v>2.17536215373242E-2</v>
      </c>
      <c r="U575" t="s">
        <v>201</v>
      </c>
      <c r="V575">
        <v>1.04391194594267</v>
      </c>
    </row>
    <row r="576" spans="1:22">
      <c r="A576" t="s">
        <v>2987</v>
      </c>
      <c r="B576" t="s">
        <v>2416</v>
      </c>
      <c r="C576" t="s">
        <v>880</v>
      </c>
      <c r="D576">
        <v>6.8969527840909102</v>
      </c>
      <c r="F576" t="s">
        <v>2417</v>
      </c>
      <c r="G576">
        <v>9.3565250373931E-3</v>
      </c>
      <c r="H576">
        <v>9.3491386768225007E-3</v>
      </c>
      <c r="I576">
        <v>7.3863605705755903E-6</v>
      </c>
      <c r="J576">
        <v>4.3063477165843902E-3</v>
      </c>
      <c r="K576">
        <v>1.79719247688048E-3</v>
      </c>
      <c r="L576">
        <v>8.8817070057764996E-5</v>
      </c>
      <c r="M576">
        <v>2.4203381696461402E-3</v>
      </c>
      <c r="N576" t="s">
        <v>201</v>
      </c>
      <c r="O576">
        <v>2.4153480908157099E-3</v>
      </c>
      <c r="P576">
        <v>2.1710134183585601</v>
      </c>
      <c r="Q576" t="s">
        <v>201</v>
      </c>
      <c r="R576" t="s">
        <v>201</v>
      </c>
      <c r="S576">
        <v>1.2559363939100401</v>
      </c>
      <c r="T576">
        <v>3.0580936133644599E-3</v>
      </c>
      <c r="U576" t="s">
        <v>201</v>
      </c>
      <c r="V576">
        <v>1.2559363939100401</v>
      </c>
    </row>
    <row r="577" spans="1:22">
      <c r="A577" t="s">
        <v>2988</v>
      </c>
      <c r="B577" t="s">
        <v>2416</v>
      </c>
      <c r="C577" t="s">
        <v>880</v>
      </c>
      <c r="D577">
        <v>3.9541403787878799</v>
      </c>
      <c r="F577" t="s">
        <v>2417</v>
      </c>
      <c r="G577">
        <v>1.8924780961713999E-2</v>
      </c>
      <c r="H577">
        <v>1.8851330640921801E-2</v>
      </c>
      <c r="I577">
        <v>7.3450320792158594E-5</v>
      </c>
      <c r="J577">
        <v>2.7787903220338902E-3</v>
      </c>
      <c r="K577">
        <v>2.06517444197581E-3</v>
      </c>
      <c r="L577">
        <v>1.1658617291278701E-4</v>
      </c>
      <c r="M577">
        <v>5.9702970714529101E-4</v>
      </c>
      <c r="N577" t="s">
        <v>201</v>
      </c>
      <c r="O577">
        <v>8.2231285249635896E-3</v>
      </c>
      <c r="P577">
        <v>6.7840061524051301</v>
      </c>
      <c r="Q577" t="s">
        <v>201</v>
      </c>
      <c r="R577" t="s">
        <v>201</v>
      </c>
      <c r="S577">
        <v>1.1165323705635299</v>
      </c>
      <c r="T577">
        <v>8.9321625667384101E-3</v>
      </c>
      <c r="U577" t="s">
        <v>201</v>
      </c>
      <c r="V577">
        <v>1.1165323705635299</v>
      </c>
    </row>
    <row r="578" spans="1:22">
      <c r="A578" t="s">
        <v>2989</v>
      </c>
      <c r="B578" t="s">
        <v>2416</v>
      </c>
      <c r="C578" t="s">
        <v>880</v>
      </c>
      <c r="D578">
        <v>4.84758206439394</v>
      </c>
      <c r="F578" t="s">
        <v>2417</v>
      </c>
      <c r="G578">
        <v>1.33979286353845E-2</v>
      </c>
      <c r="H578">
        <v>1.3388189827069101E-2</v>
      </c>
      <c r="I578">
        <v>9.7388083153774604E-6</v>
      </c>
      <c r="J578">
        <v>8.32808494580182E-3</v>
      </c>
      <c r="K578">
        <v>1.5809753207519999E-3</v>
      </c>
      <c r="L578">
        <v>1.75891774402453E-3</v>
      </c>
      <c r="M578">
        <v>4.9881918810252704E-3</v>
      </c>
      <c r="N578" t="s">
        <v>201</v>
      </c>
      <c r="O578">
        <v>4.4537242228056004E-3</v>
      </c>
      <c r="P578">
        <v>1.6075952531941999</v>
      </c>
      <c r="Q578" t="s">
        <v>201</v>
      </c>
      <c r="R578" t="s">
        <v>201</v>
      </c>
      <c r="S578">
        <v>1.05801344299292</v>
      </c>
      <c r="T578">
        <v>2.1866662209369002E-3</v>
      </c>
      <c r="U578" t="s">
        <v>201</v>
      </c>
      <c r="V578">
        <v>1.05801344299292</v>
      </c>
    </row>
    <row r="579" spans="1:22">
      <c r="A579" t="s">
        <v>2990</v>
      </c>
      <c r="B579" t="s">
        <v>2416</v>
      </c>
      <c r="C579" t="s">
        <v>880</v>
      </c>
      <c r="D579">
        <v>11.5433357954545</v>
      </c>
      <c r="F579" t="s">
        <v>2417</v>
      </c>
      <c r="G579">
        <v>4.2927412184674003E-2</v>
      </c>
      <c r="H579">
        <v>4.2926310189467999E-2</v>
      </c>
      <c r="I579">
        <v>1.10199520593065E-6</v>
      </c>
      <c r="J579">
        <v>5.6635762363864504E-3</v>
      </c>
      <c r="K579">
        <v>3.4243882011722598E-3</v>
      </c>
      <c r="L579">
        <v>9.7346894321110006E-5</v>
      </c>
      <c r="M579">
        <v>2.14184114089308E-3</v>
      </c>
      <c r="N579" t="s">
        <v>201</v>
      </c>
      <c r="O579">
        <v>4.0007496261596403E-3</v>
      </c>
      <c r="P579">
        <v>7.5793647684446697</v>
      </c>
      <c r="Q579" t="s">
        <v>201</v>
      </c>
      <c r="R579" t="s">
        <v>201</v>
      </c>
      <c r="S579">
        <v>1.3306291847146701</v>
      </c>
      <c r="T579">
        <v>2.7544718087956697E-4</v>
      </c>
      <c r="U579" t="s">
        <v>201</v>
      </c>
      <c r="V579">
        <v>1.3306291847146701</v>
      </c>
    </row>
    <row r="580" spans="1:22">
      <c r="A580" t="s">
        <v>2991</v>
      </c>
      <c r="B580" t="s">
        <v>2416</v>
      </c>
      <c r="C580" t="s">
        <v>880</v>
      </c>
      <c r="D580">
        <v>0.250459659090909</v>
      </c>
      <c r="F580" t="s">
        <v>2417</v>
      </c>
      <c r="G580">
        <v>7.6412907203300001E-4</v>
      </c>
      <c r="H580">
        <v>2.9496758437060002E-4</v>
      </c>
      <c r="I580">
        <v>4.6916148766239999E-4</v>
      </c>
      <c r="J580">
        <v>8.1625123542456899E-4</v>
      </c>
      <c r="K580">
        <v>1.92908783875591E-4</v>
      </c>
      <c r="L580">
        <v>7.2133288231169897E-6</v>
      </c>
      <c r="M580">
        <v>6.1612912272586103E-4</v>
      </c>
      <c r="N580" t="s">
        <v>201</v>
      </c>
      <c r="O580">
        <v>1.133340716156E-3</v>
      </c>
      <c r="P580">
        <v>0.36136862226882099</v>
      </c>
      <c r="Q580" t="s">
        <v>201</v>
      </c>
      <c r="R580" t="s">
        <v>201</v>
      </c>
      <c r="S580">
        <v>1.04807127859768</v>
      </c>
      <c r="T580">
        <v>0.41396332186288598</v>
      </c>
      <c r="U580" t="s">
        <v>201</v>
      </c>
      <c r="V580">
        <v>1.04807127859768</v>
      </c>
    </row>
    <row r="581" spans="1:22">
      <c r="A581" t="s">
        <v>2992</v>
      </c>
      <c r="B581" t="s">
        <v>2416</v>
      </c>
      <c r="C581" t="s">
        <v>880</v>
      </c>
      <c r="D581">
        <v>2.1659475946969602</v>
      </c>
      <c r="F581" t="s">
        <v>2417</v>
      </c>
      <c r="G581">
        <v>9.6017862113219991E-3</v>
      </c>
      <c r="H581">
        <v>9.5950417849945992E-3</v>
      </c>
      <c r="I581">
        <v>6.7444263274572602E-6</v>
      </c>
      <c r="J581">
        <v>1.2462937325335099E-2</v>
      </c>
      <c r="K581">
        <v>7.7830342330913599E-3</v>
      </c>
      <c r="L581">
        <v>8.0859755154391404E-4</v>
      </c>
      <c r="M581">
        <v>3.8713055406999E-3</v>
      </c>
      <c r="N581" t="s">
        <v>201</v>
      </c>
      <c r="O581">
        <v>2.3248602991454699E-3</v>
      </c>
      <c r="P581">
        <v>0.76988606574225404</v>
      </c>
      <c r="Q581" t="s">
        <v>201</v>
      </c>
      <c r="R581" t="s">
        <v>201</v>
      </c>
      <c r="S581">
        <v>1.19579537334241</v>
      </c>
      <c r="T581">
        <v>2.9010028387237798E-3</v>
      </c>
      <c r="U581" t="s">
        <v>201</v>
      </c>
      <c r="V581">
        <v>1.19579537334241</v>
      </c>
    </row>
    <row r="582" spans="1:22">
      <c r="A582" t="s">
        <v>2993</v>
      </c>
      <c r="B582" t="s">
        <v>2416</v>
      </c>
      <c r="C582" t="s">
        <v>880</v>
      </c>
      <c r="D582">
        <v>9.8180574431818197</v>
      </c>
      <c r="F582" t="s">
        <v>2419</v>
      </c>
      <c r="G582">
        <v>1.8964853673517201E-2</v>
      </c>
      <c r="H582">
        <v>1.89288077482163E-2</v>
      </c>
      <c r="I582">
        <v>3.60459253009013E-5</v>
      </c>
      <c r="J582">
        <v>2.7179523647334499E-2</v>
      </c>
      <c r="K582">
        <v>1.6057515842617501E-2</v>
      </c>
      <c r="L582">
        <v>6.2397450459252099E-4</v>
      </c>
      <c r="M582">
        <v>1.04980333001244E-2</v>
      </c>
      <c r="N582" t="s">
        <v>201</v>
      </c>
      <c r="O582">
        <v>1.5958695555206601E-2</v>
      </c>
      <c r="P582">
        <v>0.69643633177039199</v>
      </c>
      <c r="Q582" t="s">
        <v>201</v>
      </c>
      <c r="R582" t="s">
        <v>201</v>
      </c>
      <c r="S582">
        <v>1.07404197620694</v>
      </c>
      <c r="T582">
        <v>2.2587012313259598E-3</v>
      </c>
      <c r="U582" t="s">
        <v>201</v>
      </c>
      <c r="V582">
        <v>1.07404197620694</v>
      </c>
    </row>
    <row r="583" spans="1:22">
      <c r="A583" t="s">
        <v>2994</v>
      </c>
      <c r="B583" t="s">
        <v>2416</v>
      </c>
      <c r="C583" t="s">
        <v>880</v>
      </c>
      <c r="D583">
        <v>3.12405928030303</v>
      </c>
      <c r="F583" t="s">
        <v>2419</v>
      </c>
      <c r="G583">
        <v>3.2449626197122397E-2</v>
      </c>
      <c r="H583">
        <v>3.2413657198085401E-2</v>
      </c>
      <c r="I583">
        <v>3.59689990369384E-5</v>
      </c>
      <c r="J583">
        <v>2.6174608459028099E-2</v>
      </c>
      <c r="K583">
        <v>8.9796881004142997E-3</v>
      </c>
      <c r="L583">
        <v>1.77039870709953E-3</v>
      </c>
      <c r="M583">
        <v>1.5424521651514299E-2</v>
      </c>
      <c r="N583" t="s">
        <v>201</v>
      </c>
      <c r="O583">
        <v>7.15673304081638E-3</v>
      </c>
      <c r="P583">
        <v>1.23836263869327</v>
      </c>
      <c r="Q583" t="s">
        <v>201</v>
      </c>
      <c r="R583" t="s">
        <v>201</v>
      </c>
      <c r="S583">
        <v>1.13894292956583</v>
      </c>
      <c r="T583">
        <v>5.0258964295300003E-3</v>
      </c>
      <c r="U583" t="s">
        <v>201</v>
      </c>
      <c r="V583">
        <v>1.13894292956583</v>
      </c>
    </row>
    <row r="584" spans="1:22">
      <c r="A584" t="s">
        <v>2995</v>
      </c>
      <c r="B584" t="s">
        <v>2416</v>
      </c>
      <c r="C584" t="s">
        <v>880</v>
      </c>
      <c r="D584">
        <v>6.8522177083333302</v>
      </c>
      <c r="F584" t="s">
        <v>2419</v>
      </c>
      <c r="G584">
        <v>3.3895294224024E-3</v>
      </c>
      <c r="H584">
        <v>3.3742948294961999E-3</v>
      </c>
      <c r="I584">
        <v>1.5234592906213801E-5</v>
      </c>
      <c r="J584">
        <v>2.6044898165833798E-2</v>
      </c>
      <c r="K584">
        <v>1.36788781579785E-2</v>
      </c>
      <c r="L584">
        <v>8.5876866967392004E-4</v>
      </c>
      <c r="M584">
        <v>1.15072513381813E-2</v>
      </c>
      <c r="N584" t="s">
        <v>201</v>
      </c>
      <c r="O584">
        <v>1.6939822505837199E-2</v>
      </c>
      <c r="P584">
        <v>0.12955684479974799</v>
      </c>
      <c r="Q584" t="s">
        <v>201</v>
      </c>
      <c r="R584" t="s">
        <v>201</v>
      </c>
      <c r="S584">
        <v>1.1648910105220001</v>
      </c>
      <c r="T584">
        <v>8.9933604091567204E-4</v>
      </c>
      <c r="U584" t="s">
        <v>201</v>
      </c>
      <c r="V584">
        <v>1.1648910105220001</v>
      </c>
    </row>
    <row r="585" spans="1:22">
      <c r="A585" t="s">
        <v>2996</v>
      </c>
      <c r="B585" t="s">
        <v>2416</v>
      </c>
      <c r="C585" t="s">
        <v>880</v>
      </c>
      <c r="D585">
        <v>2.9641935227272702</v>
      </c>
      <c r="F585" t="s">
        <v>2419</v>
      </c>
      <c r="G585">
        <v>9.1473795580033993E-3</v>
      </c>
      <c r="H585">
        <v>9.1413449290236003E-3</v>
      </c>
      <c r="I585">
        <v>6.0346289797701198E-6</v>
      </c>
      <c r="J585">
        <v>1.0305319328537E-2</v>
      </c>
      <c r="K585">
        <v>4.5343505096658698E-3</v>
      </c>
      <c r="L585">
        <v>1.1132413432119199E-4</v>
      </c>
      <c r="M585">
        <v>5.6596446845500097E-3</v>
      </c>
      <c r="N585" t="s">
        <v>201</v>
      </c>
      <c r="O585">
        <v>5.4326991553405399E-3</v>
      </c>
      <c r="P585">
        <v>0.88705110803405596</v>
      </c>
      <c r="Q585" t="s">
        <v>201</v>
      </c>
      <c r="R585" t="s">
        <v>201</v>
      </c>
      <c r="S585">
        <v>1.0320098491843599</v>
      </c>
      <c r="T585">
        <v>1.11079756254087E-3</v>
      </c>
      <c r="U585" t="s">
        <v>201</v>
      </c>
      <c r="V585">
        <v>1.0320098491843599</v>
      </c>
    </row>
    <row r="586" spans="1:22">
      <c r="A586" t="s">
        <v>2997</v>
      </c>
      <c r="B586" t="s">
        <v>2416</v>
      </c>
      <c r="C586" t="s">
        <v>880</v>
      </c>
      <c r="D586">
        <v>2.3746788825757501</v>
      </c>
      <c r="F586" t="s">
        <v>2419</v>
      </c>
      <c r="G586">
        <v>1.4261333796420099E-2</v>
      </c>
      <c r="H586">
        <v>1.4245053985927601E-2</v>
      </c>
      <c r="I586">
        <v>1.6279810492562802E-5</v>
      </c>
      <c r="J586">
        <v>1.76470304646777E-2</v>
      </c>
      <c r="K586">
        <v>1.3174478399171101E-2</v>
      </c>
      <c r="L586">
        <v>2.2069372975517202E-3</v>
      </c>
      <c r="M586">
        <v>2.2656147679549002E-3</v>
      </c>
      <c r="N586" t="s">
        <v>201</v>
      </c>
      <c r="O586">
        <v>1.1975111986337E-2</v>
      </c>
      <c r="P586">
        <v>0.80722102307470001</v>
      </c>
      <c r="Q586" t="s">
        <v>201</v>
      </c>
      <c r="R586" t="s">
        <v>201</v>
      </c>
      <c r="S586">
        <v>1.0036735992594901</v>
      </c>
      <c r="T586">
        <v>1.3594704175741499E-3</v>
      </c>
      <c r="U586" t="s">
        <v>201</v>
      </c>
      <c r="V586">
        <v>1.0036735992594901</v>
      </c>
    </row>
    <row r="587" spans="1:22">
      <c r="A587" t="s">
        <v>2998</v>
      </c>
      <c r="B587" t="s">
        <v>2416</v>
      </c>
      <c r="C587" t="s">
        <v>880</v>
      </c>
      <c r="D587">
        <v>7.3690840340909096</v>
      </c>
      <c r="F587" t="s">
        <v>2419</v>
      </c>
      <c r="G587">
        <v>1.37452626629825E-2</v>
      </c>
      <c r="H587">
        <v>1.36936013429837E-2</v>
      </c>
      <c r="I587">
        <v>5.1661319998756001E-5</v>
      </c>
      <c r="J587">
        <v>8.5044455779281596E-3</v>
      </c>
      <c r="K587">
        <v>5.2784070842344698E-3</v>
      </c>
      <c r="L587">
        <v>1.26751334819824E-3</v>
      </c>
      <c r="M587">
        <v>1.9585251454954499E-3</v>
      </c>
      <c r="N587" t="s">
        <v>201</v>
      </c>
      <c r="O587">
        <v>5.6346280995620598E-2</v>
      </c>
      <c r="P587">
        <v>1.61016978914217</v>
      </c>
      <c r="Q587" t="s">
        <v>201</v>
      </c>
      <c r="R587" t="s">
        <v>201</v>
      </c>
      <c r="S587">
        <v>1.0931182230368801</v>
      </c>
      <c r="T587">
        <v>9.1685412215175696E-4</v>
      </c>
      <c r="U587" t="s">
        <v>201</v>
      </c>
      <c r="V587">
        <v>1.0931182230368801</v>
      </c>
    </row>
    <row r="588" spans="1:22">
      <c r="A588" t="s">
        <v>2999</v>
      </c>
      <c r="B588" t="s">
        <v>2416</v>
      </c>
      <c r="C588" t="s">
        <v>880</v>
      </c>
      <c r="D588">
        <v>26.210623901515099</v>
      </c>
      <c r="F588" t="s">
        <v>2417</v>
      </c>
      <c r="G588">
        <v>1.45121108379883E-2</v>
      </c>
      <c r="H588">
        <v>1.44500323924038E-2</v>
      </c>
      <c r="I588">
        <v>6.2078445584472895E-5</v>
      </c>
      <c r="J588">
        <v>7.1635179957970198E-3</v>
      </c>
      <c r="K588">
        <v>4.9486006861999103E-3</v>
      </c>
      <c r="L588">
        <v>8.4002946305494902E-5</v>
      </c>
      <c r="M588">
        <v>2.1309143632916002E-3</v>
      </c>
      <c r="N588" t="s">
        <v>201</v>
      </c>
      <c r="O588">
        <v>0.117593022468531</v>
      </c>
      <c r="P588">
        <v>2.01716983204089</v>
      </c>
      <c r="Q588" t="s">
        <v>201</v>
      </c>
      <c r="R588" t="s">
        <v>201</v>
      </c>
      <c r="S588">
        <v>1.16284092908127</v>
      </c>
      <c r="T588">
        <v>5.2790926095198595E-4</v>
      </c>
      <c r="U588" t="s">
        <v>201</v>
      </c>
      <c r="V588">
        <v>1.16284092908127</v>
      </c>
    </row>
    <row r="589" spans="1:22">
      <c r="A589" t="s">
        <v>3000</v>
      </c>
      <c r="B589" t="s">
        <v>2416</v>
      </c>
      <c r="C589" t="s">
        <v>880</v>
      </c>
      <c r="D589">
        <v>0.33651079545454499</v>
      </c>
      <c r="F589" t="s">
        <v>2417</v>
      </c>
      <c r="G589">
        <v>1.13532565344E-4</v>
      </c>
      <c r="H589">
        <v>1.13532565344E-4</v>
      </c>
      <c r="I589">
        <v>0</v>
      </c>
      <c r="J589">
        <v>1.04260884332113E-2</v>
      </c>
      <c r="K589">
        <v>2.0032087833778099E-3</v>
      </c>
      <c r="L589">
        <v>3.48147734876472E-3</v>
      </c>
      <c r="M589">
        <v>4.9414023010688497E-3</v>
      </c>
      <c r="N589" t="s">
        <v>201</v>
      </c>
      <c r="O589">
        <v>0</v>
      </c>
      <c r="P589">
        <v>1.08892770353215E-2</v>
      </c>
      <c r="Q589" t="s">
        <v>201</v>
      </c>
      <c r="R589" t="s">
        <v>201</v>
      </c>
      <c r="S589">
        <v>1.5148724817233099</v>
      </c>
      <c r="U589" t="s">
        <v>201</v>
      </c>
      <c r="V589">
        <v>1.5148724817233099</v>
      </c>
    </row>
    <row r="590" spans="1:22">
      <c r="A590" t="s">
        <v>3001</v>
      </c>
      <c r="B590" t="s">
        <v>2416</v>
      </c>
      <c r="C590" t="s">
        <v>880</v>
      </c>
      <c r="D590">
        <v>3.0384361931818198</v>
      </c>
      <c r="F590" t="s">
        <v>2417</v>
      </c>
      <c r="G590">
        <v>3.1724773748140998E-3</v>
      </c>
      <c r="H590">
        <v>3.1504847553942999E-3</v>
      </c>
      <c r="I590">
        <v>2.1992619419875501E-5</v>
      </c>
      <c r="J590">
        <v>4.1033947757966004E-3</v>
      </c>
      <c r="K590">
        <v>1.2193411529184601E-3</v>
      </c>
      <c r="L590">
        <v>1.5773706736974701E-4</v>
      </c>
      <c r="M590">
        <v>2.7263165555083901E-3</v>
      </c>
      <c r="N590" t="s">
        <v>201</v>
      </c>
      <c r="O590">
        <v>1.0988787736583999E-3</v>
      </c>
      <c r="P590">
        <v>0.76777520261444598</v>
      </c>
      <c r="Q590" t="s">
        <v>201</v>
      </c>
      <c r="R590" t="s">
        <v>201</v>
      </c>
      <c r="S590">
        <v>1.13172648457162</v>
      </c>
      <c r="T590">
        <v>2.0013690269634898E-2</v>
      </c>
      <c r="U590" t="s">
        <v>201</v>
      </c>
      <c r="V590">
        <v>1.13172648457162</v>
      </c>
    </row>
    <row r="591" spans="1:22">
      <c r="A591" t="s">
        <v>3002</v>
      </c>
      <c r="B591" t="s">
        <v>2416</v>
      </c>
      <c r="C591" t="s">
        <v>880</v>
      </c>
      <c r="D591">
        <v>0.59462293560606005</v>
      </c>
      <c r="F591" t="s">
        <v>2417</v>
      </c>
      <c r="G591">
        <v>9.1126829387739997E-4</v>
      </c>
      <c r="H591">
        <v>8.5702842964939996E-4</v>
      </c>
      <c r="I591">
        <v>5.4239864228026003E-5</v>
      </c>
      <c r="J591">
        <v>1.2507721337605899E-2</v>
      </c>
      <c r="K591">
        <v>9.0299052317361905E-3</v>
      </c>
      <c r="L591">
        <v>3.8577029480320899E-4</v>
      </c>
      <c r="M591">
        <v>3.0920458110665198E-3</v>
      </c>
      <c r="N591" t="s">
        <v>201</v>
      </c>
      <c r="O591">
        <v>9.4266662125910199E-4</v>
      </c>
      <c r="P591">
        <v>6.8519949119160803E-2</v>
      </c>
      <c r="Q591" t="s">
        <v>201</v>
      </c>
      <c r="R591" t="s">
        <v>201</v>
      </c>
      <c r="S591">
        <v>1.0720658730177699</v>
      </c>
      <c r="T591">
        <v>5.7538755488741898E-2</v>
      </c>
      <c r="U591" t="s">
        <v>201</v>
      </c>
      <c r="V591">
        <v>1.0720658730177699</v>
      </c>
    </row>
    <row r="592" spans="1:22">
      <c r="A592" t="s">
        <v>3003</v>
      </c>
      <c r="B592" t="s">
        <v>2416</v>
      </c>
      <c r="C592" t="s">
        <v>880</v>
      </c>
      <c r="D592">
        <v>6.9534791856060503</v>
      </c>
      <c r="F592" t="s">
        <v>2419</v>
      </c>
      <c r="G592">
        <v>2.01914387509399E-2</v>
      </c>
      <c r="H592">
        <v>2.0190912892503601E-2</v>
      </c>
      <c r="I592">
        <v>5.2585843627044197E-7</v>
      </c>
      <c r="J592">
        <v>6.0954316814907598E-3</v>
      </c>
      <c r="K592">
        <v>3.6214983829692899E-3</v>
      </c>
      <c r="L592">
        <v>9.4881075635490806E-5</v>
      </c>
      <c r="M592">
        <v>2.3790522228859801E-3</v>
      </c>
      <c r="N592" t="s">
        <v>201</v>
      </c>
      <c r="O592">
        <v>9.3268094436881998E-4</v>
      </c>
      <c r="P592">
        <v>3.31246644168202</v>
      </c>
      <c r="Q592" t="s">
        <v>201</v>
      </c>
      <c r="R592" t="s">
        <v>201</v>
      </c>
      <c r="S592">
        <v>1.17306972826145</v>
      </c>
      <c r="T592">
        <v>5.6381385236331798E-4</v>
      </c>
      <c r="U592" t="s">
        <v>201</v>
      </c>
      <c r="V592">
        <v>1.17306972826145</v>
      </c>
    </row>
    <row r="593" spans="1:22">
      <c r="A593" t="s">
        <v>3004</v>
      </c>
      <c r="B593" t="s">
        <v>2416</v>
      </c>
      <c r="C593" t="s">
        <v>880</v>
      </c>
      <c r="D593">
        <v>4.3571295075757597</v>
      </c>
      <c r="F593" t="s">
        <v>2417</v>
      </c>
      <c r="G593">
        <v>3.1266657789345001E-3</v>
      </c>
      <c r="H593">
        <v>3.1235705819184002E-3</v>
      </c>
      <c r="I593">
        <v>3.09519701602384E-6</v>
      </c>
      <c r="J593">
        <v>9.4374716341381094E-3</v>
      </c>
      <c r="K593">
        <v>5.1088554526099198E-3</v>
      </c>
      <c r="L593">
        <v>4.5522982070755202E-4</v>
      </c>
      <c r="M593">
        <v>3.8733863608206398E-3</v>
      </c>
      <c r="N593" t="s">
        <v>201</v>
      </c>
      <c r="O593">
        <v>2.9827355551645799E-3</v>
      </c>
      <c r="P593">
        <v>0.33097536109348602</v>
      </c>
      <c r="Q593" t="s">
        <v>201</v>
      </c>
      <c r="R593" t="s">
        <v>201</v>
      </c>
      <c r="S593">
        <v>1.07187879786073</v>
      </c>
      <c r="T593">
        <v>1.0377041339332E-3</v>
      </c>
      <c r="U593" t="s">
        <v>201</v>
      </c>
      <c r="V593">
        <v>1.07187879786073</v>
      </c>
    </row>
    <row r="594" spans="1:22">
      <c r="A594" t="s">
        <v>3005</v>
      </c>
      <c r="B594" t="s">
        <v>2416</v>
      </c>
      <c r="C594" t="s">
        <v>880</v>
      </c>
      <c r="D594">
        <v>20.897602159090901</v>
      </c>
      <c r="F594" t="s">
        <v>2419</v>
      </c>
      <c r="G594">
        <v>1.4792685983325501E-2</v>
      </c>
      <c r="H594">
        <v>1.4786536221651599E-2</v>
      </c>
      <c r="I594">
        <v>6.1497616738746701E-6</v>
      </c>
      <c r="J594">
        <v>1.0768193841431401E-2</v>
      </c>
      <c r="K594">
        <v>5.4908121200761099E-3</v>
      </c>
      <c r="L594">
        <v>4.3673069787478501E-4</v>
      </c>
      <c r="M594">
        <v>4.8406510234805704E-3</v>
      </c>
      <c r="N594" t="s">
        <v>201</v>
      </c>
      <c r="O594">
        <v>1.6726339685612299E-2</v>
      </c>
      <c r="P594">
        <v>1.3731677233334301</v>
      </c>
      <c r="Q594" t="s">
        <v>201</v>
      </c>
      <c r="R594" t="s">
        <v>201</v>
      </c>
      <c r="S594">
        <v>1.11092113948695</v>
      </c>
      <c r="T594">
        <v>3.6766930419119501E-4</v>
      </c>
      <c r="U594" t="s">
        <v>201</v>
      </c>
      <c r="V594">
        <v>1.11092113948695</v>
      </c>
    </row>
    <row r="595" spans="1:22">
      <c r="A595" t="s">
        <v>3006</v>
      </c>
      <c r="B595" t="s">
        <v>2416</v>
      </c>
      <c r="C595" t="s">
        <v>880</v>
      </c>
      <c r="D595">
        <v>3.7166430303030298</v>
      </c>
      <c r="F595" t="s">
        <v>2419</v>
      </c>
      <c r="G595">
        <v>2.3302087451432E-3</v>
      </c>
      <c r="H595">
        <v>2.317992546878E-3</v>
      </c>
      <c r="I595">
        <v>1.22161982652159E-5</v>
      </c>
      <c r="J595">
        <v>1.19343789436383E-2</v>
      </c>
      <c r="K595">
        <v>5.7888294989285197E-3</v>
      </c>
      <c r="L595">
        <v>2.9479062070971798E-3</v>
      </c>
      <c r="M595">
        <v>3.1976432376126002E-3</v>
      </c>
      <c r="N595" t="s">
        <v>201</v>
      </c>
      <c r="O595">
        <v>3.8760388747461898E-2</v>
      </c>
      <c r="P595">
        <v>0.19422816703114801</v>
      </c>
      <c r="Q595" t="s">
        <v>201</v>
      </c>
      <c r="R595" t="s">
        <v>201</v>
      </c>
      <c r="S595">
        <v>1.33896091609089</v>
      </c>
      <c r="T595">
        <v>3.1517223278664398E-4</v>
      </c>
      <c r="U595" t="s">
        <v>201</v>
      </c>
      <c r="V595">
        <v>1.33896091609089</v>
      </c>
    </row>
    <row r="596" spans="1:22">
      <c r="A596" t="s">
        <v>3007</v>
      </c>
      <c r="B596" t="s">
        <v>2416</v>
      </c>
      <c r="C596" t="s">
        <v>880</v>
      </c>
      <c r="D596">
        <v>12.162966174242399</v>
      </c>
      <c r="F596" t="s">
        <v>2417</v>
      </c>
      <c r="G596">
        <v>3.2812940271439099E-2</v>
      </c>
      <c r="H596">
        <v>3.2811069430494701E-2</v>
      </c>
      <c r="I596">
        <v>1.8708409444603499E-6</v>
      </c>
      <c r="J596">
        <v>1.2587377490136401E-2</v>
      </c>
      <c r="K596">
        <v>7.8610256295828899E-3</v>
      </c>
      <c r="L596">
        <v>1.7950190891054401E-4</v>
      </c>
      <c r="M596">
        <v>4.54684995164302E-3</v>
      </c>
      <c r="N596" t="s">
        <v>201</v>
      </c>
      <c r="O596">
        <v>9.5861972857871403E-4</v>
      </c>
      <c r="P596">
        <v>2.60666445065349</v>
      </c>
      <c r="Q596" t="s">
        <v>201</v>
      </c>
      <c r="R596" t="s">
        <v>201</v>
      </c>
      <c r="S596">
        <v>1.23363382555521</v>
      </c>
      <c r="T596">
        <v>1.95159862527983E-3</v>
      </c>
      <c r="U596" t="s">
        <v>201</v>
      </c>
      <c r="V596">
        <v>1.23363382555521</v>
      </c>
    </row>
    <row r="597" spans="1:22">
      <c r="A597" t="s">
        <v>3008</v>
      </c>
      <c r="B597" t="s">
        <v>2416</v>
      </c>
      <c r="C597" t="s">
        <v>880</v>
      </c>
      <c r="D597">
        <v>4.2112101136363602</v>
      </c>
      <c r="F597" t="s">
        <v>2417</v>
      </c>
      <c r="G597">
        <v>5.0239852142970002E-4</v>
      </c>
      <c r="H597">
        <v>5.0098590526479999E-4</v>
      </c>
      <c r="I597">
        <v>1.41261616484265E-6</v>
      </c>
      <c r="J597">
        <v>1.3220679656788499E-2</v>
      </c>
      <c r="K597">
        <v>7.1435044713516298E-3</v>
      </c>
      <c r="L597">
        <v>1.99815900575653E-3</v>
      </c>
      <c r="M597">
        <v>4.0790161796804003E-3</v>
      </c>
      <c r="N597" t="s">
        <v>201</v>
      </c>
      <c r="O597">
        <v>7.5014210384653302E-3</v>
      </c>
      <c r="P597">
        <v>3.7894111215950398E-2</v>
      </c>
      <c r="Q597" t="s">
        <v>201</v>
      </c>
      <c r="R597" t="s">
        <v>201</v>
      </c>
      <c r="S597">
        <v>1.07181281934117</v>
      </c>
      <c r="T597">
        <v>1.8831314194992199E-4</v>
      </c>
      <c r="U597" t="s">
        <v>201</v>
      </c>
      <c r="V597">
        <v>1.07181281934117</v>
      </c>
    </row>
    <row r="598" spans="1:22">
      <c r="A598" t="s">
        <v>3009</v>
      </c>
      <c r="B598" t="s">
        <v>2416</v>
      </c>
      <c r="C598" t="s">
        <v>880</v>
      </c>
      <c r="D598">
        <v>14.7074271590909</v>
      </c>
      <c r="F598" t="s">
        <v>2417</v>
      </c>
      <c r="G598">
        <v>2.1243201292677999E-3</v>
      </c>
      <c r="H598">
        <v>2.1243036380949E-3</v>
      </c>
      <c r="I598">
        <v>1.6491172843231199E-8</v>
      </c>
      <c r="J598">
        <v>1.4049724502109601E-3</v>
      </c>
      <c r="K598">
        <v>3.7247261027170101E-4</v>
      </c>
      <c r="L598">
        <v>5.15663148323543E-5</v>
      </c>
      <c r="M598">
        <v>9.8093352510691305E-4</v>
      </c>
      <c r="N598" t="s">
        <v>201</v>
      </c>
      <c r="O598">
        <v>5.9052883029653497E-3</v>
      </c>
      <c r="P598">
        <v>1.5119895324466399</v>
      </c>
      <c r="Q598" t="s">
        <v>201</v>
      </c>
      <c r="R598" t="s">
        <v>201</v>
      </c>
      <c r="S598">
        <v>1</v>
      </c>
      <c r="T598">
        <v>2.7926109610855198E-6</v>
      </c>
      <c r="U598" t="s">
        <v>201</v>
      </c>
      <c r="V598">
        <v>1</v>
      </c>
    </row>
    <row r="599" spans="1:22">
      <c r="A599" t="s">
        <v>3010</v>
      </c>
      <c r="B599" t="s">
        <v>2416</v>
      </c>
      <c r="C599" t="s">
        <v>880</v>
      </c>
      <c r="D599">
        <v>0.41999918560605998</v>
      </c>
      <c r="F599" t="s">
        <v>2417</v>
      </c>
      <c r="G599">
        <v>2.5359595789559899E-2</v>
      </c>
      <c r="H599">
        <v>2.5001883763175099E-2</v>
      </c>
      <c r="I599">
        <v>3.5771202638479999E-4</v>
      </c>
      <c r="J599">
        <v>3.48343914580816E-2</v>
      </c>
      <c r="K599">
        <v>6.1407255599944702E-4</v>
      </c>
      <c r="L599">
        <v>2.6242051402252602E-2</v>
      </c>
      <c r="M599">
        <v>7.9782674998295205E-3</v>
      </c>
      <c r="N599" t="s">
        <v>201</v>
      </c>
      <c r="O599">
        <v>2.00646527700361E-2</v>
      </c>
      <c r="P599">
        <v>0.71773562610563701</v>
      </c>
      <c r="Q599" t="s">
        <v>201</v>
      </c>
      <c r="R599" t="s">
        <v>201</v>
      </c>
      <c r="S599">
        <v>1.1807576927443799</v>
      </c>
      <c r="T599">
        <v>1.78279699372118E-2</v>
      </c>
      <c r="U599" t="s">
        <v>201</v>
      </c>
      <c r="V599">
        <v>1.1807576927443799</v>
      </c>
    </row>
    <row r="600" spans="1:22">
      <c r="A600" t="s">
        <v>3011</v>
      </c>
      <c r="B600" t="s">
        <v>2416</v>
      </c>
      <c r="C600" t="s">
        <v>880</v>
      </c>
      <c r="D600">
        <v>13.186336856060599</v>
      </c>
      <c r="F600" t="s">
        <v>2419</v>
      </c>
      <c r="G600">
        <v>2.8318651393010399E-2</v>
      </c>
      <c r="H600">
        <v>2.8318651393010399E-2</v>
      </c>
      <c r="I600">
        <v>0</v>
      </c>
      <c r="J600">
        <v>1.2327910480264199E-2</v>
      </c>
      <c r="K600">
        <v>5.2334834812357203E-3</v>
      </c>
      <c r="L600">
        <v>1.28865700707945E-3</v>
      </c>
      <c r="M600">
        <v>5.80576999194902E-3</v>
      </c>
      <c r="N600" t="s">
        <v>201</v>
      </c>
      <c r="O600">
        <v>0</v>
      </c>
      <c r="P600">
        <v>2.2971168908425899</v>
      </c>
      <c r="Q600" t="s">
        <v>201</v>
      </c>
      <c r="R600" t="s">
        <v>201</v>
      </c>
      <c r="S600">
        <v>1.1704874682853901</v>
      </c>
      <c r="U600" t="s">
        <v>201</v>
      </c>
      <c r="V600">
        <v>1.1704874682853901</v>
      </c>
    </row>
    <row r="601" spans="1:22">
      <c r="A601" t="s">
        <v>3012</v>
      </c>
      <c r="B601" t="s">
        <v>2416</v>
      </c>
      <c r="C601" t="s">
        <v>880</v>
      </c>
      <c r="D601">
        <v>7.1373286174242399</v>
      </c>
      <c r="F601" t="s">
        <v>2417</v>
      </c>
      <c r="G601">
        <v>1.18835352349366E-2</v>
      </c>
      <c r="H601">
        <v>1.1804802803362199E-2</v>
      </c>
      <c r="I601">
        <v>7.8732431574429302E-5</v>
      </c>
      <c r="J601">
        <v>4.6873766096242201E-3</v>
      </c>
      <c r="K601">
        <v>3.3620837407784101E-3</v>
      </c>
      <c r="L601">
        <v>9.8963134806311399E-5</v>
      </c>
      <c r="M601">
        <v>1.2263297340394999E-3</v>
      </c>
      <c r="N601" t="s">
        <v>201</v>
      </c>
      <c r="O601">
        <v>1.48475217449486E-2</v>
      </c>
      <c r="P601">
        <v>2.5184242245703699</v>
      </c>
      <c r="Q601" t="s">
        <v>201</v>
      </c>
      <c r="R601" t="s">
        <v>201</v>
      </c>
      <c r="S601">
        <v>1.0882332651459701</v>
      </c>
      <c r="T601">
        <v>5.3027321951028801E-3</v>
      </c>
      <c r="U601" t="s">
        <v>201</v>
      </c>
      <c r="V601">
        <v>1.0882332651459701</v>
      </c>
    </row>
    <row r="602" spans="1:22">
      <c r="A602" t="s">
        <v>3013</v>
      </c>
      <c r="B602" t="s">
        <v>2416</v>
      </c>
      <c r="C602" t="s">
        <v>880</v>
      </c>
      <c r="D602">
        <v>6.2127282954545402</v>
      </c>
      <c r="F602" t="s">
        <v>2419</v>
      </c>
      <c r="G602">
        <v>2.20669500039248E-2</v>
      </c>
      <c r="H602">
        <v>2.2014289718783001E-2</v>
      </c>
      <c r="I602">
        <v>5.2660285141844497E-5</v>
      </c>
      <c r="J602">
        <v>1.09260579326334E-2</v>
      </c>
      <c r="K602">
        <v>6.0661873846201897E-3</v>
      </c>
      <c r="L602">
        <v>7.5001166597612795E-4</v>
      </c>
      <c r="M602">
        <v>4.1098588820370797E-3</v>
      </c>
      <c r="N602" t="s">
        <v>201</v>
      </c>
      <c r="O602">
        <v>2.3595037236626901E-2</v>
      </c>
      <c r="P602">
        <v>2.0148428513299201</v>
      </c>
      <c r="Q602" t="s">
        <v>201</v>
      </c>
      <c r="R602" t="s">
        <v>201</v>
      </c>
      <c r="S602">
        <v>1.1881377395389601</v>
      </c>
      <c r="T602">
        <v>2.2318373399343098E-3</v>
      </c>
      <c r="U602" t="s">
        <v>201</v>
      </c>
      <c r="V602">
        <v>1.1881377395389601</v>
      </c>
    </row>
    <row r="603" spans="1:22">
      <c r="A603" t="s">
        <v>3014</v>
      </c>
      <c r="B603" t="s">
        <v>2416</v>
      </c>
      <c r="C603" t="s">
        <v>880</v>
      </c>
      <c r="D603">
        <v>3.46123401515151</v>
      </c>
      <c r="F603" t="s">
        <v>2419</v>
      </c>
      <c r="G603">
        <v>1.0937122552494001E-2</v>
      </c>
      <c r="H603">
        <v>1.07004578839754E-2</v>
      </c>
      <c r="I603">
        <v>2.366646685186E-4</v>
      </c>
      <c r="J603">
        <v>9.2602335233224406E-3</v>
      </c>
      <c r="K603">
        <v>4.63513727205402E-3</v>
      </c>
      <c r="L603">
        <v>5.2030079558263103E-5</v>
      </c>
      <c r="M603">
        <v>4.5730661717101502E-3</v>
      </c>
      <c r="N603" t="s">
        <v>201</v>
      </c>
      <c r="O603">
        <v>2.7535026772036501E-2</v>
      </c>
      <c r="P603">
        <v>1.15552786622774</v>
      </c>
      <c r="Q603" t="s">
        <v>201</v>
      </c>
      <c r="R603" t="s">
        <v>201</v>
      </c>
      <c r="S603">
        <v>1.05360482027822</v>
      </c>
      <c r="T603">
        <v>8.5950404362398203E-3</v>
      </c>
      <c r="U603" t="s">
        <v>201</v>
      </c>
      <c r="V603">
        <v>1.05360482027822</v>
      </c>
    </row>
    <row r="604" spans="1:22">
      <c r="A604" t="s">
        <v>3015</v>
      </c>
      <c r="B604" t="s">
        <v>2416</v>
      </c>
      <c r="C604" t="s">
        <v>880</v>
      </c>
      <c r="D604">
        <v>1.2150285984848399</v>
      </c>
      <c r="F604" t="s">
        <v>2419</v>
      </c>
      <c r="G604">
        <v>4.0129054019818998E-3</v>
      </c>
      <c r="H604">
        <v>3.8718526636379999E-3</v>
      </c>
      <c r="I604">
        <v>1.4105273834390001E-4</v>
      </c>
      <c r="J604">
        <v>9.2752002040604701E-4</v>
      </c>
      <c r="K604">
        <v>5.2591186683032497E-4</v>
      </c>
      <c r="L604">
        <v>1.0399147937302701E-5</v>
      </c>
      <c r="M604">
        <v>3.9120900563841899E-4</v>
      </c>
      <c r="N604" t="s">
        <v>201</v>
      </c>
      <c r="O604">
        <v>1.12109824479981E-2</v>
      </c>
      <c r="P604">
        <v>4.1744141133934596</v>
      </c>
      <c r="Q604" t="s">
        <v>201</v>
      </c>
      <c r="R604" t="s">
        <v>201</v>
      </c>
      <c r="S604">
        <v>1.0497944184001999</v>
      </c>
      <c r="T604">
        <v>1.25816572274704E-2</v>
      </c>
      <c r="U604" t="s">
        <v>201</v>
      </c>
      <c r="V604">
        <v>1.0497944184001999</v>
      </c>
    </row>
    <row r="605" spans="1:22">
      <c r="A605" t="s">
        <v>3016</v>
      </c>
      <c r="B605" t="s">
        <v>2416</v>
      </c>
      <c r="C605" t="s">
        <v>880</v>
      </c>
      <c r="D605">
        <v>0.35913503787878698</v>
      </c>
      <c r="F605" t="s">
        <v>2417</v>
      </c>
      <c r="G605">
        <v>1.0638041361700001E-4</v>
      </c>
      <c r="H605">
        <v>1.0638041361700001E-4</v>
      </c>
      <c r="I605">
        <v>0</v>
      </c>
      <c r="J605">
        <v>9.7692815851723007E-3</v>
      </c>
      <c r="K605">
        <v>1.8770136858200801E-3</v>
      </c>
      <c r="L605">
        <v>3.2621565384138599E-3</v>
      </c>
      <c r="M605">
        <v>4.6301113609383496E-3</v>
      </c>
      <c r="N605" t="s">
        <v>201</v>
      </c>
      <c r="O605">
        <v>0</v>
      </c>
      <c r="P605">
        <v>1.0889277035320799E-2</v>
      </c>
      <c r="Q605" t="s">
        <v>201</v>
      </c>
      <c r="R605" t="s">
        <v>201</v>
      </c>
      <c r="S605">
        <v>1.1189246852542101</v>
      </c>
      <c r="U605" t="s">
        <v>201</v>
      </c>
      <c r="V605">
        <v>1.1189246852542101</v>
      </c>
    </row>
    <row r="606" spans="1:22">
      <c r="A606" t="s">
        <v>3017</v>
      </c>
      <c r="B606" t="s">
        <v>2416</v>
      </c>
      <c r="C606" t="s">
        <v>880</v>
      </c>
      <c r="D606">
        <v>2.6012163257575698</v>
      </c>
      <c r="F606" t="s">
        <v>2417</v>
      </c>
      <c r="G606">
        <v>7.8537232898789997E-4</v>
      </c>
      <c r="H606">
        <v>7.4184940433970001E-4</v>
      </c>
      <c r="I606">
        <v>4.3522924648251603E-5</v>
      </c>
      <c r="J606">
        <v>1.92648344407076E-2</v>
      </c>
      <c r="K606">
        <v>6.2558517656231896E-3</v>
      </c>
      <c r="L606">
        <v>2.16806107668093E-3</v>
      </c>
      <c r="M606">
        <v>1.08409215984035E-2</v>
      </c>
      <c r="N606" t="s">
        <v>201</v>
      </c>
      <c r="O606">
        <v>5.7157241244126704E-3</v>
      </c>
      <c r="P606">
        <v>3.8507956381505698E-2</v>
      </c>
      <c r="Q606" t="s">
        <v>201</v>
      </c>
      <c r="R606" t="s">
        <v>201</v>
      </c>
      <c r="S606">
        <v>1.0079448427012401</v>
      </c>
      <c r="T606">
        <v>7.6145950540823099E-3</v>
      </c>
      <c r="U606" t="s">
        <v>201</v>
      </c>
      <c r="V606">
        <v>1.0079448427012401</v>
      </c>
    </row>
    <row r="607" spans="1:22">
      <c r="A607" t="s">
        <v>3018</v>
      </c>
      <c r="B607" t="s">
        <v>2416</v>
      </c>
      <c r="C607" t="s">
        <v>880</v>
      </c>
      <c r="D607">
        <v>5.5076483143939399</v>
      </c>
      <c r="F607" t="s">
        <v>2417</v>
      </c>
      <c r="G607">
        <v>3.7218241719510999E-3</v>
      </c>
      <c r="H607">
        <v>3.7214189451997E-3</v>
      </c>
      <c r="I607">
        <v>4.05226751446025E-7</v>
      </c>
      <c r="J607">
        <v>8.6724556982754608E-3</v>
      </c>
      <c r="K607">
        <v>3.3960868543478902E-3</v>
      </c>
      <c r="L607">
        <v>1.42991110362365E-4</v>
      </c>
      <c r="M607">
        <v>5.1333777335651996E-3</v>
      </c>
      <c r="N607" t="s">
        <v>201</v>
      </c>
      <c r="O607">
        <v>6.5474990848330399E-3</v>
      </c>
      <c r="P607">
        <v>0.42910786456248001</v>
      </c>
      <c r="Q607" t="s">
        <v>201</v>
      </c>
      <c r="R607" t="s">
        <v>201</v>
      </c>
      <c r="S607">
        <v>1.2018144148669001</v>
      </c>
      <c r="T607">
        <v>6.1890310513324504E-5</v>
      </c>
      <c r="U607" t="s">
        <v>201</v>
      </c>
      <c r="V607">
        <v>1.2018144148669001</v>
      </c>
    </row>
    <row r="608" spans="1:22">
      <c r="A608" t="s">
        <v>3019</v>
      </c>
      <c r="B608" t="s">
        <v>2416</v>
      </c>
      <c r="C608" t="s">
        <v>880</v>
      </c>
      <c r="D608">
        <v>0.48284066287878702</v>
      </c>
      <c r="F608" t="s">
        <v>2417</v>
      </c>
      <c r="G608">
        <v>1.9093764266810601E-2</v>
      </c>
      <c r="H608">
        <v>1.8995123083861701E-2</v>
      </c>
      <c r="I608">
        <v>9.8641182948820799E-5</v>
      </c>
      <c r="J608">
        <v>2.1257384534853999E-2</v>
      </c>
      <c r="K608">
        <v>9.8721710428028402E-3</v>
      </c>
      <c r="L608">
        <v>5.2243425976454105E-4</v>
      </c>
      <c r="M608">
        <v>1.0862779232286599E-2</v>
      </c>
      <c r="N608" t="s">
        <v>201</v>
      </c>
      <c r="O608">
        <v>1.9499256982484501E-3</v>
      </c>
      <c r="P608">
        <v>0.89357762017791698</v>
      </c>
      <c r="Q608" t="s">
        <v>201</v>
      </c>
      <c r="R608" t="s">
        <v>201</v>
      </c>
      <c r="S608">
        <v>1.2073193373925999</v>
      </c>
      <c r="T608">
        <v>5.0587149570584397E-2</v>
      </c>
      <c r="U608" t="s">
        <v>201</v>
      </c>
      <c r="V608">
        <v>1.2073193373925999</v>
      </c>
    </row>
    <row r="609" spans="1:22">
      <c r="A609" t="s">
        <v>3020</v>
      </c>
      <c r="B609" t="s">
        <v>2416</v>
      </c>
      <c r="C609" t="s">
        <v>880</v>
      </c>
      <c r="D609">
        <v>1.92472378787878</v>
      </c>
      <c r="F609" t="s">
        <v>2419</v>
      </c>
      <c r="G609">
        <v>6.0051789229017003E-3</v>
      </c>
      <c r="H609">
        <v>6.0048451692169E-3</v>
      </c>
      <c r="I609">
        <v>3.3375368483432301E-7</v>
      </c>
      <c r="J609">
        <v>9.4894696291612703E-3</v>
      </c>
      <c r="K609">
        <v>5.05059011876663E-3</v>
      </c>
      <c r="L609">
        <v>1.0168990463409E-3</v>
      </c>
      <c r="M609">
        <v>3.4219804640537202E-3</v>
      </c>
      <c r="N609" t="s">
        <v>201</v>
      </c>
      <c r="O609">
        <v>1.3184806276180399E-3</v>
      </c>
      <c r="P609">
        <v>0.63279038807015298</v>
      </c>
      <c r="Q609" t="s">
        <v>201</v>
      </c>
      <c r="R609" t="s">
        <v>201</v>
      </c>
      <c r="S609">
        <v>1.0067679558011</v>
      </c>
      <c r="T609">
        <v>2.5313506914187997E-4</v>
      </c>
      <c r="U609" t="s">
        <v>201</v>
      </c>
      <c r="V609">
        <v>1.0067679558011</v>
      </c>
    </row>
    <row r="610" spans="1:22">
      <c r="A610" t="s">
        <v>3021</v>
      </c>
      <c r="B610" t="s">
        <v>2416</v>
      </c>
      <c r="C610" t="s">
        <v>880</v>
      </c>
      <c r="D610">
        <v>0.77247759469696897</v>
      </c>
      <c r="F610" t="s">
        <v>2417</v>
      </c>
      <c r="G610">
        <v>2.2580131804320002E-3</v>
      </c>
      <c r="H610">
        <v>2.1208465441771001E-3</v>
      </c>
      <c r="I610">
        <v>1.3716663625490001E-4</v>
      </c>
      <c r="J610">
        <v>8.5004929879759199E-3</v>
      </c>
      <c r="K610">
        <v>1.8682941175020701E-3</v>
      </c>
      <c r="L610">
        <v>5.0774978857226699E-4</v>
      </c>
      <c r="M610">
        <v>6.1244490819015798E-3</v>
      </c>
      <c r="N610" t="s">
        <v>201</v>
      </c>
      <c r="O610">
        <v>3.3994818379479499E-3</v>
      </c>
      <c r="P610">
        <v>0.24949688767193401</v>
      </c>
      <c r="Q610" t="s">
        <v>201</v>
      </c>
      <c r="R610" t="s">
        <v>201</v>
      </c>
      <c r="S610">
        <v>1.06195173582078</v>
      </c>
      <c r="T610">
        <v>4.0349277564517998E-2</v>
      </c>
      <c r="U610" t="s">
        <v>201</v>
      </c>
      <c r="V610">
        <v>1.06195173582078</v>
      </c>
    </row>
    <row r="611" spans="1:22">
      <c r="A611" t="s">
        <v>3022</v>
      </c>
      <c r="B611" t="s">
        <v>2416</v>
      </c>
      <c r="C611" t="s">
        <v>880</v>
      </c>
      <c r="D611">
        <v>6.3665234848484804</v>
      </c>
      <c r="F611" t="s">
        <v>2417</v>
      </c>
      <c r="G611">
        <v>6.4858074035162999E-3</v>
      </c>
      <c r="H611">
        <v>6.4845438461169002E-3</v>
      </c>
      <c r="I611">
        <v>1.2635573993786301E-6</v>
      </c>
      <c r="J611">
        <v>1.1314020997935201E-2</v>
      </c>
      <c r="K611">
        <v>4.1463538721778397E-3</v>
      </c>
      <c r="L611">
        <v>1.5722697176564499E-3</v>
      </c>
      <c r="M611">
        <v>5.5953974081008996E-3</v>
      </c>
      <c r="N611" t="s">
        <v>201</v>
      </c>
      <c r="O611">
        <v>6.5005339050439202E-3</v>
      </c>
      <c r="P611">
        <v>0.57314228489591101</v>
      </c>
      <c r="Q611" t="s">
        <v>201</v>
      </c>
      <c r="R611" t="s">
        <v>201</v>
      </c>
      <c r="S611">
        <v>1.3182086151558901</v>
      </c>
      <c r="T611">
        <v>1.94377480040248E-4</v>
      </c>
      <c r="U611" t="s">
        <v>201</v>
      </c>
      <c r="V611">
        <v>1.3182086151558901</v>
      </c>
    </row>
    <row r="612" spans="1:22">
      <c r="A612" t="s">
        <v>3023</v>
      </c>
      <c r="B612" t="s">
        <v>2416</v>
      </c>
      <c r="C612" t="s">
        <v>880</v>
      </c>
      <c r="D612">
        <v>1.75455267045454</v>
      </c>
      <c r="F612" t="s">
        <v>2419</v>
      </c>
      <c r="G612">
        <v>1.31631347542425E-2</v>
      </c>
      <c r="H612">
        <v>1.3087831205658601E-2</v>
      </c>
      <c r="I612">
        <v>7.5303548583957497E-5</v>
      </c>
      <c r="J612">
        <v>9.1993556785500592E-3</v>
      </c>
      <c r="K612">
        <v>3.4193767185163701E-3</v>
      </c>
      <c r="L612">
        <v>2.7842157013955199E-4</v>
      </c>
      <c r="M612">
        <v>5.5015573898941298E-3</v>
      </c>
      <c r="N612" t="s">
        <v>201</v>
      </c>
      <c r="O612">
        <v>5.7893376570980403E-3</v>
      </c>
      <c r="P612">
        <v>1.4226899864492899</v>
      </c>
      <c r="Q612" t="s">
        <v>201</v>
      </c>
      <c r="R612" t="s">
        <v>201</v>
      </c>
      <c r="S612">
        <v>1.09997366932797</v>
      </c>
      <c r="T612">
        <v>1.3007282187389901E-2</v>
      </c>
      <c r="U612" t="s">
        <v>201</v>
      </c>
      <c r="V612">
        <v>1.09997366932797</v>
      </c>
    </row>
    <row r="613" spans="1:22">
      <c r="A613" t="s">
        <v>3024</v>
      </c>
      <c r="B613" t="s">
        <v>2416</v>
      </c>
      <c r="C613" t="s">
        <v>880</v>
      </c>
      <c r="D613">
        <v>6.7799111553030302</v>
      </c>
      <c r="F613" t="s">
        <v>2417</v>
      </c>
      <c r="G613">
        <v>1.5618340495770299E-2</v>
      </c>
      <c r="H613">
        <v>1.5618340495770299E-2</v>
      </c>
      <c r="I613">
        <v>0</v>
      </c>
      <c r="J613">
        <v>6.3740561328758903E-3</v>
      </c>
      <c r="K613">
        <v>4.7696612699067303E-3</v>
      </c>
      <c r="L613">
        <v>1.12654854920523E-4</v>
      </c>
      <c r="M613">
        <v>1.49174000804863E-3</v>
      </c>
      <c r="N613" t="s">
        <v>201</v>
      </c>
      <c r="O613">
        <v>1.2857450120872199E-3</v>
      </c>
      <c r="P613">
        <v>2.4502985493357201</v>
      </c>
      <c r="Q613" t="s">
        <v>201</v>
      </c>
      <c r="R613" t="s">
        <v>201</v>
      </c>
      <c r="S613">
        <v>1.0583966726482399</v>
      </c>
      <c r="T613">
        <v>0</v>
      </c>
      <c r="U613" t="s">
        <v>201</v>
      </c>
      <c r="V613">
        <v>1.0583966726482399</v>
      </c>
    </row>
    <row r="614" spans="1:22">
      <c r="A614" t="s">
        <v>3025</v>
      </c>
      <c r="B614" t="s">
        <v>2416</v>
      </c>
      <c r="C614" t="s">
        <v>880</v>
      </c>
      <c r="D614">
        <v>1.41308098484848</v>
      </c>
      <c r="F614" t="s">
        <v>2417</v>
      </c>
      <c r="G614">
        <v>3.0654076408610999E-3</v>
      </c>
      <c r="H614">
        <v>3.0654076408610999E-3</v>
      </c>
      <c r="I614">
        <v>0</v>
      </c>
      <c r="J614">
        <v>9.3780926325283606E-3</v>
      </c>
      <c r="K614">
        <v>3.6755644697769401E-3</v>
      </c>
      <c r="L614">
        <v>3.0317461780126802E-3</v>
      </c>
      <c r="M614">
        <v>2.6707819847387299E-3</v>
      </c>
      <c r="N614" t="s">
        <v>201</v>
      </c>
      <c r="O614">
        <v>0</v>
      </c>
      <c r="P614">
        <v>0.32686898722119501</v>
      </c>
      <c r="Q614" t="s">
        <v>201</v>
      </c>
      <c r="R614" t="s">
        <v>201</v>
      </c>
      <c r="S614">
        <v>1.23965067684965</v>
      </c>
      <c r="U614" t="s">
        <v>201</v>
      </c>
      <c r="V614">
        <v>1.23965067684965</v>
      </c>
    </row>
    <row r="615" spans="1:22">
      <c r="A615" t="s">
        <v>3026</v>
      </c>
      <c r="B615" t="s">
        <v>2416</v>
      </c>
      <c r="C615" t="s">
        <v>880</v>
      </c>
      <c r="D615">
        <v>0.84103363636363604</v>
      </c>
      <c r="F615" t="s">
        <v>2417</v>
      </c>
      <c r="G615">
        <v>2.8461433002369997E-4</v>
      </c>
      <c r="H615">
        <v>2.4841129030299999E-4</v>
      </c>
      <c r="I615">
        <v>3.6203039720633797E-5</v>
      </c>
      <c r="J615">
        <v>4.9587205324650302E-3</v>
      </c>
      <c r="K615">
        <v>1.6043293032879399E-3</v>
      </c>
      <c r="L615">
        <v>6.9122342943801795E-4</v>
      </c>
      <c r="M615">
        <v>2.6631677997390698E-3</v>
      </c>
      <c r="N615" t="s">
        <v>201</v>
      </c>
      <c r="O615">
        <v>4.1044911800533398E-4</v>
      </c>
      <c r="P615">
        <v>5.0095844013921802E-2</v>
      </c>
      <c r="Q615" t="s">
        <v>201</v>
      </c>
      <c r="R615" t="s">
        <v>201</v>
      </c>
      <c r="S615">
        <v>1.09416473840715</v>
      </c>
      <c r="T615">
        <v>8.8203477928202795E-2</v>
      </c>
      <c r="U615" t="s">
        <v>201</v>
      </c>
      <c r="V615">
        <v>1.09416473840715</v>
      </c>
    </row>
    <row r="616" spans="1:22">
      <c r="A616" t="s">
        <v>3027</v>
      </c>
      <c r="B616" t="s">
        <v>2416</v>
      </c>
      <c r="C616" t="s">
        <v>880</v>
      </c>
      <c r="D616">
        <v>0.29316318181818102</v>
      </c>
      <c r="F616" t="s">
        <v>2419</v>
      </c>
      <c r="G616">
        <v>1.81748283334623E-2</v>
      </c>
      <c r="H616">
        <v>1.81748283334623E-2</v>
      </c>
      <c r="I616">
        <v>0</v>
      </c>
      <c r="J616">
        <v>4.94168512597635E-2</v>
      </c>
      <c r="K616">
        <v>2.41207092877334E-2</v>
      </c>
      <c r="L616">
        <v>1.37871588549658E-2</v>
      </c>
      <c r="M616">
        <v>1.1508983117064201E-2</v>
      </c>
      <c r="N616" t="s">
        <v>201</v>
      </c>
      <c r="O616">
        <v>0</v>
      </c>
      <c r="P616">
        <v>0.36778604605795001</v>
      </c>
      <c r="Q616" t="s">
        <v>201</v>
      </c>
      <c r="R616" t="s">
        <v>201</v>
      </c>
      <c r="S616">
        <v>1.0128913443830501</v>
      </c>
      <c r="U616" t="s">
        <v>201</v>
      </c>
      <c r="V616">
        <v>1.0128913443830501</v>
      </c>
    </row>
    <row r="617" spans="1:22">
      <c r="A617" t="s">
        <v>3028</v>
      </c>
      <c r="B617" t="s">
        <v>2416</v>
      </c>
      <c r="C617" t="s">
        <v>880</v>
      </c>
      <c r="D617">
        <v>13.384296420454501</v>
      </c>
      <c r="F617" t="s">
        <v>2419</v>
      </c>
      <c r="G617">
        <v>3.4538397165499599E-2</v>
      </c>
      <c r="H617">
        <v>3.45357434826997E-2</v>
      </c>
      <c r="I617">
        <v>2.6536827998926199E-6</v>
      </c>
      <c r="J617">
        <v>1.39528798869745E-2</v>
      </c>
      <c r="K617">
        <v>9.7700538527065294E-3</v>
      </c>
      <c r="L617">
        <v>1.0081093277301699E-3</v>
      </c>
      <c r="M617">
        <v>3.1747167065378601E-3</v>
      </c>
      <c r="N617" t="s">
        <v>201</v>
      </c>
      <c r="O617">
        <v>1.28019865437958E-2</v>
      </c>
      <c r="P617">
        <v>2.47516955370194</v>
      </c>
      <c r="Q617" t="s">
        <v>201</v>
      </c>
      <c r="R617" t="s">
        <v>201</v>
      </c>
      <c r="S617">
        <v>1.2348558840344499</v>
      </c>
      <c r="T617">
        <v>2.0728679809296199E-4</v>
      </c>
      <c r="U617" t="s">
        <v>201</v>
      </c>
      <c r="V617">
        <v>1.2348558840344499</v>
      </c>
    </row>
    <row r="618" spans="1:22">
      <c r="A618" t="s">
        <v>3029</v>
      </c>
      <c r="B618" t="s">
        <v>2416</v>
      </c>
      <c r="C618" t="s">
        <v>880</v>
      </c>
      <c r="D618">
        <v>0.37858818181818099</v>
      </c>
      <c r="E618" t="s">
        <v>2428</v>
      </c>
      <c r="F618" t="s">
        <v>852</v>
      </c>
      <c r="G618">
        <v>4.5833573027883601E-2</v>
      </c>
      <c r="H618">
        <v>4.5148209393564599E-2</v>
      </c>
      <c r="I618">
        <v>6.8536363431900003E-4</v>
      </c>
      <c r="J618">
        <v>1.3079808935533401E-2</v>
      </c>
      <c r="K618">
        <v>8.9796296750445301E-3</v>
      </c>
      <c r="L618">
        <v>1.33841943096274E-4</v>
      </c>
      <c r="M618">
        <v>3.9663373173926802E-3</v>
      </c>
      <c r="N618" t="s">
        <v>201</v>
      </c>
      <c r="O618">
        <v>1.35509137755603E-3</v>
      </c>
      <c r="P618">
        <v>3.4517483868523402</v>
      </c>
      <c r="Q618" t="s">
        <v>201</v>
      </c>
      <c r="R618" t="s">
        <v>201</v>
      </c>
      <c r="S618">
        <v>1.11425859233044</v>
      </c>
      <c r="T618">
        <v>0.50576931243934498</v>
      </c>
      <c r="U618" t="s">
        <v>201</v>
      </c>
      <c r="V618">
        <v>1.11425859233044</v>
      </c>
    </row>
    <row r="619" spans="1:22">
      <c r="A619" t="s">
        <v>3030</v>
      </c>
      <c r="B619" t="s">
        <v>2416</v>
      </c>
      <c r="C619" t="s">
        <v>880</v>
      </c>
      <c r="D619">
        <v>0.56764613636363603</v>
      </c>
      <c r="F619" t="s">
        <v>2417</v>
      </c>
      <c r="G619">
        <v>1.1783917351226999E-3</v>
      </c>
      <c r="H619">
        <v>1.1372859862551E-3</v>
      </c>
      <c r="I619">
        <v>4.1105748867595898E-5</v>
      </c>
      <c r="J619">
        <v>6.3373348922029799E-3</v>
      </c>
      <c r="K619">
        <v>2.7261739472371899E-3</v>
      </c>
      <c r="L619">
        <v>1.5192583189651399E-4</v>
      </c>
      <c r="M619">
        <v>3.4592351130692698E-3</v>
      </c>
      <c r="N619" t="s">
        <v>201</v>
      </c>
      <c r="O619">
        <v>8.1262920122797703E-4</v>
      </c>
      <c r="P619">
        <v>0.17945808539396199</v>
      </c>
      <c r="Q619" t="s">
        <v>201</v>
      </c>
      <c r="R619" t="s">
        <v>201</v>
      </c>
      <c r="S619">
        <v>1.0588000848818699</v>
      </c>
      <c r="T619">
        <v>5.0583647259389998E-2</v>
      </c>
      <c r="U619" t="s">
        <v>201</v>
      </c>
      <c r="V619">
        <v>1.0588000848818699</v>
      </c>
    </row>
    <row r="620" spans="1:22">
      <c r="A620" t="s">
        <v>3031</v>
      </c>
      <c r="B620" t="s">
        <v>2416</v>
      </c>
      <c r="C620" t="s">
        <v>880</v>
      </c>
      <c r="D620">
        <v>0.46292344696969601</v>
      </c>
      <c r="F620" t="s">
        <v>2417</v>
      </c>
      <c r="G620">
        <v>2.11271689396277E-2</v>
      </c>
      <c r="H620">
        <v>2.0784173572752401E-2</v>
      </c>
      <c r="I620">
        <v>3.4299536687530002E-4</v>
      </c>
      <c r="J620">
        <v>5.7114946403481097E-3</v>
      </c>
      <c r="K620">
        <v>1.5485841824975099E-3</v>
      </c>
      <c r="L620">
        <v>3.8585682495251202E-4</v>
      </c>
      <c r="M620">
        <v>3.7770536328980901E-3</v>
      </c>
      <c r="N620" t="s">
        <v>201</v>
      </c>
      <c r="O620">
        <v>6.6698782701876105E-4</v>
      </c>
      <c r="P620">
        <v>3.6390078047040899</v>
      </c>
      <c r="Q620" t="s">
        <v>201</v>
      </c>
      <c r="R620" t="s">
        <v>201</v>
      </c>
      <c r="S620">
        <v>1.15215638831735</v>
      </c>
      <c r="T620">
        <v>0.51424531750210101</v>
      </c>
      <c r="U620" t="s">
        <v>201</v>
      </c>
      <c r="V620">
        <v>1.15215638831735</v>
      </c>
    </row>
    <row r="621" spans="1:22">
      <c r="A621" t="s">
        <v>3032</v>
      </c>
      <c r="B621" t="s">
        <v>2416</v>
      </c>
      <c r="C621" t="s">
        <v>880</v>
      </c>
      <c r="D621">
        <v>9.8184136174242393</v>
      </c>
      <c r="E621" t="s">
        <v>2428</v>
      </c>
      <c r="F621" t="s">
        <v>853</v>
      </c>
      <c r="G621">
        <v>7.5646799996011399E-2</v>
      </c>
      <c r="H621">
        <v>7.5642570342686899E-2</v>
      </c>
      <c r="I621">
        <v>4.2296533244738599E-6</v>
      </c>
      <c r="J621">
        <v>9.0392629257180397E-3</v>
      </c>
      <c r="K621">
        <v>5.1733568790776801E-3</v>
      </c>
      <c r="L621">
        <v>3.0839259097961497E-5</v>
      </c>
      <c r="M621">
        <v>3.8350667875424E-3</v>
      </c>
      <c r="N621" t="s">
        <v>201</v>
      </c>
      <c r="O621">
        <v>5.1562857203972098E-3</v>
      </c>
      <c r="P621">
        <v>8.3682232682348996</v>
      </c>
      <c r="Q621" t="s">
        <v>201</v>
      </c>
      <c r="R621" t="s">
        <v>201</v>
      </c>
      <c r="S621">
        <v>1.20315657003439</v>
      </c>
      <c r="T621">
        <v>8.2029071968262295E-4</v>
      </c>
      <c r="U621" t="s">
        <v>201</v>
      </c>
      <c r="V621">
        <v>1.20315657003439</v>
      </c>
    </row>
    <row r="622" spans="1:22">
      <c r="A622" t="s">
        <v>3033</v>
      </c>
      <c r="B622" t="s">
        <v>2416</v>
      </c>
      <c r="C622" t="s">
        <v>880</v>
      </c>
      <c r="D622">
        <v>7.0127275189393901</v>
      </c>
      <c r="F622" t="s">
        <v>2419</v>
      </c>
      <c r="G622">
        <v>5.3013740376635999E-3</v>
      </c>
      <c r="H622">
        <v>5.2980518433366E-3</v>
      </c>
      <c r="I622">
        <v>3.3221943270081099E-6</v>
      </c>
      <c r="J622">
        <v>2.57800326398742E-2</v>
      </c>
      <c r="K622">
        <v>1.7163622332552399E-2</v>
      </c>
      <c r="L622">
        <v>3.3514661694164401E-3</v>
      </c>
      <c r="M622">
        <v>5.2649441379053197E-3</v>
      </c>
      <c r="N622" t="s">
        <v>201</v>
      </c>
      <c r="O622">
        <v>3.90152136213947E-2</v>
      </c>
      <c r="P622">
        <v>0.20550989664543901</v>
      </c>
      <c r="Q622" t="s">
        <v>201</v>
      </c>
      <c r="R622" t="s">
        <v>201</v>
      </c>
      <c r="S622">
        <v>1.4489941526172401</v>
      </c>
      <c r="T622">
        <v>8.51512530277758E-5</v>
      </c>
      <c r="U622" t="s">
        <v>201</v>
      </c>
      <c r="V622">
        <v>1.4489941526172401</v>
      </c>
    </row>
    <row r="623" spans="1:22">
      <c r="A623" t="s">
        <v>3034</v>
      </c>
      <c r="B623" t="s">
        <v>2416</v>
      </c>
      <c r="C623" t="s">
        <v>880</v>
      </c>
      <c r="D623">
        <v>0.41962263257575699</v>
      </c>
      <c r="F623" t="s">
        <v>2417</v>
      </c>
      <c r="G623">
        <v>8.7499143801553006E-3</v>
      </c>
      <c r="H623">
        <v>8.7499143801553006E-3</v>
      </c>
      <c r="I623">
        <v>0</v>
      </c>
      <c r="J623">
        <v>1.2437819439673901E-2</v>
      </c>
      <c r="K623">
        <v>7.79081728482027E-3</v>
      </c>
      <c r="L623">
        <v>1.2212353632946101E-3</v>
      </c>
      <c r="M623">
        <v>3.42576679155901E-3</v>
      </c>
      <c r="N623" t="s">
        <v>201</v>
      </c>
      <c r="O623">
        <v>0</v>
      </c>
      <c r="P623">
        <v>0.70349263571434295</v>
      </c>
      <c r="Q623" t="s">
        <v>201</v>
      </c>
      <c r="R623" t="s">
        <v>201</v>
      </c>
      <c r="S623">
        <v>1.08011827117124</v>
      </c>
      <c r="U623" t="s">
        <v>201</v>
      </c>
      <c r="V623">
        <v>1.08011827117124</v>
      </c>
    </row>
    <row r="624" spans="1:22">
      <c r="A624" t="s">
        <v>3035</v>
      </c>
      <c r="B624" t="s">
        <v>2416</v>
      </c>
      <c r="C624" t="s">
        <v>880</v>
      </c>
      <c r="D624">
        <v>36.438331553030302</v>
      </c>
      <c r="F624" t="s">
        <v>2419</v>
      </c>
      <c r="G624">
        <v>8.8379572913877998E-3</v>
      </c>
      <c r="H624">
        <v>8.8365924568499007E-3</v>
      </c>
      <c r="I624">
        <v>1.36483453786461E-6</v>
      </c>
      <c r="J624">
        <v>5.7312417033722404E-3</v>
      </c>
      <c r="K624">
        <v>4.13864148421581E-3</v>
      </c>
      <c r="L624">
        <v>3.6394944341409903E-4</v>
      </c>
      <c r="M624">
        <v>1.2286507757423299E-3</v>
      </c>
      <c r="N624" t="s">
        <v>201</v>
      </c>
      <c r="O624">
        <v>1.50538183960291E-2</v>
      </c>
      <c r="P624">
        <v>1.5418286148445699</v>
      </c>
      <c r="Q624" t="s">
        <v>201</v>
      </c>
      <c r="R624" t="s">
        <v>201</v>
      </c>
      <c r="S624">
        <v>1.08745500961611</v>
      </c>
      <c r="T624">
        <v>9.06636776105008E-5</v>
      </c>
      <c r="U624" t="s">
        <v>201</v>
      </c>
      <c r="V624">
        <v>1.08745500961611</v>
      </c>
    </row>
    <row r="625" spans="1:22">
      <c r="A625" t="s">
        <v>3036</v>
      </c>
      <c r="B625" t="s">
        <v>2416</v>
      </c>
      <c r="C625" t="s">
        <v>880</v>
      </c>
      <c r="D625">
        <v>5.8209838068181803</v>
      </c>
      <c r="F625" t="s">
        <v>2419</v>
      </c>
      <c r="G625">
        <v>7.3842825976158004E-3</v>
      </c>
      <c r="H625">
        <v>7.3486231704564999E-3</v>
      </c>
      <c r="I625">
        <v>3.5659427159335998E-5</v>
      </c>
      <c r="J625">
        <v>2.2762785906655002E-2</v>
      </c>
      <c r="K625">
        <v>1.63301596629279E-2</v>
      </c>
      <c r="L625">
        <v>4.3530387582204201E-4</v>
      </c>
      <c r="M625">
        <v>5.9973223679050001E-3</v>
      </c>
      <c r="N625" t="s">
        <v>201</v>
      </c>
      <c r="O625">
        <v>1.4446107709726199E-2</v>
      </c>
      <c r="P625">
        <v>0.32283496407652001</v>
      </c>
      <c r="Q625" t="s">
        <v>201</v>
      </c>
      <c r="R625" t="s">
        <v>201</v>
      </c>
      <c r="S625">
        <v>1.05878924492118</v>
      </c>
      <c r="T625">
        <v>2.46844533322476E-3</v>
      </c>
      <c r="U625" t="s">
        <v>201</v>
      </c>
      <c r="V625">
        <v>1.05878924492118</v>
      </c>
    </row>
    <row r="626" spans="1:22">
      <c r="A626" t="s">
        <v>3037</v>
      </c>
      <c r="B626" t="s">
        <v>2416</v>
      </c>
      <c r="C626" t="s">
        <v>880</v>
      </c>
      <c r="D626">
        <v>54.4707557386362</v>
      </c>
      <c r="F626" t="s">
        <v>2417</v>
      </c>
      <c r="G626">
        <v>4.5523139276635004E-3</v>
      </c>
      <c r="H626">
        <v>4.5518319745711999E-3</v>
      </c>
      <c r="I626">
        <v>4.8195309233010895E-7</v>
      </c>
      <c r="J626">
        <v>6.1790947781148499E-3</v>
      </c>
      <c r="K626">
        <v>4.4389143950877797E-3</v>
      </c>
      <c r="L626">
        <v>8.2725263237162696E-4</v>
      </c>
      <c r="M626">
        <v>9.1292775065543496E-4</v>
      </c>
      <c r="N626" t="s">
        <v>201</v>
      </c>
      <c r="O626">
        <v>1.0341706924089899E-2</v>
      </c>
      <c r="P626">
        <v>0.73665029231998502</v>
      </c>
      <c r="Q626" t="s">
        <v>201</v>
      </c>
      <c r="R626" t="s">
        <v>201</v>
      </c>
      <c r="S626">
        <v>1.0983330829806699</v>
      </c>
      <c r="T626">
        <v>4.6602857329813403E-5</v>
      </c>
      <c r="U626" t="s">
        <v>201</v>
      </c>
      <c r="V626">
        <v>1.0983330829806699</v>
      </c>
    </row>
    <row r="627" spans="1:22">
      <c r="A627" t="s">
        <v>3038</v>
      </c>
      <c r="B627" t="s">
        <v>2416</v>
      </c>
      <c r="C627" t="s">
        <v>880</v>
      </c>
      <c r="D627">
        <v>48.788439375000003</v>
      </c>
      <c r="F627" t="s">
        <v>2419</v>
      </c>
      <c r="G627">
        <v>2.3473088558268199E-2</v>
      </c>
      <c r="H627">
        <v>2.3472038457181699E-2</v>
      </c>
      <c r="I627">
        <v>1.0501010865231801E-6</v>
      </c>
      <c r="J627">
        <v>3.0627784899719701E-3</v>
      </c>
      <c r="K627">
        <v>2.41917396842195E-3</v>
      </c>
      <c r="L627">
        <v>1.0520434076284E-4</v>
      </c>
      <c r="M627">
        <v>5.38400180787176E-4</v>
      </c>
      <c r="N627" t="s">
        <v>201</v>
      </c>
      <c r="O627">
        <v>8.3143515319649003E-3</v>
      </c>
      <c r="P627">
        <v>7.6636421909168204</v>
      </c>
      <c r="Q627" t="s">
        <v>201</v>
      </c>
      <c r="R627" t="s">
        <v>201</v>
      </c>
      <c r="S627">
        <v>1.2357948267593699</v>
      </c>
      <c r="T627">
        <v>1.2629981815010099E-4</v>
      </c>
      <c r="U627" t="s">
        <v>201</v>
      </c>
      <c r="V627">
        <v>1.2357948267593699</v>
      </c>
    </row>
    <row r="628" spans="1:22">
      <c r="A628" t="s">
        <v>3039</v>
      </c>
      <c r="B628" t="s">
        <v>2416</v>
      </c>
      <c r="C628" t="s">
        <v>880</v>
      </c>
      <c r="D628">
        <v>9.0473892424242397</v>
      </c>
      <c r="F628" t="s">
        <v>2417</v>
      </c>
      <c r="G628">
        <v>8.1706732445024997E-3</v>
      </c>
      <c r="H628">
        <v>8.1611438844035999E-3</v>
      </c>
      <c r="I628">
        <v>9.5293600989261904E-6</v>
      </c>
      <c r="J628">
        <v>1.7883469451732401E-2</v>
      </c>
      <c r="K628">
        <v>6.4272861518094799E-3</v>
      </c>
      <c r="L628">
        <v>2.3328821729569999E-3</v>
      </c>
      <c r="M628">
        <v>9.1233011269659294E-3</v>
      </c>
      <c r="N628" t="s">
        <v>201</v>
      </c>
      <c r="O628">
        <v>5.1941450004385796E-3</v>
      </c>
      <c r="P628">
        <v>0.45635126374278501</v>
      </c>
      <c r="Q628" t="s">
        <v>201</v>
      </c>
      <c r="R628" t="s">
        <v>201</v>
      </c>
      <c r="S628">
        <v>1.08838280477297</v>
      </c>
      <c r="T628">
        <v>1.8346349780611699E-3</v>
      </c>
      <c r="U628" t="s">
        <v>201</v>
      </c>
      <c r="V628">
        <v>1.08838280477297</v>
      </c>
    </row>
    <row r="629" spans="1:22">
      <c r="A629" t="s">
        <v>3040</v>
      </c>
      <c r="B629" t="s">
        <v>2416</v>
      </c>
      <c r="C629" t="s">
        <v>880</v>
      </c>
      <c r="D629">
        <v>1.0192602840909</v>
      </c>
      <c r="F629" t="s">
        <v>2417</v>
      </c>
      <c r="G629">
        <v>3.5252197830032597E-2</v>
      </c>
      <c r="H629">
        <v>3.5252197830032597E-2</v>
      </c>
      <c r="I629">
        <v>0</v>
      </c>
      <c r="J629">
        <v>3.2394563307436001E-2</v>
      </c>
      <c r="K629">
        <v>2.36498789473467E-2</v>
      </c>
      <c r="L629">
        <v>5.4241179745510397E-3</v>
      </c>
      <c r="M629">
        <v>3.3205663855382099E-3</v>
      </c>
      <c r="N629" t="s">
        <v>201</v>
      </c>
      <c r="O629">
        <v>0</v>
      </c>
      <c r="P629">
        <v>1.08821339851</v>
      </c>
      <c r="Q629" t="s">
        <v>201</v>
      </c>
      <c r="R629" t="s">
        <v>201</v>
      </c>
      <c r="S629">
        <v>1.75883381692436</v>
      </c>
      <c r="U629" t="s">
        <v>201</v>
      </c>
      <c r="V629">
        <v>1.75883381692436</v>
      </c>
    </row>
    <row r="630" spans="1:22">
      <c r="A630" t="s">
        <v>3041</v>
      </c>
      <c r="B630" t="s">
        <v>2416</v>
      </c>
      <c r="C630" t="s">
        <v>880</v>
      </c>
      <c r="D630">
        <v>2.0456786363636299</v>
      </c>
      <c r="F630" t="s">
        <v>2417</v>
      </c>
      <c r="G630">
        <v>6.4503082311049998E-3</v>
      </c>
      <c r="H630">
        <v>6.4374591259428E-3</v>
      </c>
      <c r="I630">
        <v>1.28491051622301E-5</v>
      </c>
      <c r="J630">
        <v>6.93211279448353E-3</v>
      </c>
      <c r="K630">
        <v>1.72623884741991E-3</v>
      </c>
      <c r="L630">
        <v>4.1945361015397999E-4</v>
      </c>
      <c r="M630">
        <v>4.7864203369096404E-3</v>
      </c>
      <c r="N630" t="s">
        <v>201</v>
      </c>
      <c r="O630">
        <v>4.4563115419471297E-3</v>
      </c>
      <c r="P630">
        <v>0.92864315927831098</v>
      </c>
      <c r="Q630" t="s">
        <v>201</v>
      </c>
      <c r="R630" t="s">
        <v>201</v>
      </c>
      <c r="S630">
        <v>1.08011150994059</v>
      </c>
      <c r="T630">
        <v>2.8833498379280402E-3</v>
      </c>
      <c r="U630" t="s">
        <v>201</v>
      </c>
      <c r="V630">
        <v>1.08011150994059</v>
      </c>
    </row>
    <row r="631" spans="1:22">
      <c r="A631" t="s">
        <v>3042</v>
      </c>
      <c r="B631" t="s">
        <v>2416</v>
      </c>
      <c r="C631" t="s">
        <v>880</v>
      </c>
      <c r="D631">
        <v>2.75137742424242</v>
      </c>
      <c r="F631" t="s">
        <v>2419</v>
      </c>
      <c r="G631">
        <v>1.9423594955676E-3</v>
      </c>
      <c r="H631">
        <v>1.9361113684833E-3</v>
      </c>
      <c r="I631">
        <v>6.2481270842285802E-6</v>
      </c>
      <c r="J631">
        <v>1.02912851607402E-2</v>
      </c>
      <c r="K631">
        <v>7.4282684965843102E-3</v>
      </c>
      <c r="L631">
        <v>4.08859455743423E-4</v>
      </c>
      <c r="M631">
        <v>2.4541572084125101E-3</v>
      </c>
      <c r="N631" t="s">
        <v>201</v>
      </c>
      <c r="O631">
        <v>4.4908324049333396E-3</v>
      </c>
      <c r="P631">
        <v>0.18813115546241799</v>
      </c>
      <c r="Q631" t="s">
        <v>201</v>
      </c>
      <c r="R631" t="s">
        <v>201</v>
      </c>
      <c r="S631">
        <v>1.0901034442224</v>
      </c>
      <c r="T631">
        <v>1.39130711655255E-3</v>
      </c>
      <c r="U631" t="s">
        <v>201</v>
      </c>
      <c r="V631">
        <v>1.0901034442224</v>
      </c>
    </row>
    <row r="632" spans="1:22">
      <c r="A632" t="s">
        <v>3043</v>
      </c>
      <c r="B632" t="s">
        <v>2416</v>
      </c>
      <c r="C632" t="s">
        <v>880</v>
      </c>
      <c r="D632">
        <v>1.56431329545454</v>
      </c>
      <c r="E632" t="s">
        <v>3044</v>
      </c>
      <c r="F632" t="s">
        <v>853</v>
      </c>
      <c r="G632">
        <v>0.13247174079955801</v>
      </c>
      <c r="H632">
        <v>0.13247174079955801</v>
      </c>
      <c r="I632">
        <v>0</v>
      </c>
      <c r="J632">
        <v>1.50454436814622E-2</v>
      </c>
      <c r="K632">
        <v>3.7262339545879502E-3</v>
      </c>
      <c r="L632">
        <v>5.06188768873855E-5</v>
      </c>
      <c r="M632">
        <v>1.1268590849986901E-2</v>
      </c>
      <c r="N632" t="s">
        <v>201</v>
      </c>
      <c r="O632">
        <v>4.68175231300847E-2</v>
      </c>
      <c r="P632">
        <v>8.8047746283998602</v>
      </c>
      <c r="Q632" t="s">
        <v>201</v>
      </c>
      <c r="R632" t="s">
        <v>201</v>
      </c>
      <c r="S632">
        <v>1.1394511884845999</v>
      </c>
      <c r="T632">
        <v>0</v>
      </c>
      <c r="U632" t="s">
        <v>201</v>
      </c>
      <c r="V632">
        <v>1.1394511884845999</v>
      </c>
    </row>
    <row r="633" spans="1:22">
      <c r="A633" t="s">
        <v>3045</v>
      </c>
      <c r="B633" t="s">
        <v>2416</v>
      </c>
      <c r="C633" t="s">
        <v>880</v>
      </c>
      <c r="D633">
        <v>1.0977941477272699</v>
      </c>
      <c r="F633" t="s">
        <v>2417</v>
      </c>
      <c r="G633">
        <v>2.3016610166887701E-2</v>
      </c>
      <c r="H633">
        <v>2.2924505655452E-2</v>
      </c>
      <c r="I633">
        <v>9.2104511435661194E-5</v>
      </c>
      <c r="J633">
        <v>7.6542241168603004E-3</v>
      </c>
      <c r="K633">
        <v>3.4292467493959901E-3</v>
      </c>
      <c r="L633">
        <v>1.9054472811387801E-4</v>
      </c>
      <c r="M633">
        <v>4.0344326393504304E-3</v>
      </c>
      <c r="N633" t="s">
        <v>201</v>
      </c>
      <c r="O633">
        <v>2.8732408250136399E-3</v>
      </c>
      <c r="P633">
        <v>2.9950136428531202</v>
      </c>
      <c r="Q633" t="s">
        <v>201</v>
      </c>
      <c r="R633" t="s">
        <v>201</v>
      </c>
      <c r="S633">
        <v>1.0549271826214099</v>
      </c>
      <c r="T633">
        <v>3.2055966431294103E-2</v>
      </c>
      <c r="U633" t="s">
        <v>201</v>
      </c>
      <c r="V633">
        <v>1.0549271826214099</v>
      </c>
    </row>
    <row r="634" spans="1:22">
      <c r="A634" t="s">
        <v>3046</v>
      </c>
      <c r="B634" t="s">
        <v>2416</v>
      </c>
      <c r="C634" t="s">
        <v>880</v>
      </c>
      <c r="D634">
        <v>0.50119403409090901</v>
      </c>
      <c r="F634" t="s">
        <v>2419</v>
      </c>
      <c r="G634">
        <v>2.1713796259626699E-2</v>
      </c>
      <c r="H634">
        <v>2.1582422782507198E-2</v>
      </c>
      <c r="I634">
        <v>1.313734771195E-4</v>
      </c>
      <c r="J634">
        <v>3.3866349531734901E-3</v>
      </c>
      <c r="K634">
        <v>6.2902943104489403E-4</v>
      </c>
      <c r="L634">
        <v>2.4308685474017601E-4</v>
      </c>
      <c r="M634">
        <v>2.51451866738842E-3</v>
      </c>
      <c r="N634" t="s">
        <v>201</v>
      </c>
      <c r="O634">
        <v>1.66812511283797E-3</v>
      </c>
      <c r="P634">
        <v>6.3728223091429097</v>
      </c>
      <c r="Q634" t="s">
        <v>201</v>
      </c>
      <c r="R634" t="s">
        <v>201</v>
      </c>
      <c r="S634">
        <v>1.15795385031278</v>
      </c>
      <c r="T634">
        <v>7.8755170165860602E-2</v>
      </c>
      <c r="U634" t="s">
        <v>201</v>
      </c>
      <c r="V634">
        <v>1.15795385031278</v>
      </c>
    </row>
    <row r="635" spans="1:22">
      <c r="A635" t="s">
        <v>3047</v>
      </c>
      <c r="B635" t="s">
        <v>2416</v>
      </c>
      <c r="C635" t="s">
        <v>880</v>
      </c>
      <c r="D635">
        <v>45.261223958333296</v>
      </c>
      <c r="F635" t="s">
        <v>2419</v>
      </c>
      <c r="G635">
        <v>1.4000759517898099E-2</v>
      </c>
      <c r="H635">
        <v>1.3935291451135701E-2</v>
      </c>
      <c r="I635">
        <v>6.5468066762346699E-5</v>
      </c>
      <c r="J635">
        <v>4.7558077334925002E-3</v>
      </c>
      <c r="K635">
        <v>2.65896566715045E-3</v>
      </c>
      <c r="L635">
        <v>5.5191543447175499E-5</v>
      </c>
      <c r="M635">
        <v>2.0416505228948801E-3</v>
      </c>
      <c r="N635" t="s">
        <v>201</v>
      </c>
      <c r="O635">
        <v>7.8504189282748299E-2</v>
      </c>
      <c r="P635">
        <v>2.93016291491289</v>
      </c>
      <c r="Q635" t="s">
        <v>201</v>
      </c>
      <c r="R635" t="s">
        <v>201</v>
      </c>
      <c r="S635">
        <v>1.3524103391210001</v>
      </c>
      <c r="T635">
        <v>8.3394360683798001E-4</v>
      </c>
      <c r="U635" t="s">
        <v>201</v>
      </c>
      <c r="V635">
        <v>1.3524103391210001</v>
      </c>
    </row>
    <row r="636" spans="1:22">
      <c r="A636" t="s">
        <v>3048</v>
      </c>
      <c r="B636" t="s">
        <v>2416</v>
      </c>
      <c r="C636" t="s">
        <v>880</v>
      </c>
      <c r="D636">
        <v>20.0393024431818</v>
      </c>
      <c r="F636" t="s">
        <v>2419</v>
      </c>
      <c r="G636">
        <v>9.7481412064700005E-4</v>
      </c>
      <c r="H636">
        <v>9.741127420944E-4</v>
      </c>
      <c r="I636">
        <v>7.0137855255353199E-7</v>
      </c>
      <c r="J636">
        <v>4.1099707439966699E-3</v>
      </c>
      <c r="K636">
        <v>2.72306798454406E-3</v>
      </c>
      <c r="L636">
        <v>8.9086408727857001E-4</v>
      </c>
      <c r="M636">
        <v>4.9603867217403895E-4</v>
      </c>
      <c r="N636" t="s">
        <v>201</v>
      </c>
      <c r="O636">
        <v>1.1812002177708799E-2</v>
      </c>
      <c r="P636">
        <v>0.23701208664739501</v>
      </c>
      <c r="Q636" t="s">
        <v>201</v>
      </c>
      <c r="R636" t="s">
        <v>201</v>
      </c>
      <c r="S636">
        <v>1.2552050165597499</v>
      </c>
      <c r="T636">
        <v>5.9378464548300597E-5</v>
      </c>
      <c r="U636" t="s">
        <v>201</v>
      </c>
      <c r="V636">
        <v>1.2552050165597499</v>
      </c>
    </row>
    <row r="637" spans="1:22">
      <c r="A637" t="s">
        <v>3049</v>
      </c>
      <c r="B637" t="s">
        <v>2416</v>
      </c>
      <c r="C637" t="s">
        <v>880</v>
      </c>
      <c r="D637">
        <v>3.0676411931818102</v>
      </c>
      <c r="E637" t="s">
        <v>2428</v>
      </c>
      <c r="F637" t="s">
        <v>852</v>
      </c>
      <c r="G637">
        <v>5.2764621158669603E-2</v>
      </c>
      <c r="H637">
        <v>5.2757242259741502E-2</v>
      </c>
      <c r="I637">
        <v>7.3788989280825604E-6</v>
      </c>
      <c r="J637">
        <v>7.6409147206518598E-3</v>
      </c>
      <c r="K637">
        <v>3.7352298505599602E-3</v>
      </c>
      <c r="L637">
        <v>1.0156379427108001E-3</v>
      </c>
      <c r="M637">
        <v>2.8900469273810902E-3</v>
      </c>
      <c r="N637" t="s">
        <v>201</v>
      </c>
      <c r="O637">
        <v>1.34709792358944E-3</v>
      </c>
      <c r="P637">
        <v>6.9045715321424996</v>
      </c>
      <c r="Q637" t="s">
        <v>201</v>
      </c>
      <c r="R637" t="s">
        <v>201</v>
      </c>
      <c r="S637">
        <v>1.13933693950884</v>
      </c>
      <c r="T637">
        <v>5.4776262355307496E-3</v>
      </c>
      <c r="U637" t="s">
        <v>201</v>
      </c>
      <c r="V637">
        <v>1.13933693950884</v>
      </c>
    </row>
    <row r="638" spans="1:22">
      <c r="A638" t="s">
        <v>3050</v>
      </c>
      <c r="B638" t="s">
        <v>2416</v>
      </c>
      <c r="C638" t="s">
        <v>880</v>
      </c>
      <c r="D638">
        <v>11.2284688636363</v>
      </c>
      <c r="F638" t="s">
        <v>2419</v>
      </c>
      <c r="G638">
        <v>4.2647380123552996E-3</v>
      </c>
      <c r="H638">
        <v>4.2424582573578999E-3</v>
      </c>
      <c r="I638">
        <v>2.22797549973622E-5</v>
      </c>
      <c r="J638">
        <v>8.3207052894715902E-3</v>
      </c>
      <c r="K638">
        <v>5.4584056058066396E-3</v>
      </c>
      <c r="L638">
        <v>2.0011416942514499E-4</v>
      </c>
      <c r="M638">
        <v>2.6621855142398001E-3</v>
      </c>
      <c r="N638" t="s">
        <v>201</v>
      </c>
      <c r="O638">
        <v>1.1910781035907999E-2</v>
      </c>
      <c r="P638">
        <v>0.50986762657319296</v>
      </c>
      <c r="Q638" t="s">
        <v>201</v>
      </c>
      <c r="R638" t="s">
        <v>201</v>
      </c>
      <c r="S638">
        <v>1.31468606503429</v>
      </c>
      <c r="T638">
        <v>1.87055365472627E-3</v>
      </c>
      <c r="U638" t="s">
        <v>201</v>
      </c>
      <c r="V638">
        <v>1.31468606503429</v>
      </c>
    </row>
    <row r="639" spans="1:22">
      <c r="A639" t="s">
        <v>3051</v>
      </c>
      <c r="B639" t="s">
        <v>2416</v>
      </c>
      <c r="C639" t="s">
        <v>880</v>
      </c>
      <c r="D639">
        <v>4.62193804924242</v>
      </c>
      <c r="E639" t="s">
        <v>2428</v>
      </c>
      <c r="F639" t="s">
        <v>853</v>
      </c>
      <c r="G639">
        <v>4.8791352639363399E-2</v>
      </c>
      <c r="H639">
        <v>4.8790955472851998E-2</v>
      </c>
      <c r="I639">
        <v>3.9716651140375599E-7</v>
      </c>
      <c r="J639">
        <v>2.3759266826047002E-3</v>
      </c>
      <c r="K639">
        <v>1.3930006255917699E-3</v>
      </c>
      <c r="L639">
        <v>2.06421157708719E-4</v>
      </c>
      <c r="M639">
        <v>7.7650489930421304E-4</v>
      </c>
      <c r="N639" t="s">
        <v>201</v>
      </c>
      <c r="O639">
        <v>6.6804573642793201E-3</v>
      </c>
      <c r="P639">
        <v>20.535547594996899</v>
      </c>
      <c r="Q639" t="s">
        <v>201</v>
      </c>
      <c r="R639" t="s">
        <v>201</v>
      </c>
      <c r="S639">
        <v>1.52323492526183</v>
      </c>
      <c r="T639">
        <v>5.9451994039722697E-5</v>
      </c>
      <c r="U639" t="s">
        <v>201</v>
      </c>
      <c r="V639">
        <v>1.52323492526183</v>
      </c>
    </row>
    <row r="640" spans="1:22">
      <c r="A640" t="s">
        <v>3052</v>
      </c>
      <c r="B640" t="s">
        <v>2416</v>
      </c>
      <c r="C640" t="s">
        <v>880</v>
      </c>
      <c r="D640">
        <v>11.8397530492424</v>
      </c>
      <c r="F640" t="s">
        <v>2417</v>
      </c>
      <c r="G640">
        <v>6.8830572164430004E-3</v>
      </c>
      <c r="H640">
        <v>6.8830572164430004E-3</v>
      </c>
      <c r="I640">
        <v>0</v>
      </c>
      <c r="J640">
        <v>3.3790549318302799E-3</v>
      </c>
      <c r="K640">
        <v>1.7342078229407301E-3</v>
      </c>
      <c r="L640">
        <v>8.3109423839677202E-5</v>
      </c>
      <c r="M640">
        <v>1.56173768504986E-3</v>
      </c>
      <c r="N640" t="s">
        <v>201</v>
      </c>
      <c r="O640">
        <v>1.15395243801606E-3</v>
      </c>
      <c r="P640">
        <v>2.0369770114138799</v>
      </c>
      <c r="Q640" t="s">
        <v>201</v>
      </c>
      <c r="R640" t="s">
        <v>201</v>
      </c>
      <c r="S640">
        <v>1.08374866385916</v>
      </c>
      <c r="T640">
        <v>0</v>
      </c>
      <c r="U640" t="s">
        <v>201</v>
      </c>
      <c r="V640">
        <v>1.08374866385916</v>
      </c>
    </row>
    <row r="641" spans="1:22">
      <c r="A641" t="s">
        <v>3053</v>
      </c>
      <c r="B641" t="s">
        <v>2416</v>
      </c>
      <c r="C641" t="s">
        <v>880</v>
      </c>
      <c r="D641">
        <v>40.021643636363599</v>
      </c>
      <c r="F641" t="s">
        <v>2419</v>
      </c>
      <c r="G641">
        <v>3.09770805595171E-2</v>
      </c>
      <c r="H641">
        <v>3.09763839687444E-2</v>
      </c>
      <c r="I641">
        <v>6.9659077265744698E-7</v>
      </c>
      <c r="J641">
        <v>4.7835822916548797E-3</v>
      </c>
      <c r="K641">
        <v>3.66485198784349E-3</v>
      </c>
      <c r="L641">
        <v>1.75499807871086E-4</v>
      </c>
      <c r="M641">
        <v>9.4323049594031202E-4</v>
      </c>
      <c r="N641" t="s">
        <v>201</v>
      </c>
      <c r="O641">
        <v>4.2346438584680103E-2</v>
      </c>
      <c r="P641">
        <v>6.4755620537319203</v>
      </c>
      <c r="Q641" t="s">
        <v>201</v>
      </c>
      <c r="R641" t="s">
        <v>201</v>
      </c>
      <c r="S641">
        <v>1.09027476058366</v>
      </c>
      <c r="T641">
        <v>1.6449807727383599E-5</v>
      </c>
      <c r="U641" t="s">
        <v>201</v>
      </c>
      <c r="V641">
        <v>1.09027476058366</v>
      </c>
    </row>
    <row r="642" spans="1:22">
      <c r="A642" t="s">
        <v>3054</v>
      </c>
      <c r="B642" t="s">
        <v>2416</v>
      </c>
      <c r="C642" t="s">
        <v>880</v>
      </c>
      <c r="D642">
        <v>0.81929842803030295</v>
      </c>
      <c r="F642" t="s">
        <v>2417</v>
      </c>
      <c r="G642">
        <v>5.1985146957070003E-3</v>
      </c>
      <c r="H642">
        <v>4.8990324975909001E-3</v>
      </c>
      <c r="I642">
        <v>2.9948219811610003E-4</v>
      </c>
      <c r="J642">
        <v>1.8786709846661701E-2</v>
      </c>
      <c r="K642">
        <v>9.2759591503726192E-3</v>
      </c>
      <c r="L642">
        <v>3.13433107419915E-3</v>
      </c>
      <c r="M642">
        <v>6.3764196220899702E-3</v>
      </c>
      <c r="N642" t="s">
        <v>201</v>
      </c>
      <c r="O642">
        <v>2.8831809284142998E-3</v>
      </c>
      <c r="P642">
        <v>0.26077118013622802</v>
      </c>
      <c r="Q642" t="s">
        <v>201</v>
      </c>
      <c r="R642" t="s">
        <v>201</v>
      </c>
      <c r="S642">
        <v>1.04945607511156</v>
      </c>
      <c r="T642">
        <v>0.103872148696824</v>
      </c>
      <c r="U642" t="s">
        <v>201</v>
      </c>
      <c r="V642">
        <v>1.04945607511156</v>
      </c>
    </row>
    <row r="643" spans="1:22">
      <c r="A643" t="s">
        <v>3055</v>
      </c>
      <c r="B643" t="s">
        <v>2416</v>
      </c>
      <c r="C643" t="s">
        <v>880</v>
      </c>
      <c r="D643">
        <v>22.518199602272698</v>
      </c>
      <c r="F643" t="s">
        <v>2417</v>
      </c>
      <c r="G643">
        <v>2.7233604542492001E-3</v>
      </c>
      <c r="H643">
        <v>2.7209108632178999E-3</v>
      </c>
      <c r="I643">
        <v>2.4495910312770302E-6</v>
      </c>
      <c r="J643">
        <v>2.2179529825055301E-3</v>
      </c>
      <c r="K643">
        <v>9.9662987882300001E-4</v>
      </c>
      <c r="L643">
        <v>3.57212918546922E-5</v>
      </c>
      <c r="M643">
        <v>1.1856018118278401E-3</v>
      </c>
      <c r="N643" t="s">
        <v>201</v>
      </c>
      <c r="O643">
        <v>7.0579666346872405E-2</v>
      </c>
      <c r="P643">
        <v>1.2267667009533201</v>
      </c>
      <c r="Q643" t="s">
        <v>201</v>
      </c>
      <c r="R643" t="s">
        <v>201</v>
      </c>
      <c r="S643">
        <v>1.55455523898131</v>
      </c>
      <c r="T643">
        <v>3.4706752781151002E-5</v>
      </c>
      <c r="U643" t="s">
        <v>201</v>
      </c>
      <c r="V643">
        <v>1.55455523898131</v>
      </c>
    </row>
    <row r="644" spans="1:22">
      <c r="A644" t="s">
        <v>3056</v>
      </c>
      <c r="B644" t="s">
        <v>2416</v>
      </c>
      <c r="C644" t="s">
        <v>880</v>
      </c>
      <c r="D644">
        <v>18.702514772727199</v>
      </c>
      <c r="E644" t="s">
        <v>2428</v>
      </c>
      <c r="F644" t="s">
        <v>853</v>
      </c>
      <c r="G644">
        <v>4.67703703145015E-2</v>
      </c>
      <c r="H644">
        <v>4.6770297205413001E-2</v>
      </c>
      <c r="I644">
        <v>7.3109088546908605E-8</v>
      </c>
      <c r="J644">
        <v>8.1150316185799303E-3</v>
      </c>
      <c r="K644">
        <v>3.2758798360235301E-3</v>
      </c>
      <c r="L644">
        <v>3.4442190777303402E-4</v>
      </c>
      <c r="M644">
        <v>4.4947298747833597E-3</v>
      </c>
      <c r="N644" t="s">
        <v>201</v>
      </c>
      <c r="O644">
        <v>3.80341423206851E-3</v>
      </c>
      <c r="P644">
        <v>5.7634152771911697</v>
      </c>
      <c r="Q644" t="s">
        <v>201</v>
      </c>
      <c r="R644" t="s">
        <v>201</v>
      </c>
      <c r="S644">
        <v>1.1739054625207399</v>
      </c>
      <c r="T644">
        <v>1.9221963237790001E-5</v>
      </c>
      <c r="U644" t="s">
        <v>201</v>
      </c>
      <c r="V644">
        <v>1.1739054625207399</v>
      </c>
    </row>
    <row r="645" spans="1:22">
      <c r="A645" t="s">
        <v>3057</v>
      </c>
      <c r="B645" t="s">
        <v>2416</v>
      </c>
      <c r="C645" t="s">
        <v>880</v>
      </c>
      <c r="D645">
        <v>0.38723285984848399</v>
      </c>
      <c r="F645" t="s">
        <v>2417</v>
      </c>
      <c r="G645">
        <v>3.307172236306E-4</v>
      </c>
      <c r="H645">
        <v>2.255586798689E-4</v>
      </c>
      <c r="I645">
        <v>1.051585437617E-4</v>
      </c>
      <c r="J645">
        <v>2.38428602620923E-2</v>
      </c>
      <c r="K645">
        <v>1.7111577783073598E-2</v>
      </c>
      <c r="L645">
        <v>2.46889063180272E-3</v>
      </c>
      <c r="M645">
        <v>4.2623918472159501E-3</v>
      </c>
      <c r="N645" t="s">
        <v>201</v>
      </c>
      <c r="O645">
        <v>2.4117073876406001E-3</v>
      </c>
      <c r="P645">
        <v>9.4602190085186603E-3</v>
      </c>
      <c r="Q645" t="s">
        <v>201</v>
      </c>
      <c r="R645" t="s">
        <v>201</v>
      </c>
      <c r="S645">
        <v>1.4964456391701599</v>
      </c>
      <c r="T645">
        <v>4.3603359304951801E-2</v>
      </c>
      <c r="U645" t="s">
        <v>201</v>
      </c>
      <c r="V645">
        <v>1.4964456391701599</v>
      </c>
    </row>
    <row r="646" spans="1:22">
      <c r="A646" t="s">
        <v>3058</v>
      </c>
      <c r="B646" t="s">
        <v>2416</v>
      </c>
      <c r="C646" t="s">
        <v>880</v>
      </c>
      <c r="D646">
        <v>1.5648009280302999</v>
      </c>
      <c r="F646" t="s">
        <v>2417</v>
      </c>
      <c r="G646">
        <v>8.7150905454510001E-4</v>
      </c>
      <c r="H646">
        <v>8.6828727393869999E-4</v>
      </c>
      <c r="I646">
        <v>3.22178060642613E-6</v>
      </c>
      <c r="J646">
        <v>2.0466615037769598E-3</v>
      </c>
      <c r="K646">
        <v>7.42197782941824E-4</v>
      </c>
      <c r="L646">
        <v>4.3056802596737899E-5</v>
      </c>
      <c r="M646">
        <v>1.2614069182384001E-3</v>
      </c>
      <c r="N646" t="s">
        <v>201</v>
      </c>
      <c r="O646">
        <v>3.8299106033552602E-4</v>
      </c>
      <c r="P646">
        <v>0.42424566658254798</v>
      </c>
      <c r="Q646" t="s">
        <v>201</v>
      </c>
      <c r="R646" t="s">
        <v>201</v>
      </c>
      <c r="S646">
        <v>1.08316177917824</v>
      </c>
      <c r="T646">
        <v>8.4121561573882002E-3</v>
      </c>
      <c r="U646" t="s">
        <v>201</v>
      </c>
      <c r="V646">
        <v>1.08316177917824</v>
      </c>
    </row>
    <row r="647" spans="1:22">
      <c r="A647" t="s">
        <v>3059</v>
      </c>
      <c r="B647" t="s">
        <v>2416</v>
      </c>
      <c r="C647" t="s">
        <v>880</v>
      </c>
      <c r="D647">
        <v>1.52320797348484</v>
      </c>
      <c r="F647" t="s">
        <v>2417</v>
      </c>
      <c r="G647">
        <v>2.9200582870081001E-3</v>
      </c>
      <c r="H647">
        <v>2.9200582870081001E-3</v>
      </c>
      <c r="I647">
        <v>0</v>
      </c>
      <c r="J647">
        <v>1.76886729206596E-2</v>
      </c>
      <c r="K647">
        <v>9.5858138681852393E-3</v>
      </c>
      <c r="L647">
        <v>1.4066156297236601E-3</v>
      </c>
      <c r="M647">
        <v>6.69624342275074E-3</v>
      </c>
      <c r="N647" t="s">
        <v>201</v>
      </c>
      <c r="O647">
        <v>1.3376435180024299E-3</v>
      </c>
      <c r="P647">
        <v>0.16508068751712701</v>
      </c>
      <c r="Q647" t="s">
        <v>201</v>
      </c>
      <c r="R647" t="s">
        <v>201</v>
      </c>
      <c r="S647">
        <v>1.1605099390928799</v>
      </c>
      <c r="T647">
        <v>0</v>
      </c>
      <c r="U647" t="s">
        <v>201</v>
      </c>
      <c r="V647">
        <v>1.1605099390928799</v>
      </c>
    </row>
    <row r="648" spans="1:22">
      <c r="A648" t="s">
        <v>3060</v>
      </c>
      <c r="B648" t="s">
        <v>2416</v>
      </c>
      <c r="C648" t="s">
        <v>880</v>
      </c>
      <c r="D648">
        <v>19.820896306818099</v>
      </c>
      <c r="F648" t="s">
        <v>2419</v>
      </c>
      <c r="G648">
        <v>1.5308137893334001E-3</v>
      </c>
      <c r="H648">
        <v>1.5241134416658999E-3</v>
      </c>
      <c r="I648">
        <v>6.7003476674971197E-6</v>
      </c>
      <c r="J648">
        <v>3.9237778384243697E-3</v>
      </c>
      <c r="K648">
        <v>3.3385057043768401E-3</v>
      </c>
      <c r="L648">
        <v>1.0017946168625799E-4</v>
      </c>
      <c r="M648">
        <v>4.8509267236126699E-4</v>
      </c>
      <c r="N648" t="s">
        <v>201</v>
      </c>
      <c r="O648">
        <v>3.1263171215973003E-2</v>
      </c>
      <c r="P648">
        <v>0.38843010599140398</v>
      </c>
      <c r="Q648" t="s">
        <v>201</v>
      </c>
      <c r="R648" t="s">
        <v>201</v>
      </c>
      <c r="S648">
        <v>1.2584455044049401</v>
      </c>
      <c r="T648">
        <v>2.1432079366515901E-4</v>
      </c>
      <c r="U648" t="s">
        <v>201</v>
      </c>
      <c r="V648">
        <v>1.2584455044049401</v>
      </c>
    </row>
    <row r="649" spans="1:22">
      <c r="A649" t="s">
        <v>3061</v>
      </c>
      <c r="B649" t="s">
        <v>2416</v>
      </c>
      <c r="C649" t="s">
        <v>880</v>
      </c>
      <c r="D649">
        <v>1.1942997348484801</v>
      </c>
      <c r="E649" t="s">
        <v>2428</v>
      </c>
      <c r="F649" t="s">
        <v>852</v>
      </c>
      <c r="G649">
        <v>7.7016447082734696E-2</v>
      </c>
      <c r="H649">
        <v>7.6901727128494995E-2</v>
      </c>
      <c r="I649">
        <v>1.147199542396E-4</v>
      </c>
      <c r="J649">
        <v>3.7339480140300601E-3</v>
      </c>
      <c r="K649">
        <v>3.2129084636675401E-3</v>
      </c>
      <c r="L649">
        <v>7.0479570675033502E-5</v>
      </c>
      <c r="M649">
        <v>4.50559979687483E-4</v>
      </c>
      <c r="N649" t="s">
        <v>201</v>
      </c>
      <c r="O649">
        <v>4.0579224845910402E-4</v>
      </c>
      <c r="P649">
        <v>20.595285965295101</v>
      </c>
      <c r="Q649" t="s">
        <v>201</v>
      </c>
      <c r="R649" t="s">
        <v>201</v>
      </c>
      <c r="S649">
        <v>1.1799580683106501</v>
      </c>
      <c r="T649">
        <v>0.28270612530234501</v>
      </c>
      <c r="U649" t="s">
        <v>201</v>
      </c>
      <c r="V649">
        <v>1.1799580683106501</v>
      </c>
    </row>
    <row r="650" spans="1:22">
      <c r="A650" t="s">
        <v>3062</v>
      </c>
      <c r="B650" t="s">
        <v>2416</v>
      </c>
      <c r="C650" t="s">
        <v>880</v>
      </c>
      <c r="D650">
        <v>12.7380769128787</v>
      </c>
      <c r="F650" t="s">
        <v>2417</v>
      </c>
      <c r="G650">
        <v>1.9366668326955501E-2</v>
      </c>
      <c r="H650">
        <v>1.93665216310204E-2</v>
      </c>
      <c r="I650">
        <v>1.4669593508872999E-7</v>
      </c>
      <c r="J650">
        <v>3.0518162444634202E-3</v>
      </c>
      <c r="K650">
        <v>1.6568590274165199E-3</v>
      </c>
      <c r="L650">
        <v>2.8955329143418002E-4</v>
      </c>
      <c r="M650">
        <v>1.10540392561272E-3</v>
      </c>
      <c r="N650" t="s">
        <v>201</v>
      </c>
      <c r="O650">
        <v>4.0803325668398803E-2</v>
      </c>
      <c r="P650">
        <v>6.3459003031899197</v>
      </c>
      <c r="Q650" t="s">
        <v>201</v>
      </c>
      <c r="R650" t="s">
        <v>201</v>
      </c>
      <c r="S650">
        <v>2</v>
      </c>
      <c r="T650">
        <v>3.59519555540403E-6</v>
      </c>
      <c r="U650" t="s">
        <v>201</v>
      </c>
      <c r="V650">
        <v>2</v>
      </c>
    </row>
    <row r="651" spans="1:22">
      <c r="A651" t="s">
        <v>3063</v>
      </c>
      <c r="B651" t="s">
        <v>2416</v>
      </c>
      <c r="C651" t="s">
        <v>880</v>
      </c>
      <c r="D651">
        <v>1.35524547348484</v>
      </c>
      <c r="F651" t="s">
        <v>2417</v>
      </c>
      <c r="G651">
        <v>1.53411722373405E-2</v>
      </c>
      <c r="H651">
        <v>1.5340141026166199E-2</v>
      </c>
      <c r="I651">
        <v>1.0312111743196301E-6</v>
      </c>
      <c r="J651">
        <v>1.164325696949E-2</v>
      </c>
      <c r="K651">
        <v>5.8915805161705E-3</v>
      </c>
      <c r="L651">
        <v>3.5324349876984199E-5</v>
      </c>
      <c r="M651">
        <v>5.7163521034425402E-3</v>
      </c>
      <c r="N651" t="s">
        <v>201</v>
      </c>
      <c r="O651">
        <v>5.9544256585148097E-3</v>
      </c>
      <c r="P651">
        <v>1.31751288031892</v>
      </c>
      <c r="Q651" t="s">
        <v>201</v>
      </c>
      <c r="R651" t="s">
        <v>201</v>
      </c>
      <c r="S651">
        <v>1.81578947368421</v>
      </c>
      <c r="T651">
        <v>1.73183986745222E-4</v>
      </c>
      <c r="U651" t="s">
        <v>201</v>
      </c>
      <c r="V651">
        <v>1.81578947368421</v>
      </c>
    </row>
    <row r="652" spans="1:22">
      <c r="A652" t="s">
        <v>3064</v>
      </c>
      <c r="B652" t="s">
        <v>2416</v>
      </c>
      <c r="C652" t="s">
        <v>880</v>
      </c>
      <c r="D652">
        <v>2.4795121022727198</v>
      </c>
      <c r="F652" t="s">
        <v>2417</v>
      </c>
      <c r="G652">
        <v>1.16962488083496E-2</v>
      </c>
      <c r="H652">
        <v>1.16962488083496E-2</v>
      </c>
      <c r="I652">
        <v>0</v>
      </c>
      <c r="J652">
        <v>2.5848150208994201E-2</v>
      </c>
      <c r="K652">
        <v>6.5445581998429397E-3</v>
      </c>
      <c r="L652">
        <v>4.4736558746047202E-3</v>
      </c>
      <c r="M652">
        <v>1.4829936134546501E-2</v>
      </c>
      <c r="N652" t="s">
        <v>201</v>
      </c>
      <c r="O652">
        <v>0</v>
      </c>
      <c r="P652">
        <v>0.452498484950761</v>
      </c>
      <c r="Q652" t="s">
        <v>201</v>
      </c>
      <c r="R652" t="s">
        <v>201</v>
      </c>
      <c r="S652">
        <v>1.03311784885907</v>
      </c>
      <c r="U652" t="s">
        <v>201</v>
      </c>
      <c r="V652">
        <v>1.03311784885907</v>
      </c>
    </row>
    <row r="653" spans="1:22">
      <c r="A653" t="s">
        <v>3065</v>
      </c>
      <c r="B653" t="s">
        <v>2416</v>
      </c>
      <c r="C653" t="s">
        <v>880</v>
      </c>
      <c r="D653">
        <v>55.648700492424197</v>
      </c>
      <c r="E653" t="s">
        <v>2428</v>
      </c>
      <c r="F653" t="s">
        <v>853</v>
      </c>
      <c r="G653">
        <v>4.68193698093263E-2</v>
      </c>
      <c r="H653">
        <v>4.6812151872574502E-2</v>
      </c>
      <c r="I653">
        <v>7.2179367517624203E-6</v>
      </c>
      <c r="J653">
        <v>7.5794217891935103E-3</v>
      </c>
      <c r="K653">
        <v>5.7102298598136298E-3</v>
      </c>
      <c r="L653">
        <v>1.78977564015649E-4</v>
      </c>
      <c r="M653">
        <v>1.69021436536422E-3</v>
      </c>
      <c r="N653" t="s">
        <v>201</v>
      </c>
      <c r="O653">
        <v>6.5902426658679694E-2</v>
      </c>
      <c r="P653">
        <v>6.1762167582911998</v>
      </c>
      <c r="Q653" t="s">
        <v>201</v>
      </c>
      <c r="R653" t="s">
        <v>201</v>
      </c>
      <c r="S653">
        <v>1.13829041369588</v>
      </c>
      <c r="T653">
        <v>1.09524597465058E-4</v>
      </c>
      <c r="U653" t="s">
        <v>201</v>
      </c>
      <c r="V653">
        <v>1.13829041369588</v>
      </c>
    </row>
    <row r="654" spans="1:22">
      <c r="A654" t="s">
        <v>3066</v>
      </c>
      <c r="B654" t="s">
        <v>2416</v>
      </c>
      <c r="C654" t="s">
        <v>880</v>
      </c>
      <c r="D654">
        <v>26.067394810606</v>
      </c>
      <c r="F654" t="s">
        <v>2419</v>
      </c>
      <c r="G654">
        <v>3.1702308942473702E-2</v>
      </c>
      <c r="H654">
        <v>3.16906240502417E-2</v>
      </c>
      <c r="I654">
        <v>1.1684892232048999E-5</v>
      </c>
      <c r="J654">
        <v>8.9140844596142105E-3</v>
      </c>
      <c r="K654">
        <v>4.3146911296186603E-3</v>
      </c>
      <c r="L654">
        <v>2.4810316942313303E-4</v>
      </c>
      <c r="M654">
        <v>4.3512901605724102E-3</v>
      </c>
      <c r="N654" t="s">
        <v>201</v>
      </c>
      <c r="O654">
        <v>1.4389449325684501E-2</v>
      </c>
      <c r="P654">
        <v>3.5551182169989399</v>
      </c>
      <c r="Q654" t="s">
        <v>201</v>
      </c>
      <c r="R654" t="s">
        <v>201</v>
      </c>
      <c r="S654">
        <v>1.0996881876051601</v>
      </c>
      <c r="T654">
        <v>8.1204582382398598E-4</v>
      </c>
      <c r="U654" t="s">
        <v>201</v>
      </c>
      <c r="V654">
        <v>1.0996881876051601</v>
      </c>
    </row>
    <row r="655" spans="1:22">
      <c r="A655" t="s">
        <v>3067</v>
      </c>
      <c r="B655" t="s">
        <v>2416</v>
      </c>
      <c r="C655" t="s">
        <v>880</v>
      </c>
      <c r="D655">
        <v>21.837144034090901</v>
      </c>
      <c r="F655" t="s">
        <v>2419</v>
      </c>
      <c r="G655">
        <v>2.0631873504814199E-2</v>
      </c>
      <c r="H655">
        <v>2.0609291455959099E-2</v>
      </c>
      <c r="I655">
        <v>2.2582048855086201E-5</v>
      </c>
      <c r="J655">
        <v>9.8871780154142792E-3</v>
      </c>
      <c r="K655">
        <v>4.8453516458906902E-3</v>
      </c>
      <c r="L655">
        <v>1.29376012871565E-3</v>
      </c>
      <c r="M655">
        <v>3.74806624080793E-3</v>
      </c>
      <c r="N655" t="s">
        <v>201</v>
      </c>
      <c r="O655">
        <v>2.98316134947119E-2</v>
      </c>
      <c r="P655">
        <v>2.0844462822282401</v>
      </c>
      <c r="Q655" t="s">
        <v>201</v>
      </c>
      <c r="R655" t="s">
        <v>201</v>
      </c>
      <c r="S655">
        <v>1.22562138618037</v>
      </c>
      <c r="T655">
        <v>7.5698382385817897E-4</v>
      </c>
      <c r="U655" t="s">
        <v>201</v>
      </c>
      <c r="V655">
        <v>1.22562138618037</v>
      </c>
    </row>
    <row r="656" spans="1:22">
      <c r="A656" t="s">
        <v>3068</v>
      </c>
      <c r="B656" t="s">
        <v>2416</v>
      </c>
      <c r="C656" t="s">
        <v>880</v>
      </c>
      <c r="D656">
        <v>0.331601837121212</v>
      </c>
      <c r="F656" t="s">
        <v>2417</v>
      </c>
      <c r="G656">
        <v>4.0699336349169998E-4</v>
      </c>
      <c r="H656">
        <v>2.5922580065010001E-4</v>
      </c>
      <c r="I656">
        <v>1.4776756284150001E-4</v>
      </c>
      <c r="J656">
        <v>3.2459664226468302E-2</v>
      </c>
      <c r="K656">
        <v>5.9759822431850297E-3</v>
      </c>
      <c r="L656">
        <v>3.1614154637547901E-3</v>
      </c>
      <c r="M656">
        <v>2.3322266519528501E-2</v>
      </c>
      <c r="N656" t="s">
        <v>201</v>
      </c>
      <c r="O656">
        <v>6.1622977060591603E-4</v>
      </c>
      <c r="P656">
        <v>7.9860900236522203E-3</v>
      </c>
      <c r="Q656" t="s">
        <v>201</v>
      </c>
      <c r="R656" t="s">
        <v>201</v>
      </c>
      <c r="S656">
        <v>1.09155837907625</v>
      </c>
      <c r="T656">
        <v>0.239792963420455</v>
      </c>
      <c r="U656" t="s">
        <v>201</v>
      </c>
      <c r="V656">
        <v>1.09155837907625</v>
      </c>
    </row>
    <row r="657" spans="1:22">
      <c r="A657" t="s">
        <v>3069</v>
      </c>
      <c r="B657" t="s">
        <v>2416</v>
      </c>
      <c r="C657" t="s">
        <v>880</v>
      </c>
      <c r="D657">
        <v>1.06158674242424</v>
      </c>
      <c r="F657" t="s">
        <v>2417</v>
      </c>
      <c r="G657">
        <v>1.565466040774E-4</v>
      </c>
      <c r="H657">
        <v>1.536361281702E-4</v>
      </c>
      <c r="I657">
        <v>2.9104759072488399E-6</v>
      </c>
      <c r="J657">
        <v>9.4079750377191792E-3</v>
      </c>
      <c r="K657">
        <v>1.65719277268757E-3</v>
      </c>
      <c r="L657">
        <v>1.0820125524613599E-3</v>
      </c>
      <c r="M657">
        <v>6.6687697125702404E-3</v>
      </c>
      <c r="N657" t="s">
        <v>201</v>
      </c>
      <c r="O657">
        <v>5.9522191086659997E-3</v>
      </c>
      <c r="P657">
        <v>1.63304140959377E-2</v>
      </c>
      <c r="Q657" t="s">
        <v>201</v>
      </c>
      <c r="R657" t="s">
        <v>201</v>
      </c>
      <c r="S657">
        <v>2</v>
      </c>
      <c r="T657">
        <v>4.8897324747528296E-4</v>
      </c>
      <c r="U657" t="s">
        <v>201</v>
      </c>
      <c r="V657">
        <v>2</v>
      </c>
    </row>
    <row r="658" spans="1:22">
      <c r="A658" t="s">
        <v>3070</v>
      </c>
      <c r="B658" t="s">
        <v>2416</v>
      </c>
      <c r="C658" t="s">
        <v>880</v>
      </c>
      <c r="D658">
        <v>5.5754312121212104</v>
      </c>
      <c r="F658" t="s">
        <v>2417</v>
      </c>
      <c r="G658">
        <v>1.0644464931603001E-3</v>
      </c>
      <c r="H658">
        <v>1.0644464931603001E-3</v>
      </c>
      <c r="I658">
        <v>0</v>
      </c>
      <c r="J658">
        <v>2.8040502056932801E-2</v>
      </c>
      <c r="K658">
        <v>2.2435273520215002E-2</v>
      </c>
      <c r="L658">
        <v>3.2597193460522301E-4</v>
      </c>
      <c r="M658">
        <v>5.2792566021126197E-3</v>
      </c>
      <c r="N658" t="s">
        <v>201</v>
      </c>
      <c r="O658">
        <v>1.32973468849306E-3</v>
      </c>
      <c r="P658">
        <v>3.7961035469303198E-2</v>
      </c>
      <c r="Q658" t="s">
        <v>201</v>
      </c>
      <c r="R658" t="s">
        <v>201</v>
      </c>
      <c r="S658">
        <v>1.51513090313445</v>
      </c>
      <c r="T658">
        <v>0</v>
      </c>
      <c r="U658" t="s">
        <v>201</v>
      </c>
      <c r="V658">
        <v>1.51513090313445</v>
      </c>
    </row>
    <row r="659" spans="1:22">
      <c r="A659" t="s">
        <v>3071</v>
      </c>
      <c r="B659" t="s">
        <v>2416</v>
      </c>
      <c r="C659" t="s">
        <v>880</v>
      </c>
      <c r="D659">
        <v>1.23618202651515</v>
      </c>
      <c r="F659" t="s">
        <v>2419</v>
      </c>
      <c r="G659">
        <v>3.3595649431490001E-3</v>
      </c>
      <c r="H659">
        <v>3.3574650723331E-3</v>
      </c>
      <c r="I659">
        <v>2.0998708159257398E-6</v>
      </c>
      <c r="J659">
        <v>9.8351739201839802E-3</v>
      </c>
      <c r="K659">
        <v>3.9194217936929397E-3</v>
      </c>
      <c r="L659">
        <v>1.3135756212267601E-4</v>
      </c>
      <c r="M659">
        <v>5.7843945643683498E-3</v>
      </c>
      <c r="N659" t="s">
        <v>201</v>
      </c>
      <c r="O659">
        <v>1.20387916620212E-2</v>
      </c>
      <c r="P659">
        <v>0.34137322833130801</v>
      </c>
      <c r="Q659" t="s">
        <v>201</v>
      </c>
      <c r="R659" t="s">
        <v>201</v>
      </c>
      <c r="S659">
        <v>1.32960162838034</v>
      </c>
      <c r="T659">
        <v>1.7442538045991699E-4</v>
      </c>
      <c r="U659" t="s">
        <v>201</v>
      </c>
      <c r="V659">
        <v>1.32960162838034</v>
      </c>
    </row>
    <row r="660" spans="1:22">
      <c r="A660" t="s">
        <v>3072</v>
      </c>
      <c r="B660" t="s">
        <v>2416</v>
      </c>
      <c r="C660" t="s">
        <v>880</v>
      </c>
      <c r="D660">
        <v>28.512966553030299</v>
      </c>
      <c r="E660" t="s">
        <v>2428</v>
      </c>
      <c r="F660" t="s">
        <v>852</v>
      </c>
      <c r="G660">
        <v>5.6838374019560697E-2</v>
      </c>
      <c r="H660">
        <v>5.6838374019560697E-2</v>
      </c>
      <c r="I660">
        <v>0</v>
      </c>
      <c r="J660">
        <v>1.0596802111559601E-2</v>
      </c>
      <c r="K660">
        <v>8.8266880390911601E-3</v>
      </c>
      <c r="L660">
        <v>5.9357463582333797E-5</v>
      </c>
      <c r="M660">
        <v>1.7107566088861001E-3</v>
      </c>
      <c r="N660" t="s">
        <v>201</v>
      </c>
      <c r="O660">
        <v>0.259656025823853</v>
      </c>
      <c r="P660">
        <v>5.3637289270088404</v>
      </c>
      <c r="Q660" t="s">
        <v>201</v>
      </c>
      <c r="R660" t="s">
        <v>201</v>
      </c>
      <c r="S660">
        <v>1.3515455217627499</v>
      </c>
      <c r="T660">
        <v>0</v>
      </c>
      <c r="U660" t="s">
        <v>201</v>
      </c>
      <c r="V660">
        <v>1.3515455217627499</v>
      </c>
    </row>
    <row r="661" spans="1:22">
      <c r="A661" t="s">
        <v>3073</v>
      </c>
      <c r="B661" t="s">
        <v>2416</v>
      </c>
      <c r="C661" t="s">
        <v>880</v>
      </c>
      <c r="D661">
        <v>4.6270176515151498</v>
      </c>
      <c r="F661" t="s">
        <v>2417</v>
      </c>
      <c r="G661">
        <v>4.6107285114586E-3</v>
      </c>
      <c r="H661">
        <v>4.6100224037098E-3</v>
      </c>
      <c r="I661">
        <v>7.0610774888095497E-7</v>
      </c>
      <c r="J661">
        <v>4.5138680286351401E-3</v>
      </c>
      <c r="K661">
        <v>3.8748750384796499E-3</v>
      </c>
      <c r="L661">
        <v>9.9886952438177099E-5</v>
      </c>
      <c r="M661">
        <v>5.3910603771731302E-4</v>
      </c>
      <c r="N661" t="s">
        <v>201</v>
      </c>
      <c r="O661">
        <v>5.1719243978788397E-3</v>
      </c>
      <c r="P661">
        <v>1.02130199076815</v>
      </c>
      <c r="Q661" t="s">
        <v>201</v>
      </c>
      <c r="R661" t="s">
        <v>201</v>
      </c>
      <c r="S661">
        <v>1.0119705340699801</v>
      </c>
      <c r="T661">
        <v>1.36527082486076E-4</v>
      </c>
      <c r="U661" t="s">
        <v>201</v>
      </c>
      <c r="V661">
        <v>1.0119705340699801</v>
      </c>
    </row>
    <row r="662" spans="1:22">
      <c r="A662" t="s">
        <v>3074</v>
      </c>
      <c r="B662" t="s">
        <v>2416</v>
      </c>
      <c r="C662" t="s">
        <v>880</v>
      </c>
      <c r="D662">
        <v>3.38980287878787</v>
      </c>
      <c r="F662" t="s">
        <v>2419</v>
      </c>
      <c r="G662">
        <v>3.4754056350705998E-3</v>
      </c>
      <c r="H662">
        <v>3.4750534137912002E-3</v>
      </c>
      <c r="I662">
        <v>3.52221279419944E-7</v>
      </c>
      <c r="J662">
        <v>4.3801007943329402E-3</v>
      </c>
      <c r="K662">
        <v>1.7662262551830601E-3</v>
      </c>
      <c r="L662">
        <v>1.75016574186414E-4</v>
      </c>
      <c r="M662">
        <v>2.4388579649634598E-3</v>
      </c>
      <c r="N662" t="s">
        <v>201</v>
      </c>
      <c r="O662">
        <v>9.0149074845415293E-3</v>
      </c>
      <c r="P662">
        <v>0.79337293294421096</v>
      </c>
      <c r="Q662" t="s">
        <v>201</v>
      </c>
      <c r="R662" t="s">
        <v>201</v>
      </c>
      <c r="S662">
        <v>1</v>
      </c>
      <c r="T662">
        <v>3.9070981041560499E-5</v>
      </c>
      <c r="U662" t="s">
        <v>201</v>
      </c>
      <c r="V662">
        <v>1</v>
      </c>
    </row>
    <row r="663" spans="1:22">
      <c r="A663" t="s">
        <v>3075</v>
      </c>
      <c r="B663" t="s">
        <v>2416</v>
      </c>
      <c r="C663" t="s">
        <v>880</v>
      </c>
      <c r="D663">
        <v>0.61917937499999998</v>
      </c>
      <c r="F663" t="s">
        <v>2417</v>
      </c>
      <c r="G663">
        <v>6.0229611603268996E-3</v>
      </c>
      <c r="H663">
        <v>6.0229611603268996E-3</v>
      </c>
      <c r="I663">
        <v>0</v>
      </c>
      <c r="J663">
        <v>7.50498080459915E-3</v>
      </c>
      <c r="K663">
        <v>3.20819920275364E-3</v>
      </c>
      <c r="L663">
        <v>2.8647958813364802E-3</v>
      </c>
      <c r="M663">
        <v>1.4319857205090201E-3</v>
      </c>
      <c r="N663" t="s">
        <v>201</v>
      </c>
      <c r="O663">
        <v>1.3376435180024199E-2</v>
      </c>
      <c r="P663">
        <v>0.80252852300913902</v>
      </c>
      <c r="Q663" t="s">
        <v>201</v>
      </c>
      <c r="R663" t="s">
        <v>201</v>
      </c>
      <c r="S663">
        <v>1.6712707182320401</v>
      </c>
      <c r="T663">
        <v>0</v>
      </c>
      <c r="U663" t="s">
        <v>201</v>
      </c>
      <c r="V663">
        <v>1.6712707182320401</v>
      </c>
    </row>
    <row r="664" spans="1:22">
      <c r="A664" t="s">
        <v>3076</v>
      </c>
      <c r="B664" t="s">
        <v>2416</v>
      </c>
      <c r="C664" t="s">
        <v>880</v>
      </c>
      <c r="D664">
        <v>2.0913682386363601</v>
      </c>
      <c r="F664" t="s">
        <v>2417</v>
      </c>
      <c r="G664">
        <v>6.7445871361301001E-3</v>
      </c>
      <c r="H664">
        <v>6.1219215125874003E-3</v>
      </c>
      <c r="I664">
        <v>6.2266562354270001E-4</v>
      </c>
      <c r="J664">
        <v>1.60768349616939E-2</v>
      </c>
      <c r="K664">
        <v>4.5950948372532998E-3</v>
      </c>
      <c r="L664">
        <v>3.8503722349252601E-3</v>
      </c>
      <c r="M664">
        <v>7.6313678895153798E-3</v>
      </c>
      <c r="N664" t="s">
        <v>201</v>
      </c>
      <c r="O664">
        <v>2.6985375083683301E-3</v>
      </c>
      <c r="P664">
        <v>0.38079146344252501</v>
      </c>
      <c r="Q664" t="s">
        <v>201</v>
      </c>
      <c r="R664" t="s">
        <v>201</v>
      </c>
      <c r="S664">
        <v>1.1077164411406</v>
      </c>
      <c r="T664">
        <v>0.23074188207937599</v>
      </c>
      <c r="U664" t="s">
        <v>201</v>
      </c>
      <c r="V664">
        <v>1.1077164411406</v>
      </c>
    </row>
    <row r="665" spans="1:22">
      <c r="A665" t="s">
        <v>3077</v>
      </c>
      <c r="B665" t="s">
        <v>2416</v>
      </c>
      <c r="C665" t="s">
        <v>880</v>
      </c>
      <c r="D665">
        <v>6.3456673863636297</v>
      </c>
      <c r="F665" t="s">
        <v>2417</v>
      </c>
      <c r="G665">
        <v>3.0209200057769001E-3</v>
      </c>
      <c r="H665">
        <v>3.0186616331199E-3</v>
      </c>
      <c r="I665">
        <v>2.2583726570044601E-6</v>
      </c>
      <c r="J665">
        <v>1.01683436806521E-2</v>
      </c>
      <c r="K665">
        <v>4.1261049805594698E-3</v>
      </c>
      <c r="L665">
        <v>2.0509001220663098E-3</v>
      </c>
      <c r="M665">
        <v>3.9913385780263296E-3</v>
      </c>
      <c r="N665" t="s">
        <v>201</v>
      </c>
      <c r="O665">
        <v>3.4876954505386301E-3</v>
      </c>
      <c r="P665">
        <v>0.29686856856182697</v>
      </c>
      <c r="Q665" t="s">
        <v>201</v>
      </c>
      <c r="R665" t="s">
        <v>201</v>
      </c>
      <c r="S665">
        <v>1.10079982688315</v>
      </c>
      <c r="T665">
        <v>6.4752576279436297E-4</v>
      </c>
      <c r="U665" t="s">
        <v>201</v>
      </c>
      <c r="V665">
        <v>1.10079982688315</v>
      </c>
    </row>
    <row r="666" spans="1:22">
      <c r="A666" t="s">
        <v>3078</v>
      </c>
      <c r="B666" t="s">
        <v>2416</v>
      </c>
      <c r="C666" t="s">
        <v>880</v>
      </c>
      <c r="D666">
        <v>18.7779441666666</v>
      </c>
      <c r="F666" t="s">
        <v>2419</v>
      </c>
      <c r="G666">
        <v>1.43744224262195E-2</v>
      </c>
      <c r="H666">
        <v>1.43692820608374E-2</v>
      </c>
      <c r="I666">
        <v>5.1403653820977399E-6</v>
      </c>
      <c r="J666">
        <v>9.0810078767788894E-3</v>
      </c>
      <c r="K666">
        <v>5.7438861499119996E-3</v>
      </c>
      <c r="L666">
        <v>9.2395907186562599E-4</v>
      </c>
      <c r="M666">
        <v>2.4131626550012602E-3</v>
      </c>
      <c r="N666" t="s">
        <v>201</v>
      </c>
      <c r="O666">
        <v>1.1187097023309899E-2</v>
      </c>
      <c r="P666">
        <v>1.58234441108472</v>
      </c>
      <c r="Q666" t="s">
        <v>201</v>
      </c>
      <c r="R666" t="s">
        <v>201</v>
      </c>
      <c r="S666">
        <v>1.1820651563667901</v>
      </c>
      <c r="T666">
        <v>4.5949055160485799E-4</v>
      </c>
      <c r="U666" t="s">
        <v>201</v>
      </c>
      <c r="V666">
        <v>1.1820651563667901</v>
      </c>
    </row>
    <row r="667" spans="1:22">
      <c r="A667" t="s">
        <v>3079</v>
      </c>
      <c r="B667" t="s">
        <v>2416</v>
      </c>
      <c r="C667" t="s">
        <v>880</v>
      </c>
      <c r="D667">
        <v>8.8963924242424106</v>
      </c>
      <c r="F667" t="s">
        <v>2419</v>
      </c>
      <c r="G667">
        <v>1.1425236921820001E-2</v>
      </c>
      <c r="H667">
        <v>1.1379253741739899E-2</v>
      </c>
      <c r="I667">
        <v>4.5983180080039798E-5</v>
      </c>
      <c r="J667">
        <v>2.6015272148680098E-2</v>
      </c>
      <c r="K667">
        <v>1.1297973031191099E-2</v>
      </c>
      <c r="L667">
        <v>9.5265018980826999E-4</v>
      </c>
      <c r="M667">
        <v>1.37646489276807E-2</v>
      </c>
      <c r="N667" t="s">
        <v>201</v>
      </c>
      <c r="O667">
        <v>3.8103153688122601E-2</v>
      </c>
      <c r="P667">
        <v>0.43740667699750302</v>
      </c>
      <c r="Q667" t="s">
        <v>201</v>
      </c>
      <c r="R667" t="s">
        <v>201</v>
      </c>
      <c r="S667">
        <v>1.09449350138734</v>
      </c>
      <c r="T667">
        <v>1.20680772138746E-3</v>
      </c>
      <c r="U667" t="s">
        <v>201</v>
      </c>
      <c r="V667">
        <v>1.09449350138734</v>
      </c>
    </row>
    <row r="668" spans="1:22">
      <c r="A668" t="s">
        <v>3080</v>
      </c>
      <c r="B668" t="s">
        <v>2416</v>
      </c>
      <c r="C668" t="s">
        <v>880</v>
      </c>
      <c r="D668">
        <v>1.75120140151515</v>
      </c>
      <c r="F668" t="s">
        <v>2417</v>
      </c>
      <c r="G668">
        <v>8.5836902094421005E-3</v>
      </c>
      <c r="H668">
        <v>8.0603683970105998E-3</v>
      </c>
      <c r="I668">
        <v>5.2332181243149999E-4</v>
      </c>
      <c r="J668">
        <v>6.98819450220393E-3</v>
      </c>
      <c r="K668">
        <v>2.7317030482688302E-3</v>
      </c>
      <c r="L668">
        <v>2.20667078438982E-4</v>
      </c>
      <c r="M668">
        <v>4.0358243754961103E-3</v>
      </c>
      <c r="N668" t="s">
        <v>201</v>
      </c>
      <c r="O668">
        <v>6.7653232716444398E-3</v>
      </c>
      <c r="P668">
        <v>1.1534264529226399</v>
      </c>
      <c r="Q668" t="s">
        <v>201</v>
      </c>
      <c r="R668" t="s">
        <v>201</v>
      </c>
      <c r="S668">
        <v>1.5066461253644901</v>
      </c>
      <c r="T668">
        <v>7.7353555982299094E-2</v>
      </c>
      <c r="U668" t="s">
        <v>201</v>
      </c>
      <c r="V668">
        <v>1.5066461253644901</v>
      </c>
    </row>
    <row r="669" spans="1:22">
      <c r="A669" t="s">
        <v>3081</v>
      </c>
      <c r="B669" t="s">
        <v>2416</v>
      </c>
      <c r="C669" t="s">
        <v>880</v>
      </c>
      <c r="D669">
        <v>0.29418937499999998</v>
      </c>
      <c r="F669" t="s">
        <v>2419</v>
      </c>
      <c r="G669">
        <v>2.7511661026820001E-4</v>
      </c>
      <c r="H669">
        <v>2.110339591261E-4</v>
      </c>
      <c r="I669">
        <v>6.4082651142028602E-5</v>
      </c>
      <c r="J669">
        <v>2.68152616742015E-2</v>
      </c>
      <c r="K669">
        <v>1.4228575527526099E-2</v>
      </c>
      <c r="L669">
        <v>9.9206951706430602E-4</v>
      </c>
      <c r="M669">
        <v>1.15946166296111E-2</v>
      </c>
      <c r="N669" t="s">
        <v>201</v>
      </c>
      <c r="O669">
        <v>4.0129305540070499E-3</v>
      </c>
      <c r="P669">
        <v>7.8699198124600692E-3</v>
      </c>
      <c r="Q669" t="s">
        <v>201</v>
      </c>
      <c r="R669" t="s">
        <v>201</v>
      </c>
      <c r="S669">
        <v>1.02348383126366</v>
      </c>
      <c r="T669">
        <v>1.5969040649866099E-2</v>
      </c>
      <c r="U669" t="s">
        <v>201</v>
      </c>
      <c r="V669">
        <v>1.02348383126366</v>
      </c>
    </row>
    <row r="670" spans="1:22">
      <c r="A670" t="s">
        <v>3082</v>
      </c>
      <c r="B670" t="s">
        <v>2416</v>
      </c>
      <c r="C670" t="s">
        <v>880</v>
      </c>
      <c r="D670">
        <v>2.4115435795454498</v>
      </c>
      <c r="F670" t="s">
        <v>2417</v>
      </c>
      <c r="G670">
        <v>4.0473202203668004E-3</v>
      </c>
      <c r="H670">
        <v>4.0376811147544997E-3</v>
      </c>
      <c r="I670">
        <v>9.6391056123035201E-6</v>
      </c>
      <c r="J670">
        <v>5.7072026962234996E-3</v>
      </c>
      <c r="K670">
        <v>1.9339683596423999E-3</v>
      </c>
      <c r="L670">
        <v>2.6522937422551502E-4</v>
      </c>
      <c r="M670">
        <v>3.5080049623555801E-3</v>
      </c>
      <c r="N670" t="s">
        <v>201</v>
      </c>
      <c r="O670">
        <v>1.9977698531285699E-3</v>
      </c>
      <c r="P670">
        <v>0.70747112546506496</v>
      </c>
      <c r="Q670" t="s">
        <v>201</v>
      </c>
      <c r="R670" t="s">
        <v>201</v>
      </c>
      <c r="S670">
        <v>1.1339813779969501</v>
      </c>
      <c r="T670">
        <v>4.82493296072536E-3</v>
      </c>
      <c r="U670" t="s">
        <v>201</v>
      </c>
      <c r="V670">
        <v>1.1339813779969501</v>
      </c>
    </row>
    <row r="671" spans="1:22">
      <c r="A671" t="s">
        <v>3083</v>
      </c>
      <c r="B671" t="s">
        <v>2416</v>
      </c>
      <c r="C671" t="s">
        <v>880</v>
      </c>
      <c r="D671">
        <v>2.2142155681818099</v>
      </c>
      <c r="F671" t="s">
        <v>2419</v>
      </c>
      <c r="G671">
        <v>1.17973642767611E-2</v>
      </c>
      <c r="H671">
        <v>1.1604159603690699E-2</v>
      </c>
      <c r="I671">
        <v>1.932046730703E-4</v>
      </c>
      <c r="J671">
        <v>8.8375853726904395E-3</v>
      </c>
      <c r="K671">
        <v>1.8258751082731099E-3</v>
      </c>
      <c r="L671">
        <v>4.1117680864731401E-4</v>
      </c>
      <c r="M671">
        <v>6.6005334557700098E-3</v>
      </c>
      <c r="N671" t="s">
        <v>201</v>
      </c>
      <c r="O671">
        <v>3.0556239547138799E-3</v>
      </c>
      <c r="P671">
        <v>1.31304639382035</v>
      </c>
      <c r="Q671" t="s">
        <v>201</v>
      </c>
      <c r="R671" t="s">
        <v>201</v>
      </c>
      <c r="S671">
        <v>1.1053208327177</v>
      </c>
      <c r="T671">
        <v>6.3229204880477799E-2</v>
      </c>
      <c r="U671" t="s">
        <v>201</v>
      </c>
      <c r="V671">
        <v>1.1053208327177</v>
      </c>
    </row>
    <row r="672" spans="1:22">
      <c r="A672" t="s">
        <v>3084</v>
      </c>
      <c r="B672" t="s">
        <v>2416</v>
      </c>
      <c r="C672" t="s">
        <v>880</v>
      </c>
      <c r="D672">
        <v>9.8323297159090899</v>
      </c>
      <c r="F672" t="s">
        <v>2419</v>
      </c>
      <c r="G672">
        <v>1.15024624914893E-2</v>
      </c>
      <c r="H672">
        <v>1.1487243894004901E-2</v>
      </c>
      <c r="I672">
        <v>1.52185974844357E-5</v>
      </c>
      <c r="J672">
        <v>1.34517396667278E-2</v>
      </c>
      <c r="K672">
        <v>7.0157335681427001E-3</v>
      </c>
      <c r="L672">
        <v>1.13623681385893E-3</v>
      </c>
      <c r="M672">
        <v>5.2997692847262497E-3</v>
      </c>
      <c r="N672" t="s">
        <v>201</v>
      </c>
      <c r="O672">
        <v>1.0852602795264401E-2</v>
      </c>
      <c r="P672">
        <v>0.85395972406587195</v>
      </c>
      <c r="Q672" t="s">
        <v>201</v>
      </c>
      <c r="R672" t="s">
        <v>201</v>
      </c>
      <c r="S672">
        <v>1.0983069351311101</v>
      </c>
      <c r="T672">
        <v>1.4022993167202499E-3</v>
      </c>
      <c r="U672" t="s">
        <v>201</v>
      </c>
      <c r="V672">
        <v>1.0983069351311101</v>
      </c>
    </row>
    <row r="673" spans="1:22">
      <c r="A673" t="s">
        <v>3085</v>
      </c>
      <c r="B673" t="s">
        <v>2416</v>
      </c>
      <c r="C673" t="s">
        <v>880</v>
      </c>
      <c r="D673">
        <v>19.064603371212101</v>
      </c>
      <c r="F673" t="s">
        <v>2419</v>
      </c>
      <c r="G673">
        <v>1.8202134441116201E-2</v>
      </c>
      <c r="H673">
        <v>1.8190565594028301E-2</v>
      </c>
      <c r="I673">
        <v>1.1568847087876301E-5</v>
      </c>
      <c r="J673">
        <v>4.8948880309047198E-3</v>
      </c>
      <c r="K673">
        <v>3.56325779448746E-3</v>
      </c>
      <c r="L673">
        <v>3.1444583579395202E-5</v>
      </c>
      <c r="M673">
        <v>1.3001856528378601E-3</v>
      </c>
      <c r="N673" t="s">
        <v>201</v>
      </c>
      <c r="O673">
        <v>2.1068839776893201E-2</v>
      </c>
      <c r="P673">
        <v>3.7162373233420198</v>
      </c>
      <c r="Q673" t="s">
        <v>201</v>
      </c>
      <c r="R673" t="s">
        <v>201</v>
      </c>
      <c r="S673">
        <v>1.2851879001095201</v>
      </c>
      <c r="T673">
        <v>5.4909749233387703E-4</v>
      </c>
      <c r="U673" t="s">
        <v>201</v>
      </c>
      <c r="V673">
        <v>1.2851879001095201</v>
      </c>
    </row>
    <row r="674" spans="1:22">
      <c r="A674" t="s">
        <v>3086</v>
      </c>
      <c r="B674" t="s">
        <v>2416</v>
      </c>
      <c r="C674" t="s">
        <v>880</v>
      </c>
      <c r="D674">
        <v>7.89255017045455</v>
      </c>
      <c r="F674" t="s">
        <v>2419</v>
      </c>
      <c r="G674">
        <v>2.7011595652754902E-2</v>
      </c>
      <c r="H674">
        <v>2.7002030589282001E-2</v>
      </c>
      <c r="I674">
        <v>9.5650634728549499E-6</v>
      </c>
      <c r="J674">
        <v>2.0477185717393501E-2</v>
      </c>
      <c r="K674">
        <v>1.6094588212593599E-2</v>
      </c>
      <c r="L674">
        <v>1.04050422150444E-3</v>
      </c>
      <c r="M674">
        <v>3.34209328329546E-3</v>
      </c>
      <c r="N674" t="s">
        <v>201</v>
      </c>
      <c r="O674">
        <v>1.1587863701450599E-2</v>
      </c>
      <c r="P674">
        <v>1.3186397272524699</v>
      </c>
      <c r="Q674" t="s">
        <v>201</v>
      </c>
      <c r="R674" t="s">
        <v>201</v>
      </c>
      <c r="S674">
        <v>1.16244038343485</v>
      </c>
      <c r="T674">
        <v>8.25438037526929E-4</v>
      </c>
      <c r="U674" t="s">
        <v>201</v>
      </c>
      <c r="V674">
        <v>1.16244038343485</v>
      </c>
    </row>
    <row r="675" spans="1:22">
      <c r="A675" t="s">
        <v>3087</v>
      </c>
      <c r="B675" t="s">
        <v>2416</v>
      </c>
      <c r="C675" t="s">
        <v>880</v>
      </c>
      <c r="D675">
        <v>6.64021731060605</v>
      </c>
      <c r="F675" t="s">
        <v>2417</v>
      </c>
      <c r="G675">
        <v>1.39649789675517E-2</v>
      </c>
      <c r="H675">
        <v>1.3960665980102E-2</v>
      </c>
      <c r="I675">
        <v>4.3129874496731698E-6</v>
      </c>
      <c r="J675">
        <v>1.2082763762226501E-2</v>
      </c>
      <c r="K675">
        <v>7.8483245916026994E-3</v>
      </c>
      <c r="L675">
        <v>3.0373305110776802E-5</v>
      </c>
      <c r="M675">
        <v>4.20406586551305E-3</v>
      </c>
      <c r="N675" t="s">
        <v>201</v>
      </c>
      <c r="O675">
        <v>1.5648440939009099E-2</v>
      </c>
      <c r="P675">
        <v>1.15541992335778</v>
      </c>
      <c r="Q675" t="s">
        <v>201</v>
      </c>
      <c r="R675" t="s">
        <v>201</v>
      </c>
      <c r="S675">
        <v>1.37532760511396</v>
      </c>
      <c r="T675">
        <v>2.7561770955223801E-4</v>
      </c>
      <c r="U675" t="s">
        <v>201</v>
      </c>
      <c r="V675">
        <v>1.37532760511396</v>
      </c>
    </row>
    <row r="676" spans="1:22">
      <c r="A676" t="s">
        <v>3088</v>
      </c>
      <c r="B676" t="s">
        <v>2416</v>
      </c>
      <c r="C676" t="s">
        <v>880</v>
      </c>
      <c r="D676">
        <v>3.0182547348484801</v>
      </c>
      <c r="E676" t="s">
        <v>2428</v>
      </c>
      <c r="F676" t="s">
        <v>853</v>
      </c>
      <c r="G676">
        <v>7.2779631870925704E-2</v>
      </c>
      <c r="H676">
        <v>7.2778420986525705E-2</v>
      </c>
      <c r="I676">
        <v>1.2108843999949399E-6</v>
      </c>
      <c r="J676">
        <v>2.15927895395936E-2</v>
      </c>
      <c r="K676">
        <v>1.4012286933823901E-2</v>
      </c>
      <c r="L676">
        <v>1.02281286994186E-4</v>
      </c>
      <c r="M676">
        <v>7.4782213187754801E-3</v>
      </c>
      <c r="N676" t="s">
        <v>201</v>
      </c>
      <c r="O676">
        <v>3.1448419954928503E-2</v>
      </c>
      <c r="P676">
        <v>3.3704964730506601</v>
      </c>
      <c r="Q676" t="s">
        <v>201</v>
      </c>
      <c r="R676" t="s">
        <v>201</v>
      </c>
      <c r="S676">
        <v>1.2308685975028899</v>
      </c>
      <c r="T676">
        <v>3.8503823140570198E-5</v>
      </c>
      <c r="U676" t="s">
        <v>201</v>
      </c>
      <c r="V676">
        <v>1.2308685975028899</v>
      </c>
    </row>
    <row r="677" spans="1:22">
      <c r="A677" t="s">
        <v>3089</v>
      </c>
      <c r="B677" t="s">
        <v>2416</v>
      </c>
      <c r="C677" t="s">
        <v>880</v>
      </c>
      <c r="D677">
        <v>1.3252605492424201</v>
      </c>
      <c r="F677" t="s">
        <v>2419</v>
      </c>
      <c r="G677">
        <v>1.0022014013309E-3</v>
      </c>
      <c r="H677">
        <v>9.6709891733879998E-4</v>
      </c>
      <c r="I677">
        <v>3.5102483992066697E-5</v>
      </c>
      <c r="J677">
        <v>3.52299483618395E-3</v>
      </c>
      <c r="K677">
        <v>2.25083445930724E-3</v>
      </c>
      <c r="L677">
        <v>4.5780519663209903E-5</v>
      </c>
      <c r="M677">
        <v>1.22637985721349E-3</v>
      </c>
      <c r="N677" t="s">
        <v>201</v>
      </c>
      <c r="O677">
        <v>2.4066911285778002E-3</v>
      </c>
      <c r="P677">
        <v>0.27451045553797698</v>
      </c>
      <c r="Q677" t="s">
        <v>201</v>
      </c>
      <c r="R677" t="s">
        <v>201</v>
      </c>
      <c r="S677">
        <v>1.0746627607808801</v>
      </c>
      <c r="T677">
        <v>1.45853714152385E-2</v>
      </c>
      <c r="U677" t="s">
        <v>201</v>
      </c>
      <c r="V677">
        <v>1.0746627607808801</v>
      </c>
    </row>
    <row r="678" spans="1:22">
      <c r="A678" t="s">
        <v>3090</v>
      </c>
      <c r="B678" t="s">
        <v>2416</v>
      </c>
      <c r="C678" t="s">
        <v>880</v>
      </c>
      <c r="D678">
        <v>20.763929337121201</v>
      </c>
      <c r="F678" t="s">
        <v>2419</v>
      </c>
      <c r="G678">
        <v>3.1494676523186403E-2</v>
      </c>
      <c r="H678">
        <v>3.14678599571813E-2</v>
      </c>
      <c r="I678">
        <v>2.6816566005065102E-5</v>
      </c>
      <c r="J678">
        <v>1.7061025195073298E-2</v>
      </c>
      <c r="K678">
        <v>8.5304216449270994E-3</v>
      </c>
      <c r="L678">
        <v>3.54565842645595E-4</v>
      </c>
      <c r="M678">
        <v>8.1760377075006697E-3</v>
      </c>
      <c r="N678" t="s">
        <v>201</v>
      </c>
      <c r="O678">
        <v>6.32662178149557E-2</v>
      </c>
      <c r="P678">
        <v>1.8444296047501301</v>
      </c>
      <c r="Q678" t="s">
        <v>201</v>
      </c>
      <c r="R678" t="s">
        <v>201</v>
      </c>
      <c r="S678">
        <v>1.1346538824124199</v>
      </c>
      <c r="T678">
        <v>4.2386864477183698E-4</v>
      </c>
      <c r="U678" t="s">
        <v>201</v>
      </c>
      <c r="V678">
        <v>1.1346538824124199</v>
      </c>
    </row>
    <row r="679" spans="1:22">
      <c r="A679" t="s">
        <v>3091</v>
      </c>
      <c r="B679" t="s">
        <v>2416</v>
      </c>
      <c r="C679" t="s">
        <v>880</v>
      </c>
      <c r="D679">
        <v>3.7789325946969599</v>
      </c>
      <c r="F679" t="s">
        <v>2417</v>
      </c>
      <c r="G679">
        <v>1.09134590700061E-2</v>
      </c>
      <c r="H679">
        <v>1.08709472086937E-2</v>
      </c>
      <c r="I679">
        <v>4.2511861312375602E-5</v>
      </c>
      <c r="J679">
        <v>1.5709847894072999E-2</v>
      </c>
      <c r="K679">
        <v>1.03609516160959E-2</v>
      </c>
      <c r="L679">
        <v>3.7819602466082202E-4</v>
      </c>
      <c r="M679">
        <v>4.9707002533162297E-3</v>
      </c>
      <c r="N679" t="s">
        <v>201</v>
      </c>
      <c r="O679">
        <v>2.7317472630332199E-3</v>
      </c>
      <c r="P679">
        <v>0.69198297029947997</v>
      </c>
      <c r="Q679" t="s">
        <v>201</v>
      </c>
      <c r="R679" t="s">
        <v>201</v>
      </c>
      <c r="S679">
        <v>1.1933404925417499</v>
      </c>
      <c r="T679">
        <v>1.55621502353669E-2</v>
      </c>
      <c r="U679" t="s">
        <v>201</v>
      </c>
      <c r="V679">
        <v>1.1933404925417499</v>
      </c>
    </row>
    <row r="680" spans="1:22">
      <c r="A680" t="s">
        <v>3092</v>
      </c>
      <c r="B680" t="s">
        <v>2416</v>
      </c>
      <c r="C680" t="s">
        <v>880</v>
      </c>
      <c r="D680">
        <v>13.5697344886363</v>
      </c>
      <c r="F680" t="s">
        <v>2417</v>
      </c>
      <c r="G680">
        <v>7.7902633670781998E-3</v>
      </c>
      <c r="H680">
        <v>7.7902633670781998E-3</v>
      </c>
      <c r="I680">
        <v>0</v>
      </c>
      <c r="J680">
        <v>1.7375908818756901E-2</v>
      </c>
      <c r="K680">
        <v>7.0614254185305996E-3</v>
      </c>
      <c r="L680">
        <v>1.1359436622579099E-3</v>
      </c>
      <c r="M680">
        <v>9.1785397379684202E-3</v>
      </c>
      <c r="N680" t="s">
        <v>201</v>
      </c>
      <c r="O680">
        <v>2.6500633974500302E-3</v>
      </c>
      <c r="P680">
        <v>0.44833703078993797</v>
      </c>
      <c r="Q680" t="s">
        <v>201</v>
      </c>
      <c r="R680" t="s">
        <v>201</v>
      </c>
      <c r="S680">
        <v>1.2945655876489599</v>
      </c>
      <c r="T680">
        <v>0</v>
      </c>
      <c r="U680" t="s">
        <v>201</v>
      </c>
      <c r="V680">
        <v>1.2945655876489599</v>
      </c>
    </row>
    <row r="681" spans="1:22">
      <c r="A681" t="s">
        <v>3093</v>
      </c>
      <c r="B681" t="s">
        <v>2416</v>
      </c>
      <c r="C681" t="s">
        <v>880</v>
      </c>
      <c r="D681">
        <v>2.2690384090908999</v>
      </c>
      <c r="E681" t="s">
        <v>2428</v>
      </c>
      <c r="F681" t="s">
        <v>852</v>
      </c>
      <c r="G681">
        <v>6.2049703689072699E-2</v>
      </c>
      <c r="H681">
        <v>6.2004483815102103E-2</v>
      </c>
      <c r="I681">
        <v>4.5219873970659103E-5</v>
      </c>
      <c r="J681">
        <v>1.08794477787666E-2</v>
      </c>
      <c r="K681">
        <v>2.35458085140419E-3</v>
      </c>
      <c r="L681">
        <v>1.6513994698063599E-4</v>
      </c>
      <c r="M681">
        <v>8.35972698038185E-3</v>
      </c>
      <c r="N681" t="s">
        <v>201</v>
      </c>
      <c r="O681">
        <v>2.6985154532527299E-3</v>
      </c>
      <c r="P681">
        <v>5.6992307951618297</v>
      </c>
      <c r="Q681" t="s">
        <v>201</v>
      </c>
      <c r="R681" t="s">
        <v>201</v>
      </c>
      <c r="S681">
        <v>1.08889025946754</v>
      </c>
      <c r="T681">
        <v>1.6757315180890301E-2</v>
      </c>
      <c r="U681" t="s">
        <v>201</v>
      </c>
      <c r="V681">
        <v>1.08889025946754</v>
      </c>
    </row>
    <row r="682" spans="1:22">
      <c r="A682" t="s">
        <v>3094</v>
      </c>
      <c r="B682" t="s">
        <v>2416</v>
      </c>
      <c r="C682" t="s">
        <v>880</v>
      </c>
      <c r="D682">
        <v>0.46645501893939301</v>
      </c>
      <c r="F682" t="s">
        <v>2417</v>
      </c>
      <c r="G682">
        <v>3.4402596579855998E-3</v>
      </c>
      <c r="H682">
        <v>3.4396512914445002E-3</v>
      </c>
      <c r="I682">
        <v>6.0836654107168296E-7</v>
      </c>
      <c r="J682">
        <v>8.90920366333579E-3</v>
      </c>
      <c r="K682">
        <v>1.94956463710931E-3</v>
      </c>
      <c r="L682">
        <v>5.2012097729126301E-5</v>
      </c>
      <c r="M682">
        <v>6.9076269284973502E-3</v>
      </c>
      <c r="N682" t="s">
        <v>201</v>
      </c>
      <c r="O682">
        <v>5.9578120491106E-3</v>
      </c>
      <c r="P682">
        <v>0.38607842198060299</v>
      </c>
      <c r="Q682" t="s">
        <v>201</v>
      </c>
      <c r="R682" t="s">
        <v>201</v>
      </c>
      <c r="S682">
        <v>1.6315789473684199</v>
      </c>
      <c r="T682">
        <v>1.02112409061729E-4</v>
      </c>
      <c r="U682" t="s">
        <v>201</v>
      </c>
      <c r="V682">
        <v>1.6315789473684199</v>
      </c>
    </row>
    <row r="683" spans="1:22">
      <c r="A683" t="s">
        <v>3095</v>
      </c>
      <c r="B683" t="s">
        <v>2416</v>
      </c>
      <c r="C683" t="s">
        <v>880</v>
      </c>
      <c r="D683">
        <v>1.3554440530303</v>
      </c>
      <c r="F683" t="s">
        <v>2419</v>
      </c>
      <c r="G683">
        <v>7.4440968027679997E-4</v>
      </c>
      <c r="H683">
        <v>6.7080250162589996E-4</v>
      </c>
      <c r="I683">
        <v>7.3607178650892394E-5</v>
      </c>
      <c r="J683">
        <v>1.7904504278263001E-2</v>
      </c>
      <c r="K683">
        <v>3.6153721676830701E-3</v>
      </c>
      <c r="L683">
        <v>1.14232035867465E-4</v>
      </c>
      <c r="M683">
        <v>1.4174900074712501E-2</v>
      </c>
      <c r="N683" t="s">
        <v>201</v>
      </c>
      <c r="O683">
        <v>7.9565032052713609E-3</v>
      </c>
      <c r="P683">
        <v>3.7465572416896603E-2</v>
      </c>
      <c r="Q683" t="s">
        <v>201</v>
      </c>
      <c r="R683" t="s">
        <v>201</v>
      </c>
      <c r="S683">
        <v>1.18868718758221</v>
      </c>
      <c r="T683">
        <v>9.2511970085207805E-3</v>
      </c>
      <c r="U683" t="s">
        <v>201</v>
      </c>
      <c r="V683">
        <v>1.18868718758221</v>
      </c>
    </row>
    <row r="684" spans="1:22">
      <c r="A684" t="s">
        <v>3096</v>
      </c>
      <c r="B684" t="s">
        <v>2416</v>
      </c>
      <c r="C684" t="s">
        <v>880</v>
      </c>
      <c r="D684">
        <v>9.4506668560606109</v>
      </c>
      <c r="F684" t="s">
        <v>2419</v>
      </c>
      <c r="G684">
        <v>2.2201695294317E-3</v>
      </c>
      <c r="H684">
        <v>2.2108183254527999E-3</v>
      </c>
      <c r="I684">
        <v>9.3512039789863006E-6</v>
      </c>
      <c r="J684">
        <v>4.5206630651094797E-3</v>
      </c>
      <c r="K684">
        <v>3.4647532910601899E-3</v>
      </c>
      <c r="L684">
        <v>2.7741499730092503E-4</v>
      </c>
      <c r="M684">
        <v>7.7849477674836703E-4</v>
      </c>
      <c r="N684" t="s">
        <v>201</v>
      </c>
      <c r="O684">
        <v>1.2298050654264699E-2</v>
      </c>
      <c r="P684">
        <v>0.48904735734806498</v>
      </c>
      <c r="Q684" t="s">
        <v>201</v>
      </c>
      <c r="R684" t="s">
        <v>201</v>
      </c>
      <c r="S684">
        <v>1.1641545397270101</v>
      </c>
      <c r="T684">
        <v>7.6038099385640999E-4</v>
      </c>
      <c r="U684" t="s">
        <v>201</v>
      </c>
      <c r="V684">
        <v>1.1641545397270101</v>
      </c>
    </row>
    <row r="685" spans="1:22">
      <c r="A685" t="s">
        <v>3097</v>
      </c>
      <c r="B685" t="s">
        <v>2416</v>
      </c>
      <c r="C685" t="s">
        <v>880</v>
      </c>
      <c r="D685">
        <v>2.5821678030303001</v>
      </c>
      <c r="F685" t="s">
        <v>2417</v>
      </c>
      <c r="G685">
        <v>4.0103160437465002E-3</v>
      </c>
      <c r="H685">
        <v>3.5206158080365001E-3</v>
      </c>
      <c r="I685">
        <v>4.8970023570989998E-4</v>
      </c>
      <c r="J685">
        <v>1.02035562348744E-2</v>
      </c>
      <c r="K685">
        <v>2.33196569689078E-3</v>
      </c>
      <c r="L685">
        <v>2.7571317902546998E-4</v>
      </c>
      <c r="M685">
        <v>7.5958773589581896E-3</v>
      </c>
      <c r="N685" t="s">
        <v>201</v>
      </c>
      <c r="O685">
        <v>3.6074861629397099E-3</v>
      </c>
      <c r="P685">
        <v>0.34503811484896602</v>
      </c>
      <c r="Q685" t="s">
        <v>201</v>
      </c>
      <c r="R685" t="s">
        <v>201</v>
      </c>
      <c r="S685">
        <v>1.13162774220149</v>
      </c>
      <c r="T685">
        <v>0.13574556175451699</v>
      </c>
      <c r="U685" t="s">
        <v>201</v>
      </c>
      <c r="V685">
        <v>1.13162774220149</v>
      </c>
    </row>
    <row r="686" spans="1:22">
      <c r="A686" t="s">
        <v>3098</v>
      </c>
      <c r="B686" t="s">
        <v>2416</v>
      </c>
      <c r="C686" t="s">
        <v>880</v>
      </c>
      <c r="D686">
        <v>5.75065268939393</v>
      </c>
      <c r="F686" t="s">
        <v>2417</v>
      </c>
      <c r="G686">
        <v>3.2050868810329998E-4</v>
      </c>
      <c r="H686">
        <v>3.0892113765919999E-4</v>
      </c>
      <c r="I686">
        <v>1.1587550444097999E-5</v>
      </c>
      <c r="J686">
        <v>1.9928384306891899E-3</v>
      </c>
      <c r="K686">
        <v>1.12359414045713E-3</v>
      </c>
      <c r="L686">
        <v>5.4012374662397596E-4</v>
      </c>
      <c r="M686">
        <v>3.2912054360807898E-4</v>
      </c>
      <c r="N686" t="s">
        <v>201</v>
      </c>
      <c r="O686">
        <v>1.94943990165059E-3</v>
      </c>
      <c r="P686">
        <v>0.15501564647785501</v>
      </c>
      <c r="Q686" t="s">
        <v>201</v>
      </c>
      <c r="R686" t="s">
        <v>201</v>
      </c>
      <c r="S686">
        <v>1.10921797116731</v>
      </c>
      <c r="T686">
        <v>5.9440408674752299E-3</v>
      </c>
      <c r="U686" t="s">
        <v>201</v>
      </c>
      <c r="V686">
        <v>1.10921797116731</v>
      </c>
    </row>
    <row r="687" spans="1:22">
      <c r="A687" t="s">
        <v>3099</v>
      </c>
      <c r="B687" t="s">
        <v>2416</v>
      </c>
      <c r="C687" t="s">
        <v>880</v>
      </c>
      <c r="D687">
        <v>0.90626617424242395</v>
      </c>
      <c r="F687" t="s">
        <v>2419</v>
      </c>
      <c r="G687">
        <v>3.6093103628740001E-3</v>
      </c>
      <c r="H687">
        <v>3.4569748462421001E-3</v>
      </c>
      <c r="I687">
        <v>1.523355166318E-4</v>
      </c>
      <c r="J687">
        <v>4.1654856299661296E-3</v>
      </c>
      <c r="K687">
        <v>2.4157344824210099E-3</v>
      </c>
      <c r="L687">
        <v>1.7897190317467599E-4</v>
      </c>
      <c r="M687">
        <v>1.5707792443704299E-3</v>
      </c>
      <c r="N687" t="s">
        <v>201</v>
      </c>
      <c r="O687">
        <v>7.4000851757067398E-3</v>
      </c>
      <c r="P687">
        <v>0.82990919987166201</v>
      </c>
      <c r="Q687" t="s">
        <v>201</v>
      </c>
      <c r="R687" t="s">
        <v>201</v>
      </c>
      <c r="S687">
        <v>1.0711925081832601</v>
      </c>
      <c r="T687">
        <v>2.0585643680412199E-2</v>
      </c>
      <c r="U687" t="s">
        <v>201</v>
      </c>
      <c r="V687">
        <v>1.0711925081832601</v>
      </c>
    </row>
    <row r="688" spans="1:22">
      <c r="A688" t="s">
        <v>3100</v>
      </c>
      <c r="B688" t="s">
        <v>2416</v>
      </c>
      <c r="C688" t="s">
        <v>880</v>
      </c>
      <c r="D688">
        <v>3.7920263257575701</v>
      </c>
      <c r="F688" t="s">
        <v>2419</v>
      </c>
      <c r="G688">
        <v>2.5633387794382401E-2</v>
      </c>
      <c r="H688">
        <v>2.5587918059825101E-2</v>
      </c>
      <c r="I688">
        <v>4.5469734557296399E-5</v>
      </c>
      <c r="J688">
        <v>1.56205858710412E-2</v>
      </c>
      <c r="K688">
        <v>8.1495819801491905E-3</v>
      </c>
      <c r="L688">
        <v>4.1425972036979097E-3</v>
      </c>
      <c r="M688">
        <v>3.3284066871941799E-3</v>
      </c>
      <c r="N688" t="s">
        <v>201</v>
      </c>
      <c r="O688">
        <v>3.9400285539096802E-2</v>
      </c>
      <c r="P688">
        <v>1.6380895230864501</v>
      </c>
      <c r="Q688" t="s">
        <v>201</v>
      </c>
      <c r="R688" t="s">
        <v>201</v>
      </c>
      <c r="S688">
        <v>1.1101432400540701</v>
      </c>
      <c r="T688">
        <v>1.1540458129973899E-3</v>
      </c>
      <c r="U688" t="s">
        <v>201</v>
      </c>
      <c r="V688">
        <v>1.1101432400540701</v>
      </c>
    </row>
    <row r="689" spans="1:22">
      <c r="A689" t="s">
        <v>3101</v>
      </c>
      <c r="B689" t="s">
        <v>2416</v>
      </c>
      <c r="C689" t="s">
        <v>880</v>
      </c>
      <c r="D689">
        <v>2.2314188068181799</v>
      </c>
      <c r="F689" t="s">
        <v>2417</v>
      </c>
      <c r="G689">
        <v>9.3577550362428999E-3</v>
      </c>
      <c r="H689">
        <v>9.3530154331827008E-3</v>
      </c>
      <c r="I689">
        <v>4.73960306023634E-6</v>
      </c>
      <c r="J689">
        <v>1.6571791284137E-3</v>
      </c>
      <c r="K689">
        <v>1.31247647905484E-3</v>
      </c>
      <c r="L689">
        <v>1.3498588295031899E-4</v>
      </c>
      <c r="M689">
        <v>2.09716766408534E-4</v>
      </c>
      <c r="N689" t="s">
        <v>201</v>
      </c>
      <c r="O689">
        <v>4.9269931915674097E-3</v>
      </c>
      <c r="P689">
        <v>5.6439375036877601</v>
      </c>
      <c r="Q689" t="s">
        <v>201</v>
      </c>
      <c r="R689" t="s">
        <v>201</v>
      </c>
      <c r="S689">
        <v>1.1074160733385601</v>
      </c>
      <c r="T689">
        <v>9.6196663481252901E-4</v>
      </c>
      <c r="U689" t="s">
        <v>201</v>
      </c>
      <c r="V689">
        <v>1.1074160733385601</v>
      </c>
    </row>
    <row r="690" spans="1:22">
      <c r="A690" t="s">
        <v>3102</v>
      </c>
      <c r="B690" t="s">
        <v>2416</v>
      </c>
      <c r="C690" t="s">
        <v>880</v>
      </c>
      <c r="D690">
        <v>13.182149053030299</v>
      </c>
      <c r="F690" t="s">
        <v>2417</v>
      </c>
      <c r="G690">
        <v>9.3949969638523999E-3</v>
      </c>
      <c r="H690">
        <v>9.3946585192785995E-3</v>
      </c>
      <c r="I690">
        <v>3.3844457385296601E-7</v>
      </c>
      <c r="J690">
        <v>5.1043996288219198E-3</v>
      </c>
      <c r="K690">
        <v>3.4659667957812599E-3</v>
      </c>
      <c r="L690">
        <v>3.7844224932066E-5</v>
      </c>
      <c r="M690">
        <v>1.60058860810859E-3</v>
      </c>
      <c r="N690" t="s">
        <v>201</v>
      </c>
      <c r="O690">
        <v>2.07533755703984E-2</v>
      </c>
      <c r="P690">
        <v>1.8405021554801</v>
      </c>
      <c r="Q690" t="s">
        <v>201</v>
      </c>
      <c r="R690" t="s">
        <v>201</v>
      </c>
      <c r="S690">
        <v>1.01327314378116</v>
      </c>
      <c r="T690">
        <v>1.63079289296776E-5</v>
      </c>
      <c r="U690" t="s">
        <v>201</v>
      </c>
      <c r="V690">
        <v>1.01327314378116</v>
      </c>
    </row>
    <row r="691" spans="1:22">
      <c r="A691" t="s">
        <v>3103</v>
      </c>
      <c r="B691" t="s">
        <v>2416</v>
      </c>
      <c r="C691" t="s">
        <v>880</v>
      </c>
      <c r="D691">
        <v>11.529181231060599</v>
      </c>
      <c r="F691" t="s">
        <v>2417</v>
      </c>
      <c r="G691">
        <v>4.1088491728156996E-3</v>
      </c>
      <c r="H691">
        <v>4.1073753787497997E-3</v>
      </c>
      <c r="I691">
        <v>1.47379406596048E-6</v>
      </c>
      <c r="J691">
        <v>1.22428074726143E-2</v>
      </c>
      <c r="K691">
        <v>6.50463053173148E-3</v>
      </c>
      <c r="L691">
        <v>2.0679013901516502E-3</v>
      </c>
      <c r="M691">
        <v>3.67027555073121E-3</v>
      </c>
      <c r="N691" t="s">
        <v>201</v>
      </c>
      <c r="O691">
        <v>8.8692385570687208E-3</v>
      </c>
      <c r="P691">
        <v>0.33549293231454302</v>
      </c>
      <c r="Q691" t="s">
        <v>201</v>
      </c>
      <c r="R691" t="s">
        <v>201</v>
      </c>
      <c r="S691">
        <v>1.04944718958914</v>
      </c>
      <c r="T691">
        <v>1.6616917635910001E-4</v>
      </c>
      <c r="U691" t="s">
        <v>201</v>
      </c>
      <c r="V691">
        <v>1.04944718958914</v>
      </c>
    </row>
    <row r="692" spans="1:22">
      <c r="A692" t="s">
        <v>3104</v>
      </c>
      <c r="B692" t="s">
        <v>2416</v>
      </c>
      <c r="C692" t="s">
        <v>880</v>
      </c>
      <c r="D692">
        <v>10.402704659090899</v>
      </c>
      <c r="E692" t="s">
        <v>2428</v>
      </c>
      <c r="F692" t="s">
        <v>853</v>
      </c>
      <c r="G692">
        <v>9.3217900336969695E-2</v>
      </c>
      <c r="H692">
        <v>9.3200417618196293E-2</v>
      </c>
      <c r="I692">
        <v>1.7482718773444199E-5</v>
      </c>
      <c r="J692">
        <v>1.0493916530202299E-2</v>
      </c>
      <c r="K692">
        <v>5.7847508402237803E-3</v>
      </c>
      <c r="L692">
        <v>7.6177912566038199E-6</v>
      </c>
      <c r="M692">
        <v>4.7015478987219297E-3</v>
      </c>
      <c r="N692" t="s">
        <v>201</v>
      </c>
      <c r="O692">
        <v>4.9096628200113401E-2</v>
      </c>
      <c r="P692">
        <v>8.8813759238467398</v>
      </c>
      <c r="Q692" t="s">
        <v>201</v>
      </c>
      <c r="R692" t="s">
        <v>201</v>
      </c>
      <c r="S692">
        <v>1.1121509768253299</v>
      </c>
      <c r="T692">
        <v>3.5608797211462799E-4</v>
      </c>
      <c r="U692" t="s">
        <v>201</v>
      </c>
      <c r="V692">
        <v>1.1121509768253299</v>
      </c>
    </row>
    <row r="693" spans="1:22">
      <c r="A693" t="s">
        <v>3105</v>
      </c>
      <c r="B693" t="s">
        <v>2416</v>
      </c>
      <c r="C693" t="s">
        <v>880</v>
      </c>
      <c r="D693">
        <v>1.8401281249999999</v>
      </c>
      <c r="F693" t="s">
        <v>2417</v>
      </c>
      <c r="G693">
        <v>3.8804002603040001E-3</v>
      </c>
      <c r="H693">
        <v>3.8211382633362E-3</v>
      </c>
      <c r="I693">
        <v>5.92619969677384E-5</v>
      </c>
      <c r="J693">
        <v>1.0018578338661601E-2</v>
      </c>
      <c r="K693">
        <v>6.4627205973253003E-3</v>
      </c>
      <c r="L693">
        <v>1.10228558169605E-3</v>
      </c>
      <c r="M693">
        <v>2.45357215964024E-3</v>
      </c>
      <c r="N693" t="s">
        <v>201</v>
      </c>
      <c r="O693">
        <v>2.90610121327858E-3</v>
      </c>
      <c r="P693">
        <v>0.38140523876431198</v>
      </c>
      <c r="Q693" t="s">
        <v>201</v>
      </c>
      <c r="R693" t="s">
        <v>201</v>
      </c>
      <c r="S693">
        <v>1.04759312328615</v>
      </c>
      <c r="T693">
        <v>2.0392268754081198E-2</v>
      </c>
      <c r="U693" t="s">
        <v>201</v>
      </c>
      <c r="V693">
        <v>1.04759312328615</v>
      </c>
    </row>
    <row r="694" spans="1:22">
      <c r="A694" t="s">
        <v>3106</v>
      </c>
      <c r="B694" t="s">
        <v>2416</v>
      </c>
      <c r="C694" t="s">
        <v>880</v>
      </c>
      <c r="D694">
        <v>17.673076250000001</v>
      </c>
      <c r="F694" t="s">
        <v>2419</v>
      </c>
      <c r="G694">
        <v>1.8991432298168E-3</v>
      </c>
      <c r="H694">
        <v>1.8983597390978E-3</v>
      </c>
      <c r="I694">
        <v>7.8349071901843196E-7</v>
      </c>
      <c r="J694">
        <v>5.8529836275525698E-3</v>
      </c>
      <c r="K694">
        <v>2.1929812415010901E-3</v>
      </c>
      <c r="L694">
        <v>6.9778953982935405E-4</v>
      </c>
      <c r="M694">
        <v>2.9622128462221098E-3</v>
      </c>
      <c r="N694" t="s">
        <v>201</v>
      </c>
      <c r="O694">
        <v>3.1406736213786597E-2</v>
      </c>
      <c r="P694">
        <v>0.32434051757148002</v>
      </c>
      <c r="Q694" t="s">
        <v>201</v>
      </c>
      <c r="R694" t="s">
        <v>201</v>
      </c>
      <c r="S694">
        <v>1.2610497237569001</v>
      </c>
      <c r="T694">
        <v>2.49465819588889E-5</v>
      </c>
      <c r="U694" t="s">
        <v>201</v>
      </c>
      <c r="V694">
        <v>1.2610497237569001</v>
      </c>
    </row>
    <row r="695" spans="1:22">
      <c r="A695" t="s">
        <v>3107</v>
      </c>
      <c r="B695" t="s">
        <v>2416</v>
      </c>
      <c r="C695" t="s">
        <v>880</v>
      </c>
      <c r="D695">
        <v>14.915060530303</v>
      </c>
      <c r="F695" t="s">
        <v>2419</v>
      </c>
      <c r="G695">
        <v>1.1989001790654E-3</v>
      </c>
      <c r="H695">
        <v>1.1981503955938999E-3</v>
      </c>
      <c r="I695">
        <v>7.4978347152289702E-7</v>
      </c>
      <c r="J695">
        <v>6.8263123532550001E-3</v>
      </c>
      <c r="K695">
        <v>3.79287224668526E-3</v>
      </c>
      <c r="L695">
        <v>6.3816044832351799E-4</v>
      </c>
      <c r="M695">
        <v>2.3952796582462099E-3</v>
      </c>
      <c r="N695" t="s">
        <v>201</v>
      </c>
      <c r="O695">
        <v>0</v>
      </c>
      <c r="P695">
        <v>0.17551942155453501</v>
      </c>
      <c r="Q695" t="s">
        <v>201</v>
      </c>
      <c r="R695" t="s">
        <v>201</v>
      </c>
      <c r="S695">
        <v>1.5518719520521</v>
      </c>
      <c r="T695" t="s">
        <v>2464</v>
      </c>
      <c r="U695" t="s">
        <v>201</v>
      </c>
      <c r="V695">
        <v>1.5518719520521</v>
      </c>
    </row>
    <row r="696" spans="1:22">
      <c r="A696" t="s">
        <v>3108</v>
      </c>
      <c r="B696" t="s">
        <v>2416</v>
      </c>
      <c r="C696" t="s">
        <v>880</v>
      </c>
      <c r="D696">
        <v>0.86217874999999999</v>
      </c>
      <c r="F696" t="s">
        <v>2417</v>
      </c>
      <c r="G696">
        <v>2.47973351003885E-2</v>
      </c>
      <c r="H696">
        <v>2.4547214318093698E-2</v>
      </c>
      <c r="I696">
        <v>2.5012078229469999E-4</v>
      </c>
      <c r="J696">
        <v>1.0228247919439401E-2</v>
      </c>
      <c r="K696">
        <v>9.2422918935905105E-4</v>
      </c>
      <c r="L696">
        <v>1.6714454629789899E-3</v>
      </c>
      <c r="M696">
        <v>7.6325732671013898E-3</v>
      </c>
      <c r="N696" t="s">
        <v>201</v>
      </c>
      <c r="O696">
        <v>7.8407593518580992E-3</v>
      </c>
      <c r="P696">
        <v>2.3999432269763501</v>
      </c>
      <c r="Q696" t="s">
        <v>201</v>
      </c>
      <c r="R696" t="s">
        <v>201</v>
      </c>
      <c r="S696">
        <v>1.0348111215918701</v>
      </c>
      <c r="T696">
        <v>3.19000712903433E-2</v>
      </c>
      <c r="U696" t="s">
        <v>201</v>
      </c>
      <c r="V696">
        <v>1.0348111215918701</v>
      </c>
    </row>
    <row r="697" spans="1:22">
      <c r="A697" t="s">
        <v>3109</v>
      </c>
      <c r="B697" t="s">
        <v>2416</v>
      </c>
      <c r="C697" t="s">
        <v>880</v>
      </c>
      <c r="D697">
        <v>0.47530710227272699</v>
      </c>
      <c r="F697" t="s">
        <v>2417</v>
      </c>
      <c r="G697">
        <v>4.2832248966999999E-4</v>
      </c>
      <c r="H697">
        <v>4.2832248966999999E-4</v>
      </c>
      <c r="I697">
        <v>0</v>
      </c>
      <c r="J697">
        <v>1.6987434985677599E-3</v>
      </c>
      <c r="K697">
        <v>7.3540109856287401E-4</v>
      </c>
      <c r="L697">
        <v>1.2796921267946899E-5</v>
      </c>
      <c r="M697">
        <v>9.5054547873694496E-4</v>
      </c>
      <c r="N697" t="s">
        <v>201</v>
      </c>
      <c r="O697">
        <v>0</v>
      </c>
      <c r="P697">
        <v>0.25214076759153098</v>
      </c>
      <c r="Q697" t="s">
        <v>201</v>
      </c>
      <c r="R697" t="s">
        <v>201</v>
      </c>
      <c r="S697">
        <v>1.10874079914812</v>
      </c>
      <c r="U697" t="s">
        <v>201</v>
      </c>
      <c r="V697">
        <v>1.10874079914812</v>
      </c>
    </row>
    <row r="698" spans="1:22">
      <c r="A698" t="s">
        <v>3110</v>
      </c>
      <c r="B698" t="s">
        <v>2416</v>
      </c>
      <c r="C698" t="s">
        <v>880</v>
      </c>
      <c r="D698">
        <v>1.58040600378787</v>
      </c>
      <c r="F698" t="s">
        <v>2417</v>
      </c>
      <c r="G698">
        <v>2.6700765436137901E-2</v>
      </c>
      <c r="H698">
        <v>2.66767829546046E-2</v>
      </c>
      <c r="I698">
        <v>2.3982481533304399E-5</v>
      </c>
      <c r="J698">
        <v>6.3333379354057603E-3</v>
      </c>
      <c r="K698">
        <v>3.0364038397079399E-3</v>
      </c>
      <c r="L698">
        <v>4.5257204256400602E-4</v>
      </c>
      <c r="M698">
        <v>2.8443620531338099E-3</v>
      </c>
      <c r="N698" t="s">
        <v>201</v>
      </c>
      <c r="O698">
        <v>3.5499930201785199E-3</v>
      </c>
      <c r="P698">
        <v>4.2121205637032597</v>
      </c>
      <c r="Q698" t="s">
        <v>201</v>
      </c>
      <c r="R698" t="s">
        <v>201</v>
      </c>
      <c r="S698">
        <v>1.08633817925134</v>
      </c>
      <c r="T698">
        <v>6.7556418835151297E-3</v>
      </c>
      <c r="U698" t="s">
        <v>201</v>
      </c>
      <c r="V698">
        <v>1.08633817925134</v>
      </c>
    </row>
    <row r="699" spans="1:22">
      <c r="A699" t="s">
        <v>3111</v>
      </c>
      <c r="B699" t="s">
        <v>2416</v>
      </c>
      <c r="C699" t="s">
        <v>880</v>
      </c>
      <c r="D699">
        <v>0.34555857954545399</v>
      </c>
      <c r="F699" t="s">
        <v>2417</v>
      </c>
      <c r="G699">
        <v>1.6233165506834599E-2</v>
      </c>
      <c r="H699">
        <v>1.6163542910085298E-2</v>
      </c>
      <c r="I699">
        <v>6.9622596749294597E-5</v>
      </c>
      <c r="J699">
        <v>1.9436696377203699E-2</v>
      </c>
      <c r="K699">
        <v>1.4199424120400801E-2</v>
      </c>
      <c r="L699">
        <v>1.0067915939602199E-3</v>
      </c>
      <c r="M699">
        <v>4.2304806628425898E-3</v>
      </c>
      <c r="N699" t="s">
        <v>201</v>
      </c>
      <c r="O699">
        <v>1.63679276067553E-4</v>
      </c>
      <c r="P699">
        <v>0.83159929014699596</v>
      </c>
      <c r="Q699" t="s">
        <v>201</v>
      </c>
      <c r="R699" t="s">
        <v>201</v>
      </c>
      <c r="S699">
        <v>1.18716404270344</v>
      </c>
      <c r="T699">
        <v>0.42535987708401102</v>
      </c>
      <c r="U699" t="s">
        <v>201</v>
      </c>
      <c r="V699">
        <v>1.18716404270344</v>
      </c>
    </row>
    <row r="700" spans="1:22">
      <c r="A700" t="s">
        <v>3112</v>
      </c>
      <c r="B700" t="s">
        <v>2416</v>
      </c>
      <c r="C700" t="s">
        <v>880</v>
      </c>
      <c r="D700">
        <v>3.4133537878787799</v>
      </c>
      <c r="F700" t="s">
        <v>2419</v>
      </c>
      <c r="G700">
        <v>1.50938621879217E-2</v>
      </c>
      <c r="H700">
        <v>1.5048095430018799E-2</v>
      </c>
      <c r="I700">
        <v>4.57667579028938E-5</v>
      </c>
      <c r="J700">
        <v>2.0606060985123398E-2</v>
      </c>
      <c r="K700">
        <v>9.7723148426138804E-3</v>
      </c>
      <c r="L700">
        <v>9.5062503613361896E-4</v>
      </c>
      <c r="M700">
        <v>9.8831211063759895E-3</v>
      </c>
      <c r="N700" t="s">
        <v>201</v>
      </c>
      <c r="O700">
        <v>2.51974524778148E-2</v>
      </c>
      <c r="P700">
        <v>0.73027520596404805</v>
      </c>
      <c r="Q700" t="s">
        <v>201</v>
      </c>
      <c r="R700" t="s">
        <v>201</v>
      </c>
      <c r="S700">
        <v>1.0589499707855401</v>
      </c>
      <c r="T700">
        <v>1.8163248028025599E-3</v>
      </c>
      <c r="U700" t="s">
        <v>201</v>
      </c>
      <c r="V700">
        <v>1.0589499707855401</v>
      </c>
    </row>
    <row r="701" spans="1:22">
      <c r="A701" t="s">
        <v>3113</v>
      </c>
      <c r="B701" t="s">
        <v>2416</v>
      </c>
      <c r="C701" t="s">
        <v>880</v>
      </c>
      <c r="D701">
        <v>14.947440549242399</v>
      </c>
      <c r="F701" t="s">
        <v>2419</v>
      </c>
      <c r="G701">
        <v>2.1121950963133001E-3</v>
      </c>
      <c r="H701">
        <v>2.1121049224247998E-3</v>
      </c>
      <c r="I701">
        <v>9.0173888526883704E-8</v>
      </c>
      <c r="J701">
        <v>3.8677171379728099E-3</v>
      </c>
      <c r="K701">
        <v>2.0786841098460402E-3</v>
      </c>
      <c r="L701">
        <v>2.1607466220604501E-4</v>
      </c>
      <c r="M701">
        <v>1.5729583659207199E-3</v>
      </c>
      <c r="N701" t="s">
        <v>201</v>
      </c>
      <c r="O701">
        <v>1.5320357396179299E-2</v>
      </c>
      <c r="P701">
        <v>0.54608567459300195</v>
      </c>
      <c r="Q701" t="s">
        <v>201</v>
      </c>
      <c r="R701" t="s">
        <v>201</v>
      </c>
      <c r="S701">
        <v>1.93859649122807</v>
      </c>
      <c r="T701">
        <v>5.8858867450031996E-6</v>
      </c>
      <c r="U701" t="s">
        <v>201</v>
      </c>
      <c r="V701">
        <v>1.93859649122807</v>
      </c>
    </row>
    <row r="702" spans="1:22">
      <c r="A702" t="s">
        <v>3114</v>
      </c>
      <c r="B702" t="s">
        <v>2416</v>
      </c>
      <c r="C702" t="s">
        <v>880</v>
      </c>
      <c r="D702">
        <v>19.810155378787801</v>
      </c>
      <c r="F702" t="s">
        <v>2417</v>
      </c>
      <c r="G702">
        <v>4.3182350754033998E-3</v>
      </c>
      <c r="H702">
        <v>4.2028876917842E-3</v>
      </c>
      <c r="I702">
        <v>1.153473836192E-4</v>
      </c>
      <c r="J702">
        <v>4.0825858661373803E-3</v>
      </c>
      <c r="K702">
        <v>2.66185427024909E-3</v>
      </c>
      <c r="L702">
        <v>3.1573597993578701E-4</v>
      </c>
      <c r="M702">
        <v>1.1049956159525001E-3</v>
      </c>
      <c r="N702" t="s">
        <v>201</v>
      </c>
      <c r="O702">
        <v>0.13228789005852101</v>
      </c>
      <c r="P702">
        <v>1.0294670656273599</v>
      </c>
      <c r="Q702" t="s">
        <v>201</v>
      </c>
      <c r="R702" t="s">
        <v>201</v>
      </c>
      <c r="S702">
        <v>1.14805521421978</v>
      </c>
      <c r="T702">
        <v>8.7194212235279305E-4</v>
      </c>
      <c r="U702" t="s">
        <v>201</v>
      </c>
      <c r="V702">
        <v>1.14805521421978</v>
      </c>
    </row>
    <row r="703" spans="1:22">
      <c r="A703" t="s">
        <v>3115</v>
      </c>
      <c r="B703" t="s">
        <v>2416</v>
      </c>
      <c r="C703" t="s">
        <v>880</v>
      </c>
      <c r="D703">
        <v>1.5635581249999899</v>
      </c>
      <c r="F703" t="s">
        <v>2417</v>
      </c>
      <c r="G703">
        <v>5.44641419902E-4</v>
      </c>
      <c r="H703">
        <v>4.7803748571699999E-4</v>
      </c>
      <c r="I703">
        <v>6.6603934184946602E-5</v>
      </c>
      <c r="J703">
        <v>4.1747878189898396E-3</v>
      </c>
      <c r="K703">
        <v>2.7461010167964101E-3</v>
      </c>
      <c r="L703">
        <v>1.04221529032315E-4</v>
      </c>
      <c r="M703">
        <v>1.32446527316111E-3</v>
      </c>
      <c r="N703" t="s">
        <v>201</v>
      </c>
      <c r="O703">
        <v>9.3635046260171398E-2</v>
      </c>
      <c r="P703">
        <v>0.114505815970467</v>
      </c>
      <c r="Q703" t="s">
        <v>201</v>
      </c>
      <c r="R703" t="s">
        <v>201</v>
      </c>
      <c r="S703">
        <v>1.2068965517241299</v>
      </c>
      <c r="T703">
        <v>7.1131415901566403E-4</v>
      </c>
      <c r="U703" t="s">
        <v>201</v>
      </c>
      <c r="V703">
        <v>1.2068965517241299</v>
      </c>
    </row>
    <row r="704" spans="1:22">
      <c r="A704" t="s">
        <v>3116</v>
      </c>
      <c r="B704" t="s">
        <v>2416</v>
      </c>
      <c r="C704" t="s">
        <v>880</v>
      </c>
      <c r="D704">
        <v>3.4838648674242401</v>
      </c>
      <c r="E704" t="s">
        <v>2428</v>
      </c>
      <c r="F704" t="s">
        <v>853</v>
      </c>
      <c r="G704">
        <v>6.67310538697969E-2</v>
      </c>
      <c r="H704">
        <v>6.6710588757769099E-2</v>
      </c>
      <c r="I704">
        <v>2.0465112027772301E-5</v>
      </c>
      <c r="J704">
        <v>2.2040437100986101E-2</v>
      </c>
      <c r="K704">
        <v>3.9744216608681897E-3</v>
      </c>
      <c r="L704">
        <v>1.4592336549672799E-3</v>
      </c>
      <c r="M704">
        <v>1.6606781785150598E-2</v>
      </c>
      <c r="N704" t="s">
        <v>201</v>
      </c>
      <c r="O704">
        <v>1.28260707857845E-2</v>
      </c>
      <c r="P704">
        <v>3.0267361963880601</v>
      </c>
      <c r="Q704" t="s">
        <v>201</v>
      </c>
      <c r="R704" t="s">
        <v>201</v>
      </c>
      <c r="S704">
        <v>1.09317319622909</v>
      </c>
      <c r="T704">
        <v>1.59558701722232E-3</v>
      </c>
      <c r="U704" t="s">
        <v>201</v>
      </c>
      <c r="V704">
        <v>1.09317319622909</v>
      </c>
    </row>
    <row r="705" spans="1:22">
      <c r="A705" t="s">
        <v>3117</v>
      </c>
      <c r="B705" t="s">
        <v>2416</v>
      </c>
      <c r="C705" t="s">
        <v>880</v>
      </c>
      <c r="D705">
        <v>2.7868413825757501</v>
      </c>
      <c r="F705" t="s">
        <v>2419</v>
      </c>
      <c r="G705">
        <v>8.4083893122311008E-3</v>
      </c>
      <c r="H705">
        <v>8.3922989141442007E-3</v>
      </c>
      <c r="I705">
        <v>1.6090398086896201E-5</v>
      </c>
      <c r="J705">
        <v>2.3189194008037602E-2</v>
      </c>
      <c r="K705">
        <v>1.24219277281928E-2</v>
      </c>
      <c r="L705">
        <v>2.0483915004943102E-3</v>
      </c>
      <c r="M705">
        <v>8.7188747793505508E-3</v>
      </c>
      <c r="N705" t="s">
        <v>201</v>
      </c>
      <c r="O705">
        <v>2.5405508360127299E-3</v>
      </c>
      <c r="P705">
        <v>0.36190558892367303</v>
      </c>
      <c r="Q705" t="s">
        <v>201</v>
      </c>
      <c r="R705" t="s">
        <v>201</v>
      </c>
      <c r="S705">
        <v>1.0516194550279701</v>
      </c>
      <c r="T705">
        <v>6.3334289000685096E-3</v>
      </c>
      <c r="U705" t="s">
        <v>201</v>
      </c>
      <c r="V705">
        <v>1.0516194550279701</v>
      </c>
    </row>
    <row r="706" spans="1:22">
      <c r="A706" t="s">
        <v>3118</v>
      </c>
      <c r="B706" t="s">
        <v>2416</v>
      </c>
      <c r="C706" t="s">
        <v>880</v>
      </c>
      <c r="D706">
        <v>17.542600094696901</v>
      </c>
      <c r="F706" t="s">
        <v>2417</v>
      </c>
      <c r="G706">
        <v>1.37770374060453E-2</v>
      </c>
      <c r="H706">
        <v>1.37750295889264E-2</v>
      </c>
      <c r="I706">
        <v>2.0078171188207399E-6</v>
      </c>
      <c r="J706">
        <v>8.4161351115200293E-3</v>
      </c>
      <c r="K706">
        <v>3.58823328304889E-3</v>
      </c>
      <c r="L706">
        <v>6.4396105538978406E-5</v>
      </c>
      <c r="M706">
        <v>4.7635057229321503E-3</v>
      </c>
      <c r="N706" t="s">
        <v>201</v>
      </c>
      <c r="O706">
        <v>2.4234704103318499E-2</v>
      </c>
      <c r="P706">
        <v>1.63674054734115</v>
      </c>
      <c r="Q706" t="s">
        <v>201</v>
      </c>
      <c r="R706" t="s">
        <v>201</v>
      </c>
      <c r="S706">
        <v>1.1818953011193201</v>
      </c>
      <c r="T706">
        <v>8.2848839839798404E-5</v>
      </c>
      <c r="U706" t="s">
        <v>201</v>
      </c>
      <c r="V706">
        <v>1.1818953011193201</v>
      </c>
    </row>
    <row r="707" spans="1:22">
      <c r="A707" t="s">
        <v>3119</v>
      </c>
      <c r="B707" t="s">
        <v>2416</v>
      </c>
      <c r="C707" t="s">
        <v>880</v>
      </c>
      <c r="D707">
        <v>0.53778628787878702</v>
      </c>
      <c r="F707" t="s">
        <v>2417</v>
      </c>
      <c r="G707">
        <v>1.2748642977208999E-3</v>
      </c>
      <c r="H707">
        <v>1.1935124948010999E-3</v>
      </c>
      <c r="I707">
        <v>8.1351802919792096E-5</v>
      </c>
      <c r="J707">
        <v>1.0503949572200201E-2</v>
      </c>
      <c r="K707">
        <v>1.08293091785442E-3</v>
      </c>
      <c r="L707">
        <v>1.7942043754020501E-4</v>
      </c>
      <c r="M707">
        <v>9.2415982168055806E-3</v>
      </c>
      <c r="N707" t="s">
        <v>201</v>
      </c>
      <c r="O707">
        <v>1.8229181197825401E-4</v>
      </c>
      <c r="P707">
        <v>0.11362511659041601</v>
      </c>
      <c r="Q707" t="s">
        <v>201</v>
      </c>
      <c r="R707" t="s">
        <v>201</v>
      </c>
      <c r="S707">
        <v>1.1146836558971001</v>
      </c>
      <c r="T707">
        <v>0.44627239170509903</v>
      </c>
      <c r="U707" t="s">
        <v>201</v>
      </c>
      <c r="V707">
        <v>1.1146836558971001</v>
      </c>
    </row>
    <row r="708" spans="1:22">
      <c r="A708" t="s">
        <v>3120</v>
      </c>
      <c r="B708" t="s">
        <v>2416</v>
      </c>
      <c r="C708" t="s">
        <v>880</v>
      </c>
      <c r="D708">
        <v>18.9527233143939</v>
      </c>
      <c r="F708" t="s">
        <v>2419</v>
      </c>
      <c r="G708">
        <v>1.54158235636143E-2</v>
      </c>
      <c r="H708">
        <v>1.53725182223161E-2</v>
      </c>
      <c r="I708">
        <v>4.3305341298131703E-5</v>
      </c>
      <c r="J708">
        <v>1.4379656592809599E-2</v>
      </c>
      <c r="K708">
        <v>8.4405383043540602E-3</v>
      </c>
      <c r="L708">
        <v>2.3952107093029298E-3</v>
      </c>
      <c r="M708">
        <v>3.5439075791526302E-3</v>
      </c>
      <c r="N708" t="s">
        <v>201</v>
      </c>
      <c r="O708">
        <v>6.3568964144999601E-2</v>
      </c>
      <c r="P708">
        <v>1.0690462684625499</v>
      </c>
      <c r="Q708" t="s">
        <v>201</v>
      </c>
      <c r="R708" t="s">
        <v>201</v>
      </c>
      <c r="S708">
        <v>1.2378579757491699</v>
      </c>
      <c r="T708">
        <v>6.8123402481992603E-4</v>
      </c>
      <c r="U708" t="s">
        <v>201</v>
      </c>
      <c r="V708">
        <v>1.2378579757491699</v>
      </c>
    </row>
    <row r="709" spans="1:22">
      <c r="A709" t="s">
        <v>3121</v>
      </c>
      <c r="B709" t="s">
        <v>2416</v>
      </c>
      <c r="C709" t="s">
        <v>880</v>
      </c>
      <c r="D709">
        <v>1.8683225189393899</v>
      </c>
      <c r="F709" t="s">
        <v>2417</v>
      </c>
      <c r="G709">
        <v>1.52620131170196E-2</v>
      </c>
      <c r="H709">
        <v>1.52620131170196E-2</v>
      </c>
      <c r="I709">
        <v>0</v>
      </c>
      <c r="J709">
        <v>1.16529265347911E-2</v>
      </c>
      <c r="K709">
        <v>7.54703575277995E-3</v>
      </c>
      <c r="L709">
        <v>9.8552204692760998E-4</v>
      </c>
      <c r="M709">
        <v>3.12036873508358E-3</v>
      </c>
      <c r="N709" t="s">
        <v>201</v>
      </c>
      <c r="O709">
        <v>0</v>
      </c>
      <c r="P709">
        <v>1.30971503780214</v>
      </c>
      <c r="Q709" t="s">
        <v>201</v>
      </c>
      <c r="R709" t="s">
        <v>201</v>
      </c>
      <c r="S709">
        <v>1.0722949177732499</v>
      </c>
      <c r="U709" t="s">
        <v>201</v>
      </c>
      <c r="V709">
        <v>1.0722949177732499</v>
      </c>
    </row>
    <row r="710" spans="1:22">
      <c r="A710" t="s">
        <v>3122</v>
      </c>
      <c r="B710" t="s">
        <v>2416</v>
      </c>
      <c r="C710" t="s">
        <v>880</v>
      </c>
      <c r="D710">
        <v>0.95344064393939398</v>
      </c>
      <c r="F710" t="s">
        <v>2417</v>
      </c>
      <c r="G710">
        <v>1.29609757820847E-2</v>
      </c>
      <c r="H710">
        <v>1.28447261390069E-2</v>
      </c>
      <c r="I710">
        <v>1.162496430778E-4</v>
      </c>
      <c r="J710">
        <v>6.2779340215360904E-3</v>
      </c>
      <c r="K710">
        <v>9.5238574985641105E-4</v>
      </c>
      <c r="L710">
        <v>1.26167227671375E-5</v>
      </c>
      <c r="M710">
        <v>5.3129315489125403E-3</v>
      </c>
      <c r="N710" t="s">
        <v>201</v>
      </c>
      <c r="O710">
        <v>2.1148456298431598E-2</v>
      </c>
      <c r="P710">
        <v>2.0460116488870002</v>
      </c>
      <c r="Q710" t="s">
        <v>201</v>
      </c>
      <c r="R710" t="s">
        <v>201</v>
      </c>
      <c r="S710">
        <v>1.1476575425147999</v>
      </c>
      <c r="T710">
        <v>5.4968382295789899E-3</v>
      </c>
      <c r="U710" t="s">
        <v>201</v>
      </c>
      <c r="V710">
        <v>1.1476575425147999</v>
      </c>
    </row>
    <row r="711" spans="1:22">
      <c r="A711" t="s">
        <v>3123</v>
      </c>
      <c r="B711" t="s">
        <v>2416</v>
      </c>
      <c r="C711" t="s">
        <v>880</v>
      </c>
      <c r="D711">
        <v>26.678855833333301</v>
      </c>
      <c r="F711" t="s">
        <v>2419</v>
      </c>
      <c r="G711">
        <v>8.7391213871282E-3</v>
      </c>
      <c r="H711">
        <v>8.7391213871282E-3</v>
      </c>
      <c r="I711">
        <v>0</v>
      </c>
      <c r="J711">
        <v>1.7620680777571202E-2</v>
      </c>
      <c r="K711">
        <v>1.0388358947360701E-2</v>
      </c>
      <c r="L711">
        <v>1.02624898446047E-3</v>
      </c>
      <c r="M711">
        <v>6.2060728457499796E-3</v>
      </c>
      <c r="N711" t="s">
        <v>201</v>
      </c>
      <c r="O711">
        <v>0</v>
      </c>
      <c r="P711">
        <v>0.495958215090754</v>
      </c>
      <c r="Q711" t="s">
        <v>201</v>
      </c>
      <c r="R711" t="s">
        <v>201</v>
      </c>
      <c r="S711">
        <v>1.1008019179436299</v>
      </c>
      <c r="U711" t="s">
        <v>201</v>
      </c>
      <c r="V711">
        <v>1.1008019179436299</v>
      </c>
    </row>
    <row r="712" spans="1:22">
      <c r="A712" t="s">
        <v>3124</v>
      </c>
      <c r="B712" t="s">
        <v>2416</v>
      </c>
      <c r="C712" t="s">
        <v>880</v>
      </c>
      <c r="D712">
        <v>3.8522742803030199</v>
      </c>
      <c r="F712" t="s">
        <v>2417</v>
      </c>
      <c r="G712">
        <v>2.28439055304634E-2</v>
      </c>
      <c r="H712">
        <v>2.28419016554453E-2</v>
      </c>
      <c r="I712">
        <v>2.0038750180613398E-6</v>
      </c>
      <c r="J712">
        <v>1.7025377876100801E-2</v>
      </c>
      <c r="K712">
        <v>1.4230769693169601E-2</v>
      </c>
      <c r="L712">
        <v>1.8334799572922601E-3</v>
      </c>
      <c r="M712">
        <v>9.6112822563894601E-4</v>
      </c>
      <c r="N712" t="s">
        <v>201</v>
      </c>
      <c r="O712">
        <v>3.87637565288824E-3</v>
      </c>
      <c r="P712">
        <v>1.34163845417547</v>
      </c>
      <c r="Q712" t="s">
        <v>201</v>
      </c>
      <c r="R712" t="s">
        <v>201</v>
      </c>
      <c r="S712">
        <v>1.2480045708921901</v>
      </c>
      <c r="T712">
        <v>5.1694551753988897E-4</v>
      </c>
      <c r="U712" t="s">
        <v>201</v>
      </c>
      <c r="V712">
        <v>1.2480045708921901</v>
      </c>
    </row>
    <row r="713" spans="1:22">
      <c r="A713" t="s">
        <v>3125</v>
      </c>
      <c r="B713" t="s">
        <v>2416</v>
      </c>
      <c r="C713" t="s">
        <v>880</v>
      </c>
      <c r="D713">
        <v>1.5212110227272699</v>
      </c>
      <c r="F713" t="s">
        <v>2417</v>
      </c>
      <c r="G713">
        <v>2.9756484678688001E-3</v>
      </c>
      <c r="H713">
        <v>2.9708744209071998E-3</v>
      </c>
      <c r="I713">
        <v>4.7740469616139997E-6</v>
      </c>
      <c r="J713">
        <v>8.1353375228808197E-3</v>
      </c>
      <c r="K713">
        <v>6.3772258122903698E-4</v>
      </c>
      <c r="L713">
        <v>5.3778406112999699E-3</v>
      </c>
      <c r="M713">
        <v>2.1197743303518102E-3</v>
      </c>
      <c r="N713" t="s">
        <v>201</v>
      </c>
      <c r="O713">
        <v>2.0592030534888998E-3</v>
      </c>
      <c r="P713">
        <v>0.365181458366238</v>
      </c>
      <c r="Q713" t="s">
        <v>201</v>
      </c>
      <c r="R713" t="s">
        <v>201</v>
      </c>
      <c r="S713">
        <v>1.78845803580185</v>
      </c>
      <c r="T713">
        <v>2.3183954362952898E-3</v>
      </c>
      <c r="U713" t="s">
        <v>201</v>
      </c>
      <c r="V713">
        <v>1.78845803580185</v>
      </c>
    </row>
    <row r="714" spans="1:22">
      <c r="A714" t="s">
        <v>3126</v>
      </c>
      <c r="B714" t="s">
        <v>2416</v>
      </c>
      <c r="C714" t="s">
        <v>880</v>
      </c>
      <c r="D714">
        <v>7.0497974242424197</v>
      </c>
      <c r="F714" t="s">
        <v>2417</v>
      </c>
      <c r="G714">
        <v>1.3882413668001499E-2</v>
      </c>
      <c r="H714">
        <v>1.38672389489097E-2</v>
      </c>
      <c r="I714">
        <v>1.5174719091879299E-5</v>
      </c>
      <c r="J714">
        <v>4.8007428770331199E-3</v>
      </c>
      <c r="K714">
        <v>2.5999730197406798E-3</v>
      </c>
      <c r="L714">
        <v>2.5372139874456199E-4</v>
      </c>
      <c r="M714">
        <v>1.9470484585478701E-3</v>
      </c>
      <c r="N714" t="s">
        <v>201</v>
      </c>
      <c r="O714">
        <v>7.8300532150451102E-3</v>
      </c>
      <c r="P714">
        <v>2.8885610631743899</v>
      </c>
      <c r="Q714" t="s">
        <v>201</v>
      </c>
      <c r="R714" t="s">
        <v>201</v>
      </c>
      <c r="S714">
        <v>1.51118029681043</v>
      </c>
      <c r="T714">
        <v>1.9380097012267801E-3</v>
      </c>
      <c r="U714" t="s">
        <v>201</v>
      </c>
      <c r="V714">
        <v>1.51118029681043</v>
      </c>
    </row>
    <row r="715" spans="1:22">
      <c r="A715" t="s">
        <v>3127</v>
      </c>
      <c r="B715" t="s">
        <v>2416</v>
      </c>
      <c r="C715" t="s">
        <v>880</v>
      </c>
      <c r="D715">
        <v>11.5490605871212</v>
      </c>
      <c r="F715" t="s">
        <v>2419</v>
      </c>
      <c r="G715">
        <v>1.87672343559958E-2</v>
      </c>
      <c r="H715">
        <v>1.8766267269753299E-2</v>
      </c>
      <c r="I715">
        <v>9.6708624250349596E-7</v>
      </c>
      <c r="J715">
        <v>1.2474877901855299E-2</v>
      </c>
      <c r="K715">
        <v>7.6649873231617802E-3</v>
      </c>
      <c r="L715">
        <v>2.5955348571044998E-4</v>
      </c>
      <c r="M715">
        <v>4.5503370929831401E-3</v>
      </c>
      <c r="N715" t="s">
        <v>201</v>
      </c>
      <c r="O715">
        <v>5.8645194094264802E-2</v>
      </c>
      <c r="P715">
        <v>1.5043247250509899</v>
      </c>
      <c r="Q715" t="s">
        <v>201</v>
      </c>
      <c r="R715" t="s">
        <v>201</v>
      </c>
      <c r="S715">
        <v>1.1875431326936099</v>
      </c>
      <c r="T715">
        <v>1.6490460257476899E-5</v>
      </c>
      <c r="U715" t="s">
        <v>201</v>
      </c>
      <c r="V715">
        <v>1.1875431326936099</v>
      </c>
    </row>
    <row r="716" spans="1:22">
      <c r="A716" t="s">
        <v>3128</v>
      </c>
      <c r="B716" t="s">
        <v>2416</v>
      </c>
      <c r="C716" t="s">
        <v>880</v>
      </c>
      <c r="D716">
        <v>14.6919692045454</v>
      </c>
      <c r="F716" t="s">
        <v>2417</v>
      </c>
      <c r="G716">
        <v>5.2550721872578997E-3</v>
      </c>
      <c r="H716">
        <v>5.2151691705527E-3</v>
      </c>
      <c r="I716">
        <v>3.9903016705259003E-5</v>
      </c>
      <c r="J716">
        <v>8.6411860917055307E-3</v>
      </c>
      <c r="K716">
        <v>7.5756530024072904E-3</v>
      </c>
      <c r="L716">
        <v>4.1338428406751402E-5</v>
      </c>
      <c r="M716">
        <v>1.02419466089148E-3</v>
      </c>
      <c r="N716" t="s">
        <v>201</v>
      </c>
      <c r="O716">
        <v>4.6817523130082299E-2</v>
      </c>
      <c r="P716">
        <v>0.60352469154189503</v>
      </c>
      <c r="Q716" t="s">
        <v>201</v>
      </c>
      <c r="R716" t="s">
        <v>201</v>
      </c>
      <c r="S716">
        <v>1.5046616022099399</v>
      </c>
      <c r="T716">
        <v>8.5230943538786897E-4</v>
      </c>
      <c r="U716" t="s">
        <v>201</v>
      </c>
      <c r="V716">
        <v>1.5046616022099399</v>
      </c>
    </row>
    <row r="717" spans="1:22">
      <c r="A717" t="s">
        <v>3129</v>
      </c>
      <c r="B717" t="s">
        <v>2416</v>
      </c>
      <c r="C717" t="s">
        <v>880</v>
      </c>
      <c r="D717">
        <v>11.4705882765151</v>
      </c>
      <c r="F717" t="s">
        <v>2417</v>
      </c>
      <c r="G717">
        <v>1.8780766395906399E-2</v>
      </c>
      <c r="H717">
        <v>1.8756526320989699E-2</v>
      </c>
      <c r="I717">
        <v>2.42400749166488E-5</v>
      </c>
      <c r="J717">
        <v>5.9972117097390702E-3</v>
      </c>
      <c r="K717">
        <v>3.6899754952588598E-3</v>
      </c>
      <c r="L717">
        <v>2.38934735249747E-5</v>
      </c>
      <c r="M717">
        <v>2.2833427409552302E-3</v>
      </c>
      <c r="N717" t="s">
        <v>201</v>
      </c>
      <c r="O717">
        <v>6.7565751880765801E-2</v>
      </c>
      <c r="P717">
        <v>3.1275411355797802</v>
      </c>
      <c r="Q717" t="s">
        <v>201</v>
      </c>
      <c r="R717" t="s">
        <v>201</v>
      </c>
      <c r="S717">
        <v>1.83210219969863</v>
      </c>
      <c r="T717">
        <v>3.58762749498083E-4</v>
      </c>
      <c r="U717" t="s">
        <v>201</v>
      </c>
      <c r="V717">
        <v>1.83210219969863</v>
      </c>
    </row>
    <row r="718" spans="1:22">
      <c r="A718" t="s">
        <v>3130</v>
      </c>
      <c r="B718" t="s">
        <v>2416</v>
      </c>
      <c r="C718" t="s">
        <v>880</v>
      </c>
      <c r="D718">
        <v>13.005087310605999</v>
      </c>
      <c r="F718" t="s">
        <v>2417</v>
      </c>
      <c r="G718">
        <v>1.17998703412634E-2</v>
      </c>
      <c r="H718">
        <v>1.17995237780135E-2</v>
      </c>
      <c r="I718">
        <v>3.4656324989051701E-7</v>
      </c>
      <c r="J718">
        <v>1.6350990705150201E-2</v>
      </c>
      <c r="K718">
        <v>6.9125874053116302E-3</v>
      </c>
      <c r="L718">
        <v>4.1145935364367203E-3</v>
      </c>
      <c r="M718">
        <v>5.32380976340187E-3</v>
      </c>
      <c r="N718" t="s">
        <v>201</v>
      </c>
      <c r="O718">
        <v>0</v>
      </c>
      <c r="P718">
        <v>0.72163968476215201</v>
      </c>
      <c r="Q718" t="s">
        <v>201</v>
      </c>
      <c r="R718" t="s">
        <v>201</v>
      </c>
      <c r="S718">
        <v>1.31332124591622</v>
      </c>
      <c r="T718" t="s">
        <v>2464</v>
      </c>
      <c r="U718" t="s">
        <v>201</v>
      </c>
      <c r="V718">
        <v>1.31332124591622</v>
      </c>
    </row>
    <row r="719" spans="1:22">
      <c r="A719" t="s">
        <v>3131</v>
      </c>
      <c r="B719" t="s">
        <v>2416</v>
      </c>
      <c r="C719" t="s">
        <v>880</v>
      </c>
      <c r="D719">
        <v>1.92850922348484</v>
      </c>
      <c r="F719" t="s">
        <v>2417</v>
      </c>
      <c r="G719">
        <v>5.0847540511471997E-3</v>
      </c>
      <c r="H719">
        <v>5.0738723536568999E-3</v>
      </c>
      <c r="I719">
        <v>1.08816974903339E-5</v>
      </c>
      <c r="J719">
        <v>5.0512759062874297E-3</v>
      </c>
      <c r="K719">
        <v>9.1815092890164198E-4</v>
      </c>
      <c r="L719">
        <v>1.4836864403943901E-4</v>
      </c>
      <c r="M719">
        <v>3.98475633334634E-3</v>
      </c>
      <c r="N719" t="s">
        <v>201</v>
      </c>
      <c r="O719">
        <v>3.9756549049151501E-3</v>
      </c>
      <c r="P719">
        <v>1.00447341380448</v>
      </c>
      <c r="Q719" t="s">
        <v>201</v>
      </c>
      <c r="R719" t="s">
        <v>201</v>
      </c>
      <c r="S719">
        <v>1.07714627881823</v>
      </c>
      <c r="T719">
        <v>2.7370830091114598E-3</v>
      </c>
      <c r="U719" t="s">
        <v>201</v>
      </c>
      <c r="V719">
        <v>1.07714627881823</v>
      </c>
    </row>
    <row r="720" spans="1:22">
      <c r="A720" t="s">
        <v>3132</v>
      </c>
      <c r="B720" t="s">
        <v>2416</v>
      </c>
      <c r="C720" t="s">
        <v>880</v>
      </c>
      <c r="D720">
        <v>6.3427226325757502</v>
      </c>
      <c r="F720" t="s">
        <v>2417</v>
      </c>
      <c r="G720">
        <v>2.8522764629969301E-2</v>
      </c>
      <c r="H720">
        <v>2.8522764629969301E-2</v>
      </c>
      <c r="I720">
        <v>0</v>
      </c>
      <c r="J720">
        <v>1.24741663148941E-2</v>
      </c>
      <c r="K720">
        <v>9.0649406572147692E-3</v>
      </c>
      <c r="L720">
        <v>1.10316468059698E-3</v>
      </c>
      <c r="M720">
        <v>2.3060609770823798E-3</v>
      </c>
      <c r="N720" t="s">
        <v>201</v>
      </c>
      <c r="O720">
        <v>0</v>
      </c>
      <c r="P720">
        <v>2.2865467647255202</v>
      </c>
      <c r="Q720" t="s">
        <v>201</v>
      </c>
      <c r="R720" t="s">
        <v>201</v>
      </c>
      <c r="S720">
        <v>1.18305141270671</v>
      </c>
      <c r="U720" t="s">
        <v>201</v>
      </c>
      <c r="V720">
        <v>1.18305141270671</v>
      </c>
    </row>
    <row r="721" spans="1:22">
      <c r="A721" t="s">
        <v>3133</v>
      </c>
      <c r="B721" t="s">
        <v>2416</v>
      </c>
      <c r="C721" t="s">
        <v>880</v>
      </c>
      <c r="D721">
        <v>0.73631859848484804</v>
      </c>
      <c r="F721" t="s">
        <v>2417</v>
      </c>
      <c r="G721">
        <v>9.4819690997482008E-3</v>
      </c>
      <c r="H721">
        <v>5.2707899593102004E-3</v>
      </c>
      <c r="I721">
        <v>4.2111791404378998E-3</v>
      </c>
      <c r="J721">
        <v>9.2391601589115399E-3</v>
      </c>
      <c r="K721">
        <v>3.2863388281523802E-3</v>
      </c>
      <c r="L721">
        <v>6.6157035361198095E-4</v>
      </c>
      <c r="M721">
        <v>5.29125097714718E-3</v>
      </c>
      <c r="N721" t="s">
        <v>201</v>
      </c>
      <c r="O721">
        <v>1.83854037785138E-3</v>
      </c>
      <c r="P721">
        <v>0.57048366611832202</v>
      </c>
      <c r="Q721" t="s">
        <v>201</v>
      </c>
      <c r="R721" t="s">
        <v>201</v>
      </c>
      <c r="S721">
        <v>1.1580425944958599</v>
      </c>
      <c r="T721">
        <v>2.2905013080862</v>
      </c>
      <c r="U721" t="s">
        <v>201</v>
      </c>
      <c r="V721">
        <v>1.1580425944958599</v>
      </c>
    </row>
    <row r="722" spans="1:22">
      <c r="A722" t="s">
        <v>3134</v>
      </c>
      <c r="B722" t="s">
        <v>2416</v>
      </c>
      <c r="C722" t="s">
        <v>880</v>
      </c>
      <c r="D722">
        <v>4.2751899431818101</v>
      </c>
      <c r="F722" t="s">
        <v>2419</v>
      </c>
      <c r="G722">
        <v>4.1288299963607002E-3</v>
      </c>
      <c r="H722">
        <v>4.0042898138125003E-3</v>
      </c>
      <c r="I722">
        <v>1.2454018254810001E-4</v>
      </c>
      <c r="J722">
        <v>2.20865456731348E-3</v>
      </c>
      <c r="K722">
        <v>1.3055025676651699E-3</v>
      </c>
      <c r="L722">
        <v>1.08415177381134E-4</v>
      </c>
      <c r="M722">
        <v>7.9473682226717404E-4</v>
      </c>
      <c r="N722" t="s">
        <v>201</v>
      </c>
      <c r="O722">
        <v>1.18986345894676E-2</v>
      </c>
      <c r="P722">
        <v>1.8129995849387801</v>
      </c>
      <c r="Q722" t="s">
        <v>201</v>
      </c>
      <c r="R722" t="s">
        <v>201</v>
      </c>
      <c r="S722">
        <v>1.0869543105105599</v>
      </c>
      <c r="T722">
        <v>1.0466762518981701E-2</v>
      </c>
      <c r="U722" t="s">
        <v>201</v>
      </c>
      <c r="V722">
        <v>1.0869543105105599</v>
      </c>
    </row>
    <row r="723" spans="1:22">
      <c r="A723" t="s">
        <v>3135</v>
      </c>
      <c r="B723" t="s">
        <v>2416</v>
      </c>
      <c r="C723" t="s">
        <v>880</v>
      </c>
      <c r="D723">
        <v>0.96525878787878805</v>
      </c>
      <c r="E723" t="s">
        <v>2428</v>
      </c>
      <c r="F723" t="s">
        <v>853</v>
      </c>
      <c r="G723">
        <v>7.4547921931952102E-2</v>
      </c>
      <c r="H723">
        <v>7.4518745192028502E-2</v>
      </c>
      <c r="I723">
        <v>2.9176739923573001E-5</v>
      </c>
      <c r="J723">
        <v>1.6435547726183899E-2</v>
      </c>
      <c r="K723">
        <v>7.2808496208122799E-3</v>
      </c>
      <c r="L723">
        <v>5.66134403715456E-5</v>
      </c>
      <c r="M723">
        <v>9.0980846650001099E-3</v>
      </c>
      <c r="N723" t="s">
        <v>201</v>
      </c>
      <c r="O723">
        <v>6.4620576176532898E-3</v>
      </c>
      <c r="P723">
        <v>4.5339982842987601</v>
      </c>
      <c r="Q723" t="s">
        <v>201</v>
      </c>
      <c r="R723" t="s">
        <v>201</v>
      </c>
      <c r="S723">
        <v>1.06224746173655</v>
      </c>
      <c r="T723">
        <v>4.5150850781439803E-3</v>
      </c>
      <c r="U723" t="s">
        <v>201</v>
      </c>
      <c r="V723">
        <v>1.06224746173655</v>
      </c>
    </row>
    <row r="724" spans="1:22">
      <c r="A724" t="s">
        <v>3136</v>
      </c>
      <c r="B724" t="s">
        <v>2416</v>
      </c>
      <c r="C724" t="s">
        <v>880</v>
      </c>
      <c r="D724">
        <v>19.1781517992424</v>
      </c>
      <c r="F724" t="s">
        <v>2417</v>
      </c>
      <c r="G724">
        <v>6.3693232512440998E-3</v>
      </c>
      <c r="H724">
        <v>6.3637338747646001E-3</v>
      </c>
      <c r="I724">
        <v>5.5893764795458104E-6</v>
      </c>
      <c r="J724">
        <v>2.8858500537177101E-3</v>
      </c>
      <c r="K724">
        <v>1.66126369115433E-3</v>
      </c>
      <c r="L724">
        <v>7.1319632495891897E-5</v>
      </c>
      <c r="M724">
        <v>1.15326673006749E-3</v>
      </c>
      <c r="N724" t="s">
        <v>201</v>
      </c>
      <c r="O724">
        <v>9.9612729857229392E-3</v>
      </c>
      <c r="P724">
        <v>2.2051505644121998</v>
      </c>
      <c r="Q724" t="s">
        <v>201</v>
      </c>
      <c r="R724" t="s">
        <v>201</v>
      </c>
      <c r="S724">
        <v>1.12854333032843</v>
      </c>
      <c r="T724">
        <v>5.6111066201647297E-4</v>
      </c>
      <c r="U724" t="s">
        <v>201</v>
      </c>
      <c r="V724">
        <v>1.12854333032843</v>
      </c>
    </row>
    <row r="725" spans="1:22">
      <c r="A725" t="s">
        <v>3137</v>
      </c>
      <c r="B725" t="s">
        <v>2416</v>
      </c>
      <c r="C725" t="s">
        <v>880</v>
      </c>
      <c r="D725">
        <v>3.1548850757575702</v>
      </c>
      <c r="F725" t="s">
        <v>2419</v>
      </c>
      <c r="G725">
        <v>7.0324682233081004E-3</v>
      </c>
      <c r="H725">
        <v>7.0277045108035003E-3</v>
      </c>
      <c r="I725">
        <v>4.7637125046122603E-6</v>
      </c>
      <c r="J725">
        <v>1.4191858687497699E-2</v>
      </c>
      <c r="K725">
        <v>8.1603639875402999E-3</v>
      </c>
      <c r="L725">
        <v>4.2454274049810698E-4</v>
      </c>
      <c r="M725">
        <v>5.6069519594593798E-3</v>
      </c>
      <c r="N725" t="s">
        <v>201</v>
      </c>
      <c r="O725">
        <v>0</v>
      </c>
      <c r="P725">
        <v>0.49519267810878698</v>
      </c>
      <c r="Q725" t="s">
        <v>201</v>
      </c>
      <c r="R725" t="s">
        <v>201</v>
      </c>
      <c r="S725">
        <v>1.08869735314523</v>
      </c>
      <c r="T725" t="s">
        <v>2464</v>
      </c>
      <c r="U725" t="s">
        <v>201</v>
      </c>
      <c r="V725">
        <v>1.08869735314523</v>
      </c>
    </row>
    <row r="726" spans="1:22">
      <c r="A726" t="s">
        <v>3138</v>
      </c>
      <c r="B726" t="s">
        <v>2416</v>
      </c>
      <c r="C726" t="s">
        <v>880</v>
      </c>
      <c r="D726">
        <v>18.972286837121199</v>
      </c>
      <c r="F726" t="s">
        <v>2419</v>
      </c>
      <c r="G726">
        <v>1.4878561547536E-3</v>
      </c>
      <c r="H726">
        <v>1.4877431687507999E-3</v>
      </c>
      <c r="I726">
        <v>1.12986002804144E-7</v>
      </c>
      <c r="J726">
        <v>7.5347676058180203E-3</v>
      </c>
      <c r="K726">
        <v>4.2911627141250103E-3</v>
      </c>
      <c r="L726">
        <v>1.54559445724136E-3</v>
      </c>
      <c r="M726">
        <v>1.69801043445165E-3</v>
      </c>
      <c r="N726" t="s">
        <v>201</v>
      </c>
      <c r="O726">
        <v>7.7164718300806699E-3</v>
      </c>
      <c r="P726">
        <v>0.19745043863091699</v>
      </c>
      <c r="Q726" t="s">
        <v>201</v>
      </c>
      <c r="R726" t="s">
        <v>201</v>
      </c>
      <c r="S726">
        <v>1.2941552591718399</v>
      </c>
      <c r="T726">
        <v>1.4642184315854999E-5</v>
      </c>
      <c r="U726" t="s">
        <v>201</v>
      </c>
      <c r="V726">
        <v>1.2941552591718399</v>
      </c>
    </row>
    <row r="727" spans="1:22">
      <c r="A727" t="s">
        <v>3139</v>
      </c>
      <c r="B727" t="s">
        <v>2416</v>
      </c>
      <c r="C727" t="s">
        <v>880</v>
      </c>
      <c r="D727">
        <v>11.280076818181801</v>
      </c>
      <c r="F727" t="s">
        <v>2417</v>
      </c>
      <c r="G727">
        <v>9.0465554852666007E-3</v>
      </c>
      <c r="H727">
        <v>9.0241185290389006E-3</v>
      </c>
      <c r="I727">
        <v>2.2436956227718999E-5</v>
      </c>
      <c r="J727">
        <v>1.84638144570279E-2</v>
      </c>
      <c r="K727">
        <v>9.5015714115731301E-3</v>
      </c>
      <c r="L727">
        <v>4.6947432677030797E-3</v>
      </c>
      <c r="M727">
        <v>4.2674997777517104E-3</v>
      </c>
      <c r="N727" t="s">
        <v>201</v>
      </c>
      <c r="O727">
        <v>2.4785497162746199E-2</v>
      </c>
      <c r="P727">
        <v>0.488746166185829</v>
      </c>
      <c r="Q727" t="s">
        <v>201</v>
      </c>
      <c r="R727" t="s">
        <v>201</v>
      </c>
      <c r="S727">
        <v>1.1079431030233</v>
      </c>
      <c r="T727">
        <v>9.0524535700832497E-4</v>
      </c>
      <c r="U727" t="s">
        <v>201</v>
      </c>
      <c r="V727">
        <v>1.1079431030233</v>
      </c>
    </row>
    <row r="728" spans="1:22">
      <c r="A728" t="s">
        <v>3140</v>
      </c>
      <c r="B728" t="s">
        <v>2416</v>
      </c>
      <c r="C728" t="s">
        <v>880</v>
      </c>
      <c r="D728">
        <v>3.4005639772727201</v>
      </c>
      <c r="E728" t="s">
        <v>2428</v>
      </c>
      <c r="F728" t="s">
        <v>852</v>
      </c>
      <c r="G728">
        <v>5.6803887370902299E-2</v>
      </c>
      <c r="H728">
        <v>5.6789417114791602E-2</v>
      </c>
      <c r="I728">
        <v>1.4470256110716001E-5</v>
      </c>
      <c r="J728">
        <v>5.2360331089826399E-3</v>
      </c>
      <c r="K728">
        <v>2.5204441207751101E-3</v>
      </c>
      <c r="L728">
        <v>1.4203345503114499E-4</v>
      </c>
      <c r="M728">
        <v>2.5735555331763702E-3</v>
      </c>
      <c r="N728" t="s">
        <v>201</v>
      </c>
      <c r="O728">
        <v>7.1642297440056195E-4</v>
      </c>
      <c r="P728">
        <v>10.845885794222101</v>
      </c>
      <c r="Q728" t="s">
        <v>201</v>
      </c>
      <c r="R728" t="s">
        <v>201</v>
      </c>
      <c r="S728">
        <v>1.0680758394855701</v>
      </c>
      <c r="T728">
        <v>2.01979230535193E-2</v>
      </c>
      <c r="U728" t="s">
        <v>201</v>
      </c>
      <c r="V728">
        <v>1.0680758394855701</v>
      </c>
    </row>
    <row r="729" spans="1:22">
      <c r="A729" t="s">
        <v>3141</v>
      </c>
      <c r="B729" t="s">
        <v>2416</v>
      </c>
      <c r="C729" t="s">
        <v>880</v>
      </c>
      <c r="D729">
        <v>4.8997948863636296</v>
      </c>
      <c r="F729" t="s">
        <v>2417</v>
      </c>
      <c r="G729">
        <v>2.9836508855869599E-2</v>
      </c>
      <c r="H729">
        <v>2.9800737167154399E-2</v>
      </c>
      <c r="I729">
        <v>3.5771688715139301E-5</v>
      </c>
      <c r="J729">
        <v>7.4079646122524202E-3</v>
      </c>
      <c r="K729">
        <v>3.2565104264954299E-3</v>
      </c>
      <c r="L729">
        <v>1.43933736638044E-4</v>
      </c>
      <c r="M729">
        <v>4.0075204491189396E-3</v>
      </c>
      <c r="N729" t="s">
        <v>201</v>
      </c>
      <c r="O729">
        <v>2.0288855583136398E-2</v>
      </c>
      <c r="P729">
        <v>4.0227969121053002</v>
      </c>
      <c r="Q729" t="s">
        <v>201</v>
      </c>
      <c r="R729" t="s">
        <v>201</v>
      </c>
      <c r="S729">
        <v>1.1328833317909</v>
      </c>
      <c r="T729">
        <v>1.7631200817887301E-3</v>
      </c>
      <c r="U729" t="s">
        <v>201</v>
      </c>
      <c r="V729">
        <v>1.1328833317909</v>
      </c>
    </row>
    <row r="730" spans="1:22">
      <c r="A730" t="s">
        <v>3142</v>
      </c>
      <c r="B730" t="s">
        <v>2416</v>
      </c>
      <c r="C730" t="s">
        <v>880</v>
      </c>
      <c r="D730">
        <v>14.8277397916666</v>
      </c>
      <c r="F730" t="s">
        <v>2419</v>
      </c>
      <c r="G730">
        <v>1.41006107969508E-2</v>
      </c>
      <c r="H730">
        <v>1.36723490345211E-2</v>
      </c>
      <c r="I730">
        <v>4.2826176242969998E-4</v>
      </c>
      <c r="J730">
        <v>1.2439919901984699E-2</v>
      </c>
      <c r="K730">
        <v>8.1853506863094495E-3</v>
      </c>
      <c r="L730">
        <v>9.2048172255011903E-4</v>
      </c>
      <c r="M730">
        <v>3.33408749312514E-3</v>
      </c>
      <c r="N730" t="s">
        <v>201</v>
      </c>
      <c r="O730">
        <v>0.240254858796562</v>
      </c>
      <c r="P730">
        <v>1.0990705038494399</v>
      </c>
      <c r="Q730" t="s">
        <v>201</v>
      </c>
      <c r="R730" t="s">
        <v>201</v>
      </c>
      <c r="S730">
        <v>1.4195610547414901</v>
      </c>
      <c r="T730">
        <v>1.78253111955722E-3</v>
      </c>
      <c r="U730" t="s">
        <v>201</v>
      </c>
      <c r="V730">
        <v>1.4195610547414901</v>
      </c>
    </row>
    <row r="731" spans="1:22">
      <c r="A731" t="s">
        <v>3143</v>
      </c>
      <c r="B731" t="s">
        <v>2416</v>
      </c>
      <c r="C731" t="s">
        <v>880</v>
      </c>
      <c r="D731">
        <v>0.361754488636363</v>
      </c>
      <c r="F731" t="s">
        <v>2417</v>
      </c>
      <c r="G731">
        <v>8.183439883982E-4</v>
      </c>
      <c r="H731">
        <v>8.183439883982E-4</v>
      </c>
      <c r="I731">
        <v>0</v>
      </c>
      <c r="J731">
        <v>2.7682077170535901E-2</v>
      </c>
      <c r="K731">
        <v>7.4513663575206902E-3</v>
      </c>
      <c r="L731">
        <v>1.32210712778874E-2</v>
      </c>
      <c r="M731">
        <v>7.0096395351278099E-3</v>
      </c>
      <c r="N731" t="s">
        <v>201</v>
      </c>
      <c r="O731">
        <v>3.7492505727792803E-4</v>
      </c>
      <c r="P731">
        <v>2.9562232030377399E-2</v>
      </c>
      <c r="Q731" t="s">
        <v>201</v>
      </c>
      <c r="R731" t="s">
        <v>201</v>
      </c>
      <c r="S731">
        <v>1.09880267656065</v>
      </c>
      <c r="T731">
        <v>0</v>
      </c>
      <c r="U731" t="s">
        <v>201</v>
      </c>
      <c r="V731">
        <v>1.09880267656065</v>
      </c>
    </row>
    <row r="732" spans="1:22">
      <c r="A732" t="s">
        <v>3144</v>
      </c>
      <c r="B732" t="s">
        <v>2416</v>
      </c>
      <c r="C732" t="s">
        <v>880</v>
      </c>
      <c r="D732">
        <v>0.38299299242424201</v>
      </c>
      <c r="F732" t="s">
        <v>2417</v>
      </c>
      <c r="G732">
        <v>1.1355515211215E-3</v>
      </c>
      <c r="H732">
        <v>1.1355515211215E-3</v>
      </c>
      <c r="I732">
        <v>0</v>
      </c>
      <c r="J732">
        <v>6.3505892982512E-3</v>
      </c>
      <c r="K732">
        <v>1.9500301649399701E-3</v>
      </c>
      <c r="L732">
        <v>8.7844295865504305E-4</v>
      </c>
      <c r="M732">
        <v>3.5221161746561902E-3</v>
      </c>
      <c r="N732" t="s">
        <v>201</v>
      </c>
      <c r="O732">
        <v>7.6905642698999301E-3</v>
      </c>
      <c r="P732">
        <v>0.178810417079593</v>
      </c>
      <c r="Q732" t="s">
        <v>201</v>
      </c>
      <c r="R732" t="s">
        <v>201</v>
      </c>
      <c r="T732">
        <v>0</v>
      </c>
      <c r="U732" t="s">
        <v>201</v>
      </c>
    </row>
    <row r="733" spans="1:22">
      <c r="A733" t="s">
        <v>3145</v>
      </c>
      <c r="B733" t="s">
        <v>2416</v>
      </c>
      <c r="C733" t="s">
        <v>880</v>
      </c>
      <c r="D733">
        <v>5.93854119318181</v>
      </c>
      <c r="F733" t="s">
        <v>2419</v>
      </c>
      <c r="G733">
        <v>1.16888312095391E-2</v>
      </c>
      <c r="H733">
        <v>1.16820929619562E-2</v>
      </c>
      <c r="I733">
        <v>6.7382475829772602E-6</v>
      </c>
      <c r="J733">
        <v>5.2367021742370902E-3</v>
      </c>
      <c r="K733">
        <v>1.9454897616015001E-3</v>
      </c>
      <c r="L733">
        <v>7.3404471083830304E-4</v>
      </c>
      <c r="M733">
        <v>2.5571677017972899E-3</v>
      </c>
      <c r="N733" t="s">
        <v>201</v>
      </c>
      <c r="O733">
        <v>5.1661658673863601E-3</v>
      </c>
      <c r="P733">
        <v>2.2308110282513902</v>
      </c>
      <c r="Q733" t="s">
        <v>201</v>
      </c>
      <c r="R733" t="s">
        <v>201</v>
      </c>
      <c r="S733">
        <v>1.1606635016061899</v>
      </c>
      <c r="T733">
        <v>1.30430337622633E-3</v>
      </c>
      <c r="U733" t="s">
        <v>201</v>
      </c>
      <c r="V733">
        <v>1.1606635016061899</v>
      </c>
    </row>
    <row r="734" spans="1:22">
      <c r="A734" t="s">
        <v>3146</v>
      </c>
      <c r="B734" t="s">
        <v>2416</v>
      </c>
      <c r="C734" t="s">
        <v>880</v>
      </c>
      <c r="D734">
        <v>0.42817414772727203</v>
      </c>
      <c r="F734" t="s">
        <v>2417</v>
      </c>
      <c r="G734">
        <v>3.2078884903490597E-2</v>
      </c>
      <c r="H734">
        <v>3.2072090210142401E-2</v>
      </c>
      <c r="I734">
        <v>6.79469334824379E-6</v>
      </c>
      <c r="J734">
        <v>8.8107583467793398E-3</v>
      </c>
      <c r="K734">
        <v>5.07399045379665E-3</v>
      </c>
      <c r="L734">
        <v>8.7590488505925196E-4</v>
      </c>
      <c r="M734">
        <v>2.8608630079234301E-3</v>
      </c>
      <c r="N734" t="s">
        <v>201</v>
      </c>
      <c r="O734">
        <v>1.0354043396292199E-3</v>
      </c>
      <c r="P734">
        <v>3.6401055332388998</v>
      </c>
      <c r="Q734" t="s">
        <v>201</v>
      </c>
      <c r="R734" t="s">
        <v>201</v>
      </c>
      <c r="S734">
        <v>1.0113008538422901</v>
      </c>
      <c r="T734">
        <v>6.56235741746741E-3</v>
      </c>
      <c r="U734" t="s">
        <v>201</v>
      </c>
      <c r="V734">
        <v>1.0113008538422901</v>
      </c>
    </row>
    <row r="735" spans="1:22">
      <c r="A735" t="s">
        <v>3147</v>
      </c>
      <c r="B735" t="s">
        <v>2416</v>
      </c>
      <c r="C735" t="s">
        <v>880</v>
      </c>
      <c r="D735">
        <v>9.0269207386363597</v>
      </c>
      <c r="F735" t="s">
        <v>2417</v>
      </c>
      <c r="G735">
        <v>1.0276641865859601E-2</v>
      </c>
      <c r="H735">
        <v>1.02745400901251E-2</v>
      </c>
      <c r="I735">
        <v>2.1017757344917998E-6</v>
      </c>
      <c r="J735">
        <v>5.2789877332663996E-3</v>
      </c>
      <c r="K735">
        <v>1.0018727862928E-3</v>
      </c>
      <c r="L735">
        <v>1.91067958466172E-4</v>
      </c>
      <c r="M735">
        <v>4.0860469885074299E-3</v>
      </c>
      <c r="N735" t="s">
        <v>201</v>
      </c>
      <c r="O735">
        <v>4.5318102884800799E-3</v>
      </c>
      <c r="P735">
        <v>1.94630876396594</v>
      </c>
      <c r="Q735" t="s">
        <v>201</v>
      </c>
      <c r="R735" t="s">
        <v>201</v>
      </c>
      <c r="S735">
        <v>1.0893273699903501</v>
      </c>
      <c r="T735">
        <v>4.6378281540922998E-4</v>
      </c>
      <c r="U735" t="s">
        <v>201</v>
      </c>
      <c r="V735">
        <v>1.0893273699903501</v>
      </c>
    </row>
    <row r="736" spans="1:22">
      <c r="A736" t="s">
        <v>3148</v>
      </c>
      <c r="B736" t="s">
        <v>2416</v>
      </c>
      <c r="C736" t="s">
        <v>880</v>
      </c>
      <c r="D736">
        <v>16.3522368560606</v>
      </c>
      <c r="F736" t="s">
        <v>2419</v>
      </c>
      <c r="G736">
        <v>2.0526017249374199E-2</v>
      </c>
      <c r="H736">
        <v>2.0472792896409599E-2</v>
      </c>
      <c r="I736">
        <v>5.3224352964593199E-5</v>
      </c>
      <c r="J736">
        <v>9.4529828463980007E-3</v>
      </c>
      <c r="K736">
        <v>4.64386569191883E-3</v>
      </c>
      <c r="L736">
        <v>9.9593333940850006E-4</v>
      </c>
      <c r="M736">
        <v>3.8131838150706702E-3</v>
      </c>
      <c r="N736" t="s">
        <v>201</v>
      </c>
      <c r="O736">
        <v>4.4517065013751397E-2</v>
      </c>
      <c r="P736">
        <v>2.16574950246636</v>
      </c>
      <c r="Q736" t="s">
        <v>201</v>
      </c>
      <c r="R736" t="s">
        <v>201</v>
      </c>
      <c r="S736">
        <v>1.20695954116922</v>
      </c>
      <c r="T736">
        <v>1.19559438494321E-3</v>
      </c>
      <c r="U736" t="s">
        <v>201</v>
      </c>
      <c r="V736">
        <v>1.20695954116922</v>
      </c>
    </row>
    <row r="737" spans="1:22">
      <c r="A737" t="s">
        <v>3149</v>
      </c>
      <c r="B737" t="s">
        <v>2416</v>
      </c>
      <c r="C737" t="s">
        <v>880</v>
      </c>
      <c r="D737">
        <v>1.4925578598484801</v>
      </c>
      <c r="F737" t="s">
        <v>2417</v>
      </c>
      <c r="G737">
        <v>2.2037713974485998E-3</v>
      </c>
      <c r="H737">
        <v>1.7886914619551001E-3</v>
      </c>
      <c r="I737">
        <v>4.1507993549349999E-4</v>
      </c>
      <c r="J737">
        <v>6.3868544947422697E-3</v>
      </c>
      <c r="K737">
        <v>3.4203826373736201E-3</v>
      </c>
      <c r="L737">
        <v>4.3980800932564001E-4</v>
      </c>
      <c r="M737">
        <v>2.5266638480430001E-3</v>
      </c>
      <c r="N737" t="s">
        <v>201</v>
      </c>
      <c r="O737">
        <v>2.4030044992521598E-3</v>
      </c>
      <c r="P737">
        <v>0.28005827648454601</v>
      </c>
      <c r="Q737" t="s">
        <v>201</v>
      </c>
      <c r="R737" t="s">
        <v>201</v>
      </c>
      <c r="S737">
        <v>1.1053195630336501</v>
      </c>
      <c r="T737">
        <v>0.17273373213519799</v>
      </c>
      <c r="U737" t="s">
        <v>201</v>
      </c>
      <c r="V737">
        <v>1.1053195630336501</v>
      </c>
    </row>
    <row r="738" spans="1:22">
      <c r="A738" t="s">
        <v>3150</v>
      </c>
      <c r="B738" t="s">
        <v>2416</v>
      </c>
      <c r="C738" t="s">
        <v>880</v>
      </c>
      <c r="D738">
        <v>6.1575078409090898</v>
      </c>
      <c r="F738" t="s">
        <v>2417</v>
      </c>
      <c r="G738">
        <v>1.1139596382974499E-2</v>
      </c>
      <c r="H738">
        <v>1.1043073523387299E-2</v>
      </c>
      <c r="I738">
        <v>9.6522859587130596E-5</v>
      </c>
      <c r="J738">
        <v>6.9706524474766104E-3</v>
      </c>
      <c r="K738">
        <v>2.3100553903407E-3</v>
      </c>
      <c r="L738">
        <v>3.5926094435983602E-4</v>
      </c>
      <c r="M738">
        <v>4.30133611277607E-3</v>
      </c>
      <c r="N738" t="s">
        <v>201</v>
      </c>
      <c r="O738">
        <v>0.10938184732272201</v>
      </c>
      <c r="P738">
        <v>1.5842238020896999</v>
      </c>
      <c r="Q738" t="s">
        <v>201</v>
      </c>
      <c r="R738" t="s">
        <v>201</v>
      </c>
      <c r="S738">
        <v>1.3572095172869101</v>
      </c>
      <c r="T738">
        <v>8.8243947190202001E-4</v>
      </c>
      <c r="U738" t="s">
        <v>201</v>
      </c>
      <c r="V738">
        <v>1.3572095172869101</v>
      </c>
    </row>
    <row r="739" spans="1:22">
      <c r="A739" t="s">
        <v>3151</v>
      </c>
      <c r="B739" t="s">
        <v>2416</v>
      </c>
      <c r="C739" t="s">
        <v>880</v>
      </c>
      <c r="D739">
        <v>4.4808544886363597</v>
      </c>
      <c r="F739" t="s">
        <v>2417</v>
      </c>
      <c r="G739">
        <v>6.1411067273294002E-3</v>
      </c>
      <c r="H739">
        <v>6.1410688445058996E-3</v>
      </c>
      <c r="I739">
        <v>3.7882823483337397E-8</v>
      </c>
      <c r="J739">
        <v>7.9209576830205298E-4</v>
      </c>
      <c r="K739">
        <v>5.4069770345743003E-4</v>
      </c>
      <c r="L739">
        <v>1.35011393132825E-5</v>
      </c>
      <c r="M739">
        <v>2.3789692553133999E-4</v>
      </c>
      <c r="N739" t="s">
        <v>201</v>
      </c>
      <c r="O739">
        <v>2.0015735523686001E-2</v>
      </c>
      <c r="P739">
        <v>7.7529373217962902</v>
      </c>
      <c r="Q739" t="s">
        <v>201</v>
      </c>
      <c r="R739" t="s">
        <v>201</v>
      </c>
      <c r="S739">
        <v>1.01815311760063</v>
      </c>
      <c r="T739">
        <v>1.89265208058469E-6</v>
      </c>
      <c r="U739" t="s">
        <v>201</v>
      </c>
      <c r="V739">
        <v>1.01815311760063</v>
      </c>
    </row>
    <row r="740" spans="1:22">
      <c r="A740" t="s">
        <v>3152</v>
      </c>
      <c r="B740" t="s">
        <v>2416</v>
      </c>
      <c r="C740" t="s">
        <v>880</v>
      </c>
      <c r="D740">
        <v>29.072371193181802</v>
      </c>
      <c r="F740" t="s">
        <v>2417</v>
      </c>
      <c r="G740">
        <v>3.5801917474718998E-3</v>
      </c>
      <c r="H740">
        <v>3.5685209534141002E-3</v>
      </c>
      <c r="I740">
        <v>1.16707940577772E-5</v>
      </c>
      <c r="J740">
        <v>2.70261321308575E-3</v>
      </c>
      <c r="K740">
        <v>1.8746194342894799E-3</v>
      </c>
      <c r="L740">
        <v>9.3020883888763505E-6</v>
      </c>
      <c r="M740">
        <v>8.1869169040739204E-4</v>
      </c>
      <c r="N740" t="s">
        <v>201</v>
      </c>
      <c r="O740">
        <v>3.2220056747487298E-2</v>
      </c>
      <c r="P740">
        <v>1.3203964726198001</v>
      </c>
      <c r="Q740" t="s">
        <v>201</v>
      </c>
      <c r="R740" t="s">
        <v>201</v>
      </c>
      <c r="S740">
        <v>1.14232379039008</v>
      </c>
      <c r="T740">
        <v>3.6222139983311499E-4</v>
      </c>
      <c r="U740" t="s">
        <v>201</v>
      </c>
      <c r="V740">
        <v>1.14232379039008</v>
      </c>
    </row>
    <row r="741" spans="1:22">
      <c r="A741" t="s">
        <v>3153</v>
      </c>
      <c r="B741" t="s">
        <v>2416</v>
      </c>
      <c r="C741" t="s">
        <v>880</v>
      </c>
      <c r="D741">
        <v>8.9162554734848403</v>
      </c>
      <c r="F741" t="s">
        <v>2419</v>
      </c>
      <c r="G741">
        <v>4.3801049466080002E-4</v>
      </c>
      <c r="H741">
        <v>4.3669433275129999E-4</v>
      </c>
      <c r="I741">
        <v>1.3161619095010901E-6</v>
      </c>
      <c r="J741">
        <v>2.0579282140108001E-3</v>
      </c>
      <c r="K741">
        <v>3.0483163067115498E-4</v>
      </c>
      <c r="L741">
        <v>6.5505922650332198E-5</v>
      </c>
      <c r="M741">
        <v>1.68759066068931E-3</v>
      </c>
      <c r="N741" t="s">
        <v>201</v>
      </c>
      <c r="O741">
        <v>0.13302628220795301</v>
      </c>
      <c r="P741">
        <v>0.212200955202516</v>
      </c>
      <c r="Q741" t="s">
        <v>201</v>
      </c>
      <c r="R741" t="s">
        <v>201</v>
      </c>
      <c r="S741">
        <v>1.4736842105263099</v>
      </c>
      <c r="T741">
        <v>9.8939990478243097E-6</v>
      </c>
      <c r="U741" t="s">
        <v>201</v>
      </c>
      <c r="V741">
        <v>1.4736842105263099</v>
      </c>
    </row>
    <row r="742" spans="1:22">
      <c r="A742" t="s">
        <v>3154</v>
      </c>
      <c r="B742" t="s">
        <v>2416</v>
      </c>
      <c r="C742" t="s">
        <v>880</v>
      </c>
      <c r="D742">
        <v>1.9760779545454501</v>
      </c>
      <c r="F742" t="s">
        <v>2417</v>
      </c>
      <c r="G742">
        <v>1.5737817652051E-3</v>
      </c>
      <c r="H742">
        <v>1.5275887525762E-3</v>
      </c>
      <c r="I742">
        <v>4.6193012628990298E-5</v>
      </c>
      <c r="J742">
        <v>1.6468795639759299E-2</v>
      </c>
      <c r="K742">
        <v>4.7723247911794203E-3</v>
      </c>
      <c r="L742">
        <v>2.82688329888197E-3</v>
      </c>
      <c r="M742">
        <v>8.8695875496979694E-3</v>
      </c>
      <c r="N742" t="s">
        <v>201</v>
      </c>
      <c r="O742">
        <v>3.12224171569987E-3</v>
      </c>
      <c r="P742">
        <v>9.2756555244893402E-2</v>
      </c>
      <c r="Q742" t="s">
        <v>201</v>
      </c>
      <c r="R742" t="s">
        <v>201</v>
      </c>
      <c r="S742">
        <v>1.0864090515409399</v>
      </c>
      <c r="T742">
        <v>1.4794822705978599E-2</v>
      </c>
      <c r="U742" t="s">
        <v>201</v>
      </c>
      <c r="V742">
        <v>1.0864090515409399</v>
      </c>
    </row>
    <row r="743" spans="1:22">
      <c r="A743" t="s">
        <v>3155</v>
      </c>
      <c r="B743" t="s">
        <v>2416</v>
      </c>
      <c r="C743" t="s">
        <v>880</v>
      </c>
      <c r="D743">
        <v>23.348287803030299</v>
      </c>
      <c r="F743" t="s">
        <v>2417</v>
      </c>
      <c r="G743">
        <v>1.0040888917802099E-2</v>
      </c>
      <c r="H743">
        <v>1.0039662029791299E-2</v>
      </c>
      <c r="I743">
        <v>1.2268880108578701E-6</v>
      </c>
      <c r="J743">
        <v>7.4772826501993397E-3</v>
      </c>
      <c r="K743">
        <v>5.8192852909699803E-3</v>
      </c>
      <c r="L743">
        <v>9.5453948821833706E-5</v>
      </c>
      <c r="M743">
        <v>1.56254341040752E-3</v>
      </c>
      <c r="N743" t="s">
        <v>201</v>
      </c>
      <c r="O743">
        <v>1.95668205286905E-2</v>
      </c>
      <c r="P743">
        <v>1.3426885807939299</v>
      </c>
      <c r="Q743" t="s">
        <v>201</v>
      </c>
      <c r="R743" t="s">
        <v>201</v>
      </c>
      <c r="S743">
        <v>1.2219750184972</v>
      </c>
      <c r="T743">
        <v>6.2702471720375107E-5</v>
      </c>
      <c r="U743" t="s">
        <v>201</v>
      </c>
      <c r="V743">
        <v>1.2219750184972</v>
      </c>
    </row>
    <row r="744" spans="1:22">
      <c r="A744" t="s">
        <v>3156</v>
      </c>
      <c r="B744" t="s">
        <v>2416</v>
      </c>
      <c r="C744" t="s">
        <v>880</v>
      </c>
      <c r="D744">
        <v>5.6138905303030198</v>
      </c>
      <c r="F744" t="s">
        <v>2419</v>
      </c>
      <c r="G744">
        <v>3.3697490285933E-3</v>
      </c>
      <c r="H744">
        <v>3.3321333530426001E-3</v>
      </c>
      <c r="I744">
        <v>3.7615675550706397E-5</v>
      </c>
      <c r="J744">
        <v>1.8616256166454001E-2</v>
      </c>
      <c r="K744">
        <v>8.2580797213119197E-3</v>
      </c>
      <c r="L744">
        <v>2.8175929960374798E-4</v>
      </c>
      <c r="M744">
        <v>1.0076417145538299E-2</v>
      </c>
      <c r="N744" t="s">
        <v>201</v>
      </c>
      <c r="O744">
        <v>1.1814416985558501E-2</v>
      </c>
      <c r="P744">
        <v>0.17899051899849799</v>
      </c>
      <c r="Q744" t="s">
        <v>201</v>
      </c>
      <c r="R744" t="s">
        <v>201</v>
      </c>
      <c r="S744">
        <v>1.09123900899765</v>
      </c>
      <c r="T744">
        <v>3.1838791196117599E-3</v>
      </c>
      <c r="U744" t="s">
        <v>201</v>
      </c>
      <c r="V744">
        <v>1.09123900899765</v>
      </c>
    </row>
    <row r="745" spans="1:22">
      <c r="A745" t="s">
        <v>3157</v>
      </c>
      <c r="B745" t="s">
        <v>2416</v>
      </c>
      <c r="C745" t="s">
        <v>880</v>
      </c>
      <c r="D745">
        <v>1.44529246212121</v>
      </c>
      <c r="F745" t="s">
        <v>2417</v>
      </c>
      <c r="G745">
        <v>3.7955726129831001E-3</v>
      </c>
      <c r="H745">
        <v>3.7952555655077999E-3</v>
      </c>
      <c r="I745">
        <v>3.1704747524856901E-7</v>
      </c>
      <c r="J745">
        <v>5.7410746783698504E-3</v>
      </c>
      <c r="K745">
        <v>1.80649177738244E-3</v>
      </c>
      <c r="L745">
        <v>2.48144451751804E-5</v>
      </c>
      <c r="M745">
        <v>3.9097684558122197E-3</v>
      </c>
      <c r="N745" t="s">
        <v>201</v>
      </c>
      <c r="O745">
        <v>1.73893657340311E-2</v>
      </c>
      <c r="P745">
        <v>0.66107057966113103</v>
      </c>
      <c r="Q745" t="s">
        <v>201</v>
      </c>
      <c r="R745" t="s">
        <v>201</v>
      </c>
      <c r="S745">
        <v>1</v>
      </c>
      <c r="T745">
        <v>1.8232262182403999E-5</v>
      </c>
      <c r="U745" t="s">
        <v>201</v>
      </c>
      <c r="V745">
        <v>1</v>
      </c>
    </row>
    <row r="746" spans="1:22">
      <c r="A746" t="s">
        <v>3158</v>
      </c>
      <c r="B746" t="s">
        <v>2416</v>
      </c>
      <c r="C746" t="s">
        <v>880</v>
      </c>
      <c r="D746">
        <v>18.5796320265151</v>
      </c>
      <c r="F746" t="s">
        <v>2419</v>
      </c>
      <c r="G746">
        <v>2.3340408875644699E-2</v>
      </c>
      <c r="H746">
        <v>2.3282344079969399E-2</v>
      </c>
      <c r="I746">
        <v>5.8064795675320598E-5</v>
      </c>
      <c r="J746">
        <v>7.1554269300909204E-3</v>
      </c>
      <c r="K746">
        <v>4.4969477445110503E-3</v>
      </c>
      <c r="L746">
        <v>2.5104564480935801E-4</v>
      </c>
      <c r="M746">
        <v>2.4074335407705E-3</v>
      </c>
      <c r="N746" t="s">
        <v>201</v>
      </c>
      <c r="O746">
        <v>5.4912442925687303E-2</v>
      </c>
      <c r="P746">
        <v>3.2538022269586002</v>
      </c>
      <c r="Q746" t="s">
        <v>201</v>
      </c>
      <c r="R746" t="s">
        <v>201</v>
      </c>
      <c r="S746">
        <v>1.14949992234243</v>
      </c>
      <c r="T746">
        <v>1.05740689325913E-3</v>
      </c>
      <c r="U746" t="s">
        <v>201</v>
      </c>
      <c r="V746">
        <v>1.14949992234243</v>
      </c>
    </row>
    <row r="747" spans="1:22">
      <c r="A747" t="s">
        <v>3159</v>
      </c>
      <c r="B747" t="s">
        <v>2416</v>
      </c>
      <c r="C747" t="s">
        <v>880</v>
      </c>
      <c r="D747">
        <v>2.6436083333333298</v>
      </c>
      <c r="F747" t="s">
        <v>2417</v>
      </c>
      <c r="G747">
        <v>3.5533339129995498E-2</v>
      </c>
      <c r="H747">
        <v>3.54745774911348E-2</v>
      </c>
      <c r="I747">
        <v>5.8761638860757301E-5</v>
      </c>
      <c r="J747">
        <v>1.0797380241052699E-2</v>
      </c>
      <c r="K747">
        <v>7.0664406339539703E-3</v>
      </c>
      <c r="L747">
        <v>3.5305415988685901E-4</v>
      </c>
      <c r="M747">
        <v>3.3778854472118701E-3</v>
      </c>
      <c r="N747" t="s">
        <v>201</v>
      </c>
      <c r="O747">
        <v>6.6994611909267201E-3</v>
      </c>
      <c r="P747">
        <v>3.2854800608259498</v>
      </c>
      <c r="Q747" t="s">
        <v>201</v>
      </c>
      <c r="R747" t="s">
        <v>201</v>
      </c>
      <c r="S747">
        <v>1.3538503104288599</v>
      </c>
      <c r="T747">
        <v>8.7710992251645407E-3</v>
      </c>
      <c r="U747" t="s">
        <v>201</v>
      </c>
      <c r="V747">
        <v>1.3538503104288599</v>
      </c>
    </row>
    <row r="748" spans="1:22">
      <c r="A748" t="s">
        <v>3160</v>
      </c>
      <c r="B748" t="s">
        <v>2416</v>
      </c>
      <c r="C748" t="s">
        <v>880</v>
      </c>
      <c r="D748">
        <v>33.403682859848402</v>
      </c>
      <c r="F748" t="s">
        <v>2419</v>
      </c>
      <c r="G748">
        <v>1.20678305481911E-2</v>
      </c>
      <c r="H748">
        <v>1.20660159169289E-2</v>
      </c>
      <c r="I748">
        <v>1.81463126216513E-6</v>
      </c>
      <c r="J748">
        <v>3.5133263896503998E-3</v>
      </c>
      <c r="K748">
        <v>2.7553748185187698E-3</v>
      </c>
      <c r="L748">
        <v>1.94181898840426E-4</v>
      </c>
      <c r="M748">
        <v>5.6376967229119796E-4</v>
      </c>
      <c r="N748" t="s">
        <v>201</v>
      </c>
      <c r="O748">
        <v>3.9455988560371101E-2</v>
      </c>
      <c r="P748">
        <v>3.4343566690738099</v>
      </c>
      <c r="Q748" t="s">
        <v>201</v>
      </c>
      <c r="R748" t="s">
        <v>201</v>
      </c>
      <c r="S748">
        <v>1.1337561794134301</v>
      </c>
      <c r="T748">
        <v>4.5991276061644899E-5</v>
      </c>
      <c r="U748" t="s">
        <v>201</v>
      </c>
      <c r="V748">
        <v>1.1337561794134301</v>
      </c>
    </row>
    <row r="749" spans="1:22">
      <c r="A749" t="s">
        <v>3161</v>
      </c>
      <c r="B749" t="s">
        <v>2416</v>
      </c>
      <c r="C749" t="s">
        <v>880</v>
      </c>
      <c r="D749">
        <v>0.39185596590909</v>
      </c>
      <c r="F749" t="s">
        <v>2417</v>
      </c>
      <c r="G749">
        <v>8.1590679107105008E-3</v>
      </c>
      <c r="H749">
        <v>5.9901863238234002E-3</v>
      </c>
      <c r="I749">
        <v>2.168881586887E-3</v>
      </c>
      <c r="J749">
        <v>1.0562304478686699E-2</v>
      </c>
      <c r="K749">
        <v>6.8381277450420301E-3</v>
      </c>
      <c r="L749">
        <v>4.1264389788699297E-4</v>
      </c>
      <c r="M749">
        <v>3.3115328357576799E-3</v>
      </c>
      <c r="N749" t="s">
        <v>201</v>
      </c>
      <c r="O749">
        <v>0</v>
      </c>
      <c r="P749">
        <v>0.56712872990082497</v>
      </c>
      <c r="Q749" t="s">
        <v>201</v>
      </c>
      <c r="R749" t="s">
        <v>201</v>
      </c>
      <c r="S749">
        <v>1.1213123020260001</v>
      </c>
      <c r="T749" t="s">
        <v>2464</v>
      </c>
      <c r="U749" t="s">
        <v>201</v>
      </c>
      <c r="V749">
        <v>1.1213123020260001</v>
      </c>
    </row>
    <row r="750" spans="1:22">
      <c r="A750" t="s">
        <v>3162</v>
      </c>
      <c r="B750" t="s">
        <v>2416</v>
      </c>
      <c r="C750" t="s">
        <v>880</v>
      </c>
      <c r="D750">
        <v>7.9307439583333297</v>
      </c>
      <c r="F750" t="s">
        <v>2417</v>
      </c>
      <c r="G750">
        <v>1.07727855187975E-2</v>
      </c>
      <c r="H750">
        <v>1.07596540733119E-2</v>
      </c>
      <c r="I750">
        <v>1.31314454856227E-5</v>
      </c>
      <c r="J750">
        <v>3.5565025822248499E-3</v>
      </c>
      <c r="K750">
        <v>1.4371251074448599E-3</v>
      </c>
      <c r="L750">
        <v>4.1283183499433602E-5</v>
      </c>
      <c r="M750">
        <v>2.0780942912805599E-3</v>
      </c>
      <c r="N750" t="s">
        <v>201</v>
      </c>
      <c r="O750">
        <v>5.4872168075935802E-3</v>
      </c>
      <c r="P750">
        <v>3.0253469031873799</v>
      </c>
      <c r="Q750" t="s">
        <v>201</v>
      </c>
      <c r="R750" t="s">
        <v>201</v>
      </c>
      <c r="S750">
        <v>1.20161725401589</v>
      </c>
      <c r="T750">
        <v>2.3930976205369802E-3</v>
      </c>
      <c r="U750" t="s">
        <v>201</v>
      </c>
      <c r="V750">
        <v>1.20161725401589</v>
      </c>
    </row>
    <row r="751" spans="1:22">
      <c r="A751" t="s">
        <v>3163</v>
      </c>
      <c r="B751" t="s">
        <v>2416</v>
      </c>
      <c r="C751" t="s">
        <v>880</v>
      </c>
      <c r="D751">
        <v>4.4061445454545396</v>
      </c>
      <c r="F751" t="s">
        <v>2419</v>
      </c>
      <c r="G751">
        <v>2.8151629592437998E-3</v>
      </c>
      <c r="H751">
        <v>2.8151629592437998E-3</v>
      </c>
      <c r="I751">
        <v>0</v>
      </c>
      <c r="J751">
        <v>2.0492046848912299E-3</v>
      </c>
      <c r="K751">
        <v>1.7131152484649299E-3</v>
      </c>
      <c r="L751">
        <v>7.6646216706710598E-5</v>
      </c>
      <c r="M751">
        <v>2.5944321971958101E-4</v>
      </c>
      <c r="N751" t="s">
        <v>201</v>
      </c>
      <c r="O751">
        <v>4.7628337224867999E-2</v>
      </c>
      <c r="P751">
        <v>1.3737831950121699</v>
      </c>
      <c r="Q751" t="s">
        <v>201</v>
      </c>
      <c r="R751" t="s">
        <v>201</v>
      </c>
      <c r="T751">
        <v>0</v>
      </c>
      <c r="U751" t="s">
        <v>201</v>
      </c>
    </row>
    <row r="752" spans="1:22">
      <c r="A752" t="s">
        <v>3164</v>
      </c>
      <c r="B752" t="s">
        <v>2416</v>
      </c>
      <c r="C752" t="s">
        <v>880</v>
      </c>
      <c r="D752">
        <v>0.68046352272727195</v>
      </c>
      <c r="F752" t="s">
        <v>2417</v>
      </c>
      <c r="G752">
        <v>3.6432342646846597E-2</v>
      </c>
      <c r="H752">
        <v>3.64135716402181E-2</v>
      </c>
      <c r="I752">
        <v>1.8771006628509001E-5</v>
      </c>
      <c r="J752">
        <v>7.4586275545770403E-3</v>
      </c>
      <c r="K752">
        <v>1.22628259320263E-3</v>
      </c>
      <c r="L752">
        <v>4.6309960245877798E-4</v>
      </c>
      <c r="M752">
        <v>5.76924535891563E-3</v>
      </c>
      <c r="N752" t="s">
        <v>201</v>
      </c>
      <c r="O752">
        <v>1.6983019254610001E-3</v>
      </c>
      <c r="P752">
        <v>4.8820739973633103</v>
      </c>
      <c r="Q752" t="s">
        <v>201</v>
      </c>
      <c r="R752" t="s">
        <v>201</v>
      </c>
      <c r="S752">
        <v>1.58556153824686</v>
      </c>
      <c r="T752">
        <v>1.1052808895222499E-2</v>
      </c>
      <c r="U752" t="s">
        <v>201</v>
      </c>
      <c r="V752">
        <v>1.58556153824686</v>
      </c>
    </row>
    <row r="753" spans="1:22">
      <c r="A753" t="s">
        <v>3165</v>
      </c>
      <c r="B753" t="s">
        <v>2416</v>
      </c>
      <c r="C753" t="s">
        <v>880</v>
      </c>
      <c r="D753">
        <v>15.5470601136363</v>
      </c>
      <c r="E753" t="s">
        <v>2428</v>
      </c>
      <c r="F753" t="s">
        <v>852</v>
      </c>
      <c r="G753">
        <v>6.8757156824530999E-2</v>
      </c>
      <c r="H753">
        <v>6.8747566570408605E-2</v>
      </c>
      <c r="I753">
        <v>9.59025412243591E-6</v>
      </c>
      <c r="J753">
        <v>9.5956343386706302E-3</v>
      </c>
      <c r="K753">
        <v>5.9488428639622101E-3</v>
      </c>
      <c r="L753">
        <v>2.7688551778651602E-4</v>
      </c>
      <c r="M753">
        <v>3.3699059569219001E-3</v>
      </c>
      <c r="N753" t="s">
        <v>201</v>
      </c>
      <c r="O753">
        <v>1.7453041210851099E-2</v>
      </c>
      <c r="P753">
        <v>7.1644629363745302</v>
      </c>
      <c r="Q753" t="s">
        <v>201</v>
      </c>
      <c r="R753" t="s">
        <v>201</v>
      </c>
      <c r="S753">
        <v>1.1140262418362099</v>
      </c>
      <c r="T753">
        <v>5.49488997738303E-4</v>
      </c>
      <c r="U753" t="s">
        <v>201</v>
      </c>
      <c r="V753">
        <v>1.1140262418362099</v>
      </c>
    </row>
    <row r="754" spans="1:22">
      <c r="A754" t="s">
        <v>3166</v>
      </c>
      <c r="B754" t="s">
        <v>2416</v>
      </c>
      <c r="C754" t="s">
        <v>880</v>
      </c>
      <c r="D754">
        <v>10.7235063636363</v>
      </c>
      <c r="F754" t="s">
        <v>2417</v>
      </c>
      <c r="G754">
        <v>1.0467405554163999E-3</v>
      </c>
      <c r="H754">
        <v>1.0467405554163999E-3</v>
      </c>
      <c r="I754">
        <v>0</v>
      </c>
      <c r="J754">
        <v>6.9867542442780296E-3</v>
      </c>
      <c r="K754">
        <v>1.77155020575185E-3</v>
      </c>
      <c r="L754">
        <v>4.3416809501765398E-4</v>
      </c>
      <c r="M754">
        <v>4.7810359435085199E-3</v>
      </c>
      <c r="N754" t="s">
        <v>201</v>
      </c>
      <c r="O754">
        <v>0</v>
      </c>
      <c r="P754">
        <v>0.14981785802379499</v>
      </c>
      <c r="Q754" t="s">
        <v>201</v>
      </c>
      <c r="R754" t="s">
        <v>201</v>
      </c>
      <c r="S754">
        <v>1.09528876618967</v>
      </c>
      <c r="U754" t="s">
        <v>201</v>
      </c>
      <c r="V754">
        <v>1.09528876618967</v>
      </c>
    </row>
    <row r="755" spans="1:22">
      <c r="A755" t="s">
        <v>3167</v>
      </c>
      <c r="B755" t="s">
        <v>2416</v>
      </c>
      <c r="C755" t="s">
        <v>880</v>
      </c>
      <c r="D755">
        <v>2.0892035795454502</v>
      </c>
      <c r="F755" t="s">
        <v>2419</v>
      </c>
      <c r="G755">
        <v>1.37892852369846E-2</v>
      </c>
      <c r="H755">
        <v>1.3789082199381001E-2</v>
      </c>
      <c r="I755">
        <v>2.0303760355767401E-7</v>
      </c>
      <c r="J755">
        <v>3.9339082789136498E-3</v>
      </c>
      <c r="K755">
        <v>1.8416295894355999E-3</v>
      </c>
      <c r="L755">
        <v>1.3351864985206E-4</v>
      </c>
      <c r="M755">
        <v>1.9587600396259799E-3</v>
      </c>
      <c r="N755" t="s">
        <v>201</v>
      </c>
      <c r="O755">
        <v>2.6112467332441401E-3</v>
      </c>
      <c r="P755">
        <v>3.50518650200681</v>
      </c>
      <c r="Q755" t="s">
        <v>201</v>
      </c>
      <c r="R755" t="s">
        <v>201</v>
      </c>
      <c r="S755">
        <v>1.00939226519337</v>
      </c>
      <c r="T755">
        <v>7.7755043586182207E-5</v>
      </c>
      <c r="U755" t="s">
        <v>201</v>
      </c>
      <c r="V755">
        <v>1.00939226519337</v>
      </c>
    </row>
    <row r="756" spans="1:22">
      <c r="A756" t="s">
        <v>3168</v>
      </c>
      <c r="B756" t="s">
        <v>2416</v>
      </c>
      <c r="C756" t="s">
        <v>880</v>
      </c>
      <c r="D756">
        <v>2.8652636931818098</v>
      </c>
      <c r="F756" t="s">
        <v>2419</v>
      </c>
      <c r="G756">
        <v>3.1777446299942002E-3</v>
      </c>
      <c r="H756">
        <v>3.1776989407666001E-3</v>
      </c>
      <c r="I756">
        <v>4.5689227667007002E-8</v>
      </c>
      <c r="J756">
        <v>1.02903760747149E-3</v>
      </c>
      <c r="K756">
        <v>2.644574486978E-4</v>
      </c>
      <c r="L756">
        <v>1.7488505283094898E-5</v>
      </c>
      <c r="M756">
        <v>7.4709165349060404E-4</v>
      </c>
      <c r="N756" t="s">
        <v>201</v>
      </c>
      <c r="O756">
        <v>1.0594229082043899E-3</v>
      </c>
      <c r="P756">
        <v>3.0880299395224999</v>
      </c>
      <c r="Q756" t="s">
        <v>201</v>
      </c>
      <c r="R756" t="s">
        <v>201</v>
      </c>
      <c r="S756">
        <v>1.63758844625375</v>
      </c>
      <c r="T756">
        <v>4.3126524179513102E-5</v>
      </c>
      <c r="U756" t="s">
        <v>201</v>
      </c>
      <c r="V756">
        <v>1.63758844625375</v>
      </c>
    </row>
    <row r="757" spans="1:22">
      <c r="A757" t="s">
        <v>3169</v>
      </c>
      <c r="B757" t="s">
        <v>2416</v>
      </c>
      <c r="C757" t="s">
        <v>880</v>
      </c>
      <c r="D757">
        <v>33.9303734280303</v>
      </c>
      <c r="F757" t="s">
        <v>2417</v>
      </c>
      <c r="G757">
        <v>4.9826885508311002E-3</v>
      </c>
      <c r="H757">
        <v>4.9813224442470999E-3</v>
      </c>
      <c r="I757">
        <v>1.3661065839098E-6</v>
      </c>
      <c r="J757">
        <v>1.02320623741665E-2</v>
      </c>
      <c r="K757">
        <v>4.8983774242953703E-3</v>
      </c>
      <c r="L757">
        <v>1.6366275815810399E-3</v>
      </c>
      <c r="M757">
        <v>3.69705736829009E-3</v>
      </c>
      <c r="N757" t="s">
        <v>201</v>
      </c>
      <c r="O757">
        <v>8.3825918328945797E-3</v>
      </c>
      <c r="P757">
        <v>0.48683464409127702</v>
      </c>
      <c r="Q757" t="s">
        <v>201</v>
      </c>
      <c r="R757" t="s">
        <v>201</v>
      </c>
      <c r="S757">
        <v>1.1305485655011001</v>
      </c>
      <c r="T757">
        <v>1.6296947425603901E-4</v>
      </c>
      <c r="U757" t="s">
        <v>201</v>
      </c>
      <c r="V757">
        <v>1.1305485655011001</v>
      </c>
    </row>
    <row r="758" spans="1:22">
      <c r="A758" t="s">
        <v>3170</v>
      </c>
      <c r="B758" t="s">
        <v>2416</v>
      </c>
      <c r="C758" t="s">
        <v>880</v>
      </c>
      <c r="D758">
        <v>3.6500144886363599</v>
      </c>
      <c r="F758" t="s">
        <v>2417</v>
      </c>
      <c r="G758">
        <v>3.4616731704193202E-2</v>
      </c>
      <c r="H758">
        <v>3.4320474563018802E-2</v>
      </c>
      <c r="I758">
        <v>2.9625714117439999E-4</v>
      </c>
      <c r="J758">
        <v>1.34391159909553E-2</v>
      </c>
      <c r="K758">
        <v>3.89661689313322E-3</v>
      </c>
      <c r="L758">
        <v>2.8663178852362801E-5</v>
      </c>
      <c r="M758">
        <v>9.5138359189697094E-3</v>
      </c>
      <c r="N758" t="s">
        <v>201</v>
      </c>
      <c r="O758">
        <v>8.70492127483466E-4</v>
      </c>
      <c r="P758">
        <v>2.5537747115299001</v>
      </c>
      <c r="Q758" t="s">
        <v>201</v>
      </c>
      <c r="R758" t="s">
        <v>201</v>
      </c>
      <c r="S758">
        <v>1.2317497324695199</v>
      </c>
      <c r="T758">
        <v>0.34033293561293798</v>
      </c>
      <c r="U758" t="s">
        <v>201</v>
      </c>
      <c r="V758">
        <v>1.2317497324695199</v>
      </c>
    </row>
    <row r="759" spans="1:22">
      <c r="A759" t="s">
        <v>3171</v>
      </c>
      <c r="B759" t="s">
        <v>2416</v>
      </c>
      <c r="C759" t="s">
        <v>880</v>
      </c>
      <c r="D759">
        <v>1.09174104166666</v>
      </c>
      <c r="F759" t="s">
        <v>2417</v>
      </c>
      <c r="G759">
        <v>1.7311008128633499E-2</v>
      </c>
      <c r="H759">
        <v>1.73067575294777E-2</v>
      </c>
      <c r="I759">
        <v>4.25059915583371E-6</v>
      </c>
      <c r="J759">
        <v>7.8561853934270495E-3</v>
      </c>
      <c r="K759">
        <v>2.5509237065063101E-3</v>
      </c>
      <c r="L759">
        <v>3.64656066900663E-4</v>
      </c>
      <c r="M759">
        <v>4.9406056200200698E-3</v>
      </c>
      <c r="N759" t="s">
        <v>201</v>
      </c>
      <c r="O759">
        <v>4.7262641899926402E-4</v>
      </c>
      <c r="P759">
        <v>2.2029466799443802</v>
      </c>
      <c r="Q759" t="s">
        <v>201</v>
      </c>
      <c r="R759" t="s">
        <v>201</v>
      </c>
      <c r="S759">
        <v>1.10728114391262</v>
      </c>
      <c r="T759">
        <v>8.9935707886027606E-3</v>
      </c>
      <c r="U759" t="s">
        <v>201</v>
      </c>
      <c r="V759">
        <v>1.10728114391262</v>
      </c>
    </row>
    <row r="760" spans="1:22">
      <c r="A760" t="s">
        <v>3172</v>
      </c>
      <c r="B760" t="s">
        <v>2416</v>
      </c>
      <c r="C760" t="s">
        <v>880</v>
      </c>
      <c r="D760">
        <v>0.96161814393939304</v>
      </c>
      <c r="F760" t="s">
        <v>2417</v>
      </c>
      <c r="G760">
        <v>3.0395027115206002E-3</v>
      </c>
      <c r="H760">
        <v>2.9232524377812001E-3</v>
      </c>
      <c r="I760">
        <v>1.1625027373930001E-4</v>
      </c>
      <c r="J760">
        <v>6.5945387383520102E-3</v>
      </c>
      <c r="K760">
        <v>3.92314424493353E-3</v>
      </c>
      <c r="L760">
        <v>1.9600142889730901E-4</v>
      </c>
      <c r="M760">
        <v>2.4753930645211699E-3</v>
      </c>
      <c r="N760" t="s">
        <v>201</v>
      </c>
      <c r="O760">
        <v>2.5122997675598E-3</v>
      </c>
      <c r="P760">
        <v>0.44328383739417099</v>
      </c>
      <c r="Q760" t="s">
        <v>201</v>
      </c>
      <c r="R760" t="s">
        <v>201</v>
      </c>
      <c r="S760">
        <v>1.30594100186055</v>
      </c>
      <c r="T760">
        <v>4.6272453327579503E-2</v>
      </c>
      <c r="U760" t="s">
        <v>201</v>
      </c>
      <c r="V760">
        <v>1.30594100186055</v>
      </c>
    </row>
    <row r="761" spans="1:22">
      <c r="A761" t="s">
        <v>3173</v>
      </c>
      <c r="B761" t="s">
        <v>2416</v>
      </c>
      <c r="C761" t="s">
        <v>880</v>
      </c>
      <c r="D761">
        <v>0.80874352272727201</v>
      </c>
      <c r="F761" t="s">
        <v>2417</v>
      </c>
      <c r="G761">
        <v>9.0585707822940006E-3</v>
      </c>
      <c r="H761">
        <v>8.9076542582537006E-3</v>
      </c>
      <c r="I761">
        <v>1.5091652404029999E-4</v>
      </c>
      <c r="J761">
        <v>1.52787691297483E-2</v>
      </c>
      <c r="K761">
        <v>7.7757376819526597E-3</v>
      </c>
      <c r="L761">
        <v>2.08637529923663E-3</v>
      </c>
      <c r="M761">
        <v>5.4166561485590597E-3</v>
      </c>
      <c r="N761" t="s">
        <v>201</v>
      </c>
      <c r="O761">
        <v>2.2272258068462801E-3</v>
      </c>
      <c r="P761">
        <v>0.583008629989057</v>
      </c>
      <c r="Q761" t="s">
        <v>201</v>
      </c>
      <c r="R761" t="s">
        <v>201</v>
      </c>
      <c r="S761">
        <v>1.12383010008297</v>
      </c>
      <c r="T761">
        <v>6.7759866815657696E-2</v>
      </c>
      <c r="U761" t="s">
        <v>201</v>
      </c>
      <c r="V761">
        <v>1.12383010008297</v>
      </c>
    </row>
    <row r="762" spans="1:22">
      <c r="A762" t="s">
        <v>3174</v>
      </c>
      <c r="B762" t="s">
        <v>2416</v>
      </c>
      <c r="C762" t="s">
        <v>880</v>
      </c>
      <c r="D762">
        <v>5.2796186931818099</v>
      </c>
      <c r="F762" t="s">
        <v>2419</v>
      </c>
      <c r="G762">
        <v>2.6272523231544699E-2</v>
      </c>
      <c r="H762">
        <v>2.6222508515207299E-2</v>
      </c>
      <c r="I762">
        <v>5.0014716337466103E-5</v>
      </c>
      <c r="J762">
        <v>2.31041217876406E-2</v>
      </c>
      <c r="K762">
        <v>1.48328793815435E-2</v>
      </c>
      <c r="L762">
        <v>5.7640891879487399E-3</v>
      </c>
      <c r="M762">
        <v>2.50715321814829E-3</v>
      </c>
      <c r="N762" t="s">
        <v>201</v>
      </c>
      <c r="O762">
        <v>5.0371531312419497E-2</v>
      </c>
      <c r="P762">
        <v>1.1349710132343001</v>
      </c>
      <c r="Q762" t="s">
        <v>201</v>
      </c>
      <c r="R762" t="s">
        <v>201</v>
      </c>
      <c r="S762">
        <v>1.2326050526591901</v>
      </c>
      <c r="T762">
        <v>9.9291633655644801E-4</v>
      </c>
      <c r="U762" t="s">
        <v>201</v>
      </c>
      <c r="V762">
        <v>1.2326050526591901</v>
      </c>
    </row>
    <row r="763" spans="1:22">
      <c r="A763" t="s">
        <v>3175</v>
      </c>
      <c r="B763" t="s">
        <v>2416</v>
      </c>
      <c r="C763" t="s">
        <v>880</v>
      </c>
      <c r="D763">
        <v>4.6357972348484804</v>
      </c>
      <c r="F763" t="s">
        <v>2417</v>
      </c>
      <c r="G763">
        <v>6.1942286396907999E-3</v>
      </c>
      <c r="H763">
        <v>6.1676476207332001E-3</v>
      </c>
      <c r="I763">
        <v>2.65810189576061E-5</v>
      </c>
      <c r="J763">
        <v>9.21399617965688E-3</v>
      </c>
      <c r="K763">
        <v>4.8697986516911002E-3</v>
      </c>
      <c r="L763">
        <v>1.5033356620430701E-3</v>
      </c>
      <c r="M763">
        <v>2.8408618659226999E-3</v>
      </c>
      <c r="N763" t="s">
        <v>201</v>
      </c>
      <c r="O763">
        <v>4.1487322091592E-3</v>
      </c>
      <c r="P763">
        <v>0.66937813956884795</v>
      </c>
      <c r="Q763" t="s">
        <v>201</v>
      </c>
      <c r="R763" t="s">
        <v>201</v>
      </c>
      <c r="S763">
        <v>1.08478305786217</v>
      </c>
      <c r="T763">
        <v>6.4070221015767002E-3</v>
      </c>
      <c r="U763" t="s">
        <v>201</v>
      </c>
      <c r="V763">
        <v>1.08478305786217</v>
      </c>
    </row>
    <row r="764" spans="1:22">
      <c r="A764" t="s">
        <v>3176</v>
      </c>
      <c r="B764" t="s">
        <v>2416</v>
      </c>
      <c r="C764" t="s">
        <v>880</v>
      </c>
      <c r="D764">
        <v>0.33809534090908999</v>
      </c>
      <c r="F764" t="s">
        <v>2419</v>
      </c>
      <c r="G764">
        <v>1.35290496662564E-2</v>
      </c>
      <c r="H764">
        <v>1.3444405903540801E-2</v>
      </c>
      <c r="I764">
        <v>8.4643762715528697E-5</v>
      </c>
      <c r="J764">
        <v>8.1239841954608705E-3</v>
      </c>
      <c r="K764">
        <v>9.5848876863179001E-4</v>
      </c>
      <c r="L764">
        <v>1.58020437004713E-4</v>
      </c>
      <c r="M764">
        <v>7.0074749898243697E-3</v>
      </c>
      <c r="N764" t="s">
        <v>201</v>
      </c>
      <c r="O764">
        <v>7.0522279584805296E-4</v>
      </c>
      <c r="P764">
        <v>1.6549030106499401</v>
      </c>
      <c r="Q764" t="s">
        <v>201</v>
      </c>
      <c r="R764" t="s">
        <v>201</v>
      </c>
      <c r="S764">
        <v>1.0400017759498099</v>
      </c>
      <c r="T764">
        <v>0.12002414444607</v>
      </c>
      <c r="U764" t="s">
        <v>201</v>
      </c>
      <c r="V764">
        <v>1.0400017759498099</v>
      </c>
    </row>
    <row r="765" spans="1:22">
      <c r="A765" t="s">
        <v>3177</v>
      </c>
      <c r="B765" t="s">
        <v>2416</v>
      </c>
      <c r="C765" t="s">
        <v>880</v>
      </c>
      <c r="D765">
        <v>15.267531666666599</v>
      </c>
      <c r="F765" t="s">
        <v>2419</v>
      </c>
      <c r="G765">
        <v>1.0109842592670301E-2</v>
      </c>
      <c r="H765">
        <v>1.0107288952910701E-2</v>
      </c>
      <c r="I765">
        <v>2.5536397595774498E-6</v>
      </c>
      <c r="J765">
        <v>7.17235986409759E-3</v>
      </c>
      <c r="K765">
        <v>4.01682617308626E-3</v>
      </c>
      <c r="L765">
        <v>4.7659118819642302E-4</v>
      </c>
      <c r="M765">
        <v>2.6789425028149001E-3</v>
      </c>
      <c r="N765" t="s">
        <v>201</v>
      </c>
      <c r="O765">
        <v>1.88874891229142E-2</v>
      </c>
      <c r="P765">
        <v>1.40919992086626</v>
      </c>
      <c r="Q765" t="s">
        <v>201</v>
      </c>
      <c r="R765" t="s">
        <v>201</v>
      </c>
      <c r="S765">
        <v>1.2687426626215501</v>
      </c>
      <c r="T765">
        <v>1.35202712385914E-4</v>
      </c>
      <c r="U765" t="s">
        <v>201</v>
      </c>
      <c r="V765">
        <v>1.2687426626215501</v>
      </c>
    </row>
    <row r="766" spans="1:22">
      <c r="A766" t="s">
        <v>3178</v>
      </c>
      <c r="B766" t="s">
        <v>2416</v>
      </c>
      <c r="C766" t="s">
        <v>880</v>
      </c>
      <c r="D766">
        <v>0.33041102272727202</v>
      </c>
      <c r="F766" t="s">
        <v>2419</v>
      </c>
      <c r="G766">
        <v>8.6396102700157194E-5</v>
      </c>
      <c r="H766">
        <v>8.3042113464456494E-5</v>
      </c>
      <c r="I766">
        <v>3.3539892357006898E-6</v>
      </c>
      <c r="J766">
        <v>1.43295564204435E-2</v>
      </c>
      <c r="K766">
        <v>8.2479711888333307E-3</v>
      </c>
      <c r="L766">
        <v>1.45893029081172E-3</v>
      </c>
      <c r="M766">
        <v>4.6226549407984603E-3</v>
      </c>
      <c r="N766" t="s">
        <v>201</v>
      </c>
      <c r="O766">
        <v>9.1335043738121995E-4</v>
      </c>
      <c r="P766">
        <v>5.7951628806864504E-3</v>
      </c>
      <c r="Q766" t="s">
        <v>201</v>
      </c>
      <c r="R766" t="s">
        <v>201</v>
      </c>
      <c r="S766">
        <v>1.0088397790055199</v>
      </c>
      <c r="T766">
        <v>3.6721822188177E-3</v>
      </c>
      <c r="U766" t="s">
        <v>201</v>
      </c>
      <c r="V766">
        <v>1.0088397790055199</v>
      </c>
    </row>
    <row r="767" spans="1:22">
      <c r="A767" t="s">
        <v>3179</v>
      </c>
      <c r="B767" t="s">
        <v>2416</v>
      </c>
      <c r="C767" t="s">
        <v>880</v>
      </c>
      <c r="D767">
        <v>10.5097439772727</v>
      </c>
      <c r="F767" t="s">
        <v>2419</v>
      </c>
      <c r="G767">
        <v>1.4190520167930799E-2</v>
      </c>
      <c r="H767">
        <v>1.4148729198493901E-2</v>
      </c>
      <c r="I767">
        <v>4.1790969436920603E-5</v>
      </c>
      <c r="J767">
        <v>1.3123935493410699E-2</v>
      </c>
      <c r="K767">
        <v>8.8635708902387693E-3</v>
      </c>
      <c r="L767">
        <v>1.0247397886884401E-3</v>
      </c>
      <c r="M767">
        <v>3.23562481448353E-3</v>
      </c>
      <c r="N767" t="s">
        <v>201</v>
      </c>
      <c r="O767">
        <v>1.3059316062963899E-2</v>
      </c>
      <c r="P767">
        <v>1.07808585356105</v>
      </c>
      <c r="Q767" t="s">
        <v>201</v>
      </c>
      <c r="R767" t="s">
        <v>201</v>
      </c>
      <c r="S767">
        <v>1.1285116736294001</v>
      </c>
      <c r="T767">
        <v>3.20008867504473E-3</v>
      </c>
      <c r="U767" t="s">
        <v>201</v>
      </c>
      <c r="V767">
        <v>1.1285116736294001</v>
      </c>
    </row>
    <row r="768" spans="1:22">
      <c r="A768" t="s">
        <v>3180</v>
      </c>
      <c r="B768" t="s">
        <v>2416</v>
      </c>
      <c r="C768" t="s">
        <v>880</v>
      </c>
      <c r="D768">
        <v>10.8213654734848</v>
      </c>
      <c r="F768" t="s">
        <v>2419</v>
      </c>
      <c r="G768">
        <v>6.6609085468790003E-4</v>
      </c>
      <c r="H768">
        <v>6.659858480563E-4</v>
      </c>
      <c r="I768">
        <v>1.05006631649091E-7</v>
      </c>
      <c r="J768">
        <v>2.6177115788344799E-3</v>
      </c>
      <c r="K768">
        <v>1.8309748839122301E-3</v>
      </c>
      <c r="L768">
        <v>1.57422678763663E-4</v>
      </c>
      <c r="M768">
        <v>6.2931401615858495E-4</v>
      </c>
      <c r="N768" t="s">
        <v>201</v>
      </c>
      <c r="O768">
        <v>2.9428157396053398E-2</v>
      </c>
      <c r="P768">
        <v>0.254415289079641</v>
      </c>
      <c r="Q768" t="s">
        <v>201</v>
      </c>
      <c r="R768" t="s">
        <v>201</v>
      </c>
      <c r="S768">
        <v>1</v>
      </c>
      <c r="T768">
        <v>3.5682367141061099E-6</v>
      </c>
      <c r="U768" t="s">
        <v>201</v>
      </c>
      <c r="V768">
        <v>1</v>
      </c>
    </row>
    <row r="769" spans="1:22">
      <c r="A769" t="s">
        <v>3181</v>
      </c>
      <c r="B769" t="s">
        <v>2416</v>
      </c>
      <c r="C769" t="s">
        <v>880</v>
      </c>
      <c r="D769">
        <v>5.7242785795454498</v>
      </c>
      <c r="F769" t="s">
        <v>2419</v>
      </c>
      <c r="G769">
        <v>4.8830699935145999E-3</v>
      </c>
      <c r="H769">
        <v>4.8830699935145999E-3</v>
      </c>
      <c r="I769">
        <v>0</v>
      </c>
      <c r="J769">
        <v>2.0129107401583601E-3</v>
      </c>
      <c r="K769">
        <v>1.4065902343673401E-3</v>
      </c>
      <c r="L769">
        <v>2.2012571656843699E-4</v>
      </c>
      <c r="M769">
        <v>3.86194789222582E-4</v>
      </c>
      <c r="N769" t="s">
        <v>201</v>
      </c>
      <c r="O769">
        <v>0.112362055512205</v>
      </c>
      <c r="P769">
        <v>2.4258750753798601</v>
      </c>
      <c r="Q769" t="s">
        <v>201</v>
      </c>
      <c r="R769" t="s">
        <v>201</v>
      </c>
      <c r="T769">
        <v>0</v>
      </c>
      <c r="U769" t="s">
        <v>201</v>
      </c>
    </row>
    <row r="770" spans="1:22">
      <c r="A770" t="s">
        <v>3182</v>
      </c>
      <c r="B770" t="s">
        <v>2416</v>
      </c>
      <c r="C770" t="s">
        <v>880</v>
      </c>
      <c r="D770">
        <v>0.82266778409090902</v>
      </c>
      <c r="F770" t="s">
        <v>2419</v>
      </c>
      <c r="G770">
        <v>2.1121054712842E-3</v>
      </c>
      <c r="H770">
        <v>2.0807320620867E-3</v>
      </c>
      <c r="I770">
        <v>3.1373409197484402E-5</v>
      </c>
      <c r="J770">
        <v>1.1854642284373501E-2</v>
      </c>
      <c r="K770">
        <v>6.2716250315863198E-3</v>
      </c>
      <c r="L770">
        <v>1.2978866378963599E-3</v>
      </c>
      <c r="M770">
        <v>4.2851306148908802E-3</v>
      </c>
      <c r="N770" t="s">
        <v>201</v>
      </c>
      <c r="O770">
        <v>9.4528993381886393E-3</v>
      </c>
      <c r="P770">
        <v>0.175520442723898</v>
      </c>
      <c r="Q770" t="s">
        <v>201</v>
      </c>
      <c r="R770" t="s">
        <v>201</v>
      </c>
      <c r="S770">
        <v>1.0092541436464</v>
      </c>
      <c r="T770">
        <v>3.3189192093413498E-3</v>
      </c>
      <c r="U770" t="s">
        <v>201</v>
      </c>
      <c r="V770">
        <v>1.0092541436464</v>
      </c>
    </row>
    <row r="771" spans="1:22">
      <c r="A771" t="s">
        <v>3183</v>
      </c>
      <c r="B771" t="s">
        <v>2416</v>
      </c>
      <c r="C771" t="s">
        <v>880</v>
      </c>
      <c r="D771">
        <v>7.2807092424242397</v>
      </c>
      <c r="F771" t="s">
        <v>2417</v>
      </c>
      <c r="G771">
        <v>2.45076191764486E-2</v>
      </c>
      <c r="H771">
        <v>2.4504347152571E-2</v>
      </c>
      <c r="I771">
        <v>3.2720238775532301E-6</v>
      </c>
      <c r="J771">
        <v>8.9738035205298404E-3</v>
      </c>
      <c r="K771">
        <v>3.41652227184485E-3</v>
      </c>
      <c r="L771">
        <v>6.4682825056701896E-4</v>
      </c>
      <c r="M771">
        <v>4.9104529981179599E-3</v>
      </c>
      <c r="N771" t="s">
        <v>201</v>
      </c>
      <c r="O771">
        <v>5.1741189651435798E-3</v>
      </c>
      <c r="P771">
        <v>2.7306534064971499</v>
      </c>
      <c r="Q771" t="s">
        <v>201</v>
      </c>
      <c r="R771" t="s">
        <v>201</v>
      </c>
      <c r="S771">
        <v>1.1590760083495399</v>
      </c>
      <c r="T771">
        <v>6.3238280750709897E-4</v>
      </c>
      <c r="U771" t="s">
        <v>201</v>
      </c>
      <c r="V771">
        <v>1.1590760083495399</v>
      </c>
    </row>
    <row r="772" spans="1:22">
      <c r="A772" t="s">
        <v>3184</v>
      </c>
      <c r="B772" t="s">
        <v>2416</v>
      </c>
      <c r="C772" t="s">
        <v>880</v>
      </c>
      <c r="D772">
        <v>26.905418219696902</v>
      </c>
      <c r="F772" t="s">
        <v>2419</v>
      </c>
      <c r="G772">
        <v>1.8848997904485101E-2</v>
      </c>
      <c r="H772">
        <v>1.8841320440657099E-2</v>
      </c>
      <c r="I772">
        <v>7.6774638279698501E-6</v>
      </c>
      <c r="J772">
        <v>1.4818228502661301E-2</v>
      </c>
      <c r="K772">
        <v>8.3252164528705291E-3</v>
      </c>
      <c r="L772">
        <v>9.1612246969452905E-4</v>
      </c>
      <c r="M772">
        <v>5.5768895800962599E-3</v>
      </c>
      <c r="N772" t="s">
        <v>201</v>
      </c>
      <c r="O772">
        <v>3.1195797068151201E-2</v>
      </c>
      <c r="P772">
        <v>1.27149614660573</v>
      </c>
      <c r="Q772" t="s">
        <v>201</v>
      </c>
      <c r="R772" t="s">
        <v>201</v>
      </c>
      <c r="S772">
        <v>1.1240880967563101</v>
      </c>
      <c r="T772">
        <v>2.4610571133019699E-4</v>
      </c>
      <c r="U772" t="s">
        <v>201</v>
      </c>
      <c r="V772">
        <v>1.1240880967563101</v>
      </c>
    </row>
    <row r="773" spans="1:22">
      <c r="A773" t="s">
        <v>3185</v>
      </c>
      <c r="B773" t="s">
        <v>2416</v>
      </c>
      <c r="C773" t="s">
        <v>880</v>
      </c>
      <c r="D773">
        <v>4.0792080871212102</v>
      </c>
      <c r="F773" t="s">
        <v>2417</v>
      </c>
      <c r="G773">
        <v>2.1065281542742001E-3</v>
      </c>
      <c r="H773">
        <v>2.1065281542742001E-3</v>
      </c>
      <c r="I773">
        <v>0</v>
      </c>
      <c r="J773">
        <v>5.6502884678955798E-3</v>
      </c>
      <c r="K773">
        <v>1.83739646979398E-3</v>
      </c>
      <c r="L773">
        <v>1.0551600588062299E-3</v>
      </c>
      <c r="M773">
        <v>2.7577319392953601E-3</v>
      </c>
      <c r="N773" t="s">
        <v>201</v>
      </c>
      <c r="O773">
        <v>0</v>
      </c>
      <c r="P773">
        <v>0.37281780677983001</v>
      </c>
      <c r="Q773" t="s">
        <v>201</v>
      </c>
      <c r="R773" t="s">
        <v>201</v>
      </c>
      <c r="S773">
        <v>1.1303081277007201</v>
      </c>
      <c r="U773" t="s">
        <v>201</v>
      </c>
      <c r="V773">
        <v>1.1303081277007201</v>
      </c>
    </row>
    <row r="774" spans="1:22">
      <c r="A774" t="s">
        <v>3186</v>
      </c>
      <c r="B774" t="s">
        <v>2416</v>
      </c>
      <c r="C774" t="s">
        <v>880</v>
      </c>
      <c r="D774">
        <v>1.04418210227272</v>
      </c>
      <c r="F774" t="s">
        <v>2417</v>
      </c>
      <c r="G774">
        <v>1.93106336902037E-2</v>
      </c>
      <c r="H774">
        <v>1.93106336902037E-2</v>
      </c>
      <c r="I774">
        <v>0</v>
      </c>
      <c r="J774">
        <v>5.4539493373263704E-3</v>
      </c>
      <c r="K774">
        <v>2.3437962453119899E-3</v>
      </c>
      <c r="L774">
        <v>1.23624954162242E-4</v>
      </c>
      <c r="M774">
        <v>2.9865281378521399E-3</v>
      </c>
      <c r="N774" t="s">
        <v>201</v>
      </c>
      <c r="O774">
        <v>0</v>
      </c>
      <c r="P774">
        <v>3.5406697964800098</v>
      </c>
      <c r="Q774" t="s">
        <v>201</v>
      </c>
      <c r="R774" t="s">
        <v>201</v>
      </c>
      <c r="S774">
        <v>1.0974927534130301</v>
      </c>
      <c r="U774" t="s">
        <v>201</v>
      </c>
      <c r="V774">
        <v>1.0974927534130301</v>
      </c>
    </row>
    <row r="775" spans="1:22">
      <c r="A775" t="s">
        <v>3187</v>
      </c>
      <c r="B775" t="s">
        <v>2416</v>
      </c>
      <c r="C775" t="s">
        <v>880</v>
      </c>
      <c r="D775">
        <v>1.3162917045454501</v>
      </c>
      <c r="F775" t="s">
        <v>2417</v>
      </c>
      <c r="G775">
        <v>5.3355179518144004E-3</v>
      </c>
      <c r="H775">
        <v>3.6528321016674001E-3</v>
      </c>
      <c r="I775">
        <v>1.6826858501470001E-3</v>
      </c>
      <c r="J775">
        <v>4.4381232621760903E-3</v>
      </c>
      <c r="K775">
        <v>1.19749621880418E-3</v>
      </c>
      <c r="L775">
        <v>8.0932655157306096E-5</v>
      </c>
      <c r="M775">
        <v>3.15969438821459E-3</v>
      </c>
      <c r="N775" t="s">
        <v>201</v>
      </c>
      <c r="O775">
        <v>4.8431857738375599E-3</v>
      </c>
      <c r="P775">
        <v>0.82305783005142297</v>
      </c>
      <c r="Q775" t="s">
        <v>201</v>
      </c>
      <c r="R775" t="s">
        <v>201</v>
      </c>
      <c r="S775">
        <v>1.12184019997757</v>
      </c>
      <c r="T775">
        <v>0.34743367872376701</v>
      </c>
      <c r="U775" t="s">
        <v>201</v>
      </c>
      <c r="V775">
        <v>1.12184019997757</v>
      </c>
    </row>
    <row r="776" spans="1:22">
      <c r="A776" t="s">
        <v>3188</v>
      </c>
      <c r="B776" t="s">
        <v>2416</v>
      </c>
      <c r="C776" t="s">
        <v>880</v>
      </c>
      <c r="D776">
        <v>3.49115081439394</v>
      </c>
      <c r="F776" t="s">
        <v>2417</v>
      </c>
      <c r="G776">
        <v>1.5099388998334E-3</v>
      </c>
      <c r="H776">
        <v>1.0392929889639999E-3</v>
      </c>
      <c r="I776">
        <v>4.7064591086939998E-4</v>
      </c>
      <c r="J776">
        <v>3.0060266781110402E-3</v>
      </c>
      <c r="K776">
        <v>1.20113566499855E-3</v>
      </c>
      <c r="L776">
        <v>2.1738920071553801E-4</v>
      </c>
      <c r="M776">
        <v>1.5875018123969499E-3</v>
      </c>
      <c r="N776" t="s">
        <v>201</v>
      </c>
      <c r="O776">
        <v>2.6025926341723001E-3</v>
      </c>
      <c r="P776">
        <v>0.34573644889175698</v>
      </c>
      <c r="Q776" t="s">
        <v>201</v>
      </c>
      <c r="R776" t="s">
        <v>201</v>
      </c>
      <c r="S776">
        <v>1.1481851428794201</v>
      </c>
      <c r="T776">
        <v>0.18083733300777499</v>
      </c>
      <c r="U776" t="s">
        <v>201</v>
      </c>
      <c r="V776">
        <v>1.1481851428794201</v>
      </c>
    </row>
    <row r="777" spans="1:22">
      <c r="A777" t="s">
        <v>3189</v>
      </c>
      <c r="B777" t="s">
        <v>2416</v>
      </c>
      <c r="C777" t="s">
        <v>880</v>
      </c>
      <c r="D777">
        <v>2.1400067234848401</v>
      </c>
      <c r="F777" t="s">
        <v>2417</v>
      </c>
      <c r="G777">
        <v>4.139919143066E-4</v>
      </c>
      <c r="H777">
        <v>4.1293174100850001E-4</v>
      </c>
      <c r="I777">
        <v>1.0601732980163199E-6</v>
      </c>
      <c r="J777">
        <v>3.2349535061692602E-3</v>
      </c>
      <c r="K777">
        <v>2.03165150398626E-3</v>
      </c>
      <c r="L777">
        <v>2.0860953014517901E-4</v>
      </c>
      <c r="M777">
        <v>9.9469247203782E-4</v>
      </c>
      <c r="N777" t="s">
        <v>201</v>
      </c>
      <c r="O777">
        <v>4.2012640681033102E-4</v>
      </c>
      <c r="P777">
        <v>0.12764688587363399</v>
      </c>
      <c r="Q777" t="s">
        <v>201</v>
      </c>
      <c r="R777" t="s">
        <v>201</v>
      </c>
      <c r="S777">
        <v>1.06609515134928</v>
      </c>
      <c r="T777">
        <v>2.5234626551216598E-3</v>
      </c>
      <c r="U777" t="s">
        <v>201</v>
      </c>
      <c r="V777">
        <v>1.06609515134928</v>
      </c>
    </row>
    <row r="778" spans="1:22">
      <c r="A778" t="s">
        <v>3190</v>
      </c>
      <c r="B778" t="s">
        <v>2416</v>
      </c>
      <c r="C778" t="s">
        <v>880</v>
      </c>
      <c r="D778">
        <v>0.28326464015151498</v>
      </c>
      <c r="F778" t="s">
        <v>2419</v>
      </c>
      <c r="G778">
        <v>1.4307974721109E-3</v>
      </c>
      <c r="H778">
        <v>9.4864672866200002E-4</v>
      </c>
      <c r="I778">
        <v>4.8215074344889997E-4</v>
      </c>
      <c r="J778">
        <v>3.1528827899758E-2</v>
      </c>
      <c r="K778">
        <v>9.8084088558306401E-3</v>
      </c>
      <c r="L778">
        <v>1.13718350077439E-3</v>
      </c>
      <c r="M778">
        <v>2.0583235543152899E-2</v>
      </c>
      <c r="N778" t="s">
        <v>201</v>
      </c>
      <c r="O778">
        <v>7.8417178596891998E-3</v>
      </c>
      <c r="P778">
        <v>3.00882332726768E-2</v>
      </c>
      <c r="Q778" t="s">
        <v>201</v>
      </c>
      <c r="R778" t="s">
        <v>201</v>
      </c>
      <c r="S778">
        <v>1.05852528317643</v>
      </c>
      <c r="T778">
        <v>6.1485346970645699E-2</v>
      </c>
      <c r="U778" t="s">
        <v>201</v>
      </c>
      <c r="V778">
        <v>1.05852528317643</v>
      </c>
    </row>
    <row r="779" spans="1:22">
      <c r="A779" t="s">
        <v>3191</v>
      </c>
      <c r="B779" t="s">
        <v>2416</v>
      </c>
      <c r="C779" t="s">
        <v>880</v>
      </c>
      <c r="D779">
        <v>11.0098527083333</v>
      </c>
      <c r="F779" t="s">
        <v>2417</v>
      </c>
      <c r="G779">
        <v>9.9319438416989002E-3</v>
      </c>
      <c r="H779">
        <v>9.9319438416989002E-3</v>
      </c>
      <c r="I779">
        <v>0</v>
      </c>
      <c r="J779">
        <v>1.0933302479789801E-2</v>
      </c>
      <c r="K779">
        <v>4.9965874874871499E-3</v>
      </c>
      <c r="L779">
        <v>3.1537585641883102E-3</v>
      </c>
      <c r="M779">
        <v>2.7829564281143999E-3</v>
      </c>
      <c r="N779" t="s">
        <v>201</v>
      </c>
      <c r="O779">
        <v>0</v>
      </c>
      <c r="P779">
        <v>0.90841206122834495</v>
      </c>
      <c r="Q779" t="s">
        <v>201</v>
      </c>
      <c r="R779" t="s">
        <v>201</v>
      </c>
      <c r="S779">
        <v>1.3340492329583</v>
      </c>
      <c r="U779" t="s">
        <v>201</v>
      </c>
      <c r="V779">
        <v>1.3340492329583</v>
      </c>
    </row>
    <row r="780" spans="1:22">
      <c r="A780" t="s">
        <v>3192</v>
      </c>
      <c r="B780" t="s">
        <v>2416</v>
      </c>
      <c r="C780" t="s">
        <v>880</v>
      </c>
      <c r="D780">
        <v>40.344930776515099</v>
      </c>
      <c r="E780" t="s">
        <v>2428</v>
      </c>
      <c r="F780" t="s">
        <v>853</v>
      </c>
      <c r="G780">
        <v>9.1808404523257697E-2</v>
      </c>
      <c r="H780">
        <v>9.1808404523257697E-2</v>
      </c>
      <c r="I780">
        <v>0</v>
      </c>
      <c r="J780">
        <v>8.2219947353654906E-3</v>
      </c>
      <c r="K780">
        <v>4.5247694250864102E-3</v>
      </c>
      <c r="L780">
        <v>1.41903644957603E-4</v>
      </c>
      <c r="M780">
        <v>3.55532166532147E-3</v>
      </c>
      <c r="N780" t="s">
        <v>201</v>
      </c>
      <c r="O780">
        <v>0.10420444613238</v>
      </c>
      <c r="P780">
        <v>11.166195975334199</v>
      </c>
      <c r="Q780" t="s">
        <v>201</v>
      </c>
      <c r="R780" t="s">
        <v>201</v>
      </c>
      <c r="S780">
        <v>1.12629512985685</v>
      </c>
      <c r="T780">
        <v>0</v>
      </c>
      <c r="U780" t="s">
        <v>201</v>
      </c>
      <c r="V780">
        <v>1.12629512985685</v>
      </c>
    </row>
    <row r="781" spans="1:22">
      <c r="A781" t="s">
        <v>3193</v>
      </c>
      <c r="B781" t="s">
        <v>2416</v>
      </c>
      <c r="C781" t="s">
        <v>880</v>
      </c>
      <c r="D781">
        <v>3.9316649621212099</v>
      </c>
      <c r="F781" t="s">
        <v>2419</v>
      </c>
      <c r="G781">
        <v>2.51565891895369E-2</v>
      </c>
      <c r="H781">
        <v>2.50621015135906E-2</v>
      </c>
      <c r="I781">
        <v>9.4487675946302205E-5</v>
      </c>
      <c r="J781">
        <v>5.6680951978344699E-3</v>
      </c>
      <c r="K781">
        <v>2.5705576615946898E-3</v>
      </c>
      <c r="L781">
        <v>2.4074328647433198E-5</v>
      </c>
      <c r="M781">
        <v>3.0734632075923398E-3</v>
      </c>
      <c r="N781" t="s">
        <v>201</v>
      </c>
      <c r="O781">
        <v>1.8955696738442499E-2</v>
      </c>
      <c r="P781">
        <v>4.42160913655185</v>
      </c>
      <c r="Q781" t="s">
        <v>201</v>
      </c>
      <c r="R781" t="s">
        <v>201</v>
      </c>
      <c r="S781">
        <v>1.3721859372960701</v>
      </c>
      <c r="T781">
        <v>4.9846585567429498E-3</v>
      </c>
      <c r="U781" t="s">
        <v>201</v>
      </c>
      <c r="V781">
        <v>1.3721859372960701</v>
      </c>
    </row>
    <row r="782" spans="1:22">
      <c r="A782" t="s">
        <v>3194</v>
      </c>
      <c r="B782" t="s">
        <v>2416</v>
      </c>
      <c r="C782" t="s">
        <v>880</v>
      </c>
      <c r="D782">
        <v>1.1960561174242399</v>
      </c>
      <c r="F782" t="s">
        <v>2417</v>
      </c>
      <c r="G782">
        <v>2.8477213247656001E-2</v>
      </c>
      <c r="H782">
        <v>2.8365474356216499E-2</v>
      </c>
      <c r="I782">
        <v>1.117388914395E-4</v>
      </c>
      <c r="J782">
        <v>1.54549626582487E-2</v>
      </c>
      <c r="K782">
        <v>5.9680767253550097E-3</v>
      </c>
      <c r="L782">
        <v>7.49109322617741E-3</v>
      </c>
      <c r="M782">
        <v>1.9957927067163601E-3</v>
      </c>
      <c r="N782" t="s">
        <v>201</v>
      </c>
      <c r="O782">
        <v>9.9192533490021408E-3</v>
      </c>
      <c r="P782">
        <v>1.8353634999614099</v>
      </c>
      <c r="Q782" t="s">
        <v>201</v>
      </c>
      <c r="R782" t="s">
        <v>201</v>
      </c>
      <c r="S782">
        <v>1.0942022727822101</v>
      </c>
      <c r="T782">
        <v>1.1264849027244599E-2</v>
      </c>
      <c r="U782" t="s">
        <v>201</v>
      </c>
      <c r="V782">
        <v>1.0942022727822101</v>
      </c>
    </row>
    <row r="783" spans="1:22">
      <c r="A783" t="s">
        <v>3195</v>
      </c>
      <c r="B783" t="s">
        <v>2416</v>
      </c>
      <c r="C783" t="s">
        <v>880</v>
      </c>
      <c r="D783">
        <v>5.5976478030303003</v>
      </c>
      <c r="F783" t="s">
        <v>2419</v>
      </c>
      <c r="G783">
        <v>8.1699349863574005E-3</v>
      </c>
      <c r="H783">
        <v>8.1402671269653008E-3</v>
      </c>
      <c r="I783">
        <v>2.9667859392082998E-5</v>
      </c>
      <c r="J783">
        <v>1.41928157649017E-2</v>
      </c>
      <c r="K783">
        <v>6.7919826227169598E-3</v>
      </c>
      <c r="L783">
        <v>7.8446373154937197E-4</v>
      </c>
      <c r="M783">
        <v>6.6163694106354401E-3</v>
      </c>
      <c r="N783" t="s">
        <v>201</v>
      </c>
      <c r="O783">
        <v>1.34841848405769E-2</v>
      </c>
      <c r="P783">
        <v>0.57354842490775004</v>
      </c>
      <c r="Q783" t="s">
        <v>201</v>
      </c>
      <c r="R783" t="s">
        <v>201</v>
      </c>
      <c r="S783">
        <v>1.14728746761088</v>
      </c>
      <c r="T783">
        <v>2.2001967299354799E-3</v>
      </c>
      <c r="U783" t="s">
        <v>201</v>
      </c>
      <c r="V783">
        <v>1.14728746761088</v>
      </c>
    </row>
    <row r="784" spans="1:22">
      <c r="A784" t="s">
        <v>3196</v>
      </c>
      <c r="B784" t="s">
        <v>2416</v>
      </c>
      <c r="C784" t="s">
        <v>880</v>
      </c>
      <c r="D784">
        <v>7.8508084090908996</v>
      </c>
      <c r="F784" t="s">
        <v>2417</v>
      </c>
      <c r="G784">
        <v>7.5934519253612002E-3</v>
      </c>
      <c r="H784">
        <v>7.5934519253612002E-3</v>
      </c>
      <c r="I784">
        <v>0</v>
      </c>
      <c r="J784">
        <v>1.2425723146306E-2</v>
      </c>
      <c r="K784">
        <v>4.9973065513801602E-3</v>
      </c>
      <c r="L784">
        <v>2.7178120210998502E-3</v>
      </c>
      <c r="M784">
        <v>4.7106045738260103E-3</v>
      </c>
      <c r="N784" t="s">
        <v>201</v>
      </c>
      <c r="O784">
        <v>1.1446679333695E-3</v>
      </c>
      <c r="P784">
        <v>0.611107445092127</v>
      </c>
      <c r="Q784" t="s">
        <v>201</v>
      </c>
      <c r="R784" t="s">
        <v>201</v>
      </c>
      <c r="S784">
        <v>1.15648337733034</v>
      </c>
      <c r="T784">
        <v>0</v>
      </c>
      <c r="U784" t="s">
        <v>201</v>
      </c>
      <c r="V784">
        <v>1.15648337733034</v>
      </c>
    </row>
    <row r="785" spans="1:22">
      <c r="A785" t="s">
        <v>3197</v>
      </c>
      <c r="B785" t="s">
        <v>2416</v>
      </c>
      <c r="C785" t="s">
        <v>880</v>
      </c>
      <c r="D785">
        <v>0.44599</v>
      </c>
      <c r="E785" t="s">
        <v>2428</v>
      </c>
      <c r="F785" t="s">
        <v>852</v>
      </c>
      <c r="G785">
        <v>4.6797242016527699E-2</v>
      </c>
      <c r="H785">
        <v>4.4197933594685899E-2</v>
      </c>
      <c r="I785">
        <v>2.5993084218418E-3</v>
      </c>
      <c r="J785">
        <v>1.35213100019841E-2</v>
      </c>
      <c r="K785">
        <v>1.8841606467434201E-3</v>
      </c>
      <c r="L785">
        <v>5.0857362832552302E-4</v>
      </c>
      <c r="M785">
        <v>1.1128575726915099E-2</v>
      </c>
      <c r="N785" t="s">
        <v>201</v>
      </c>
      <c r="O785">
        <v>2.0395029260700401E-2</v>
      </c>
      <c r="P785">
        <v>3.2687612064363698</v>
      </c>
      <c r="Q785" t="s">
        <v>201</v>
      </c>
      <c r="R785" t="s">
        <v>201</v>
      </c>
      <c r="S785">
        <v>1.08414050518302</v>
      </c>
      <c r="T785">
        <v>0.12744813398480601</v>
      </c>
      <c r="U785" t="s">
        <v>201</v>
      </c>
      <c r="V785">
        <v>1.08414050518302</v>
      </c>
    </row>
    <row r="786" spans="1:22">
      <c r="A786" t="s">
        <v>3198</v>
      </c>
      <c r="B786" t="s">
        <v>2416</v>
      </c>
      <c r="C786" t="s">
        <v>880</v>
      </c>
      <c r="D786">
        <v>1.4833871969696899</v>
      </c>
      <c r="F786" t="s">
        <v>2417</v>
      </c>
      <c r="G786">
        <v>1.9769944563684701E-2</v>
      </c>
      <c r="H786">
        <v>1.9570043593723399E-2</v>
      </c>
      <c r="I786">
        <v>1.9990096996119999E-4</v>
      </c>
      <c r="J786">
        <v>5.8743398563183401E-3</v>
      </c>
      <c r="K786">
        <v>2.3068842731173299E-3</v>
      </c>
      <c r="L786">
        <v>4.4398038782177703E-5</v>
      </c>
      <c r="M786">
        <v>3.5230575444188299E-3</v>
      </c>
      <c r="N786" t="s">
        <v>201</v>
      </c>
      <c r="O786">
        <v>1.02621159229872E-3</v>
      </c>
      <c r="P786">
        <v>3.33144558748574</v>
      </c>
      <c r="Q786" t="s">
        <v>201</v>
      </c>
      <c r="R786" t="s">
        <v>201</v>
      </c>
      <c r="S786">
        <v>1.18164917780912</v>
      </c>
      <c r="T786">
        <v>0.19479508072347901</v>
      </c>
      <c r="U786" t="s">
        <v>201</v>
      </c>
      <c r="V786">
        <v>1.18164917780912</v>
      </c>
    </row>
    <row r="787" spans="1:22">
      <c r="A787" t="s">
        <v>3199</v>
      </c>
      <c r="B787" t="s">
        <v>2416</v>
      </c>
      <c r="C787" t="s">
        <v>880</v>
      </c>
      <c r="D787">
        <v>4.1643637878787798</v>
      </c>
      <c r="F787" t="s">
        <v>2419</v>
      </c>
      <c r="G787">
        <v>1.9906739050366E-3</v>
      </c>
      <c r="H787">
        <v>1.8893264165192E-3</v>
      </c>
      <c r="I787">
        <v>1.0134748851729999E-4</v>
      </c>
      <c r="J787">
        <v>1.5811055100955599E-2</v>
      </c>
      <c r="K787">
        <v>1.20604988156796E-2</v>
      </c>
      <c r="L787">
        <v>5.4892695646784203E-4</v>
      </c>
      <c r="M787">
        <v>3.20162932880819E-3</v>
      </c>
      <c r="N787" t="s">
        <v>201</v>
      </c>
      <c r="O787">
        <v>2.5963756100032798E-3</v>
      </c>
      <c r="P787">
        <v>0.11949401254094601</v>
      </c>
      <c r="Q787" t="s">
        <v>201</v>
      </c>
      <c r="R787" t="s">
        <v>201</v>
      </c>
      <c r="S787">
        <v>1.1842988140719199</v>
      </c>
      <c r="T787">
        <v>3.9034216823956303E-2</v>
      </c>
      <c r="U787" t="s">
        <v>201</v>
      </c>
      <c r="V787">
        <v>1.1842988140719199</v>
      </c>
    </row>
    <row r="788" spans="1:22">
      <c r="A788" t="s">
        <v>3200</v>
      </c>
      <c r="B788" t="s">
        <v>2416</v>
      </c>
      <c r="C788" t="s">
        <v>880</v>
      </c>
      <c r="D788">
        <v>1.2985124053030299</v>
      </c>
      <c r="F788" t="s">
        <v>2417</v>
      </c>
      <c r="G788">
        <v>2.21440741874E-3</v>
      </c>
      <c r="H788">
        <v>2.2116412032306002E-3</v>
      </c>
      <c r="I788">
        <v>2.7662155094151801E-6</v>
      </c>
      <c r="J788">
        <v>2.00507157966612E-3</v>
      </c>
      <c r="K788">
        <v>8.3813064755166602E-4</v>
      </c>
      <c r="L788">
        <v>1.9459442701568299E-4</v>
      </c>
      <c r="M788">
        <v>9.7234650509877099E-4</v>
      </c>
      <c r="N788" t="s">
        <v>201</v>
      </c>
      <c r="O788">
        <v>5.0830453684092801E-2</v>
      </c>
      <c r="P788">
        <v>1.1030235656718399</v>
      </c>
      <c r="Q788" t="s">
        <v>201</v>
      </c>
      <c r="R788" t="s">
        <v>201</v>
      </c>
      <c r="S788">
        <v>1.4101482989241001</v>
      </c>
      <c r="T788">
        <v>5.4420437138078303E-5</v>
      </c>
      <c r="U788" t="s">
        <v>201</v>
      </c>
      <c r="V788">
        <v>1.4101482989241001</v>
      </c>
    </row>
    <row r="789" spans="1:22">
      <c r="A789" t="s">
        <v>3201</v>
      </c>
      <c r="B789" t="s">
        <v>2416</v>
      </c>
      <c r="C789" t="s">
        <v>880</v>
      </c>
      <c r="D789">
        <v>2.4331401136363602</v>
      </c>
      <c r="F789" t="s">
        <v>2417</v>
      </c>
      <c r="G789">
        <v>3.8978586011928999E-3</v>
      </c>
      <c r="H789">
        <v>1.9680429679906001E-3</v>
      </c>
      <c r="I789">
        <v>1.9298156332022999E-3</v>
      </c>
      <c r="J789">
        <v>1.9821533243126601E-2</v>
      </c>
      <c r="K789">
        <v>8.1272272820863706E-3</v>
      </c>
      <c r="L789">
        <v>1.02845732020461E-3</v>
      </c>
      <c r="M789">
        <v>1.06658486408356E-2</v>
      </c>
      <c r="N789" t="s">
        <v>201</v>
      </c>
      <c r="O789">
        <v>3.6344963674141903E-2</v>
      </c>
      <c r="P789">
        <v>9.9288129926732194E-2</v>
      </c>
      <c r="Q789" t="s">
        <v>201</v>
      </c>
      <c r="R789" t="s">
        <v>201</v>
      </c>
      <c r="S789">
        <v>1.0907986399951</v>
      </c>
      <c r="T789">
        <v>5.3097195267670198E-2</v>
      </c>
      <c r="U789" t="s">
        <v>201</v>
      </c>
      <c r="V789">
        <v>1.0907986399951</v>
      </c>
    </row>
    <row r="790" spans="1:22">
      <c r="A790" t="s">
        <v>3202</v>
      </c>
      <c r="B790" t="s">
        <v>2416</v>
      </c>
      <c r="C790" t="s">
        <v>880</v>
      </c>
      <c r="D790">
        <v>6.7325750946969602</v>
      </c>
      <c r="F790" t="s">
        <v>2417</v>
      </c>
      <c r="G790">
        <v>2.9381291122674998E-3</v>
      </c>
      <c r="H790">
        <v>2.9381291122674998E-3</v>
      </c>
      <c r="I790">
        <v>0</v>
      </c>
      <c r="J790">
        <v>4.7582165046984098E-3</v>
      </c>
      <c r="K790">
        <v>1.7208162445210499E-3</v>
      </c>
      <c r="L790">
        <v>3.3984470763475099E-4</v>
      </c>
      <c r="M790">
        <v>2.6975555525426101E-3</v>
      </c>
      <c r="N790" t="s">
        <v>201</v>
      </c>
      <c r="O790">
        <v>2.1402296288038698E-2</v>
      </c>
      <c r="P790">
        <v>0.61748537700339901</v>
      </c>
      <c r="Q790" t="s">
        <v>201</v>
      </c>
      <c r="R790" t="s">
        <v>201</v>
      </c>
      <c r="T790">
        <v>0</v>
      </c>
      <c r="U790" t="s">
        <v>201</v>
      </c>
    </row>
    <row r="791" spans="1:22">
      <c r="A791" t="s">
        <v>3203</v>
      </c>
      <c r="B791" t="s">
        <v>2416</v>
      </c>
      <c r="C791" t="s">
        <v>880</v>
      </c>
      <c r="D791">
        <v>8.6387944318181802</v>
      </c>
      <c r="F791" t="s">
        <v>2417</v>
      </c>
      <c r="G791">
        <v>8.3065030608399999E-4</v>
      </c>
      <c r="H791">
        <v>8.2727473103080004E-4</v>
      </c>
      <c r="I791">
        <v>3.3755750531853401E-6</v>
      </c>
      <c r="J791">
        <v>2.95657702873887E-3</v>
      </c>
      <c r="K791">
        <v>1.56602082682233E-3</v>
      </c>
      <c r="L791">
        <v>6.2811858608330897E-5</v>
      </c>
      <c r="M791">
        <v>1.3277443433082001E-3</v>
      </c>
      <c r="N791" t="s">
        <v>201</v>
      </c>
      <c r="O791">
        <v>1.34723073507485E-3</v>
      </c>
      <c r="P791">
        <v>0.27980827930049701</v>
      </c>
      <c r="Q791" t="s">
        <v>201</v>
      </c>
      <c r="R791" t="s">
        <v>201</v>
      </c>
      <c r="S791">
        <v>1.07242828471272</v>
      </c>
      <c r="T791">
        <v>2.5055656505622798E-3</v>
      </c>
      <c r="U791" t="s">
        <v>201</v>
      </c>
      <c r="V791">
        <v>1.07242828471272</v>
      </c>
    </row>
    <row r="792" spans="1:22">
      <c r="A792" t="s">
        <v>3204</v>
      </c>
      <c r="B792" t="s">
        <v>2416</v>
      </c>
      <c r="C792" t="s">
        <v>880</v>
      </c>
      <c r="D792">
        <v>7.5397881060606</v>
      </c>
      <c r="F792" t="s">
        <v>2417</v>
      </c>
      <c r="G792">
        <v>4.3023990147666004E-3</v>
      </c>
      <c r="H792">
        <v>4.3023959197221002E-3</v>
      </c>
      <c r="I792">
        <v>3.0950444590571598E-9</v>
      </c>
      <c r="J792">
        <v>1.30434941245417E-3</v>
      </c>
      <c r="K792">
        <v>7.0180420422818503E-4</v>
      </c>
      <c r="L792">
        <v>4.0700864940266403E-5</v>
      </c>
      <c r="M792">
        <v>5.6184434328571901E-4</v>
      </c>
      <c r="N792" t="s">
        <v>201</v>
      </c>
      <c r="O792">
        <v>6.7481458849183596E-3</v>
      </c>
      <c r="P792">
        <v>3.2984995267694499</v>
      </c>
      <c r="Q792" t="s">
        <v>201</v>
      </c>
      <c r="R792" t="s">
        <v>201</v>
      </c>
      <c r="S792">
        <v>2</v>
      </c>
      <c r="T792">
        <v>4.5865108903089598E-7</v>
      </c>
      <c r="U792" t="s">
        <v>201</v>
      </c>
      <c r="V792">
        <v>2</v>
      </c>
    </row>
    <row r="793" spans="1:22">
      <c r="A793" t="s">
        <v>3205</v>
      </c>
      <c r="B793" t="s">
        <v>2416</v>
      </c>
      <c r="C793" t="s">
        <v>880</v>
      </c>
      <c r="D793">
        <v>7.5173329166666596</v>
      </c>
      <c r="F793" t="s">
        <v>2417</v>
      </c>
      <c r="G793">
        <v>1.09851578636362E-2</v>
      </c>
      <c r="H793">
        <v>1.06010847645514E-2</v>
      </c>
      <c r="I793">
        <v>3.8407309908480001E-4</v>
      </c>
      <c r="J793">
        <v>4.2405484266375701E-3</v>
      </c>
      <c r="K793">
        <v>3.7625284468027799E-3</v>
      </c>
      <c r="L793">
        <v>3.7686959407941599E-5</v>
      </c>
      <c r="M793">
        <v>4.4033302042684798E-4</v>
      </c>
      <c r="N793" t="s">
        <v>201</v>
      </c>
      <c r="O793">
        <v>1.09911694595282E-2</v>
      </c>
      <c r="P793">
        <v>2.4999324846661901</v>
      </c>
      <c r="Q793" t="s">
        <v>201</v>
      </c>
      <c r="R793" t="s">
        <v>201</v>
      </c>
      <c r="S793">
        <v>1.20424113242608</v>
      </c>
      <c r="T793">
        <v>3.4943788329261698E-2</v>
      </c>
      <c r="U793" t="s">
        <v>201</v>
      </c>
      <c r="V793">
        <v>1.20424113242608</v>
      </c>
    </row>
    <row r="794" spans="1:22">
      <c r="A794" t="s">
        <v>3206</v>
      </c>
      <c r="B794" t="s">
        <v>2416</v>
      </c>
      <c r="C794" t="s">
        <v>880</v>
      </c>
      <c r="D794">
        <v>2.8720203977272698</v>
      </c>
      <c r="F794" t="s">
        <v>2417</v>
      </c>
      <c r="G794">
        <v>2.4323954411757998E-3</v>
      </c>
      <c r="H794">
        <v>2.0672517722449E-3</v>
      </c>
      <c r="I794">
        <v>3.6514366893079998E-4</v>
      </c>
      <c r="J794">
        <v>2.8466431331822199E-3</v>
      </c>
      <c r="K794">
        <v>2.3611283368405699E-3</v>
      </c>
      <c r="L794">
        <v>2.5411231916663599E-5</v>
      </c>
      <c r="M794">
        <v>4.6010356442499102E-4</v>
      </c>
      <c r="N794" t="s">
        <v>201</v>
      </c>
      <c r="O794">
        <v>2.3237205129897801E-2</v>
      </c>
      <c r="P794">
        <v>0.72620686033585902</v>
      </c>
      <c r="Q794" t="s">
        <v>201</v>
      </c>
      <c r="R794" t="s">
        <v>201</v>
      </c>
      <c r="S794">
        <v>1.18365089035004</v>
      </c>
      <c r="T794">
        <v>1.57137515845652E-2</v>
      </c>
      <c r="U794" t="s">
        <v>201</v>
      </c>
      <c r="V794">
        <v>1.18365089035004</v>
      </c>
    </row>
    <row r="795" spans="1:22">
      <c r="A795" t="s">
        <v>3207</v>
      </c>
      <c r="B795" t="s">
        <v>2416</v>
      </c>
      <c r="C795" t="s">
        <v>880</v>
      </c>
      <c r="D795">
        <v>6.1389534659090899</v>
      </c>
      <c r="F795" t="s">
        <v>2419</v>
      </c>
      <c r="G795">
        <v>1.68257634982601E-2</v>
      </c>
      <c r="H795">
        <v>1.6760491492799599E-2</v>
      </c>
      <c r="I795">
        <v>6.5272005460516094E-5</v>
      </c>
      <c r="J795">
        <v>1.7917479878415601E-2</v>
      </c>
      <c r="K795">
        <v>1.48735616872714E-2</v>
      </c>
      <c r="L795">
        <v>1.2715306903000501E-3</v>
      </c>
      <c r="M795">
        <v>1.7723875008442201E-3</v>
      </c>
      <c r="N795" t="s">
        <v>201</v>
      </c>
      <c r="O795">
        <v>5.0439551445350901E-2</v>
      </c>
      <c r="P795">
        <v>0.93542683494178902</v>
      </c>
      <c r="Q795" t="s">
        <v>201</v>
      </c>
      <c r="R795" t="s">
        <v>201</v>
      </c>
      <c r="S795">
        <v>1.15776212737538</v>
      </c>
      <c r="T795">
        <v>1.29406395556937E-3</v>
      </c>
      <c r="U795" t="s">
        <v>201</v>
      </c>
      <c r="V795">
        <v>1.15776212737538</v>
      </c>
    </row>
    <row r="796" spans="1:22">
      <c r="A796" t="s">
        <v>3208</v>
      </c>
      <c r="B796" t="s">
        <v>2416</v>
      </c>
      <c r="C796" t="s">
        <v>880</v>
      </c>
      <c r="D796">
        <v>0.96545943181818095</v>
      </c>
      <c r="F796" t="s">
        <v>2417</v>
      </c>
      <c r="G796">
        <v>7.0923639505304E-3</v>
      </c>
      <c r="H796">
        <v>1.9523944137268001E-3</v>
      </c>
      <c r="I796">
        <v>5.1399695368036001E-3</v>
      </c>
      <c r="J796">
        <v>3.4772490251031601E-2</v>
      </c>
      <c r="K796">
        <v>1.13183494896834E-2</v>
      </c>
      <c r="L796">
        <v>1.87224838579153E-3</v>
      </c>
      <c r="M796">
        <v>2.1581892375556602E-2</v>
      </c>
      <c r="N796" t="s">
        <v>201</v>
      </c>
      <c r="O796">
        <v>4.0628874692696E-2</v>
      </c>
      <c r="P796">
        <v>5.6147673049354703E-2</v>
      </c>
      <c r="Q796" t="s">
        <v>201</v>
      </c>
      <c r="R796" t="s">
        <v>201</v>
      </c>
      <c r="S796">
        <v>1.00870890389902</v>
      </c>
      <c r="T796">
        <v>0.12651026088417899</v>
      </c>
      <c r="U796" t="s">
        <v>201</v>
      </c>
      <c r="V796">
        <v>1.00870890389902</v>
      </c>
    </row>
    <row r="797" spans="1:22">
      <c r="A797" t="s">
        <v>3209</v>
      </c>
      <c r="B797" t="s">
        <v>2416</v>
      </c>
      <c r="C797" t="s">
        <v>880</v>
      </c>
      <c r="D797">
        <v>1.88834714015151</v>
      </c>
      <c r="F797" t="s">
        <v>2417</v>
      </c>
      <c r="G797">
        <v>3.04065376066588E-2</v>
      </c>
      <c r="H797">
        <v>2.78852381131168E-2</v>
      </c>
      <c r="I797">
        <v>2.5212994935418999E-3</v>
      </c>
      <c r="J797">
        <v>1.1529947012311401E-2</v>
      </c>
      <c r="K797">
        <v>5.0145766774253699E-3</v>
      </c>
      <c r="L797">
        <v>1.64610452316664E-3</v>
      </c>
      <c r="M797">
        <v>4.8692658117194098E-3</v>
      </c>
      <c r="N797" t="s">
        <v>201</v>
      </c>
      <c r="O797">
        <v>5.0316558032189498E-2</v>
      </c>
      <c r="P797">
        <v>2.4185053134538701</v>
      </c>
      <c r="Q797" t="s">
        <v>201</v>
      </c>
      <c r="R797" t="s">
        <v>201</v>
      </c>
      <c r="S797">
        <v>1.0323274719550399</v>
      </c>
      <c r="T797">
        <v>5.0108743366923503E-2</v>
      </c>
      <c r="U797" t="s">
        <v>201</v>
      </c>
      <c r="V797">
        <v>1.0323274719550399</v>
      </c>
    </row>
    <row r="798" spans="1:22">
      <c r="A798" t="s">
        <v>3210</v>
      </c>
      <c r="B798" t="s">
        <v>2416</v>
      </c>
      <c r="C798" t="s">
        <v>880</v>
      </c>
      <c r="D798">
        <v>1.80839145833333</v>
      </c>
      <c r="F798" t="s">
        <v>2419</v>
      </c>
      <c r="G798">
        <v>3.409127210918E-4</v>
      </c>
      <c r="H798">
        <v>3.4090793415030002E-4</v>
      </c>
      <c r="I798">
        <v>4.7869414902941097E-9</v>
      </c>
      <c r="J798">
        <v>7.5263956853638802E-3</v>
      </c>
      <c r="K798">
        <v>2.9763617681444299E-3</v>
      </c>
      <c r="L798">
        <v>5.98266998499601E-4</v>
      </c>
      <c r="M798">
        <v>3.9517669187198396E-3</v>
      </c>
      <c r="N798" t="s">
        <v>201</v>
      </c>
      <c r="O798">
        <v>4.7069088030502098E-3</v>
      </c>
      <c r="P798">
        <v>4.5294978951643798E-2</v>
      </c>
      <c r="Q798" t="s">
        <v>201</v>
      </c>
      <c r="R798" t="s">
        <v>201</v>
      </c>
      <c r="S798">
        <v>1.6315789473684199</v>
      </c>
      <c r="T798">
        <v>1.01700323728219E-6</v>
      </c>
      <c r="U798" t="s">
        <v>201</v>
      </c>
      <c r="V798">
        <v>1.6315789473684199</v>
      </c>
    </row>
    <row r="799" spans="1:22">
      <c r="A799" t="s">
        <v>3211</v>
      </c>
      <c r="B799" t="s">
        <v>2416</v>
      </c>
      <c r="C799" t="s">
        <v>880</v>
      </c>
      <c r="D799">
        <v>16.751235890151499</v>
      </c>
      <c r="F799" t="s">
        <v>2419</v>
      </c>
      <c r="G799">
        <v>3.9865750310217E-3</v>
      </c>
      <c r="H799">
        <v>3.9642864978020002E-3</v>
      </c>
      <c r="I799">
        <v>2.2288533219669401E-5</v>
      </c>
      <c r="J799">
        <v>1.2562536578411301E-2</v>
      </c>
      <c r="K799">
        <v>9.8019183538696798E-3</v>
      </c>
      <c r="L799">
        <v>7.3978716268245995E-4</v>
      </c>
      <c r="M799">
        <v>2.0208310618592298E-3</v>
      </c>
      <c r="N799" t="s">
        <v>201</v>
      </c>
      <c r="O799">
        <v>7.2981008255289095E-2</v>
      </c>
      <c r="P799">
        <v>0.31556417551966298</v>
      </c>
      <c r="Q799" t="s">
        <v>201</v>
      </c>
      <c r="R799" t="s">
        <v>201</v>
      </c>
      <c r="S799">
        <v>1.18560041903138</v>
      </c>
      <c r="T799">
        <v>3.0540182648208499E-4</v>
      </c>
      <c r="U799" t="s">
        <v>201</v>
      </c>
      <c r="V799">
        <v>1.18560041903138</v>
      </c>
    </row>
    <row r="800" spans="1:22">
      <c r="A800" t="s">
        <v>3212</v>
      </c>
      <c r="B800" t="s">
        <v>2416</v>
      </c>
      <c r="C800" t="s">
        <v>880</v>
      </c>
      <c r="D800">
        <v>1.4746498674242401</v>
      </c>
      <c r="F800" t="s">
        <v>2417</v>
      </c>
      <c r="G800">
        <v>3.4131300607220097E-2</v>
      </c>
      <c r="H800">
        <v>3.3964958257026202E-2</v>
      </c>
      <c r="I800">
        <v>1.6634235019389999E-4</v>
      </c>
      <c r="J800">
        <v>7.0762942832795998E-3</v>
      </c>
      <c r="K800">
        <v>4.3997965440302801E-3</v>
      </c>
      <c r="L800">
        <v>9.8504995455175407E-5</v>
      </c>
      <c r="M800">
        <v>2.5779927437941399E-3</v>
      </c>
      <c r="N800" t="s">
        <v>201</v>
      </c>
      <c r="O800">
        <v>6.1536109231544497E-2</v>
      </c>
      <c r="P800">
        <v>4.7998227458234899</v>
      </c>
      <c r="Q800" t="s">
        <v>201</v>
      </c>
      <c r="R800" t="s">
        <v>201</v>
      </c>
      <c r="S800">
        <v>1.52016574585635</v>
      </c>
      <c r="T800">
        <v>2.7031665191570098E-3</v>
      </c>
      <c r="U800" t="s">
        <v>201</v>
      </c>
      <c r="V800">
        <v>1.52016574585635</v>
      </c>
    </row>
    <row r="801" spans="1:22">
      <c r="A801" t="s">
        <v>3213</v>
      </c>
      <c r="B801" t="s">
        <v>2416</v>
      </c>
      <c r="C801" t="s">
        <v>880</v>
      </c>
      <c r="D801">
        <v>1.81949679924242</v>
      </c>
      <c r="F801" t="s">
        <v>2417</v>
      </c>
      <c r="G801">
        <v>9.7520337049699004E-3</v>
      </c>
      <c r="H801">
        <v>9.1008318781299006E-3</v>
      </c>
      <c r="I801">
        <v>6.5120182684000002E-4</v>
      </c>
      <c r="J801">
        <v>6.7062360768192497E-3</v>
      </c>
      <c r="K801">
        <v>1.53167284918503E-3</v>
      </c>
      <c r="L801">
        <v>7.9785023524104595E-4</v>
      </c>
      <c r="M801">
        <v>4.3767129923931603E-3</v>
      </c>
      <c r="N801" t="s">
        <v>201</v>
      </c>
      <c r="O801">
        <v>1.87270092520334E-2</v>
      </c>
      <c r="P801">
        <v>1.35707001272857</v>
      </c>
      <c r="Q801" t="s">
        <v>201</v>
      </c>
      <c r="R801" t="s">
        <v>201</v>
      </c>
      <c r="S801">
        <v>1.0333394762476</v>
      </c>
      <c r="T801">
        <v>3.4773402312987499E-2</v>
      </c>
      <c r="U801" t="s">
        <v>201</v>
      </c>
      <c r="V801">
        <v>1.0333394762476</v>
      </c>
    </row>
    <row r="802" spans="1:22">
      <c r="A802" t="s">
        <v>3214</v>
      </c>
      <c r="B802" t="s">
        <v>2416</v>
      </c>
      <c r="C802" t="s">
        <v>880</v>
      </c>
      <c r="D802">
        <v>3.22263994318181</v>
      </c>
      <c r="F802" t="s">
        <v>2419</v>
      </c>
      <c r="G802">
        <v>1.3799829565683701E-2</v>
      </c>
      <c r="H802">
        <v>1.3799829565683701E-2</v>
      </c>
      <c r="I802">
        <v>0</v>
      </c>
      <c r="J802">
        <v>1.5941180786932602E-2</v>
      </c>
      <c r="K802">
        <v>5.8965940769793498E-3</v>
      </c>
      <c r="L802">
        <v>1.2252624051068001E-3</v>
      </c>
      <c r="M802">
        <v>8.8193243048464501E-3</v>
      </c>
      <c r="N802" t="s">
        <v>201</v>
      </c>
      <c r="O802">
        <v>0</v>
      </c>
      <c r="P802">
        <v>0.86567173097966299</v>
      </c>
      <c r="Q802" t="s">
        <v>201</v>
      </c>
      <c r="R802" t="s">
        <v>201</v>
      </c>
      <c r="S802">
        <v>1.1063711935707401</v>
      </c>
      <c r="U802" t="s">
        <v>201</v>
      </c>
      <c r="V802">
        <v>1.1063711935707401</v>
      </c>
    </row>
    <row r="803" spans="1:22">
      <c r="A803" t="s">
        <v>3215</v>
      </c>
      <c r="B803" t="s">
        <v>2416</v>
      </c>
      <c r="C803" t="s">
        <v>880</v>
      </c>
      <c r="D803">
        <v>81.302966098484802</v>
      </c>
      <c r="F803" t="s">
        <v>2417</v>
      </c>
      <c r="G803">
        <v>9.0767338614780005E-4</v>
      </c>
      <c r="H803">
        <v>9.0765680880590003E-4</v>
      </c>
      <c r="I803">
        <v>1.6577341886249001E-8</v>
      </c>
      <c r="J803">
        <v>2.3438701757438202E-3</v>
      </c>
      <c r="K803">
        <v>1.88350969947102E-3</v>
      </c>
      <c r="L803">
        <v>1.7580176704382199E-4</v>
      </c>
      <c r="M803">
        <v>2.8455870922898199E-4</v>
      </c>
      <c r="N803" t="s">
        <v>201</v>
      </c>
      <c r="O803">
        <v>1.2018492122268101E-2</v>
      </c>
      <c r="P803">
        <v>0.38724704900426199</v>
      </c>
      <c r="Q803" t="s">
        <v>201</v>
      </c>
      <c r="R803" t="s">
        <v>201</v>
      </c>
      <c r="S803">
        <v>1.1536608135762001</v>
      </c>
      <c r="T803">
        <v>1.3793196116120101E-6</v>
      </c>
      <c r="U803" t="s">
        <v>201</v>
      </c>
      <c r="V803">
        <v>1.1536608135762001</v>
      </c>
    </row>
    <row r="804" spans="1:22">
      <c r="A804" t="s">
        <v>3216</v>
      </c>
      <c r="B804" t="s">
        <v>2416</v>
      </c>
      <c r="C804" t="s">
        <v>880</v>
      </c>
      <c r="D804">
        <v>7.4566338446969596</v>
      </c>
      <c r="F804" t="s">
        <v>2417</v>
      </c>
      <c r="G804">
        <v>1.3473270498584201E-2</v>
      </c>
      <c r="H804">
        <v>1.3465785745181501E-2</v>
      </c>
      <c r="I804">
        <v>7.48475340274081E-6</v>
      </c>
      <c r="J804">
        <v>5.92218382183958E-3</v>
      </c>
      <c r="K804">
        <v>4.9013093940958301E-3</v>
      </c>
      <c r="L804">
        <v>3.67766503055299E-5</v>
      </c>
      <c r="M804">
        <v>9.840977774382201E-4</v>
      </c>
      <c r="N804" t="s">
        <v>201</v>
      </c>
      <c r="O804">
        <v>2.48397556310958E-3</v>
      </c>
      <c r="P804">
        <v>2.2737871957845801</v>
      </c>
      <c r="Q804" t="s">
        <v>201</v>
      </c>
      <c r="R804" t="s">
        <v>201</v>
      </c>
      <c r="S804">
        <v>1.1926449142989399</v>
      </c>
      <c r="T804">
        <v>3.0132153930576399E-3</v>
      </c>
      <c r="U804" t="s">
        <v>201</v>
      </c>
      <c r="V804">
        <v>1.1926449142989399</v>
      </c>
    </row>
    <row r="805" spans="1:22">
      <c r="A805" t="s">
        <v>3217</v>
      </c>
      <c r="B805" t="s">
        <v>2416</v>
      </c>
      <c r="C805" t="s">
        <v>880</v>
      </c>
      <c r="D805">
        <v>30.631545492424198</v>
      </c>
      <c r="F805" t="s">
        <v>2417</v>
      </c>
      <c r="G805">
        <v>3.0829342009776099E-2</v>
      </c>
      <c r="H805">
        <v>3.0827380269880199E-2</v>
      </c>
      <c r="I805">
        <v>1.9617398959258102E-6</v>
      </c>
      <c r="J805">
        <v>5.2948762202160498E-3</v>
      </c>
      <c r="K805">
        <v>3.7332526556859802E-3</v>
      </c>
      <c r="L805">
        <v>1.7677282015462399E-4</v>
      </c>
      <c r="M805">
        <v>1.3848507443754399E-3</v>
      </c>
      <c r="N805" t="s">
        <v>201</v>
      </c>
      <c r="O805">
        <v>3.8953238763890299E-3</v>
      </c>
      <c r="P805">
        <v>5.8221153786711701</v>
      </c>
      <c r="Q805" t="s">
        <v>201</v>
      </c>
      <c r="R805" t="s">
        <v>201</v>
      </c>
      <c r="S805">
        <v>1.1983766931459401</v>
      </c>
      <c r="T805">
        <v>5.0361406603867496E-4</v>
      </c>
      <c r="U805" t="s">
        <v>201</v>
      </c>
      <c r="V805">
        <v>1.1983766931459401</v>
      </c>
    </row>
    <row r="806" spans="1:22">
      <c r="A806" t="s">
        <v>3218</v>
      </c>
      <c r="B806" t="s">
        <v>2416</v>
      </c>
      <c r="C806" t="s">
        <v>880</v>
      </c>
      <c r="D806">
        <v>22.138504280303</v>
      </c>
      <c r="F806" t="s">
        <v>2419</v>
      </c>
      <c r="G806">
        <v>1.3462105090880199E-2</v>
      </c>
      <c r="H806">
        <v>1.34614730514889E-2</v>
      </c>
      <c r="I806">
        <v>6.3203939128794705E-7</v>
      </c>
      <c r="J806">
        <v>2.3447331147042599E-3</v>
      </c>
      <c r="K806">
        <v>1.79423043708365E-3</v>
      </c>
      <c r="L806">
        <v>3.3598262732129698E-5</v>
      </c>
      <c r="M806">
        <v>5.1690441488848598E-4</v>
      </c>
      <c r="N806" t="s">
        <v>201</v>
      </c>
      <c r="O806">
        <v>4.68707499695061E-3</v>
      </c>
      <c r="P806">
        <v>5.7411536379425998</v>
      </c>
      <c r="Q806" t="s">
        <v>201</v>
      </c>
      <c r="R806" t="s">
        <v>201</v>
      </c>
      <c r="S806">
        <v>1.1642474035502299</v>
      </c>
      <c r="T806">
        <v>1.3484729638402299E-4</v>
      </c>
      <c r="U806" t="s">
        <v>201</v>
      </c>
      <c r="V806">
        <v>1.1642474035502299</v>
      </c>
    </row>
    <row r="807" spans="1:22">
      <c r="A807" t="s">
        <v>3219</v>
      </c>
      <c r="B807" t="s">
        <v>2416</v>
      </c>
      <c r="C807" t="s">
        <v>880</v>
      </c>
      <c r="D807">
        <v>0.40982049242424201</v>
      </c>
      <c r="F807" t="s">
        <v>2417</v>
      </c>
      <c r="G807">
        <v>7.9977831931429995E-4</v>
      </c>
      <c r="H807">
        <v>6.4749154047070003E-4</v>
      </c>
      <c r="I807">
        <v>1.522867788436E-4</v>
      </c>
      <c r="J807">
        <v>1.48108377387378E-2</v>
      </c>
      <c r="K807">
        <v>5.9169906679977799E-3</v>
      </c>
      <c r="L807">
        <v>2.0463329435341099E-3</v>
      </c>
      <c r="M807">
        <v>6.8475141272059496E-3</v>
      </c>
      <c r="N807" t="s">
        <v>201</v>
      </c>
      <c r="O807">
        <v>1.4100850452419799E-2</v>
      </c>
      <c r="P807">
        <v>4.3717415037042802E-2</v>
      </c>
      <c r="Q807" t="s">
        <v>201</v>
      </c>
      <c r="R807" t="s">
        <v>201</v>
      </c>
      <c r="S807">
        <v>1.0386858395434</v>
      </c>
      <c r="T807">
        <v>1.07998293689772E-2</v>
      </c>
      <c r="U807" t="s">
        <v>201</v>
      </c>
      <c r="V807">
        <v>1.0386858395434</v>
      </c>
    </row>
    <row r="808" spans="1:22">
      <c r="A808" t="s">
        <v>3220</v>
      </c>
      <c r="B808" t="s">
        <v>2416</v>
      </c>
      <c r="C808" t="s">
        <v>880</v>
      </c>
      <c r="D808">
        <v>0.41150456439393901</v>
      </c>
      <c r="F808" t="s">
        <v>2417</v>
      </c>
      <c r="G808">
        <v>6.6539839454339E-3</v>
      </c>
      <c r="H808">
        <v>6.5625886819494997E-3</v>
      </c>
      <c r="I808">
        <v>9.1395263484415399E-5</v>
      </c>
      <c r="J808">
        <v>4.5781223423850402E-2</v>
      </c>
      <c r="K808">
        <v>2.39698133548213E-2</v>
      </c>
      <c r="L808">
        <v>1.6597124328904901E-2</v>
      </c>
      <c r="M808">
        <v>5.2142857401241E-3</v>
      </c>
      <c r="N808" t="s">
        <v>201</v>
      </c>
      <c r="O808">
        <v>3.4540518922813899E-3</v>
      </c>
      <c r="P808">
        <v>0.143346730190932</v>
      </c>
      <c r="Q808" t="s">
        <v>201</v>
      </c>
      <c r="R808" t="s">
        <v>201</v>
      </c>
      <c r="S808">
        <v>1.0894245342981399</v>
      </c>
      <c r="T808">
        <v>2.6460304110847901E-2</v>
      </c>
      <c r="U808" t="s">
        <v>201</v>
      </c>
      <c r="V808">
        <v>1.0894245342981399</v>
      </c>
    </row>
    <row r="809" spans="1:22">
      <c r="A809" t="s">
        <v>3221</v>
      </c>
      <c r="B809" t="s">
        <v>2416</v>
      </c>
      <c r="C809" t="s">
        <v>880</v>
      </c>
      <c r="D809">
        <v>4.5579888446969603</v>
      </c>
      <c r="F809" t="s">
        <v>2419</v>
      </c>
      <c r="G809">
        <v>2.41952399526673E-2</v>
      </c>
      <c r="H809">
        <v>2.4189826690490301E-2</v>
      </c>
      <c r="I809">
        <v>5.4132621769603299E-6</v>
      </c>
      <c r="J809">
        <v>1.6716648147381399E-2</v>
      </c>
      <c r="K809">
        <v>6.7437883373595298E-3</v>
      </c>
      <c r="L809">
        <v>3.9203159360807902E-4</v>
      </c>
      <c r="M809">
        <v>9.5808282164137806E-3</v>
      </c>
      <c r="N809" t="s">
        <v>201</v>
      </c>
      <c r="O809">
        <v>4.7145169704679302E-3</v>
      </c>
      <c r="P809">
        <v>1.44705005915193</v>
      </c>
      <c r="Q809" t="s">
        <v>201</v>
      </c>
      <c r="R809" t="s">
        <v>201</v>
      </c>
      <c r="S809">
        <v>1.4963859158215</v>
      </c>
      <c r="T809">
        <v>1.14821140975191E-3</v>
      </c>
      <c r="U809" t="s">
        <v>201</v>
      </c>
      <c r="V809">
        <v>1.4963859158215</v>
      </c>
    </row>
    <row r="810" spans="1:22">
      <c r="A810" t="s">
        <v>3222</v>
      </c>
      <c r="B810" t="s">
        <v>2416</v>
      </c>
      <c r="C810" t="s">
        <v>880</v>
      </c>
      <c r="D810">
        <v>0.52646683712121201</v>
      </c>
      <c r="F810" t="s">
        <v>2417</v>
      </c>
      <c r="G810">
        <v>4.2165489989984001E-3</v>
      </c>
      <c r="H810">
        <v>4.1491694705333999E-3</v>
      </c>
      <c r="I810">
        <v>6.7379528464943795E-5</v>
      </c>
      <c r="J810">
        <v>1.1822661521413799E-2</v>
      </c>
      <c r="K810">
        <v>2.2073615378137099E-3</v>
      </c>
      <c r="L810">
        <v>8.3994579323253395E-4</v>
      </c>
      <c r="M810">
        <v>8.7753541903675802E-3</v>
      </c>
      <c r="N810" t="s">
        <v>201</v>
      </c>
      <c r="O810">
        <v>4.3764785451749598E-4</v>
      </c>
      <c r="P810">
        <v>0.35095054214469401</v>
      </c>
      <c r="Q810" t="s">
        <v>201</v>
      </c>
      <c r="R810" t="s">
        <v>201</v>
      </c>
      <c r="S810">
        <v>1.0889164992736999</v>
      </c>
      <c r="T810">
        <v>0.15395832007271901</v>
      </c>
      <c r="U810" t="s">
        <v>201</v>
      </c>
      <c r="V810">
        <v>1.0889164992736999</v>
      </c>
    </row>
    <row r="811" spans="1:22">
      <c r="A811" t="s">
        <v>3223</v>
      </c>
      <c r="B811" t="s">
        <v>2416</v>
      </c>
      <c r="C811" t="s">
        <v>880</v>
      </c>
      <c r="D811">
        <v>4.62565409090909</v>
      </c>
      <c r="F811" t="s">
        <v>2417</v>
      </c>
      <c r="G811">
        <v>1.3961779248357399E-2</v>
      </c>
      <c r="H811">
        <v>1.3960285683653499E-2</v>
      </c>
      <c r="I811">
        <v>1.49356470394538E-6</v>
      </c>
      <c r="J811">
        <v>8.53513421214557E-3</v>
      </c>
      <c r="K811">
        <v>3.8163265833860501E-3</v>
      </c>
      <c r="L811">
        <v>9.5840810212830202E-4</v>
      </c>
      <c r="M811">
        <v>3.7603995266312102E-3</v>
      </c>
      <c r="N811" t="s">
        <v>201</v>
      </c>
      <c r="O811">
        <v>1.5045961578478699E-3</v>
      </c>
      <c r="P811">
        <v>1.6356257952907001</v>
      </c>
      <c r="Q811" t="s">
        <v>201</v>
      </c>
      <c r="R811" t="s">
        <v>201</v>
      </c>
      <c r="S811">
        <v>1.1087468364119299</v>
      </c>
      <c r="T811">
        <v>9.9266816291870407E-4</v>
      </c>
      <c r="U811" t="s">
        <v>201</v>
      </c>
      <c r="V811">
        <v>1.1087468364119299</v>
      </c>
    </row>
    <row r="812" spans="1:22">
      <c r="A812" t="s">
        <v>3224</v>
      </c>
      <c r="B812" t="s">
        <v>2416</v>
      </c>
      <c r="C812" t="s">
        <v>880</v>
      </c>
      <c r="D812">
        <v>4.1256680303030304</v>
      </c>
      <c r="F812" t="s">
        <v>2417</v>
      </c>
      <c r="G812">
        <v>1.54105363175834E-2</v>
      </c>
      <c r="H812">
        <v>1.54040987672713E-2</v>
      </c>
      <c r="I812">
        <v>6.4375503121627296E-6</v>
      </c>
      <c r="J812">
        <v>5.3913945878733298E-3</v>
      </c>
      <c r="K812">
        <v>1.05679913172588E-3</v>
      </c>
      <c r="L812">
        <v>1.70515101416661E-4</v>
      </c>
      <c r="M812">
        <v>4.16408035473078E-3</v>
      </c>
      <c r="N812" t="s">
        <v>201</v>
      </c>
      <c r="O812">
        <v>8.2124904956990194E-3</v>
      </c>
      <c r="P812">
        <v>2.8571640447017401</v>
      </c>
      <c r="Q812" t="s">
        <v>201</v>
      </c>
      <c r="R812" t="s">
        <v>201</v>
      </c>
      <c r="S812">
        <v>1.1344023688800999</v>
      </c>
      <c r="T812">
        <v>7.8387309130332095E-4</v>
      </c>
      <c r="U812" t="s">
        <v>201</v>
      </c>
      <c r="V812">
        <v>1.1344023688800999</v>
      </c>
    </row>
    <row r="813" spans="1:22">
      <c r="A813" t="s">
        <v>3225</v>
      </c>
      <c r="B813" t="s">
        <v>2416</v>
      </c>
      <c r="C813" t="s">
        <v>880</v>
      </c>
      <c r="D813">
        <v>0.81152674242424205</v>
      </c>
      <c r="F813" t="s">
        <v>2417</v>
      </c>
      <c r="G813">
        <v>3.5522408037151003E-2</v>
      </c>
      <c r="H813">
        <v>3.4585753262827798E-2</v>
      </c>
      <c r="I813">
        <v>9.3665477432309998E-4</v>
      </c>
      <c r="J813">
        <v>1.7286216459189801E-2</v>
      </c>
      <c r="K813">
        <v>4.9061587221115796E-3</v>
      </c>
      <c r="L813">
        <v>8.9158129777718801E-4</v>
      </c>
      <c r="M813">
        <v>1.14884764393011E-2</v>
      </c>
      <c r="N813" t="s">
        <v>201</v>
      </c>
      <c r="O813">
        <v>2.21049151080877E-3</v>
      </c>
      <c r="P813">
        <v>2.0007705760528598</v>
      </c>
      <c r="Q813" t="s">
        <v>201</v>
      </c>
      <c r="R813" t="s">
        <v>201</v>
      </c>
      <c r="S813">
        <v>1.1452170120949201</v>
      </c>
      <c r="T813">
        <v>0.42373145055888201</v>
      </c>
      <c r="U813" t="s">
        <v>201</v>
      </c>
      <c r="V813">
        <v>1.1452170120949201</v>
      </c>
    </row>
    <row r="814" spans="1:22">
      <c r="A814" t="s">
        <v>3226</v>
      </c>
      <c r="B814" t="s">
        <v>2416</v>
      </c>
      <c r="C814" t="s">
        <v>880</v>
      </c>
      <c r="D814">
        <v>1.40187191287878</v>
      </c>
      <c r="F814" t="s">
        <v>2417</v>
      </c>
      <c r="G814">
        <v>7.7507053737376997E-3</v>
      </c>
      <c r="H814">
        <v>7.7390874707401001E-3</v>
      </c>
      <c r="I814">
        <v>1.1617902997596901E-5</v>
      </c>
      <c r="J814">
        <v>1.78038933907455E-2</v>
      </c>
      <c r="K814">
        <v>8.5838590839740093E-3</v>
      </c>
      <c r="L814">
        <v>2.5630694593774001E-3</v>
      </c>
      <c r="M814">
        <v>6.6569648473940903E-3</v>
      </c>
      <c r="N814" t="s">
        <v>201</v>
      </c>
      <c r="O814">
        <v>5.7034294437453498E-3</v>
      </c>
      <c r="P814">
        <v>0.43468511638936702</v>
      </c>
      <c r="Q814" t="s">
        <v>201</v>
      </c>
      <c r="R814" t="s">
        <v>201</v>
      </c>
      <c r="S814">
        <v>1.0923697379784501</v>
      </c>
      <c r="T814">
        <v>2.0370030193566499E-3</v>
      </c>
      <c r="U814" t="s">
        <v>201</v>
      </c>
      <c r="V814">
        <v>1.0923697379784501</v>
      </c>
    </row>
    <row r="815" spans="1:22">
      <c r="A815" t="s">
        <v>3227</v>
      </c>
      <c r="B815" t="s">
        <v>2416</v>
      </c>
      <c r="C815" t="s">
        <v>880</v>
      </c>
      <c r="D815">
        <v>0.97389045454545398</v>
      </c>
      <c r="F815" t="s">
        <v>2419</v>
      </c>
      <c r="G815">
        <v>1.2380153402078999E-3</v>
      </c>
      <c r="H815">
        <v>6.220514038019E-4</v>
      </c>
      <c r="I815">
        <v>6.1596393640589995E-4</v>
      </c>
      <c r="J815">
        <v>2.0993995379151201E-2</v>
      </c>
      <c r="K815">
        <v>8.6325527986594597E-3</v>
      </c>
      <c r="L815">
        <v>6.4813255247922702E-4</v>
      </c>
      <c r="M815">
        <v>1.17133100280125E-2</v>
      </c>
      <c r="N815" t="s">
        <v>201</v>
      </c>
      <c r="O815">
        <v>2.4249632148428499E-2</v>
      </c>
      <c r="P815">
        <v>2.96299676439696E-2</v>
      </c>
      <c r="Q815" t="s">
        <v>201</v>
      </c>
      <c r="R815" t="s">
        <v>201</v>
      </c>
      <c r="S815">
        <v>1.0354601637688301</v>
      </c>
      <c r="T815">
        <v>2.5400960007792E-2</v>
      </c>
      <c r="U815" t="s">
        <v>201</v>
      </c>
      <c r="V815">
        <v>1.0354601637688301</v>
      </c>
    </row>
    <row r="816" spans="1:22">
      <c r="A816" t="s">
        <v>3228</v>
      </c>
      <c r="B816" t="s">
        <v>2416</v>
      </c>
      <c r="C816" t="s">
        <v>880</v>
      </c>
      <c r="D816">
        <v>23.7143920265151</v>
      </c>
      <c r="F816" t="s">
        <v>2419</v>
      </c>
      <c r="G816">
        <v>5.1100434055783997E-3</v>
      </c>
      <c r="H816">
        <v>5.1073950907931003E-3</v>
      </c>
      <c r="I816">
        <v>2.6483147853056602E-6</v>
      </c>
      <c r="J816">
        <v>1.0600573514657201E-2</v>
      </c>
      <c r="K816">
        <v>7.4013417706577196E-3</v>
      </c>
      <c r="L816">
        <v>7.4329568401069199E-4</v>
      </c>
      <c r="M816">
        <v>2.4559360599888599E-3</v>
      </c>
      <c r="N816" t="s">
        <v>201</v>
      </c>
      <c r="O816">
        <v>6.7709059551268802E-3</v>
      </c>
      <c r="P816">
        <v>0.48180365748430098</v>
      </c>
      <c r="Q816" t="s">
        <v>201</v>
      </c>
      <c r="R816" t="s">
        <v>201</v>
      </c>
      <c r="S816">
        <v>1.2063700847462699</v>
      </c>
      <c r="T816">
        <v>3.9113152698574602E-4</v>
      </c>
      <c r="U816" t="s">
        <v>201</v>
      </c>
      <c r="V816">
        <v>1.2063700847462699</v>
      </c>
    </row>
    <row r="817" spans="1:22">
      <c r="A817" t="s">
        <v>3229</v>
      </c>
      <c r="B817" t="s">
        <v>2416</v>
      </c>
      <c r="C817" t="s">
        <v>880</v>
      </c>
      <c r="D817">
        <v>10.150709583333301</v>
      </c>
      <c r="F817" t="s">
        <v>2419</v>
      </c>
      <c r="G817">
        <v>1.5899938768216399E-2</v>
      </c>
      <c r="H817">
        <v>1.5883029987837499E-2</v>
      </c>
      <c r="I817">
        <v>1.6908780378910501E-5</v>
      </c>
      <c r="J817">
        <v>1.20155386191848E-2</v>
      </c>
      <c r="K817">
        <v>8.4382718300980101E-3</v>
      </c>
      <c r="L817">
        <v>6.0526961787312102E-4</v>
      </c>
      <c r="M817">
        <v>2.97199717121368E-3</v>
      </c>
      <c r="N817" t="s">
        <v>201</v>
      </c>
      <c r="O817">
        <v>3.2569169722881902E-2</v>
      </c>
      <c r="P817">
        <v>1.32187415739129</v>
      </c>
      <c r="Q817" t="s">
        <v>201</v>
      </c>
      <c r="R817" t="s">
        <v>201</v>
      </c>
      <c r="S817">
        <v>1.4358381154667299</v>
      </c>
      <c r="T817">
        <v>5.1916522658638803E-4</v>
      </c>
      <c r="U817" t="s">
        <v>201</v>
      </c>
      <c r="V817">
        <v>1.4358381154667299</v>
      </c>
    </row>
    <row r="818" spans="1:22">
      <c r="A818" t="s">
        <v>3230</v>
      </c>
      <c r="B818" t="s">
        <v>2416</v>
      </c>
      <c r="C818" t="s">
        <v>880</v>
      </c>
      <c r="D818">
        <v>0.91561174242424204</v>
      </c>
      <c r="F818" t="s">
        <v>2417</v>
      </c>
      <c r="G818">
        <v>1.1765916632485E-3</v>
      </c>
      <c r="H818">
        <v>6.4327708874569996E-4</v>
      </c>
      <c r="I818">
        <v>5.3331457450280005E-4</v>
      </c>
      <c r="J818">
        <v>1.2834533474812801E-2</v>
      </c>
      <c r="K818">
        <v>2.6697453892919601E-3</v>
      </c>
      <c r="L818">
        <v>1.6223166266725699E-3</v>
      </c>
      <c r="M818">
        <v>8.5424714588483493E-3</v>
      </c>
      <c r="N818" t="s">
        <v>201</v>
      </c>
      <c r="O818">
        <v>2.3630796263540798E-3</v>
      </c>
      <c r="P818">
        <v>5.0120800261894798E-2</v>
      </c>
      <c r="Q818" t="s">
        <v>201</v>
      </c>
      <c r="R818" t="s">
        <v>201</v>
      </c>
      <c r="S818">
        <v>1.01810750442622</v>
      </c>
      <c r="T818">
        <v>0.22568624796009601</v>
      </c>
      <c r="U818" t="s">
        <v>201</v>
      </c>
      <c r="V818">
        <v>1.01810750442622</v>
      </c>
    </row>
    <row r="819" spans="1:22">
      <c r="A819" t="s">
        <v>3231</v>
      </c>
      <c r="B819" t="s">
        <v>2416</v>
      </c>
      <c r="C819" t="s">
        <v>880</v>
      </c>
      <c r="D819">
        <v>6.4566503409090901</v>
      </c>
      <c r="F819" t="s">
        <v>2419</v>
      </c>
      <c r="G819">
        <v>8.3031791422805996E-3</v>
      </c>
      <c r="H819">
        <v>8.2965935143759998E-3</v>
      </c>
      <c r="I819">
        <v>6.5856279046187801E-6</v>
      </c>
      <c r="J819">
        <v>9.4458078014043705E-3</v>
      </c>
      <c r="K819">
        <v>4.5455192335777002E-3</v>
      </c>
      <c r="L819">
        <v>1.58057868507513E-4</v>
      </c>
      <c r="M819">
        <v>4.7422306993191504E-3</v>
      </c>
      <c r="N819" t="s">
        <v>201</v>
      </c>
      <c r="O819">
        <v>3.84397094248779E-3</v>
      </c>
      <c r="P819">
        <v>0.87833605010918003</v>
      </c>
      <c r="Q819" t="s">
        <v>201</v>
      </c>
      <c r="R819" t="s">
        <v>201</v>
      </c>
      <c r="S819">
        <v>1.18976804947118</v>
      </c>
      <c r="T819">
        <v>1.7132356105576099E-3</v>
      </c>
      <c r="U819" t="s">
        <v>201</v>
      </c>
      <c r="V819">
        <v>1.18976804947118</v>
      </c>
    </row>
    <row r="820" spans="1:22">
      <c r="A820" t="s">
        <v>3232</v>
      </c>
      <c r="B820" t="s">
        <v>2416</v>
      </c>
      <c r="C820" t="s">
        <v>880</v>
      </c>
      <c r="D820">
        <v>2.0276355113636302</v>
      </c>
      <c r="F820" t="s">
        <v>2417</v>
      </c>
      <c r="G820">
        <v>6.9112665479444998E-3</v>
      </c>
      <c r="H820">
        <v>6.7613827474360998E-3</v>
      </c>
      <c r="I820">
        <v>1.4988380050829999E-4</v>
      </c>
      <c r="J820">
        <v>1.6523513623055E-2</v>
      </c>
      <c r="K820">
        <v>7.8159864294540908E-3</v>
      </c>
      <c r="L820">
        <v>2.24660688749253E-4</v>
      </c>
      <c r="M820">
        <v>8.4828665048517198E-3</v>
      </c>
      <c r="N820" t="s">
        <v>201</v>
      </c>
      <c r="O820">
        <v>2.4586769769194801E-3</v>
      </c>
      <c r="P820">
        <v>0.40919763808600701</v>
      </c>
      <c r="Q820" t="s">
        <v>201</v>
      </c>
      <c r="R820" t="s">
        <v>201</v>
      </c>
      <c r="S820">
        <v>1.1158837595986699</v>
      </c>
      <c r="T820">
        <v>6.0961159971527401E-2</v>
      </c>
      <c r="U820" t="s">
        <v>201</v>
      </c>
      <c r="V820">
        <v>1.1158837595986699</v>
      </c>
    </row>
    <row r="821" spans="1:22">
      <c r="A821" t="s">
        <v>3233</v>
      </c>
      <c r="B821" t="s">
        <v>2416</v>
      </c>
      <c r="C821" t="s">
        <v>880</v>
      </c>
      <c r="D821">
        <v>0.52014039772727205</v>
      </c>
      <c r="F821" t="s">
        <v>2417</v>
      </c>
      <c r="G821">
        <v>4.2706880569431003E-3</v>
      </c>
      <c r="H821">
        <v>4.1410228931861998E-3</v>
      </c>
      <c r="I821">
        <v>1.296651637568E-4</v>
      </c>
      <c r="J821">
        <v>6.6075931413106101E-3</v>
      </c>
      <c r="K821">
        <v>2.7214042574912598E-3</v>
      </c>
      <c r="L821">
        <v>5.2353948385678597E-4</v>
      </c>
      <c r="M821">
        <v>3.3626493999625502E-3</v>
      </c>
      <c r="N821" t="s">
        <v>201</v>
      </c>
      <c r="O821">
        <v>6.1601600769600599E-4</v>
      </c>
      <c r="P821">
        <v>0.62670670009879403</v>
      </c>
      <c r="Q821" t="s">
        <v>201</v>
      </c>
      <c r="R821" t="s">
        <v>201</v>
      </c>
      <c r="S821">
        <v>1.16147513077163</v>
      </c>
      <c r="T821">
        <v>0.21048992580853099</v>
      </c>
      <c r="U821" t="s">
        <v>201</v>
      </c>
      <c r="V821">
        <v>1.16147513077163</v>
      </c>
    </row>
    <row r="822" spans="1:22">
      <c r="A822" t="s">
        <v>3234</v>
      </c>
      <c r="B822" t="s">
        <v>2416</v>
      </c>
      <c r="C822" t="s">
        <v>880</v>
      </c>
      <c r="D822">
        <v>28.8063031060606</v>
      </c>
      <c r="F822" t="s">
        <v>2419</v>
      </c>
      <c r="G822">
        <v>3.03650412078608E-2</v>
      </c>
      <c r="H822">
        <v>3.0355603791359102E-2</v>
      </c>
      <c r="I822">
        <v>9.4374165016991894E-6</v>
      </c>
      <c r="J822">
        <v>7.54554826373122E-3</v>
      </c>
      <c r="K822">
        <v>4.6296561056513004E-3</v>
      </c>
      <c r="L822">
        <v>1.4037725435273899E-3</v>
      </c>
      <c r="M822">
        <v>1.5121196145525099E-3</v>
      </c>
      <c r="N822" t="s">
        <v>201</v>
      </c>
      <c r="O822">
        <v>4.9073226678827603E-2</v>
      </c>
      <c r="P822">
        <v>4.0229818603464098</v>
      </c>
      <c r="Q822" t="s">
        <v>201</v>
      </c>
      <c r="R822" t="s">
        <v>201</v>
      </c>
      <c r="S822">
        <v>1.1216101154436</v>
      </c>
      <c r="T822">
        <v>1.9231294007758599E-4</v>
      </c>
      <c r="U822" t="s">
        <v>201</v>
      </c>
      <c r="V822">
        <v>1.1216101154436</v>
      </c>
    </row>
    <row r="823" spans="1:22">
      <c r="A823" t="s">
        <v>3235</v>
      </c>
      <c r="B823" t="s">
        <v>2416</v>
      </c>
      <c r="C823" t="s">
        <v>880</v>
      </c>
      <c r="D823">
        <v>2.20969507575757</v>
      </c>
      <c r="F823" t="s">
        <v>2419</v>
      </c>
      <c r="G823">
        <v>2.5730221465531899E-2</v>
      </c>
      <c r="H823">
        <v>2.5688311667673699E-2</v>
      </c>
      <c r="I823">
        <v>4.1909797858133302E-5</v>
      </c>
      <c r="J823">
        <v>8.7104006194354197E-3</v>
      </c>
      <c r="K823">
        <v>3.54291693423151E-3</v>
      </c>
      <c r="L823">
        <v>2.9972691481662197E-4</v>
      </c>
      <c r="M823">
        <v>4.8677567703872904E-3</v>
      </c>
      <c r="N823" t="s">
        <v>201</v>
      </c>
      <c r="O823">
        <v>2.0728278785952198E-2</v>
      </c>
      <c r="P823">
        <v>2.94915386674128</v>
      </c>
      <c r="Q823" t="s">
        <v>201</v>
      </c>
      <c r="R823" t="s">
        <v>201</v>
      </c>
      <c r="S823">
        <v>1.09927242409559</v>
      </c>
      <c r="T823">
        <v>2.0218657945943802E-3</v>
      </c>
      <c r="U823" t="s">
        <v>201</v>
      </c>
      <c r="V823">
        <v>1.09927242409559</v>
      </c>
    </row>
    <row r="824" spans="1:22">
      <c r="A824" t="s">
        <v>3236</v>
      </c>
      <c r="B824" t="s">
        <v>2416</v>
      </c>
      <c r="C824" t="s">
        <v>880</v>
      </c>
      <c r="D824">
        <v>31.851980871212099</v>
      </c>
      <c r="F824" t="s">
        <v>2417</v>
      </c>
      <c r="G824">
        <v>1.7909104394227701E-2</v>
      </c>
      <c r="H824">
        <v>1.79060765284655E-2</v>
      </c>
      <c r="I824">
        <v>3.0278657621764801E-6</v>
      </c>
      <c r="J824">
        <v>2.0075892858845098E-3</v>
      </c>
      <c r="K824">
        <v>1.49207584424709E-3</v>
      </c>
      <c r="L824">
        <v>3.5295227448396197E-5</v>
      </c>
      <c r="M824">
        <v>4.80218214189025E-4</v>
      </c>
      <c r="N824" t="s">
        <v>201</v>
      </c>
      <c r="O824">
        <v>7.4942407982243999E-3</v>
      </c>
      <c r="P824">
        <v>8.9191931110432705</v>
      </c>
      <c r="Q824" t="s">
        <v>201</v>
      </c>
      <c r="R824" t="s">
        <v>201</v>
      </c>
      <c r="S824">
        <v>1.22173235943027</v>
      </c>
      <c r="T824">
        <v>4.0402568368150997E-4</v>
      </c>
      <c r="U824" t="s">
        <v>201</v>
      </c>
      <c r="V824">
        <v>1.22173235943027</v>
      </c>
    </row>
    <row r="825" spans="1:22">
      <c r="A825" t="s">
        <v>3237</v>
      </c>
      <c r="B825" t="s">
        <v>2416</v>
      </c>
      <c r="C825" t="s">
        <v>880</v>
      </c>
      <c r="D825">
        <v>22.549946041666601</v>
      </c>
      <c r="F825" t="s">
        <v>2417</v>
      </c>
      <c r="G825">
        <v>8.1927666331670004E-3</v>
      </c>
      <c r="H825">
        <v>8.1916994901509999E-3</v>
      </c>
      <c r="I825">
        <v>1.06714301605645E-6</v>
      </c>
      <c r="J825">
        <v>9.9232488068705799E-3</v>
      </c>
      <c r="K825">
        <v>5.0640721836592998E-3</v>
      </c>
      <c r="L825">
        <v>1.6402402502791499E-3</v>
      </c>
      <c r="M825">
        <v>3.21893637293212E-3</v>
      </c>
      <c r="N825" t="s">
        <v>201</v>
      </c>
      <c r="O825">
        <v>1.2660232447168601E-3</v>
      </c>
      <c r="P825">
        <v>0.825505804558612</v>
      </c>
      <c r="Q825" t="s">
        <v>201</v>
      </c>
      <c r="R825" t="s">
        <v>201</v>
      </c>
      <c r="S825">
        <v>1.32918087983694</v>
      </c>
      <c r="T825">
        <v>8.4290949673291205E-4</v>
      </c>
      <c r="U825" t="s">
        <v>201</v>
      </c>
      <c r="V825">
        <v>1.32918087983694</v>
      </c>
    </row>
    <row r="826" spans="1:22">
      <c r="A826" t="s">
        <v>3238</v>
      </c>
      <c r="B826" t="s">
        <v>2416</v>
      </c>
      <c r="C826" t="s">
        <v>880</v>
      </c>
      <c r="D826">
        <v>6.7031824999999996</v>
      </c>
      <c r="F826" t="s">
        <v>2419</v>
      </c>
      <c r="G826">
        <v>9.1935181202529997E-4</v>
      </c>
      <c r="H826">
        <v>7.2330155004179995E-4</v>
      </c>
      <c r="I826">
        <v>1.9605026198349999E-4</v>
      </c>
      <c r="J826">
        <v>1.9862514780394299E-2</v>
      </c>
      <c r="K826">
        <v>1.3454125357711099E-2</v>
      </c>
      <c r="L826">
        <v>1.5183296039116001E-3</v>
      </c>
      <c r="M826">
        <v>4.8900598187715501E-3</v>
      </c>
      <c r="N826" t="s">
        <v>201</v>
      </c>
      <c r="O826">
        <v>3.87809125210015E-2</v>
      </c>
      <c r="P826">
        <v>3.64154065101438E-2</v>
      </c>
      <c r="Q826" t="s">
        <v>201</v>
      </c>
      <c r="R826" t="s">
        <v>201</v>
      </c>
      <c r="S826">
        <v>1.09795550265619</v>
      </c>
      <c r="T826">
        <v>5.0553287490935203E-3</v>
      </c>
      <c r="U826" t="s">
        <v>201</v>
      </c>
      <c r="V826">
        <v>1.09795550265619</v>
      </c>
    </row>
    <row r="827" spans="1:22">
      <c r="A827" t="s">
        <v>3239</v>
      </c>
      <c r="B827" t="s">
        <v>2416</v>
      </c>
      <c r="C827" t="s">
        <v>880</v>
      </c>
      <c r="D827">
        <v>9.2603962878787804</v>
      </c>
      <c r="F827" t="s">
        <v>2417</v>
      </c>
      <c r="G827">
        <v>1.5513625253676E-3</v>
      </c>
      <c r="H827">
        <v>1.5509200109871E-3</v>
      </c>
      <c r="I827">
        <v>4.4251438048060699E-7</v>
      </c>
      <c r="J827">
        <v>3.6843777855332599E-3</v>
      </c>
      <c r="K827">
        <v>1.61186650898227E-3</v>
      </c>
      <c r="L827">
        <v>6.7184635475142599E-5</v>
      </c>
      <c r="M827">
        <v>2.00532664107584E-3</v>
      </c>
      <c r="N827" t="s">
        <v>201</v>
      </c>
      <c r="O827">
        <v>1.48201765217096E-2</v>
      </c>
      <c r="P827">
        <v>0.42094489253431</v>
      </c>
      <c r="Q827" t="s">
        <v>201</v>
      </c>
      <c r="R827" t="s">
        <v>201</v>
      </c>
      <c r="S827">
        <v>1.2774450830337201</v>
      </c>
      <c r="T827">
        <v>2.9858914287045101E-5</v>
      </c>
      <c r="U827" t="s">
        <v>201</v>
      </c>
      <c r="V827">
        <v>1.2774450830337201</v>
      </c>
    </row>
    <row r="828" spans="1:22">
      <c r="A828" t="s">
        <v>3240</v>
      </c>
      <c r="B828" t="s">
        <v>2416</v>
      </c>
      <c r="C828" t="s">
        <v>880</v>
      </c>
      <c r="D828">
        <v>12.698663484848399</v>
      </c>
      <c r="F828" t="s">
        <v>2417</v>
      </c>
      <c r="G828">
        <v>6.2850812427469997E-4</v>
      </c>
      <c r="H828">
        <v>6.2832082493110002E-4</v>
      </c>
      <c r="I828">
        <v>1.8729934359459401E-7</v>
      </c>
      <c r="J828">
        <v>4.7877517715887797E-3</v>
      </c>
      <c r="K828">
        <v>1.5713402040218199E-3</v>
      </c>
      <c r="L828">
        <v>5.5847444994451805E-4</v>
      </c>
      <c r="M828">
        <v>2.65793711762244E-3</v>
      </c>
      <c r="N828" t="s">
        <v>201</v>
      </c>
      <c r="O828">
        <v>1.2832749156849199E-2</v>
      </c>
      <c r="P828">
        <v>0.13123504619843601</v>
      </c>
      <c r="Q828" t="s">
        <v>201</v>
      </c>
      <c r="R828" t="s">
        <v>201</v>
      </c>
      <c r="S828">
        <v>1.4641148325358799</v>
      </c>
      <c r="T828">
        <v>1.45954184333625E-5</v>
      </c>
      <c r="U828" t="s">
        <v>201</v>
      </c>
      <c r="V828">
        <v>1.4641148325358799</v>
      </c>
    </row>
    <row r="829" spans="1:22">
      <c r="A829" t="s">
        <v>3241</v>
      </c>
      <c r="B829" t="s">
        <v>2416</v>
      </c>
      <c r="C829" t="s">
        <v>880</v>
      </c>
      <c r="D829">
        <v>1.50659765151515</v>
      </c>
      <c r="F829" t="s">
        <v>2417</v>
      </c>
      <c r="G829">
        <v>2.21560385262E-4</v>
      </c>
      <c r="H829">
        <v>2.21560385262E-4</v>
      </c>
      <c r="I829">
        <v>0</v>
      </c>
      <c r="J829">
        <v>9.3317827771471906E-3</v>
      </c>
      <c r="K829">
        <v>2.46347259782448E-3</v>
      </c>
      <c r="L829">
        <v>1.8543991390145901E-3</v>
      </c>
      <c r="M829">
        <v>5.0139110403081104E-3</v>
      </c>
      <c r="N829" t="s">
        <v>201</v>
      </c>
      <c r="O829">
        <v>0</v>
      </c>
      <c r="P829">
        <v>2.37425570818669E-2</v>
      </c>
      <c r="Q829" t="s">
        <v>201</v>
      </c>
      <c r="R829" t="s">
        <v>201</v>
      </c>
      <c r="S829">
        <v>1.1276561371899301</v>
      </c>
      <c r="U829" t="s">
        <v>201</v>
      </c>
      <c r="V829">
        <v>1.1276561371899301</v>
      </c>
    </row>
    <row r="830" spans="1:22">
      <c r="A830" t="s">
        <v>3242</v>
      </c>
      <c r="B830" t="s">
        <v>2416</v>
      </c>
      <c r="C830" t="s">
        <v>880</v>
      </c>
      <c r="D830">
        <v>25.3290126515151</v>
      </c>
      <c r="E830" t="s">
        <v>2428</v>
      </c>
      <c r="F830" t="s">
        <v>853</v>
      </c>
      <c r="G830">
        <v>4.5793490650990601E-2</v>
      </c>
      <c r="H830">
        <v>4.5792716462728603E-2</v>
      </c>
      <c r="I830">
        <v>7.7418826198583202E-7</v>
      </c>
      <c r="J830">
        <v>1.52500407880854E-2</v>
      </c>
      <c r="K830">
        <v>9.96253302607235E-3</v>
      </c>
      <c r="L830">
        <v>8.5344724924733199E-4</v>
      </c>
      <c r="M830">
        <v>4.43406051276577E-3</v>
      </c>
      <c r="N830" t="s">
        <v>201</v>
      </c>
      <c r="O830">
        <v>3.8033077881259401E-3</v>
      </c>
      <c r="P830">
        <v>3.0027930481671499</v>
      </c>
      <c r="Q830" t="s">
        <v>201</v>
      </c>
      <c r="R830" t="s">
        <v>201</v>
      </c>
      <c r="S830">
        <v>1.2094382373568799</v>
      </c>
      <c r="T830">
        <v>2.03556563158752E-4</v>
      </c>
      <c r="U830" t="s">
        <v>201</v>
      </c>
      <c r="V830">
        <v>1.2094382373568799</v>
      </c>
    </row>
    <row r="831" spans="1:22">
      <c r="A831" t="s">
        <v>3243</v>
      </c>
      <c r="B831" t="s">
        <v>2416</v>
      </c>
      <c r="C831" t="s">
        <v>880</v>
      </c>
      <c r="D831">
        <v>5.1203767803030296</v>
      </c>
      <c r="F831" t="s">
        <v>2419</v>
      </c>
      <c r="G831">
        <v>1.4693238256441799E-2</v>
      </c>
      <c r="H831">
        <v>1.4681210245831E-2</v>
      </c>
      <c r="I831">
        <v>1.20280106107786E-5</v>
      </c>
      <c r="J831">
        <v>6.1947960466175404E-3</v>
      </c>
      <c r="K831">
        <v>3.0673819454798499E-3</v>
      </c>
      <c r="L831">
        <v>3.9479103339818398E-4</v>
      </c>
      <c r="M831">
        <v>2.7326230677395002E-3</v>
      </c>
      <c r="N831" t="s">
        <v>201</v>
      </c>
      <c r="O831">
        <v>8.0134839770360598E-3</v>
      </c>
      <c r="P831">
        <v>2.36992632773554</v>
      </c>
      <c r="Q831" t="s">
        <v>201</v>
      </c>
      <c r="R831" t="s">
        <v>201</v>
      </c>
      <c r="S831">
        <v>1.08476941711943</v>
      </c>
      <c r="T831">
        <v>1.50097144328819E-3</v>
      </c>
      <c r="U831" t="s">
        <v>201</v>
      </c>
      <c r="V831">
        <v>1.08476941711943</v>
      </c>
    </row>
    <row r="832" spans="1:22">
      <c r="A832" t="s">
        <v>3244</v>
      </c>
      <c r="B832" t="s">
        <v>2416</v>
      </c>
      <c r="C832" t="s">
        <v>880</v>
      </c>
      <c r="D832">
        <v>20.1290307196969</v>
      </c>
      <c r="E832" t="s">
        <v>2428</v>
      </c>
      <c r="F832" t="s">
        <v>853</v>
      </c>
      <c r="G832">
        <v>9.0221009081271897E-2</v>
      </c>
      <c r="H832">
        <v>9.0218629331967101E-2</v>
      </c>
      <c r="I832">
        <v>2.3797493047727998E-6</v>
      </c>
      <c r="J832">
        <v>8.4898026174760402E-3</v>
      </c>
      <c r="K832">
        <v>4.7291491300998096E-3</v>
      </c>
      <c r="L832">
        <v>2.7851688504168E-4</v>
      </c>
      <c r="M832">
        <v>3.4821366023345501E-3</v>
      </c>
      <c r="N832" t="s">
        <v>201</v>
      </c>
      <c r="O832">
        <v>4.7174848585056599E-2</v>
      </c>
      <c r="P832">
        <v>10.6267051658249</v>
      </c>
      <c r="Q832" t="s">
        <v>201</v>
      </c>
      <c r="R832" t="s">
        <v>201</v>
      </c>
      <c r="S832">
        <v>1.0687380258569299</v>
      </c>
      <c r="T832">
        <v>5.0445298207626299E-5</v>
      </c>
      <c r="U832" t="s">
        <v>201</v>
      </c>
      <c r="V832">
        <v>1.0687380258569299</v>
      </c>
    </row>
    <row r="833" spans="1:22">
      <c r="A833" t="s">
        <v>3245</v>
      </c>
      <c r="B833" t="s">
        <v>2416</v>
      </c>
      <c r="C833" t="s">
        <v>880</v>
      </c>
      <c r="D833">
        <v>7.4580653977272702</v>
      </c>
      <c r="F833" t="s">
        <v>2419</v>
      </c>
      <c r="G833">
        <v>4.2686164194941003E-3</v>
      </c>
      <c r="H833">
        <v>4.1686258188029998E-3</v>
      </c>
      <c r="I833">
        <v>9.9990600691084896E-5</v>
      </c>
      <c r="J833">
        <v>1.7552159776631E-2</v>
      </c>
      <c r="K833">
        <v>8.9196383819111404E-3</v>
      </c>
      <c r="L833">
        <v>1.05672292977456E-3</v>
      </c>
      <c r="M833">
        <v>7.5757984649453599E-3</v>
      </c>
      <c r="N833" t="s">
        <v>201</v>
      </c>
      <c r="O833">
        <v>2.6246127828461099E-2</v>
      </c>
      <c r="P833">
        <v>0.23749930902253399</v>
      </c>
      <c r="Q833" t="s">
        <v>201</v>
      </c>
      <c r="R833" t="s">
        <v>201</v>
      </c>
      <c r="S833">
        <v>1.11729396395271</v>
      </c>
      <c r="T833">
        <v>3.8097277184886498E-3</v>
      </c>
      <c r="U833" t="s">
        <v>201</v>
      </c>
      <c r="V833">
        <v>1.11729396395271</v>
      </c>
    </row>
    <row r="834" spans="1:22">
      <c r="A834" t="s">
        <v>3246</v>
      </c>
      <c r="B834" t="s">
        <v>2416</v>
      </c>
      <c r="C834" t="s">
        <v>880</v>
      </c>
      <c r="D834">
        <v>1.03083666666666</v>
      </c>
      <c r="F834" t="s">
        <v>2417</v>
      </c>
      <c r="G834">
        <v>1.22826781797241E-2</v>
      </c>
      <c r="H834">
        <v>1.22826781797241E-2</v>
      </c>
      <c r="I834">
        <v>0</v>
      </c>
      <c r="J834">
        <v>1.96112710731081E-3</v>
      </c>
      <c r="K834">
        <v>1.18196977465295E-3</v>
      </c>
      <c r="L834">
        <v>2.7062595865196099E-5</v>
      </c>
      <c r="M834">
        <v>7.5209473679266998E-4</v>
      </c>
      <c r="N834" t="s">
        <v>201</v>
      </c>
      <c r="O834">
        <v>0</v>
      </c>
      <c r="P834">
        <v>6.2630709319839202</v>
      </c>
      <c r="Q834" t="s">
        <v>201</v>
      </c>
      <c r="R834" t="s">
        <v>201</v>
      </c>
      <c r="S834">
        <v>2</v>
      </c>
      <c r="U834" t="s">
        <v>201</v>
      </c>
      <c r="V834">
        <v>2</v>
      </c>
    </row>
    <row r="835" spans="1:22">
      <c r="A835" t="s">
        <v>3247</v>
      </c>
      <c r="B835" t="s">
        <v>2416</v>
      </c>
      <c r="C835" t="s">
        <v>880</v>
      </c>
      <c r="D835">
        <v>0.85271554924242399</v>
      </c>
      <c r="F835" t="s">
        <v>2417</v>
      </c>
      <c r="G835">
        <v>9.4409091557636996E-3</v>
      </c>
      <c r="H835">
        <v>9.4299915931928009E-3</v>
      </c>
      <c r="I835">
        <v>1.0917562570846499E-5</v>
      </c>
      <c r="J835">
        <v>1.16756021987168E-2</v>
      </c>
      <c r="K835">
        <v>8.4698935653170406E-3</v>
      </c>
      <c r="L835">
        <v>7.5254442400541298E-4</v>
      </c>
      <c r="M835">
        <v>2.4531642093943901E-3</v>
      </c>
      <c r="N835" t="s">
        <v>201</v>
      </c>
      <c r="O835">
        <v>1.41189738799692E-3</v>
      </c>
      <c r="P835">
        <v>0.80766639978785404</v>
      </c>
      <c r="Q835" t="s">
        <v>201</v>
      </c>
      <c r="R835" t="s">
        <v>201</v>
      </c>
      <c r="S835">
        <v>1.0318492037699001</v>
      </c>
      <c r="T835">
        <v>7.7325467584690097E-3</v>
      </c>
      <c r="U835" t="s">
        <v>201</v>
      </c>
      <c r="V835">
        <v>1.0318492037699001</v>
      </c>
    </row>
    <row r="836" spans="1:22">
      <c r="A836" t="s">
        <v>3248</v>
      </c>
      <c r="B836" t="s">
        <v>2416</v>
      </c>
      <c r="C836" t="s">
        <v>880</v>
      </c>
      <c r="D836">
        <v>12.452762481060599</v>
      </c>
      <c r="F836" t="s">
        <v>2417</v>
      </c>
      <c r="G836">
        <v>1.27083230241523E-2</v>
      </c>
      <c r="H836">
        <v>1.26920372834812E-2</v>
      </c>
      <c r="I836">
        <v>1.6285740671155699E-5</v>
      </c>
      <c r="J836">
        <v>8.1404434911158605E-3</v>
      </c>
      <c r="K836">
        <v>4.1477416145892397E-3</v>
      </c>
      <c r="L836">
        <v>1.0171699994653E-4</v>
      </c>
      <c r="M836">
        <v>3.8909848765800799E-3</v>
      </c>
      <c r="N836" t="s">
        <v>201</v>
      </c>
      <c r="O836">
        <v>6.6306336559656495E-2</v>
      </c>
      <c r="P836">
        <v>1.55913339332589</v>
      </c>
      <c r="Q836" t="s">
        <v>201</v>
      </c>
      <c r="R836" t="s">
        <v>201</v>
      </c>
      <c r="S836">
        <v>1.13928434116997</v>
      </c>
      <c r="T836">
        <v>2.4561363990458499E-4</v>
      </c>
      <c r="U836" t="s">
        <v>201</v>
      </c>
      <c r="V836">
        <v>1.13928434116997</v>
      </c>
    </row>
    <row r="837" spans="1:22">
      <c r="A837" t="s">
        <v>3249</v>
      </c>
      <c r="B837" t="s">
        <v>2416</v>
      </c>
      <c r="C837" t="s">
        <v>880</v>
      </c>
      <c r="D837">
        <v>13.3235030681818</v>
      </c>
      <c r="F837" t="s">
        <v>2419</v>
      </c>
      <c r="G837">
        <v>1.44193624082671E-2</v>
      </c>
      <c r="H837">
        <v>1.44193340220459E-2</v>
      </c>
      <c r="I837">
        <v>2.83862211665476E-8</v>
      </c>
      <c r="J837">
        <v>4.7104876603878904E-3</v>
      </c>
      <c r="K837">
        <v>2.34560516898491E-3</v>
      </c>
      <c r="L837">
        <v>6.0636773861984598E-5</v>
      </c>
      <c r="M837">
        <v>2.3042457175409901E-3</v>
      </c>
      <c r="N837" t="s">
        <v>201</v>
      </c>
      <c r="O837">
        <v>3.6330314343766497E-2</v>
      </c>
      <c r="P837">
        <v>3.0611127895107302</v>
      </c>
      <c r="Q837" t="s">
        <v>201</v>
      </c>
      <c r="R837" t="s">
        <v>201</v>
      </c>
      <c r="S837">
        <v>1.375</v>
      </c>
      <c r="T837">
        <v>7.81337064632859E-7</v>
      </c>
      <c r="U837" t="s">
        <v>201</v>
      </c>
      <c r="V837">
        <v>1.375</v>
      </c>
    </row>
    <row r="838" spans="1:22">
      <c r="A838" t="s">
        <v>3250</v>
      </c>
      <c r="B838" t="s">
        <v>2416</v>
      </c>
      <c r="C838" t="s">
        <v>880</v>
      </c>
      <c r="D838">
        <v>7.7143848484848503</v>
      </c>
      <c r="F838" t="s">
        <v>2417</v>
      </c>
      <c r="G838">
        <v>1.7660338368473999E-3</v>
      </c>
      <c r="H838">
        <v>1.7660338368473999E-3</v>
      </c>
      <c r="I838">
        <v>0</v>
      </c>
      <c r="J838">
        <v>1.20467291816475E-2</v>
      </c>
      <c r="K838">
        <v>4.1031155459961399E-3</v>
      </c>
      <c r="L838">
        <v>3.5197730320713698E-4</v>
      </c>
      <c r="M838">
        <v>7.5916363324442099E-3</v>
      </c>
      <c r="N838" t="s">
        <v>201</v>
      </c>
      <c r="O838">
        <v>0</v>
      </c>
      <c r="P838">
        <v>0.14659861695387399</v>
      </c>
      <c r="Q838" t="s">
        <v>201</v>
      </c>
      <c r="R838" t="s">
        <v>201</v>
      </c>
      <c r="S838">
        <v>1.06076545341332</v>
      </c>
      <c r="U838" t="s">
        <v>201</v>
      </c>
      <c r="V838">
        <v>1.06076545341332</v>
      </c>
    </row>
    <row r="839" spans="1:22">
      <c r="A839" t="s">
        <v>3251</v>
      </c>
      <c r="B839" t="s">
        <v>2416</v>
      </c>
      <c r="C839" t="s">
        <v>880</v>
      </c>
      <c r="D839">
        <v>1.0089973674242401</v>
      </c>
      <c r="F839" t="s">
        <v>2417</v>
      </c>
      <c r="G839">
        <v>4.1333494263603998E-2</v>
      </c>
      <c r="H839">
        <v>4.09477161445621E-2</v>
      </c>
      <c r="I839">
        <v>3.8577811904190001E-4</v>
      </c>
      <c r="J839">
        <v>1.20318464983609E-2</v>
      </c>
      <c r="K839">
        <v>2.1809727465643999E-3</v>
      </c>
      <c r="L839">
        <v>3.4938588465961198E-5</v>
      </c>
      <c r="M839">
        <v>9.8159351633305691E-3</v>
      </c>
      <c r="N839" t="s">
        <v>201</v>
      </c>
      <c r="O839">
        <v>3.3433202917259701E-3</v>
      </c>
      <c r="P839">
        <v>3.4032778052928299</v>
      </c>
      <c r="Q839" t="s">
        <v>201</v>
      </c>
      <c r="R839" t="s">
        <v>201</v>
      </c>
      <c r="S839">
        <v>1.10551015755108</v>
      </c>
      <c r="T839">
        <v>0.11538772399300801</v>
      </c>
      <c r="U839" t="s">
        <v>201</v>
      </c>
      <c r="V839">
        <v>1.10551015755108</v>
      </c>
    </row>
    <row r="840" spans="1:22">
      <c r="A840" t="s">
        <v>3252</v>
      </c>
      <c r="B840" t="s">
        <v>2416</v>
      </c>
      <c r="C840" t="s">
        <v>880</v>
      </c>
      <c r="D840">
        <v>33.213595946969697</v>
      </c>
      <c r="F840" t="s">
        <v>2417</v>
      </c>
      <c r="G840">
        <v>4.4856403573298002E-3</v>
      </c>
      <c r="H840">
        <v>4.4836388869291003E-3</v>
      </c>
      <c r="I840">
        <v>2.0014704006108099E-6</v>
      </c>
      <c r="J840">
        <v>4.9081262254007897E-3</v>
      </c>
      <c r="K840">
        <v>2.53285611390174E-3</v>
      </c>
      <c r="L840">
        <v>9.9054702057898094E-5</v>
      </c>
      <c r="M840">
        <v>2.2762154094411401E-3</v>
      </c>
      <c r="N840" t="s">
        <v>201</v>
      </c>
      <c r="O840">
        <v>8.5360966643792499E-4</v>
      </c>
      <c r="P840">
        <v>0.91351336151974505</v>
      </c>
      <c r="Q840" t="s">
        <v>201</v>
      </c>
      <c r="R840" t="s">
        <v>201</v>
      </c>
      <c r="S840">
        <v>1.18404575370299</v>
      </c>
      <c r="T840">
        <v>2.3447138420571801E-3</v>
      </c>
      <c r="U840" t="s">
        <v>201</v>
      </c>
      <c r="V840">
        <v>1.18404575370299</v>
      </c>
    </row>
    <row r="841" spans="1:22">
      <c r="A841" t="s">
        <v>3253</v>
      </c>
      <c r="B841" t="s">
        <v>2416</v>
      </c>
      <c r="C841" t="s">
        <v>880</v>
      </c>
      <c r="D841">
        <v>4.47019178030303</v>
      </c>
      <c r="F841" t="s">
        <v>2417</v>
      </c>
      <c r="G841">
        <v>1.1452259178445E-3</v>
      </c>
      <c r="H841">
        <v>1.1440495881123E-3</v>
      </c>
      <c r="I841">
        <v>1.1763297322302099E-6</v>
      </c>
      <c r="J841">
        <v>1.6303532480555102E-2</v>
      </c>
      <c r="K841">
        <v>9.9235917208846808E-3</v>
      </c>
      <c r="L841">
        <v>4.9029171574123303E-3</v>
      </c>
      <c r="M841">
        <v>1.47702360225809E-3</v>
      </c>
      <c r="N841" t="s">
        <v>201</v>
      </c>
      <c r="O841">
        <v>1.8588737426343298E-2</v>
      </c>
      <c r="P841">
        <v>7.0171883883249506E-2</v>
      </c>
      <c r="Q841" t="s">
        <v>201</v>
      </c>
      <c r="R841" t="s">
        <v>201</v>
      </c>
      <c r="S841">
        <v>1.50502260170768</v>
      </c>
      <c r="T841">
        <v>6.32818520833568E-5</v>
      </c>
      <c r="U841" t="s">
        <v>201</v>
      </c>
      <c r="V841">
        <v>1.50502260170768</v>
      </c>
    </row>
    <row r="842" spans="1:22">
      <c r="A842" t="s">
        <v>3254</v>
      </c>
      <c r="B842" t="s">
        <v>2416</v>
      </c>
      <c r="C842" t="s">
        <v>880</v>
      </c>
      <c r="D842">
        <v>6.9103643939393899</v>
      </c>
      <c r="F842" t="s">
        <v>2417</v>
      </c>
      <c r="G842">
        <v>4.8084847446947E-3</v>
      </c>
      <c r="H842">
        <v>4.807678955137E-3</v>
      </c>
      <c r="I842">
        <v>8.0578955768030298E-7</v>
      </c>
      <c r="J842">
        <v>4.34298395779975E-3</v>
      </c>
      <c r="K842">
        <v>1.90579132107249E-3</v>
      </c>
      <c r="L842">
        <v>3.2358579867078E-4</v>
      </c>
      <c r="M842">
        <v>2.1136068380564698E-3</v>
      </c>
      <c r="N842" t="s">
        <v>201</v>
      </c>
      <c r="O842">
        <v>4.1029636558326602E-3</v>
      </c>
      <c r="P842">
        <v>1.106999013087</v>
      </c>
      <c r="Q842" t="s">
        <v>201</v>
      </c>
      <c r="R842" t="s">
        <v>201</v>
      </c>
      <c r="S842">
        <v>1.09407389177515</v>
      </c>
      <c r="T842">
        <v>1.96392077842272E-4</v>
      </c>
      <c r="U842" t="s">
        <v>201</v>
      </c>
      <c r="V842">
        <v>1.09407389177515</v>
      </c>
    </row>
    <row r="843" spans="1:22">
      <c r="A843" t="s">
        <v>3255</v>
      </c>
      <c r="B843" t="s">
        <v>2416</v>
      </c>
      <c r="C843" t="s">
        <v>880</v>
      </c>
      <c r="D843">
        <v>2.5235959659090801</v>
      </c>
      <c r="F843" t="s">
        <v>2417</v>
      </c>
      <c r="G843">
        <v>1.7875347394113901E-2</v>
      </c>
      <c r="H843">
        <v>1.7875347394113901E-2</v>
      </c>
      <c r="I843">
        <v>0</v>
      </c>
      <c r="J843">
        <v>1.4462258344163001E-2</v>
      </c>
      <c r="K843">
        <v>8.2855531387527308E-3</v>
      </c>
      <c r="L843">
        <v>2.6556519889828602E-3</v>
      </c>
      <c r="M843">
        <v>3.5210532164274698E-3</v>
      </c>
      <c r="N843" t="s">
        <v>201</v>
      </c>
      <c r="O843">
        <v>0</v>
      </c>
      <c r="P843">
        <v>1.23599972900002</v>
      </c>
      <c r="Q843" t="s">
        <v>201</v>
      </c>
      <c r="R843" t="s">
        <v>201</v>
      </c>
      <c r="S843">
        <v>1.0034376918354799</v>
      </c>
      <c r="U843" t="s">
        <v>201</v>
      </c>
      <c r="V843">
        <v>1.0034376918354799</v>
      </c>
    </row>
    <row r="844" spans="1:22">
      <c r="A844" t="s">
        <v>3256</v>
      </c>
      <c r="B844" t="s">
        <v>2416</v>
      </c>
      <c r="C844" t="s">
        <v>880</v>
      </c>
      <c r="D844">
        <v>1.53602486742424</v>
      </c>
      <c r="F844" t="s">
        <v>2417</v>
      </c>
      <c r="G844">
        <v>1.4169281978382001E-3</v>
      </c>
      <c r="H844">
        <v>9.1248950925100004E-4</v>
      </c>
      <c r="I844">
        <v>5.0443868858709995E-4</v>
      </c>
      <c r="J844">
        <v>2.1746396698699901E-2</v>
      </c>
      <c r="K844">
        <v>9.5912591560787398E-3</v>
      </c>
      <c r="L844">
        <v>1.17621428577171E-4</v>
      </c>
      <c r="M844">
        <v>1.2037516114043899E-2</v>
      </c>
      <c r="N844" t="s">
        <v>201</v>
      </c>
      <c r="O844">
        <v>1.01077582134197E-2</v>
      </c>
      <c r="P844">
        <v>4.1960492209063401E-2</v>
      </c>
      <c r="Q844" t="s">
        <v>201</v>
      </c>
      <c r="R844" t="s">
        <v>201</v>
      </c>
      <c r="S844">
        <v>1.32671436143313</v>
      </c>
      <c r="T844">
        <v>4.9906089751669602E-2</v>
      </c>
      <c r="U844" t="s">
        <v>201</v>
      </c>
      <c r="V844">
        <v>1.32671436143313</v>
      </c>
    </row>
    <row r="845" spans="1:22">
      <c r="A845" t="s">
        <v>3257</v>
      </c>
      <c r="B845" t="s">
        <v>2416</v>
      </c>
      <c r="C845" t="s">
        <v>880</v>
      </c>
      <c r="D845">
        <v>16.322410359848401</v>
      </c>
      <c r="F845" t="s">
        <v>2419</v>
      </c>
      <c r="G845">
        <v>6.4897106410004004E-3</v>
      </c>
      <c r="H845">
        <v>6.3380261278050002E-3</v>
      </c>
      <c r="I845">
        <v>1.516845131953E-4</v>
      </c>
      <c r="J845">
        <v>1.1806334229362199E-2</v>
      </c>
      <c r="K845">
        <v>7.7073437300558502E-3</v>
      </c>
      <c r="L845">
        <v>1.1277629143120001E-3</v>
      </c>
      <c r="M845">
        <v>2.9712275849943801E-3</v>
      </c>
      <c r="N845" t="s">
        <v>201</v>
      </c>
      <c r="O845">
        <v>5.2054029027318698E-2</v>
      </c>
      <c r="P845">
        <v>0.53683268698614195</v>
      </c>
      <c r="Q845" t="s">
        <v>201</v>
      </c>
      <c r="R845" t="s">
        <v>201</v>
      </c>
      <c r="S845">
        <v>1.1412635033881899</v>
      </c>
      <c r="T845">
        <v>2.9139821840821101E-3</v>
      </c>
      <c r="U845" t="s">
        <v>201</v>
      </c>
      <c r="V845">
        <v>1.1412635033881899</v>
      </c>
    </row>
    <row r="846" spans="1:22">
      <c r="A846" t="s">
        <v>3258</v>
      </c>
      <c r="B846" t="s">
        <v>2416</v>
      </c>
      <c r="C846" t="s">
        <v>880</v>
      </c>
      <c r="D846">
        <v>1.9800350568181799</v>
      </c>
      <c r="F846" t="s">
        <v>2417</v>
      </c>
      <c r="G846">
        <v>3.4077910701670001E-3</v>
      </c>
      <c r="H846">
        <v>2.3786074808863E-3</v>
      </c>
      <c r="I846">
        <v>1.0291835892806999E-3</v>
      </c>
      <c r="J846">
        <v>2.7783289410071499E-3</v>
      </c>
      <c r="K846">
        <v>1.98937369646152E-3</v>
      </c>
      <c r="L846">
        <v>2.4697829948306001E-4</v>
      </c>
      <c r="M846">
        <v>5.4197694506256402E-4</v>
      </c>
      <c r="N846" t="s">
        <v>201</v>
      </c>
      <c r="O846">
        <v>2.51631611175708E-2</v>
      </c>
      <c r="P846">
        <v>0.85612882109777999</v>
      </c>
      <c r="Q846" t="s">
        <v>201</v>
      </c>
      <c r="R846" t="s">
        <v>201</v>
      </c>
      <c r="S846">
        <v>1.0494911572471</v>
      </c>
      <c r="T846">
        <v>4.0900409311532902E-2</v>
      </c>
      <c r="U846" t="s">
        <v>201</v>
      </c>
      <c r="V846">
        <v>1.0494911572471</v>
      </c>
    </row>
    <row r="847" spans="1:22">
      <c r="A847" t="s">
        <v>3259</v>
      </c>
      <c r="B847" t="s">
        <v>2416</v>
      </c>
      <c r="C847" t="s">
        <v>880</v>
      </c>
      <c r="D847">
        <v>2.6808663825757502</v>
      </c>
      <c r="F847" t="s">
        <v>2419</v>
      </c>
      <c r="G847">
        <v>1.78562783770039E-2</v>
      </c>
      <c r="H847">
        <v>1.7847816087533701E-2</v>
      </c>
      <c r="I847">
        <v>8.4622894702017603E-6</v>
      </c>
      <c r="J847">
        <v>2.67999257475099E-2</v>
      </c>
      <c r="K847">
        <v>1.59118948241487E-2</v>
      </c>
      <c r="L847">
        <v>3.0842551999089199E-3</v>
      </c>
      <c r="M847">
        <v>7.8037757234523403E-3</v>
      </c>
      <c r="N847" t="s">
        <v>201</v>
      </c>
      <c r="O847">
        <v>2.9181792733688101E-2</v>
      </c>
      <c r="P847">
        <v>0.66596513198145502</v>
      </c>
      <c r="Q847" t="s">
        <v>201</v>
      </c>
      <c r="R847" t="s">
        <v>201</v>
      </c>
      <c r="S847">
        <v>1.0457085051746899</v>
      </c>
      <c r="T847">
        <v>2.8998525030412799E-4</v>
      </c>
      <c r="U847" t="s">
        <v>201</v>
      </c>
      <c r="V847">
        <v>1.0457085051746899</v>
      </c>
    </row>
    <row r="848" spans="1:22">
      <c r="A848" t="s">
        <v>3260</v>
      </c>
      <c r="B848" t="s">
        <v>2416</v>
      </c>
      <c r="C848" t="s">
        <v>880</v>
      </c>
      <c r="D848">
        <v>1.3372020265151501</v>
      </c>
      <c r="F848" t="s">
        <v>2419</v>
      </c>
      <c r="G848">
        <v>5.3541451578926003E-3</v>
      </c>
      <c r="H848">
        <v>5.3525956049845997E-3</v>
      </c>
      <c r="I848">
        <v>1.5495529079674401E-6</v>
      </c>
      <c r="J848">
        <v>4.3446908560802197E-3</v>
      </c>
      <c r="K848">
        <v>2.6555927576842201E-3</v>
      </c>
      <c r="L848">
        <v>5.7383647275498997E-5</v>
      </c>
      <c r="M848">
        <v>1.6317144511204999E-3</v>
      </c>
      <c r="N848" t="s">
        <v>201</v>
      </c>
      <c r="O848">
        <v>0</v>
      </c>
      <c r="P848">
        <v>1.2319853776233201</v>
      </c>
      <c r="Q848" t="s">
        <v>201</v>
      </c>
      <c r="R848" t="s">
        <v>201</v>
      </c>
      <c r="S848">
        <v>1.0739447413174601</v>
      </c>
      <c r="T848" t="s">
        <v>2464</v>
      </c>
      <c r="U848" t="s">
        <v>201</v>
      </c>
      <c r="V848">
        <v>1.0739447413174601</v>
      </c>
    </row>
    <row r="849" spans="1:22">
      <c r="A849" t="s">
        <v>3261</v>
      </c>
      <c r="B849" t="s">
        <v>2416</v>
      </c>
      <c r="C849" t="s">
        <v>880</v>
      </c>
      <c r="D849">
        <v>10.554317310606001</v>
      </c>
      <c r="F849" t="s">
        <v>2419</v>
      </c>
      <c r="G849">
        <v>2.6295523574856E-3</v>
      </c>
      <c r="H849">
        <v>2.6117653972065999E-3</v>
      </c>
      <c r="I849">
        <v>1.77869602790099E-5</v>
      </c>
      <c r="J849">
        <v>9.6335346257894004E-3</v>
      </c>
      <c r="K849">
        <v>5.8127431160109096E-3</v>
      </c>
      <c r="L849">
        <v>5.94397748086319E-4</v>
      </c>
      <c r="M849">
        <v>3.22639376169216E-3</v>
      </c>
      <c r="N849" t="s">
        <v>201</v>
      </c>
      <c r="O849">
        <v>3.8830952601694703E-2</v>
      </c>
      <c r="P849">
        <v>0.271111850287514</v>
      </c>
      <c r="Q849" t="s">
        <v>201</v>
      </c>
      <c r="R849" t="s">
        <v>201</v>
      </c>
      <c r="S849">
        <v>1.2780260590925601</v>
      </c>
      <c r="T849">
        <v>4.5806139399818998E-4</v>
      </c>
      <c r="U849" t="s">
        <v>201</v>
      </c>
      <c r="V849">
        <v>1.2780260590925601</v>
      </c>
    </row>
    <row r="850" spans="1:22">
      <c r="A850" t="s">
        <v>3262</v>
      </c>
      <c r="B850" t="s">
        <v>2416</v>
      </c>
      <c r="C850" t="s">
        <v>880</v>
      </c>
      <c r="D850">
        <v>9.5767059659090901</v>
      </c>
      <c r="F850" t="s">
        <v>2419</v>
      </c>
      <c r="G850">
        <v>5.0398096414709997E-3</v>
      </c>
      <c r="H850">
        <v>5.0386339986042E-3</v>
      </c>
      <c r="I850">
        <v>1.1756428667315001E-6</v>
      </c>
      <c r="J850">
        <v>5.9093132765111502E-3</v>
      </c>
      <c r="K850">
        <v>2.9613917707535498E-3</v>
      </c>
      <c r="L850">
        <v>4.4372909234777799E-4</v>
      </c>
      <c r="M850">
        <v>2.50419241340981E-3</v>
      </c>
      <c r="N850" t="s">
        <v>201</v>
      </c>
      <c r="O850">
        <v>2.08940133131006E-2</v>
      </c>
      <c r="P850">
        <v>0.852659820665151</v>
      </c>
      <c r="Q850" t="s">
        <v>201</v>
      </c>
      <c r="R850" t="s">
        <v>201</v>
      </c>
      <c r="S850">
        <v>1.1422145687339</v>
      </c>
      <c r="T850">
        <v>5.6266972223779198E-5</v>
      </c>
      <c r="U850" t="s">
        <v>201</v>
      </c>
      <c r="V850">
        <v>1.1422145687339</v>
      </c>
    </row>
    <row r="851" spans="1:22">
      <c r="A851" t="s">
        <v>3263</v>
      </c>
      <c r="B851" t="s">
        <v>2416</v>
      </c>
      <c r="C851" t="s">
        <v>880</v>
      </c>
      <c r="D851">
        <v>11.2322635795454</v>
      </c>
      <c r="F851" t="s">
        <v>2419</v>
      </c>
      <c r="G851">
        <v>1.4939423045716001E-2</v>
      </c>
      <c r="H851">
        <v>1.49229780934456E-2</v>
      </c>
      <c r="I851">
        <v>1.64449522704425E-5</v>
      </c>
      <c r="J851">
        <v>3.3355552942901899E-3</v>
      </c>
      <c r="K851">
        <v>9.4892574277809401E-4</v>
      </c>
      <c r="L851">
        <v>1.7524734874713901E-4</v>
      </c>
      <c r="M851">
        <v>2.2113822027649598E-3</v>
      </c>
      <c r="N851" t="s">
        <v>201</v>
      </c>
      <c r="O851">
        <v>3.7999710746069497E-2</v>
      </c>
      <c r="P851">
        <v>4.47391117124958</v>
      </c>
      <c r="Q851" t="s">
        <v>201</v>
      </c>
      <c r="R851" t="s">
        <v>201</v>
      </c>
      <c r="S851">
        <v>1.3452896563857599</v>
      </c>
      <c r="T851">
        <v>4.3276519603885301E-4</v>
      </c>
      <c r="U851" t="s">
        <v>201</v>
      </c>
      <c r="V851">
        <v>1.3452896563857599</v>
      </c>
    </row>
    <row r="852" spans="1:22">
      <c r="A852" t="s">
        <v>3264</v>
      </c>
      <c r="B852" t="s">
        <v>2416</v>
      </c>
      <c r="C852" t="s">
        <v>880</v>
      </c>
      <c r="D852">
        <v>3.3912731250000001</v>
      </c>
      <c r="F852" t="s">
        <v>2419</v>
      </c>
      <c r="G852">
        <v>9.6134997647699997E-4</v>
      </c>
      <c r="H852">
        <v>8.5557710731159998E-4</v>
      </c>
      <c r="I852">
        <v>1.057728691653E-4</v>
      </c>
      <c r="J852">
        <v>2.0865337723173699E-2</v>
      </c>
      <c r="K852">
        <v>6.3767837462598304E-3</v>
      </c>
      <c r="L852">
        <v>3.9978526148077504E-3</v>
      </c>
      <c r="M852">
        <v>1.04907013621061E-2</v>
      </c>
      <c r="N852" t="s">
        <v>201</v>
      </c>
      <c r="O852">
        <v>1.6781213702516298E-2</v>
      </c>
      <c r="P852">
        <v>4.10047092773086E-2</v>
      </c>
      <c r="Q852" t="s">
        <v>201</v>
      </c>
      <c r="R852" t="s">
        <v>201</v>
      </c>
      <c r="S852">
        <v>1.11206400077749</v>
      </c>
      <c r="T852">
        <v>6.3030523918207104E-3</v>
      </c>
      <c r="U852" t="s">
        <v>201</v>
      </c>
      <c r="V852">
        <v>1.11206400077749</v>
      </c>
    </row>
    <row r="853" spans="1:22">
      <c r="A853" t="s">
        <v>3265</v>
      </c>
      <c r="B853" t="s">
        <v>2416</v>
      </c>
      <c r="C853" t="s">
        <v>880</v>
      </c>
      <c r="D853">
        <v>0.63496196969696905</v>
      </c>
      <c r="F853" t="s">
        <v>2419</v>
      </c>
      <c r="G853">
        <v>2.3582963115054301E-2</v>
      </c>
      <c r="H853">
        <v>2.3093164041621699E-2</v>
      </c>
      <c r="I853">
        <v>4.8979907343249995E-4</v>
      </c>
      <c r="J853">
        <v>2.23932462557693E-2</v>
      </c>
      <c r="K853">
        <v>1.16031320714922E-2</v>
      </c>
      <c r="L853">
        <v>1.7994189466170299E-4</v>
      </c>
      <c r="M853">
        <v>1.06101722896153E-2</v>
      </c>
      <c r="N853" t="s">
        <v>201</v>
      </c>
      <c r="O853">
        <v>2.2204502241192501E-2</v>
      </c>
      <c r="P853">
        <v>1.0312557535364899</v>
      </c>
      <c r="Q853" t="s">
        <v>201</v>
      </c>
      <c r="R853" t="s">
        <v>201</v>
      </c>
      <c r="S853">
        <v>1.1133202753156699</v>
      </c>
      <c r="T853">
        <v>2.2058547771624901E-2</v>
      </c>
      <c r="U853" t="s">
        <v>201</v>
      </c>
      <c r="V853">
        <v>1.1133202753156699</v>
      </c>
    </row>
    <row r="854" spans="1:22">
      <c r="A854" t="s">
        <v>3266</v>
      </c>
      <c r="B854" t="s">
        <v>2416</v>
      </c>
      <c r="C854" t="s">
        <v>880</v>
      </c>
      <c r="D854">
        <v>54.403533011363599</v>
      </c>
      <c r="F854" t="s">
        <v>2419</v>
      </c>
      <c r="G854">
        <v>6.0159429970925004E-3</v>
      </c>
      <c r="H854">
        <v>6.0155067760899001E-3</v>
      </c>
      <c r="I854">
        <v>4.3622100251307301E-7</v>
      </c>
      <c r="J854">
        <v>7.6979545351975895E-4</v>
      </c>
      <c r="K854">
        <v>7.1319118168784203E-4</v>
      </c>
      <c r="L854">
        <v>8.4298981797690498E-6</v>
      </c>
      <c r="M854">
        <v>4.8174373652147902E-5</v>
      </c>
      <c r="N854" t="s">
        <v>201</v>
      </c>
      <c r="O854">
        <v>2.3804792882312398E-2</v>
      </c>
      <c r="P854">
        <v>7.8144223229495697</v>
      </c>
      <c r="Q854" t="s">
        <v>201</v>
      </c>
      <c r="R854" t="s">
        <v>201</v>
      </c>
      <c r="S854">
        <v>1.27209443122252</v>
      </c>
      <c r="T854">
        <v>1.8324923248426799E-5</v>
      </c>
      <c r="U854" t="s">
        <v>201</v>
      </c>
      <c r="V854">
        <v>1.27209443122252</v>
      </c>
    </row>
    <row r="855" spans="1:22">
      <c r="A855" t="s">
        <v>3267</v>
      </c>
      <c r="B855" t="s">
        <v>2416</v>
      </c>
      <c r="C855" t="s">
        <v>880</v>
      </c>
      <c r="D855">
        <v>10.7394732575757</v>
      </c>
      <c r="F855" t="s">
        <v>2417</v>
      </c>
      <c r="G855">
        <v>4.1419701714873998E-3</v>
      </c>
      <c r="H855">
        <v>4.1419701714873998E-3</v>
      </c>
      <c r="I855">
        <v>0</v>
      </c>
      <c r="J855">
        <v>1.00028404649868E-2</v>
      </c>
      <c r="K855">
        <v>4.2362040016978002E-3</v>
      </c>
      <c r="L855">
        <v>2.07379196176221E-3</v>
      </c>
      <c r="M855">
        <v>3.6928445015268498E-3</v>
      </c>
      <c r="N855" t="s">
        <v>201</v>
      </c>
      <c r="O855">
        <v>0</v>
      </c>
      <c r="P855">
        <v>0.41407939934517701</v>
      </c>
      <c r="Q855" t="s">
        <v>201</v>
      </c>
      <c r="R855" t="s">
        <v>201</v>
      </c>
      <c r="S855">
        <v>1.1671256893741599</v>
      </c>
      <c r="U855" t="s">
        <v>201</v>
      </c>
      <c r="V855">
        <v>1.1671256893741599</v>
      </c>
    </row>
    <row r="856" spans="1:22">
      <c r="A856" t="s">
        <v>3268</v>
      </c>
      <c r="B856" t="s">
        <v>2416</v>
      </c>
      <c r="C856" t="s">
        <v>880</v>
      </c>
      <c r="D856">
        <v>12.003690018939301</v>
      </c>
      <c r="F856" t="s">
        <v>2419</v>
      </c>
      <c r="G856">
        <v>6.8614321187410003E-3</v>
      </c>
      <c r="H856">
        <v>6.8070136355029998E-3</v>
      </c>
      <c r="I856">
        <v>5.4418483238060203E-5</v>
      </c>
      <c r="J856">
        <v>8.09261507553935E-3</v>
      </c>
      <c r="K856">
        <v>5.1064586070620399E-3</v>
      </c>
      <c r="L856">
        <v>3.93084395187023E-4</v>
      </c>
      <c r="M856">
        <v>2.5930720732902802E-3</v>
      </c>
      <c r="N856" t="s">
        <v>201</v>
      </c>
      <c r="O856">
        <v>3.0900883444542501E-2</v>
      </c>
      <c r="P856">
        <v>0.841138936173771</v>
      </c>
      <c r="Q856" t="s">
        <v>201</v>
      </c>
      <c r="R856" t="s">
        <v>201</v>
      </c>
      <c r="S856">
        <v>1.10246067971892</v>
      </c>
      <c r="T856">
        <v>1.7610656127590701E-3</v>
      </c>
      <c r="U856" t="s">
        <v>201</v>
      </c>
      <c r="V856">
        <v>1.10246067971892</v>
      </c>
    </row>
    <row r="857" spans="1:22">
      <c r="A857" t="s">
        <v>3269</v>
      </c>
      <c r="B857" t="s">
        <v>2416</v>
      </c>
      <c r="C857" t="s">
        <v>880</v>
      </c>
      <c r="D857">
        <v>3.3618361931818099</v>
      </c>
      <c r="F857" t="s">
        <v>2419</v>
      </c>
      <c r="G857">
        <v>4.0594889357625903E-2</v>
      </c>
      <c r="H857">
        <v>4.0585490533455802E-2</v>
      </c>
      <c r="I857">
        <v>9.3988241701756695E-6</v>
      </c>
      <c r="J857">
        <v>2.3869107217591098E-2</v>
      </c>
      <c r="K857">
        <v>1.5184895496290001E-2</v>
      </c>
      <c r="L857">
        <v>4.9184133402745897E-3</v>
      </c>
      <c r="M857">
        <v>3.7657983810264399E-3</v>
      </c>
      <c r="N857" t="s">
        <v>201</v>
      </c>
      <c r="O857">
        <v>1.32307779151862E-2</v>
      </c>
      <c r="P857">
        <v>1.7003355074606601</v>
      </c>
      <c r="Q857" t="s">
        <v>201</v>
      </c>
      <c r="R857" t="s">
        <v>201</v>
      </c>
      <c r="S857">
        <v>1.0559499170415401</v>
      </c>
      <c r="T857">
        <v>7.1037577914354597E-4</v>
      </c>
      <c r="U857" t="s">
        <v>201</v>
      </c>
      <c r="V857">
        <v>1.0559499170415401</v>
      </c>
    </row>
    <row r="858" spans="1:22">
      <c r="A858" t="s">
        <v>3270</v>
      </c>
      <c r="B858" t="s">
        <v>2416</v>
      </c>
      <c r="C858" t="s">
        <v>880</v>
      </c>
      <c r="D858">
        <v>2.1514624621212102</v>
      </c>
      <c r="F858" t="s">
        <v>2417</v>
      </c>
      <c r="G858">
        <v>2.9999904924860901E-2</v>
      </c>
      <c r="H858">
        <v>2.99367658085898E-2</v>
      </c>
      <c r="I858">
        <v>6.3139116271151703E-5</v>
      </c>
      <c r="J858">
        <v>8.92605386049229E-3</v>
      </c>
      <c r="K858">
        <v>6.0652820046935103E-3</v>
      </c>
      <c r="L858">
        <v>1.8712324750735901E-3</v>
      </c>
      <c r="M858">
        <v>9.8953938072518098E-4</v>
      </c>
      <c r="N858" t="s">
        <v>201</v>
      </c>
      <c r="O858">
        <v>1.43509446348618E-3</v>
      </c>
      <c r="P858">
        <v>3.3538634514735799</v>
      </c>
      <c r="Q858" t="s">
        <v>201</v>
      </c>
      <c r="R858" t="s">
        <v>201</v>
      </c>
      <c r="S858">
        <v>1.2603365870201499</v>
      </c>
      <c r="T858">
        <v>4.3996487950884997E-2</v>
      </c>
      <c r="U858" t="s">
        <v>201</v>
      </c>
      <c r="V858">
        <v>1.2603365870201499</v>
      </c>
    </row>
    <row r="859" spans="1:22">
      <c r="A859" t="s">
        <v>3271</v>
      </c>
      <c r="B859" t="s">
        <v>2416</v>
      </c>
      <c r="C859" t="s">
        <v>880</v>
      </c>
      <c r="D859">
        <v>10.235310946969699</v>
      </c>
      <c r="F859" t="s">
        <v>2419</v>
      </c>
      <c r="G859">
        <v>8.8113177123695999E-3</v>
      </c>
      <c r="H859">
        <v>8.8113177123695999E-3</v>
      </c>
      <c r="I859">
        <v>0</v>
      </c>
      <c r="J859">
        <v>8.6438371220148892E-3</v>
      </c>
      <c r="K859">
        <v>4.4272709347760201E-3</v>
      </c>
      <c r="L859">
        <v>7.3487884406259305E-4</v>
      </c>
      <c r="M859">
        <v>3.4816873431762702E-3</v>
      </c>
      <c r="N859" t="s">
        <v>201</v>
      </c>
      <c r="O859">
        <v>2.40840626721387E-3</v>
      </c>
      <c r="P859">
        <v>1.01937572260913</v>
      </c>
      <c r="Q859" t="s">
        <v>201</v>
      </c>
      <c r="R859" t="s">
        <v>201</v>
      </c>
      <c r="S859">
        <v>1.0930096238169</v>
      </c>
      <c r="T859">
        <v>0</v>
      </c>
      <c r="U859" t="s">
        <v>201</v>
      </c>
      <c r="V859">
        <v>1.0930096238169</v>
      </c>
    </row>
    <row r="860" spans="1:22">
      <c r="A860" t="s">
        <v>3272</v>
      </c>
      <c r="B860" t="s">
        <v>2416</v>
      </c>
      <c r="C860" t="s">
        <v>880</v>
      </c>
      <c r="D860">
        <v>4.7750183522727196</v>
      </c>
      <c r="F860" t="s">
        <v>2419</v>
      </c>
      <c r="G860">
        <v>2.0558417705119E-3</v>
      </c>
      <c r="H860">
        <v>2.0558260535593E-3</v>
      </c>
      <c r="I860">
        <v>1.5716952562065599E-8</v>
      </c>
      <c r="J860">
        <v>3.0006779595155098E-3</v>
      </c>
      <c r="K860">
        <v>1.6810585713587E-3</v>
      </c>
      <c r="L860">
        <v>1.7425564405287199E-5</v>
      </c>
      <c r="M860">
        <v>1.30219382375151E-3</v>
      </c>
      <c r="N860" t="s">
        <v>201</v>
      </c>
      <c r="O860">
        <v>5.1078293350295297E-3</v>
      </c>
      <c r="P860">
        <v>0.68512052319377503</v>
      </c>
      <c r="Q860" t="s">
        <v>201</v>
      </c>
      <c r="R860" t="s">
        <v>201</v>
      </c>
      <c r="S860">
        <v>1.8333333333333299</v>
      </c>
      <c r="T860">
        <v>3.07703165692687E-6</v>
      </c>
      <c r="U860" t="s">
        <v>201</v>
      </c>
      <c r="V860">
        <v>1.8333333333333299</v>
      </c>
    </row>
    <row r="861" spans="1:22">
      <c r="A861" t="s">
        <v>3273</v>
      </c>
      <c r="B861" t="s">
        <v>2416</v>
      </c>
      <c r="C861" t="s">
        <v>880</v>
      </c>
      <c r="D861">
        <v>51.500183560605997</v>
      </c>
      <c r="F861" t="s">
        <v>2417</v>
      </c>
      <c r="G861">
        <v>1.0360771977714201E-2</v>
      </c>
      <c r="H861">
        <v>1.0360771977714201E-2</v>
      </c>
      <c r="I861">
        <v>0</v>
      </c>
      <c r="J861">
        <v>2.7546648703616798E-3</v>
      </c>
      <c r="K861">
        <v>1.62362428505883E-3</v>
      </c>
      <c r="L861">
        <v>8.87208039410982E-5</v>
      </c>
      <c r="M861">
        <v>1.04231978136174E-3</v>
      </c>
      <c r="N861" t="s">
        <v>201</v>
      </c>
      <c r="O861">
        <v>6.2834510321450501E-2</v>
      </c>
      <c r="P861">
        <v>3.7611733061211998</v>
      </c>
      <c r="Q861" t="s">
        <v>201</v>
      </c>
      <c r="R861" t="s">
        <v>201</v>
      </c>
      <c r="S861">
        <v>1.2931521564284501</v>
      </c>
      <c r="T861">
        <v>0</v>
      </c>
      <c r="U861" t="s">
        <v>201</v>
      </c>
      <c r="V861">
        <v>1.2931521564284501</v>
      </c>
    </row>
    <row r="862" spans="1:22">
      <c r="A862" t="s">
        <v>3274</v>
      </c>
      <c r="B862" t="s">
        <v>2416</v>
      </c>
      <c r="C862" t="s">
        <v>880</v>
      </c>
      <c r="D862">
        <v>1.5902921590909</v>
      </c>
      <c r="F862" t="s">
        <v>2417</v>
      </c>
      <c r="G862">
        <v>1.1993200982201E-2</v>
      </c>
      <c r="H862">
        <v>1.19929167818364E-2</v>
      </c>
      <c r="I862">
        <v>2.8420036453972401E-7</v>
      </c>
      <c r="J862">
        <v>1.00785894982038E-2</v>
      </c>
      <c r="K862">
        <v>5.8567132988723101E-3</v>
      </c>
      <c r="L862">
        <v>2.6215373532737099E-5</v>
      </c>
      <c r="M862">
        <v>4.1956608257987804E-3</v>
      </c>
      <c r="N862" t="s">
        <v>201</v>
      </c>
      <c r="O862">
        <v>6.6882175900116999E-3</v>
      </c>
      <c r="P862">
        <v>1.18993999943878</v>
      </c>
      <c r="Q862" t="s">
        <v>201</v>
      </c>
      <c r="R862" t="s">
        <v>201</v>
      </c>
      <c r="T862">
        <v>4.2492691171434599E-5</v>
      </c>
      <c r="U862" t="s">
        <v>201</v>
      </c>
    </row>
    <row r="863" spans="1:22">
      <c r="A863" t="s">
        <v>3275</v>
      </c>
      <c r="B863" t="s">
        <v>2416</v>
      </c>
      <c r="C863" t="s">
        <v>880</v>
      </c>
      <c r="D863">
        <v>3.1523478787878698</v>
      </c>
      <c r="F863" t="s">
        <v>2417</v>
      </c>
      <c r="G863">
        <v>8.7547877316262006E-3</v>
      </c>
      <c r="H863">
        <v>8.5221696297736998E-3</v>
      </c>
      <c r="I863">
        <v>2.3261810185249999E-4</v>
      </c>
      <c r="J863">
        <v>5.6667740428968504E-3</v>
      </c>
      <c r="K863">
        <v>1.4819953914051E-3</v>
      </c>
      <c r="L863">
        <v>1.4223271716693E-3</v>
      </c>
      <c r="M863">
        <v>2.76245147982243E-3</v>
      </c>
      <c r="N863" t="s">
        <v>201</v>
      </c>
      <c r="O863">
        <v>3.4693981106795799E-3</v>
      </c>
      <c r="P863">
        <v>1.5038837908943901</v>
      </c>
      <c r="Q863" t="s">
        <v>201</v>
      </c>
      <c r="R863" t="s">
        <v>201</v>
      </c>
      <c r="S863">
        <v>1.2076447551616101</v>
      </c>
      <c r="T863">
        <v>6.7048546875162304E-2</v>
      </c>
      <c r="U863" t="s">
        <v>201</v>
      </c>
      <c r="V863">
        <v>1.2076447551616101</v>
      </c>
    </row>
    <row r="864" spans="1:22">
      <c r="A864" t="s">
        <v>3276</v>
      </c>
      <c r="B864" t="s">
        <v>2416</v>
      </c>
      <c r="C864" t="s">
        <v>880</v>
      </c>
      <c r="D864">
        <v>86.298919791666606</v>
      </c>
      <c r="F864" t="s">
        <v>2419</v>
      </c>
      <c r="G864">
        <v>6.4333198024651003E-3</v>
      </c>
      <c r="H864">
        <v>6.4320920476605998E-3</v>
      </c>
      <c r="I864">
        <v>1.22775480453931E-6</v>
      </c>
      <c r="J864">
        <v>2.3609139908176199E-3</v>
      </c>
      <c r="K864">
        <v>1.8440893795381901E-3</v>
      </c>
      <c r="L864">
        <v>2.6128507679648102E-5</v>
      </c>
      <c r="M864">
        <v>4.9069610359978196E-4</v>
      </c>
      <c r="N864" t="s">
        <v>201</v>
      </c>
      <c r="O864">
        <v>5.0128505008124997E-2</v>
      </c>
      <c r="P864">
        <v>2.7244076119151801</v>
      </c>
      <c r="Q864" t="s">
        <v>201</v>
      </c>
      <c r="R864" t="s">
        <v>201</v>
      </c>
      <c r="S864">
        <v>1.2067664094417601</v>
      </c>
      <c r="T864">
        <v>2.4492148815136401E-5</v>
      </c>
      <c r="U864" t="s">
        <v>201</v>
      </c>
      <c r="V864">
        <v>1.2067664094417601</v>
      </c>
    </row>
    <row r="865" spans="1:22">
      <c r="A865" t="s">
        <v>3277</v>
      </c>
      <c r="B865" t="s">
        <v>2416</v>
      </c>
      <c r="C865" t="s">
        <v>880</v>
      </c>
      <c r="D865">
        <v>11.0592271969696</v>
      </c>
      <c r="F865" t="s">
        <v>2417</v>
      </c>
      <c r="G865">
        <v>5.6018715436159997E-4</v>
      </c>
      <c r="H865">
        <v>5.6010941238460003E-4</v>
      </c>
      <c r="I865">
        <v>7.7741976999047E-8</v>
      </c>
      <c r="J865">
        <v>2.0303069452051901E-3</v>
      </c>
      <c r="K865">
        <v>9.4559804085989302E-4</v>
      </c>
      <c r="L865">
        <v>3.0220193114518498E-4</v>
      </c>
      <c r="M865">
        <v>7.8250697320011E-4</v>
      </c>
      <c r="N865" t="s">
        <v>201</v>
      </c>
      <c r="O865">
        <v>5.6639898802812901E-4</v>
      </c>
      <c r="P865">
        <v>0.27587425325385601</v>
      </c>
      <c r="Q865" t="s">
        <v>201</v>
      </c>
      <c r="R865" t="s">
        <v>201</v>
      </c>
      <c r="S865">
        <v>1.0996912684574001</v>
      </c>
      <c r="T865">
        <v>1.37256560555835E-4</v>
      </c>
      <c r="U865" t="s">
        <v>201</v>
      </c>
      <c r="V865">
        <v>1.0996912684574001</v>
      </c>
    </row>
    <row r="866" spans="1:22">
      <c r="A866" t="s">
        <v>3278</v>
      </c>
      <c r="B866" t="s">
        <v>2416</v>
      </c>
      <c r="C866" t="s">
        <v>880</v>
      </c>
      <c r="D866">
        <v>9.7888854166666608</v>
      </c>
      <c r="F866" t="s">
        <v>2417</v>
      </c>
      <c r="G866">
        <v>6.4897533292865E-3</v>
      </c>
      <c r="H866">
        <v>6.4897299844473002E-3</v>
      </c>
      <c r="I866">
        <v>2.3344839269986799E-8</v>
      </c>
      <c r="J866">
        <v>4.74875677978735E-3</v>
      </c>
      <c r="K866">
        <v>1.7800556201894599E-3</v>
      </c>
      <c r="L866">
        <v>1.8207679074099499E-4</v>
      </c>
      <c r="M866">
        <v>2.78662436885689E-3</v>
      </c>
      <c r="N866" t="s">
        <v>201</v>
      </c>
      <c r="O866">
        <v>6.47013083290737E-3</v>
      </c>
      <c r="P866">
        <v>1.3666166294450399</v>
      </c>
      <c r="Q866" t="s">
        <v>201</v>
      </c>
      <c r="R866" t="s">
        <v>201</v>
      </c>
      <c r="S866">
        <v>1.1666666666666601</v>
      </c>
      <c r="T866">
        <v>3.6080938504757701E-6</v>
      </c>
      <c r="U866" t="s">
        <v>201</v>
      </c>
      <c r="V866">
        <v>1.1666666666666601</v>
      </c>
    </row>
    <row r="867" spans="1:22">
      <c r="A867" t="s">
        <v>3279</v>
      </c>
      <c r="B867" t="s">
        <v>2416</v>
      </c>
      <c r="C867" t="s">
        <v>880</v>
      </c>
      <c r="D867">
        <v>4.6903128219696901</v>
      </c>
      <c r="F867" t="s">
        <v>2417</v>
      </c>
      <c r="G867">
        <v>8.8269907972432001E-3</v>
      </c>
      <c r="H867">
        <v>8.8227732879168005E-3</v>
      </c>
      <c r="I867">
        <v>4.2175093264050503E-6</v>
      </c>
      <c r="J867">
        <v>1.49743444165698E-2</v>
      </c>
      <c r="K867">
        <v>4.5073366282593298E-3</v>
      </c>
      <c r="L867">
        <v>4.1199363014209197E-3</v>
      </c>
      <c r="M867">
        <v>6.3470714868895601E-3</v>
      </c>
      <c r="N867" t="s">
        <v>201</v>
      </c>
      <c r="O867">
        <v>4.8292921560701499E-4</v>
      </c>
      <c r="P867">
        <v>0.58919262456351496</v>
      </c>
      <c r="Q867" t="s">
        <v>201</v>
      </c>
      <c r="R867" t="s">
        <v>201</v>
      </c>
      <c r="S867">
        <v>1.1102788732619</v>
      </c>
      <c r="T867">
        <v>8.7331832287344102E-3</v>
      </c>
      <c r="U867" t="s">
        <v>201</v>
      </c>
      <c r="V867">
        <v>1.1102788732619</v>
      </c>
    </row>
    <row r="868" spans="1:22">
      <c r="A868" t="s">
        <v>3280</v>
      </c>
      <c r="B868" t="s">
        <v>2416</v>
      </c>
      <c r="C868" t="s">
        <v>880</v>
      </c>
      <c r="D868">
        <v>10.441401287878699</v>
      </c>
      <c r="F868" t="s">
        <v>2419</v>
      </c>
      <c r="G868">
        <v>1.28930948085305E-2</v>
      </c>
      <c r="H868">
        <v>1.28018992447144E-2</v>
      </c>
      <c r="I868">
        <v>9.1195563816096902E-5</v>
      </c>
      <c r="J868">
        <v>1.35846625182834E-2</v>
      </c>
      <c r="K868">
        <v>9.45913138000091E-3</v>
      </c>
      <c r="L868">
        <v>1.3716479716281899E-3</v>
      </c>
      <c r="M868">
        <v>2.75388316665436E-3</v>
      </c>
      <c r="N868" t="s">
        <v>201</v>
      </c>
      <c r="O868">
        <v>8.2183557351407005E-2</v>
      </c>
      <c r="P868">
        <v>0.94237889439538403</v>
      </c>
      <c r="Q868" t="s">
        <v>201</v>
      </c>
      <c r="R868" t="s">
        <v>201</v>
      </c>
      <c r="S868">
        <v>1.3371026847273499</v>
      </c>
      <c r="T868">
        <v>1.1096570500855199E-3</v>
      </c>
      <c r="U868" t="s">
        <v>201</v>
      </c>
      <c r="V868">
        <v>1.3371026847273499</v>
      </c>
    </row>
    <row r="869" spans="1:22">
      <c r="A869" t="s">
        <v>3281</v>
      </c>
      <c r="B869" t="s">
        <v>2416</v>
      </c>
      <c r="C869" t="s">
        <v>880</v>
      </c>
      <c r="D869">
        <v>1.90266443181818</v>
      </c>
      <c r="F869" t="s">
        <v>2417</v>
      </c>
      <c r="G869">
        <v>1.9300017351444099E-2</v>
      </c>
      <c r="H869">
        <v>1.8832320087570801E-2</v>
      </c>
      <c r="I869">
        <v>4.6769726387329999E-4</v>
      </c>
      <c r="J869">
        <v>7.1315663398383404E-3</v>
      </c>
      <c r="K869">
        <v>1.8723342604276001E-3</v>
      </c>
      <c r="L869">
        <v>1.5993405157866401E-4</v>
      </c>
      <c r="M869">
        <v>5.0992980278320704E-3</v>
      </c>
      <c r="N869" t="s">
        <v>201</v>
      </c>
      <c r="O869">
        <v>2.1939983719060901E-3</v>
      </c>
      <c r="P869">
        <v>2.6406989979704298</v>
      </c>
      <c r="Q869" t="s">
        <v>201</v>
      </c>
      <c r="R869" t="s">
        <v>201</v>
      </c>
      <c r="S869">
        <v>1.12499509270348</v>
      </c>
      <c r="T869">
        <v>0.21317119915042401</v>
      </c>
      <c r="U869" t="s">
        <v>201</v>
      </c>
      <c r="V869">
        <v>1.12499509270348</v>
      </c>
    </row>
    <row r="870" spans="1:22">
      <c r="A870" t="s">
        <v>3282</v>
      </c>
      <c r="B870" t="s">
        <v>2416</v>
      </c>
      <c r="C870" t="s">
        <v>880</v>
      </c>
      <c r="D870">
        <v>64.357438011363698</v>
      </c>
      <c r="F870" t="s">
        <v>2419</v>
      </c>
      <c r="G870">
        <v>4.3483865689623999E-3</v>
      </c>
      <c r="H870">
        <v>4.3479362949731997E-3</v>
      </c>
      <c r="I870">
        <v>4.5027398923467502E-7</v>
      </c>
      <c r="J870">
        <v>5.6215319313943704E-3</v>
      </c>
      <c r="K870">
        <v>4.2510610217182899E-3</v>
      </c>
      <c r="L870">
        <v>3.2924572099326502E-4</v>
      </c>
      <c r="M870">
        <v>1.0412251886828101E-3</v>
      </c>
      <c r="N870" t="s">
        <v>201</v>
      </c>
      <c r="O870">
        <v>1.39892887945249E-2</v>
      </c>
      <c r="P870">
        <v>0.77344331545844802</v>
      </c>
      <c r="Q870" t="s">
        <v>201</v>
      </c>
      <c r="R870" t="s">
        <v>201</v>
      </c>
      <c r="S870">
        <v>1.1430964475614001</v>
      </c>
      <c r="T870">
        <v>3.2187053670012203E-5</v>
      </c>
      <c r="U870" t="s">
        <v>201</v>
      </c>
      <c r="V870">
        <v>1.1430964475614001</v>
      </c>
    </row>
    <row r="871" spans="1:22">
      <c r="A871" t="s">
        <v>3283</v>
      </c>
      <c r="B871" t="s">
        <v>2416</v>
      </c>
      <c r="C871" t="s">
        <v>880</v>
      </c>
      <c r="D871">
        <v>1.04240515151515</v>
      </c>
      <c r="F871" t="s">
        <v>2417</v>
      </c>
      <c r="G871">
        <v>1.1239874258904001E-3</v>
      </c>
      <c r="H871">
        <v>1.0969524944396999E-3</v>
      </c>
      <c r="I871">
        <v>2.7034931450654599E-5</v>
      </c>
      <c r="J871">
        <v>4.32918388818256E-3</v>
      </c>
      <c r="K871">
        <v>4.46449061123558E-4</v>
      </c>
      <c r="L871">
        <v>2.1543871441943399E-3</v>
      </c>
      <c r="M871">
        <v>1.7283476828646601E-3</v>
      </c>
      <c r="N871" t="s">
        <v>201</v>
      </c>
      <c r="O871">
        <v>6.0127620275987597E-3</v>
      </c>
      <c r="P871">
        <v>0.25338551624800798</v>
      </c>
      <c r="Q871" t="s">
        <v>201</v>
      </c>
      <c r="R871" t="s">
        <v>201</v>
      </c>
      <c r="S871">
        <v>1.04454463989613</v>
      </c>
      <c r="T871">
        <v>4.4962583462580799E-3</v>
      </c>
      <c r="U871" t="s">
        <v>201</v>
      </c>
      <c r="V871">
        <v>1.04454463989613</v>
      </c>
    </row>
    <row r="872" spans="1:22">
      <c r="A872" t="s">
        <v>3284</v>
      </c>
      <c r="B872" t="s">
        <v>2416</v>
      </c>
      <c r="C872" t="s">
        <v>880</v>
      </c>
      <c r="D872">
        <v>0.50766751893939399</v>
      </c>
      <c r="F872" t="s">
        <v>2417</v>
      </c>
      <c r="G872">
        <v>3.6148474911399998E-3</v>
      </c>
      <c r="H872">
        <v>3.399239341752E-3</v>
      </c>
      <c r="I872">
        <v>2.1560814938799999E-4</v>
      </c>
      <c r="J872">
        <v>1.0126285150941499E-2</v>
      </c>
      <c r="K872">
        <v>1.3762727811544499E-3</v>
      </c>
      <c r="L872">
        <v>7.0826517385939904E-3</v>
      </c>
      <c r="M872">
        <v>1.66736063119305E-3</v>
      </c>
      <c r="N872" t="s">
        <v>201</v>
      </c>
      <c r="O872">
        <v>8.78907734593483E-5</v>
      </c>
      <c r="P872">
        <v>0.33568473443945501</v>
      </c>
      <c r="Q872" t="s">
        <v>201</v>
      </c>
      <c r="R872" t="s">
        <v>201</v>
      </c>
      <c r="S872">
        <v>1.2270164521009199</v>
      </c>
      <c r="T872">
        <v>2.4531374671281498</v>
      </c>
      <c r="U872" t="s">
        <v>201</v>
      </c>
      <c r="V872">
        <v>1.2270164521009199</v>
      </c>
    </row>
    <row r="873" spans="1:22">
      <c r="A873" t="s">
        <v>3285</v>
      </c>
      <c r="B873" t="s">
        <v>2416</v>
      </c>
      <c r="C873" t="s">
        <v>880</v>
      </c>
      <c r="D873">
        <v>4.7191588825757496</v>
      </c>
      <c r="F873" t="s">
        <v>2419</v>
      </c>
      <c r="G873">
        <v>2.5226572743745901E-2</v>
      </c>
      <c r="H873">
        <v>2.5223370289958601E-2</v>
      </c>
      <c r="I873">
        <v>3.2024537873205401E-6</v>
      </c>
      <c r="J873">
        <v>1.26082814682658E-2</v>
      </c>
      <c r="K873">
        <v>7.8559615699905893E-3</v>
      </c>
      <c r="L873">
        <v>1.6350860769267801E-4</v>
      </c>
      <c r="M873">
        <v>4.5888112905825996E-3</v>
      </c>
      <c r="N873" t="s">
        <v>201</v>
      </c>
      <c r="O873">
        <v>8.0258611080138206E-3</v>
      </c>
      <c r="P873">
        <v>2.0005399112832198</v>
      </c>
      <c r="Q873" t="s">
        <v>201</v>
      </c>
      <c r="R873" t="s">
        <v>201</v>
      </c>
      <c r="S873">
        <v>1.56677620505252</v>
      </c>
      <c r="T873">
        <v>3.9901684619521901E-4</v>
      </c>
      <c r="U873" t="s">
        <v>201</v>
      </c>
      <c r="V873">
        <v>1.56677620505252</v>
      </c>
    </row>
    <row r="874" spans="1:22">
      <c r="A874" t="s">
        <v>3286</v>
      </c>
      <c r="B874" t="s">
        <v>2416</v>
      </c>
      <c r="C874" t="s">
        <v>880</v>
      </c>
      <c r="D874">
        <v>34.330287765151397</v>
      </c>
      <c r="F874" t="s">
        <v>2419</v>
      </c>
      <c r="G874">
        <v>1.1837931299636501E-2</v>
      </c>
      <c r="H874">
        <v>1.18337593488943E-2</v>
      </c>
      <c r="I874">
        <v>4.1719507421857004E-6</v>
      </c>
      <c r="J874">
        <v>1.12625130961753E-2</v>
      </c>
      <c r="K874">
        <v>4.7982725597422596E-3</v>
      </c>
      <c r="L874">
        <v>1.00532574163071E-3</v>
      </c>
      <c r="M874">
        <v>5.4589147948023503E-3</v>
      </c>
      <c r="N874" t="s">
        <v>201</v>
      </c>
      <c r="O874">
        <v>1.04063778556574E-2</v>
      </c>
      <c r="P874">
        <v>1.05072102894272</v>
      </c>
      <c r="Q874" t="s">
        <v>201</v>
      </c>
      <c r="R874" t="s">
        <v>201</v>
      </c>
      <c r="S874">
        <v>1.25233518293865</v>
      </c>
      <c r="T874">
        <v>4.0090325375967498E-4</v>
      </c>
      <c r="U874" t="s">
        <v>201</v>
      </c>
      <c r="V874">
        <v>1.25233518293865</v>
      </c>
    </row>
    <row r="875" spans="1:22">
      <c r="A875" t="s">
        <v>3287</v>
      </c>
      <c r="B875" t="s">
        <v>2416</v>
      </c>
      <c r="C875" t="s">
        <v>880</v>
      </c>
      <c r="D875">
        <v>22.435180037878698</v>
      </c>
      <c r="F875" t="s">
        <v>2419</v>
      </c>
      <c r="G875">
        <v>1.3465451657553001E-3</v>
      </c>
      <c r="H875">
        <v>1.3448438119717E-3</v>
      </c>
      <c r="I875">
        <v>1.7013537836051501E-6</v>
      </c>
      <c r="J875">
        <v>4.7400109957056596E-3</v>
      </c>
      <c r="K875">
        <v>3.5177895113905999E-3</v>
      </c>
      <c r="L875">
        <v>1.2536386059926701E-4</v>
      </c>
      <c r="M875">
        <v>1.0968576237157901E-3</v>
      </c>
      <c r="N875" t="s">
        <v>201</v>
      </c>
      <c r="O875">
        <v>8.4665760879479805E-3</v>
      </c>
      <c r="P875">
        <v>0.28372166503202101</v>
      </c>
      <c r="Q875" t="s">
        <v>201</v>
      </c>
      <c r="R875" t="s">
        <v>201</v>
      </c>
      <c r="S875">
        <v>1.11453755531178</v>
      </c>
      <c r="T875">
        <v>2.00949447088415E-4</v>
      </c>
      <c r="U875" t="s">
        <v>201</v>
      </c>
      <c r="V875">
        <v>1.11453755531178</v>
      </c>
    </row>
    <row r="876" spans="1:22">
      <c r="A876" t="s">
        <v>3288</v>
      </c>
      <c r="B876" t="s">
        <v>2416</v>
      </c>
      <c r="C876" t="s">
        <v>880</v>
      </c>
      <c r="D876">
        <v>17.0787326515151</v>
      </c>
      <c r="F876" t="s">
        <v>2417</v>
      </c>
      <c r="G876">
        <v>5.4813326228869003E-3</v>
      </c>
      <c r="H876">
        <v>5.4770945188907004E-3</v>
      </c>
      <c r="I876">
        <v>4.2381039962741403E-6</v>
      </c>
      <c r="J876">
        <v>3.6534857022527401E-3</v>
      </c>
      <c r="K876">
        <v>2.48172705993553E-3</v>
      </c>
      <c r="L876">
        <v>7.6240423360727702E-5</v>
      </c>
      <c r="M876">
        <v>1.0955182189564801E-3</v>
      </c>
      <c r="N876" t="s">
        <v>201</v>
      </c>
      <c r="O876">
        <v>4.2166815674520297E-3</v>
      </c>
      <c r="P876">
        <v>1.49914217962137</v>
      </c>
      <c r="Q876" t="s">
        <v>201</v>
      </c>
      <c r="R876" t="s">
        <v>201</v>
      </c>
      <c r="S876">
        <v>1.2967607574229001</v>
      </c>
      <c r="T876">
        <v>1.0050803999494401E-3</v>
      </c>
      <c r="U876" t="s">
        <v>201</v>
      </c>
      <c r="V876">
        <v>1.2967607574229001</v>
      </c>
    </row>
    <row r="877" spans="1:22">
      <c r="A877" t="s">
        <v>3289</v>
      </c>
      <c r="B877" t="s">
        <v>2416</v>
      </c>
      <c r="C877" t="s">
        <v>880</v>
      </c>
      <c r="D877">
        <v>0.94484801136363605</v>
      </c>
      <c r="F877" t="s">
        <v>2419</v>
      </c>
      <c r="G877">
        <v>6.2067576500592003E-3</v>
      </c>
      <c r="H877">
        <v>6.1495753799063E-3</v>
      </c>
      <c r="I877">
        <v>5.7182270152895499E-5</v>
      </c>
      <c r="J877">
        <v>2.2691057583190798E-2</v>
      </c>
      <c r="K877">
        <v>4.0231936170211403E-3</v>
      </c>
      <c r="L877">
        <v>1.62831448194252E-4</v>
      </c>
      <c r="M877">
        <v>1.85050325179754E-2</v>
      </c>
      <c r="N877" t="s">
        <v>201</v>
      </c>
      <c r="O877">
        <v>9.7376217879838398E-3</v>
      </c>
      <c r="P877">
        <v>0.27101316707520101</v>
      </c>
      <c r="Q877" t="s">
        <v>201</v>
      </c>
      <c r="R877" t="s">
        <v>201</v>
      </c>
      <c r="S877">
        <v>1.0486902768008</v>
      </c>
      <c r="T877">
        <v>5.8723034636093598E-3</v>
      </c>
      <c r="U877" t="s">
        <v>201</v>
      </c>
      <c r="V877">
        <v>1.0486902768008</v>
      </c>
    </row>
    <row r="878" spans="1:22">
      <c r="A878" t="s">
        <v>3290</v>
      </c>
      <c r="B878" t="s">
        <v>2416</v>
      </c>
      <c r="C878" t="s">
        <v>880</v>
      </c>
      <c r="D878">
        <v>61.368671136363602</v>
      </c>
      <c r="F878" t="s">
        <v>2419</v>
      </c>
      <c r="G878">
        <v>1.09511150376904E-2</v>
      </c>
      <c r="H878">
        <v>1.09350764212612E-2</v>
      </c>
      <c r="I878">
        <v>1.60386164291994E-5</v>
      </c>
      <c r="J878">
        <v>3.9190160433218903E-3</v>
      </c>
      <c r="K878">
        <v>2.4568462980940598E-3</v>
      </c>
      <c r="L878">
        <v>8.7041710633868396E-5</v>
      </c>
      <c r="M878">
        <v>1.3751280345939601E-3</v>
      </c>
      <c r="N878" t="s">
        <v>201</v>
      </c>
      <c r="O878">
        <v>5.6990051084426299E-2</v>
      </c>
      <c r="P878">
        <v>2.7902606930877001</v>
      </c>
      <c r="Q878" t="s">
        <v>201</v>
      </c>
      <c r="R878" t="s">
        <v>201</v>
      </c>
      <c r="S878">
        <v>1.1919470188732899</v>
      </c>
      <c r="T878">
        <v>2.8142835677475499E-4</v>
      </c>
      <c r="U878" t="s">
        <v>201</v>
      </c>
      <c r="V878">
        <v>1.1919470188732899</v>
      </c>
    </row>
    <row r="879" spans="1:22">
      <c r="A879" t="s">
        <v>3291</v>
      </c>
      <c r="B879" t="s">
        <v>2416</v>
      </c>
      <c r="C879" t="s">
        <v>880</v>
      </c>
      <c r="D879">
        <v>2.8804479734848401</v>
      </c>
      <c r="F879" t="s">
        <v>2419</v>
      </c>
      <c r="G879">
        <v>3.3962377702253998E-3</v>
      </c>
      <c r="H879">
        <v>3.3512916292785001E-3</v>
      </c>
      <c r="I879">
        <v>4.49461409468861E-5</v>
      </c>
      <c r="J879">
        <v>2.78097879995798E-2</v>
      </c>
      <c r="K879">
        <v>9.4154568291990506E-3</v>
      </c>
      <c r="L879">
        <v>1.74024303717748E-4</v>
      </c>
      <c r="M879">
        <v>1.8220306866663E-2</v>
      </c>
      <c r="N879" t="s">
        <v>201</v>
      </c>
      <c r="O879">
        <v>1.00276324654481E-2</v>
      </c>
      <c r="P879">
        <v>0.120507629519834</v>
      </c>
      <c r="Q879" t="s">
        <v>201</v>
      </c>
      <c r="R879" t="s">
        <v>201</v>
      </c>
      <c r="S879">
        <v>1.1717044711482001</v>
      </c>
      <c r="T879">
        <v>4.4822285920186602E-3</v>
      </c>
      <c r="U879" t="s">
        <v>201</v>
      </c>
      <c r="V879">
        <v>1.1717044711482001</v>
      </c>
    </row>
    <row r="880" spans="1:22">
      <c r="A880" t="s">
        <v>3292</v>
      </c>
      <c r="B880" t="s">
        <v>2416</v>
      </c>
      <c r="C880" t="s">
        <v>880</v>
      </c>
      <c r="D880">
        <v>1.15721426136363</v>
      </c>
      <c r="F880" t="s">
        <v>2417</v>
      </c>
      <c r="G880">
        <v>8.1866752471044992E-3</v>
      </c>
      <c r="H880">
        <v>8.1265847837352998E-3</v>
      </c>
      <c r="I880">
        <v>6.0090463369195399E-5</v>
      </c>
      <c r="J880">
        <v>9.09532043896321E-3</v>
      </c>
      <c r="K880">
        <v>3.8684488167997E-3</v>
      </c>
      <c r="L880">
        <v>1.0030715263613099E-3</v>
      </c>
      <c r="M880">
        <v>4.2238000958022002E-3</v>
      </c>
      <c r="N880" t="s">
        <v>201</v>
      </c>
      <c r="O880">
        <v>8.8225548300008196E-4</v>
      </c>
      <c r="P880">
        <v>0.89349076135042205</v>
      </c>
      <c r="Q880" t="s">
        <v>201</v>
      </c>
      <c r="R880" t="s">
        <v>201</v>
      </c>
      <c r="S880">
        <v>1.15975629233917</v>
      </c>
      <c r="T880">
        <v>6.8110048083645403E-2</v>
      </c>
      <c r="U880" t="s">
        <v>201</v>
      </c>
      <c r="V880">
        <v>1.15975629233917</v>
      </c>
    </row>
    <row r="881" spans="1:22">
      <c r="A881" t="s">
        <v>3293</v>
      </c>
      <c r="B881" t="s">
        <v>2416</v>
      </c>
      <c r="C881" t="s">
        <v>880</v>
      </c>
      <c r="D881">
        <v>6.21366517045454</v>
      </c>
      <c r="F881" t="s">
        <v>2417</v>
      </c>
      <c r="G881">
        <v>2.0659349232764E-2</v>
      </c>
      <c r="H881">
        <v>2.0659349232764E-2</v>
      </c>
      <c r="I881">
        <v>0</v>
      </c>
      <c r="J881">
        <v>6.5912611544697297E-3</v>
      </c>
      <c r="K881">
        <v>4.6577261271905802E-3</v>
      </c>
      <c r="L881">
        <v>5.6212963319449102E-5</v>
      </c>
      <c r="M881">
        <v>1.87732206395969E-3</v>
      </c>
      <c r="N881" t="s">
        <v>201</v>
      </c>
      <c r="O881">
        <v>0.157285462865356</v>
      </c>
      <c r="P881">
        <v>3.13435452618263</v>
      </c>
      <c r="Q881" t="s">
        <v>201</v>
      </c>
      <c r="R881" t="s">
        <v>201</v>
      </c>
      <c r="S881">
        <v>1.5277366570620401</v>
      </c>
      <c r="T881">
        <v>0</v>
      </c>
      <c r="U881" t="s">
        <v>201</v>
      </c>
      <c r="V881">
        <v>1.5277366570620401</v>
      </c>
    </row>
    <row r="882" spans="1:22">
      <c r="A882" t="s">
        <v>3294</v>
      </c>
      <c r="B882" t="s">
        <v>2416</v>
      </c>
      <c r="C882" t="s">
        <v>880</v>
      </c>
      <c r="D882">
        <v>1.4272769128787799</v>
      </c>
      <c r="F882" t="s">
        <v>2419</v>
      </c>
      <c r="G882">
        <v>2.7232913624869E-3</v>
      </c>
      <c r="H882">
        <v>2.7231645891535E-3</v>
      </c>
      <c r="I882">
        <v>1.2677333334295301E-7</v>
      </c>
      <c r="J882">
        <v>1.51707590710749E-2</v>
      </c>
      <c r="K882">
        <v>8.6020065209569205E-3</v>
      </c>
      <c r="L882">
        <v>6.9979265918681795E-4</v>
      </c>
      <c r="M882">
        <v>5.8689598909311899E-3</v>
      </c>
      <c r="N882" t="s">
        <v>201</v>
      </c>
      <c r="O882">
        <v>4.2940356388195397E-3</v>
      </c>
      <c r="P882">
        <v>0.17950087905262199</v>
      </c>
      <c r="Q882" t="s">
        <v>201</v>
      </c>
      <c r="R882" t="s">
        <v>201</v>
      </c>
      <c r="S882">
        <v>1.31010058081881</v>
      </c>
      <c r="T882">
        <v>2.9523120906794401E-5</v>
      </c>
      <c r="U882" t="s">
        <v>201</v>
      </c>
      <c r="V882">
        <v>1.31010058081881</v>
      </c>
    </row>
    <row r="883" spans="1:22">
      <c r="A883" t="s">
        <v>3295</v>
      </c>
      <c r="B883" t="s">
        <v>2416</v>
      </c>
      <c r="C883" t="s">
        <v>880</v>
      </c>
      <c r="D883">
        <v>5.9896207007575697</v>
      </c>
      <c r="F883" t="s">
        <v>2417</v>
      </c>
      <c r="G883">
        <v>2.15250008114704E-2</v>
      </c>
      <c r="H883">
        <v>2.1496863798593301E-2</v>
      </c>
      <c r="I883">
        <v>2.8137012877097899E-5</v>
      </c>
      <c r="J883">
        <v>5.8742346246100198E-3</v>
      </c>
      <c r="K883">
        <v>3.6250861671227401E-3</v>
      </c>
      <c r="L883">
        <v>3.7214331222961601E-5</v>
      </c>
      <c r="M883">
        <v>2.2119341262643202E-3</v>
      </c>
      <c r="N883" t="s">
        <v>201</v>
      </c>
      <c r="O883">
        <v>5.6736948477919E-3</v>
      </c>
      <c r="P883">
        <v>3.6595173962804401</v>
      </c>
      <c r="Q883" t="s">
        <v>201</v>
      </c>
      <c r="R883" t="s">
        <v>201</v>
      </c>
      <c r="S883">
        <v>1.14410192483524</v>
      </c>
      <c r="T883">
        <v>4.9592044746728497E-3</v>
      </c>
      <c r="U883" t="s">
        <v>201</v>
      </c>
      <c r="V883">
        <v>1.14410192483524</v>
      </c>
    </row>
    <row r="884" spans="1:22">
      <c r="A884" t="s">
        <v>3296</v>
      </c>
      <c r="B884" t="s">
        <v>2416</v>
      </c>
      <c r="C884" t="s">
        <v>880</v>
      </c>
      <c r="D884">
        <v>4.67240645833333</v>
      </c>
      <c r="F884" t="s">
        <v>2419</v>
      </c>
      <c r="G884">
        <v>7.0404675180556001E-3</v>
      </c>
      <c r="H884">
        <v>7.0404675180556001E-3</v>
      </c>
      <c r="I884">
        <v>0</v>
      </c>
      <c r="J884">
        <v>1.1695217926322899E-2</v>
      </c>
      <c r="K884">
        <v>3.9585562797207E-3</v>
      </c>
      <c r="L884">
        <v>3.6356070074732602E-4</v>
      </c>
      <c r="M884">
        <v>7.3731009458549504E-3</v>
      </c>
      <c r="N884" t="s">
        <v>201</v>
      </c>
      <c r="O884">
        <v>0</v>
      </c>
      <c r="P884">
        <v>0.60199541063781903</v>
      </c>
      <c r="Q884" t="s">
        <v>201</v>
      </c>
      <c r="R884" t="s">
        <v>201</v>
      </c>
      <c r="S884">
        <v>1.09717590344097</v>
      </c>
      <c r="U884" t="s">
        <v>201</v>
      </c>
      <c r="V884">
        <v>1.09717590344097</v>
      </c>
    </row>
    <row r="885" spans="1:22">
      <c r="A885" t="s">
        <v>3297</v>
      </c>
      <c r="B885" t="s">
        <v>2416</v>
      </c>
      <c r="C885" t="s">
        <v>880</v>
      </c>
      <c r="D885">
        <v>1.16244731060606</v>
      </c>
      <c r="E885" t="s">
        <v>2428</v>
      </c>
      <c r="F885" t="s">
        <v>852</v>
      </c>
      <c r="G885">
        <v>5.8970143975250702E-2</v>
      </c>
      <c r="H885">
        <v>5.8068421326983602E-2</v>
      </c>
      <c r="I885">
        <v>9.0172264826699996E-4</v>
      </c>
      <c r="J885">
        <v>7.6916777710132498E-3</v>
      </c>
      <c r="K885">
        <v>3.3249144518316199E-3</v>
      </c>
      <c r="L885">
        <v>1.47567524954216E-5</v>
      </c>
      <c r="M885">
        <v>4.3520065666862E-3</v>
      </c>
      <c r="N885" t="s">
        <v>201</v>
      </c>
      <c r="O885">
        <v>1.0235640039153401E-3</v>
      </c>
      <c r="P885">
        <v>7.5495130003780604</v>
      </c>
      <c r="Q885" t="s">
        <v>201</v>
      </c>
      <c r="R885" t="s">
        <v>201</v>
      </c>
      <c r="S885">
        <v>1.1541027176833401</v>
      </c>
      <c r="T885">
        <v>0.88096361812033597</v>
      </c>
      <c r="U885" t="s">
        <v>201</v>
      </c>
      <c r="V885">
        <v>1.1541027176833401</v>
      </c>
    </row>
    <row r="886" spans="1:22">
      <c r="A886" t="s">
        <v>3298</v>
      </c>
      <c r="B886" t="s">
        <v>2416</v>
      </c>
      <c r="C886" t="s">
        <v>880</v>
      </c>
      <c r="D886">
        <v>14.7990095075757</v>
      </c>
      <c r="F886" t="s">
        <v>2419</v>
      </c>
      <c r="G886">
        <v>8.5430737436926994E-3</v>
      </c>
      <c r="H886">
        <v>8.5255588603133006E-3</v>
      </c>
      <c r="I886">
        <v>1.7514883379442701E-5</v>
      </c>
      <c r="J886">
        <v>1.0504996098192099E-2</v>
      </c>
      <c r="K886">
        <v>7.1850662705695602E-3</v>
      </c>
      <c r="L886">
        <v>1.30284356365022E-3</v>
      </c>
      <c r="M886">
        <v>2.01708626397235E-3</v>
      </c>
      <c r="N886" t="s">
        <v>201</v>
      </c>
      <c r="O886">
        <v>5.6007892283805497E-2</v>
      </c>
      <c r="P886">
        <v>0.81157182550315299</v>
      </c>
      <c r="Q886" t="s">
        <v>201</v>
      </c>
      <c r="R886" t="s">
        <v>201</v>
      </c>
      <c r="S886">
        <v>1.21733138136745</v>
      </c>
      <c r="T886">
        <v>3.12721701625382E-4</v>
      </c>
      <c r="U886" t="s">
        <v>201</v>
      </c>
      <c r="V886">
        <v>1.21733138136745</v>
      </c>
    </row>
    <row r="887" spans="1:22">
      <c r="A887" t="s">
        <v>3299</v>
      </c>
      <c r="B887" t="s">
        <v>2416</v>
      </c>
      <c r="C887" t="s">
        <v>880</v>
      </c>
      <c r="D887">
        <v>11.8536738257575</v>
      </c>
      <c r="F887" t="s">
        <v>2417</v>
      </c>
      <c r="G887">
        <v>3.2186172857427003E-2</v>
      </c>
      <c r="H887">
        <v>3.2161835238355599E-2</v>
      </c>
      <c r="I887">
        <v>2.43376190714454E-5</v>
      </c>
      <c r="J887">
        <v>6.3259513162351802E-3</v>
      </c>
      <c r="K887">
        <v>4.1290622781056498E-3</v>
      </c>
      <c r="L887">
        <v>4.1419646962963499E-5</v>
      </c>
      <c r="M887">
        <v>2.1554693911665702E-3</v>
      </c>
      <c r="N887" t="s">
        <v>201</v>
      </c>
      <c r="O887">
        <v>5.0517045027139801E-2</v>
      </c>
      <c r="P887">
        <v>5.0841104571598699</v>
      </c>
      <c r="Q887" t="s">
        <v>201</v>
      </c>
      <c r="R887" t="s">
        <v>201</v>
      </c>
      <c r="S887">
        <v>1.09649122807017</v>
      </c>
      <c r="T887">
        <v>4.81770441211877E-4</v>
      </c>
      <c r="U887" t="s">
        <v>201</v>
      </c>
      <c r="V887">
        <v>1.09649122807017</v>
      </c>
    </row>
    <row r="888" spans="1:22">
      <c r="A888" t="s">
        <v>3300</v>
      </c>
      <c r="B888" t="s">
        <v>2416</v>
      </c>
      <c r="C888" t="s">
        <v>880</v>
      </c>
      <c r="D888">
        <v>15.720621060606</v>
      </c>
      <c r="F888" t="s">
        <v>2419</v>
      </c>
      <c r="G888">
        <v>2.8321671062010002E-4</v>
      </c>
      <c r="H888">
        <v>2.34295484829E-4</v>
      </c>
      <c r="I888">
        <v>4.8921225791144897E-5</v>
      </c>
      <c r="J888">
        <v>1.6605008659021901E-2</v>
      </c>
      <c r="K888">
        <v>1.03619838117497E-2</v>
      </c>
      <c r="L888">
        <v>9.7461590055816295E-4</v>
      </c>
      <c r="M888">
        <v>5.2684089467140297E-3</v>
      </c>
      <c r="N888" t="s">
        <v>201</v>
      </c>
      <c r="O888">
        <v>1.7053734071337898E-2</v>
      </c>
      <c r="P888">
        <v>1.41099284944787E-2</v>
      </c>
      <c r="Q888" t="s">
        <v>201</v>
      </c>
      <c r="R888" t="s">
        <v>201</v>
      </c>
      <c r="S888">
        <v>1.1410795821912001</v>
      </c>
      <c r="T888">
        <v>2.8686518498823202E-3</v>
      </c>
      <c r="U888" t="s">
        <v>201</v>
      </c>
      <c r="V888">
        <v>1.1410795821912001</v>
      </c>
    </row>
    <row r="889" spans="1:22">
      <c r="A889" t="s">
        <v>3301</v>
      </c>
      <c r="B889" t="s">
        <v>2416</v>
      </c>
      <c r="C889" t="s">
        <v>880</v>
      </c>
      <c r="D889">
        <v>3.5659242613636302</v>
      </c>
      <c r="F889" t="s">
        <v>2417</v>
      </c>
      <c r="G889">
        <v>1.9210118599775E-3</v>
      </c>
      <c r="H889">
        <v>1.9081023025484E-3</v>
      </c>
      <c r="I889">
        <v>1.2909557429161901E-5</v>
      </c>
      <c r="J889">
        <v>2.5677538550417799E-3</v>
      </c>
      <c r="K889">
        <v>1.8289812224876599E-3</v>
      </c>
      <c r="L889">
        <v>2.1175531001800901E-4</v>
      </c>
      <c r="M889">
        <v>5.2701732253610401E-4</v>
      </c>
      <c r="N889" t="s">
        <v>201</v>
      </c>
      <c r="O889">
        <v>8.8093734454199296E-2</v>
      </c>
      <c r="P889">
        <v>0.74310171857082097</v>
      </c>
      <c r="Q889" t="s">
        <v>201</v>
      </c>
      <c r="R889" t="s">
        <v>201</v>
      </c>
      <c r="S889">
        <v>1.31578947368421</v>
      </c>
      <c r="T889">
        <v>1.4654342342444E-4</v>
      </c>
      <c r="U889" t="s">
        <v>201</v>
      </c>
      <c r="V889">
        <v>1.31578947368421</v>
      </c>
    </row>
    <row r="890" spans="1:22">
      <c r="A890" t="s">
        <v>3302</v>
      </c>
      <c r="B890" t="s">
        <v>2416</v>
      </c>
      <c r="C890" t="s">
        <v>880</v>
      </c>
      <c r="D890">
        <v>7.5341577083333204</v>
      </c>
      <c r="F890" t="s">
        <v>2417</v>
      </c>
      <c r="G890">
        <v>1.5635190023549898E-2</v>
      </c>
      <c r="H890">
        <v>1.56208653119884E-2</v>
      </c>
      <c r="I890">
        <v>1.4324711561548301E-5</v>
      </c>
      <c r="J890">
        <v>4.8907993547576004E-3</v>
      </c>
      <c r="K890">
        <v>2.4268883061897601E-3</v>
      </c>
      <c r="L890">
        <v>2.4440404074585503E-4</v>
      </c>
      <c r="M890">
        <v>2.2195070078219899E-3</v>
      </c>
      <c r="N890" t="s">
        <v>201</v>
      </c>
      <c r="O890">
        <v>6.3031931228813903E-3</v>
      </c>
      <c r="P890">
        <v>3.19392888133775</v>
      </c>
      <c r="Q890" t="s">
        <v>201</v>
      </c>
      <c r="R890" t="s">
        <v>201</v>
      </c>
      <c r="S890">
        <v>1.0962292461652099</v>
      </c>
      <c r="T890">
        <v>2.2726118781840601E-3</v>
      </c>
      <c r="U890" t="s">
        <v>201</v>
      </c>
      <c r="V890">
        <v>1.0962292461652099</v>
      </c>
    </row>
    <row r="891" spans="1:22">
      <c r="A891" t="s">
        <v>3303</v>
      </c>
      <c r="B891" t="s">
        <v>2416</v>
      </c>
      <c r="C891" t="s">
        <v>880</v>
      </c>
      <c r="D891">
        <v>4.9422393560606004</v>
      </c>
      <c r="F891" t="s">
        <v>2419</v>
      </c>
      <c r="G891">
        <v>2.5609352244416201E-2</v>
      </c>
      <c r="H891">
        <v>2.5600582030184001E-2</v>
      </c>
      <c r="I891">
        <v>8.7702142321232902E-6</v>
      </c>
      <c r="J891">
        <v>2.23043933048757E-2</v>
      </c>
      <c r="K891">
        <v>1.32125832887216E-2</v>
      </c>
      <c r="L891">
        <v>5.4590582187572503E-3</v>
      </c>
      <c r="M891">
        <v>3.6327517973968001E-3</v>
      </c>
      <c r="N891" t="s">
        <v>201</v>
      </c>
      <c r="O891">
        <v>3.0909734977254001E-2</v>
      </c>
      <c r="P891">
        <v>1.1477820391818301</v>
      </c>
      <c r="Q891" t="s">
        <v>201</v>
      </c>
      <c r="R891" t="s">
        <v>201</v>
      </c>
      <c r="S891">
        <v>1.02229171369952</v>
      </c>
      <c r="T891">
        <v>2.8373631280168297E-4</v>
      </c>
      <c r="U891" t="s">
        <v>201</v>
      </c>
      <c r="V891">
        <v>1.02229171369952</v>
      </c>
    </row>
    <row r="892" spans="1:22">
      <c r="A892" t="s">
        <v>3304</v>
      </c>
      <c r="B892" t="s">
        <v>2416</v>
      </c>
      <c r="C892" t="s">
        <v>880</v>
      </c>
      <c r="D892">
        <v>2.2123579356060601</v>
      </c>
      <c r="F892" t="s">
        <v>2417</v>
      </c>
      <c r="G892">
        <v>1.0382090178065E-3</v>
      </c>
      <c r="H892">
        <v>1.0327603424606E-3</v>
      </c>
      <c r="I892">
        <v>5.4486753459124398E-6</v>
      </c>
      <c r="J892">
        <v>7.7556573716238099E-3</v>
      </c>
      <c r="K892">
        <v>5.8373827340124198E-3</v>
      </c>
      <c r="L892">
        <v>2.7313170581096103E-4</v>
      </c>
      <c r="M892">
        <v>1.6451429318004201E-3</v>
      </c>
      <c r="N892" t="s">
        <v>201</v>
      </c>
      <c r="O892">
        <v>5.6109629973944103E-4</v>
      </c>
      <c r="P892">
        <v>0.13316219283219399</v>
      </c>
      <c r="Q892" t="s">
        <v>201</v>
      </c>
      <c r="R892" t="s">
        <v>201</v>
      </c>
      <c r="S892">
        <v>1.1877050170744401</v>
      </c>
      <c r="T892">
        <v>9.7107668477633101E-3</v>
      </c>
      <c r="U892" t="s">
        <v>201</v>
      </c>
      <c r="V892">
        <v>1.1877050170744401</v>
      </c>
    </row>
    <row r="893" spans="1:22">
      <c r="A893" t="s">
        <v>3305</v>
      </c>
      <c r="B893" t="s">
        <v>2416</v>
      </c>
      <c r="C893" t="s">
        <v>880</v>
      </c>
      <c r="D893">
        <v>0.96051204545454505</v>
      </c>
      <c r="F893" t="s">
        <v>2417</v>
      </c>
      <c r="G893">
        <v>1.714710920308E-4</v>
      </c>
      <c r="H893">
        <v>1.714710920308E-4</v>
      </c>
      <c r="I893">
        <v>0</v>
      </c>
      <c r="J893">
        <v>4.3190325910710502E-3</v>
      </c>
      <c r="K893">
        <v>2.66907689763211E-3</v>
      </c>
      <c r="L893">
        <v>1.8436293819084601E-4</v>
      </c>
      <c r="M893">
        <v>1.4655927552480799E-3</v>
      </c>
      <c r="N893" t="s">
        <v>201</v>
      </c>
      <c r="O893">
        <v>1.4197745275543201E-2</v>
      </c>
      <c r="P893">
        <v>3.9701273008518299E-2</v>
      </c>
      <c r="Q893" t="s">
        <v>201</v>
      </c>
      <c r="R893" t="s">
        <v>201</v>
      </c>
      <c r="T893">
        <v>0</v>
      </c>
      <c r="U893" t="s">
        <v>201</v>
      </c>
    </row>
    <row r="894" spans="1:22">
      <c r="A894" t="s">
        <v>3306</v>
      </c>
      <c r="B894" t="s">
        <v>2416</v>
      </c>
      <c r="C894" t="s">
        <v>880</v>
      </c>
      <c r="D894">
        <v>0.29289659090908998</v>
      </c>
      <c r="F894" t="s">
        <v>2417</v>
      </c>
      <c r="G894">
        <v>3.3367927498375999E-3</v>
      </c>
      <c r="H894">
        <v>6.5063481138310001E-4</v>
      </c>
      <c r="I894">
        <v>2.6861579384543999E-3</v>
      </c>
      <c r="J894">
        <v>7.76589131268991E-3</v>
      </c>
      <c r="K894">
        <v>4.0437231787518804E-3</v>
      </c>
      <c r="L894">
        <v>1.77631836234954E-3</v>
      </c>
      <c r="M894">
        <v>1.9458497715884801E-3</v>
      </c>
      <c r="N894" t="s">
        <v>201</v>
      </c>
      <c r="O894">
        <v>1.2376200603774199E-3</v>
      </c>
      <c r="P894">
        <v>8.3781086443989405E-2</v>
      </c>
      <c r="Q894" t="s">
        <v>201</v>
      </c>
      <c r="R894" t="s">
        <v>201</v>
      </c>
      <c r="S894">
        <v>1.06373475889269</v>
      </c>
      <c r="T894">
        <v>2.1704221064704101</v>
      </c>
      <c r="U894" t="s">
        <v>201</v>
      </c>
      <c r="V894">
        <v>1.06373475889269</v>
      </c>
    </row>
    <row r="895" spans="1:22">
      <c r="A895" t="s">
        <v>3307</v>
      </c>
      <c r="B895" t="s">
        <v>2416</v>
      </c>
      <c r="C895" t="s">
        <v>880</v>
      </c>
      <c r="D895">
        <v>3.1088548484848499</v>
      </c>
      <c r="E895" t="s">
        <v>2428</v>
      </c>
      <c r="F895" t="s">
        <v>853</v>
      </c>
      <c r="G895">
        <v>4.5841011022770099E-2</v>
      </c>
      <c r="H895">
        <v>4.58362081375479E-2</v>
      </c>
      <c r="I895">
        <v>4.8028852221369298E-6</v>
      </c>
      <c r="J895">
        <v>1.4340843029877801E-2</v>
      </c>
      <c r="K895">
        <v>7.3441558755149303E-3</v>
      </c>
      <c r="L895">
        <v>2.9695821823950199E-4</v>
      </c>
      <c r="M895">
        <v>6.6997289361233701E-3</v>
      </c>
      <c r="N895" t="s">
        <v>201</v>
      </c>
      <c r="O895">
        <v>6.3818156254434799E-3</v>
      </c>
      <c r="P895">
        <v>3.1962003936625201</v>
      </c>
      <c r="Q895" t="s">
        <v>201</v>
      </c>
      <c r="R895" t="s">
        <v>201</v>
      </c>
      <c r="S895">
        <v>1.0234487887802799</v>
      </c>
      <c r="T895">
        <v>7.5258915393739095E-4</v>
      </c>
      <c r="U895" t="s">
        <v>201</v>
      </c>
      <c r="V895">
        <v>1.0234487887802799</v>
      </c>
    </row>
    <row r="896" spans="1:22">
      <c r="A896" t="s">
        <v>3308</v>
      </c>
      <c r="B896" t="s">
        <v>2416</v>
      </c>
      <c r="C896" t="s">
        <v>880</v>
      </c>
      <c r="D896">
        <v>3.4417456818181802</v>
      </c>
      <c r="F896" t="s">
        <v>2417</v>
      </c>
      <c r="G896">
        <v>2.3115486874831E-3</v>
      </c>
      <c r="H896">
        <v>2.3115486874831E-3</v>
      </c>
      <c r="I896">
        <v>0</v>
      </c>
      <c r="J896">
        <v>6.29597231817354E-3</v>
      </c>
      <c r="K896">
        <v>2.3460760220298999E-3</v>
      </c>
      <c r="L896">
        <v>2.35254463302315E-4</v>
      </c>
      <c r="M896">
        <v>3.7146418328413201E-3</v>
      </c>
      <c r="N896" t="s">
        <v>201</v>
      </c>
      <c r="O896">
        <v>2.41036193758167E-2</v>
      </c>
      <c r="P896">
        <v>0.36714721264112499</v>
      </c>
      <c r="Q896" t="s">
        <v>201</v>
      </c>
      <c r="R896" t="s">
        <v>201</v>
      </c>
      <c r="T896">
        <v>0</v>
      </c>
      <c r="U896" t="s">
        <v>201</v>
      </c>
    </row>
    <row r="897" spans="1:22">
      <c r="A897" t="s">
        <v>3309</v>
      </c>
      <c r="B897" t="s">
        <v>2416</v>
      </c>
      <c r="C897" t="s">
        <v>880</v>
      </c>
      <c r="D897">
        <v>5.8130723674242404</v>
      </c>
      <c r="F897" t="s">
        <v>2417</v>
      </c>
      <c r="G897">
        <v>9.7672952440306E-3</v>
      </c>
      <c r="H897">
        <v>9.7649413822880997E-3</v>
      </c>
      <c r="I897">
        <v>2.35386174249793E-6</v>
      </c>
      <c r="J897">
        <v>2.7016927289926001E-3</v>
      </c>
      <c r="K897">
        <v>9.1020716163645E-4</v>
      </c>
      <c r="L897">
        <v>5.8643261994457197E-5</v>
      </c>
      <c r="M897">
        <v>1.73284230536169E-3</v>
      </c>
      <c r="N897" t="s">
        <v>201</v>
      </c>
      <c r="O897">
        <v>2.0133486367163301E-3</v>
      </c>
      <c r="P897">
        <v>3.6143789697095601</v>
      </c>
      <c r="Q897" t="s">
        <v>201</v>
      </c>
      <c r="R897" t="s">
        <v>201</v>
      </c>
      <c r="S897">
        <v>1.0881045908634801</v>
      </c>
      <c r="T897">
        <v>1.1691277405074499E-3</v>
      </c>
      <c r="U897" t="s">
        <v>201</v>
      </c>
      <c r="V897">
        <v>1.0881045908634801</v>
      </c>
    </row>
    <row r="898" spans="1:22">
      <c r="A898" t="s">
        <v>3310</v>
      </c>
      <c r="B898" t="s">
        <v>2416</v>
      </c>
      <c r="C898" t="s">
        <v>880</v>
      </c>
      <c r="D898">
        <v>15.7357117992424</v>
      </c>
      <c r="F898" t="s">
        <v>2419</v>
      </c>
      <c r="G898">
        <v>4.6435228753934996E-3</v>
      </c>
      <c r="H898">
        <v>4.6429316334346002E-3</v>
      </c>
      <c r="I898">
        <v>5.9124195892568705E-7</v>
      </c>
      <c r="J898">
        <v>1.0023337550873E-2</v>
      </c>
      <c r="K898">
        <v>6.0756201319492496E-3</v>
      </c>
      <c r="L898">
        <v>6.9078287980790397E-4</v>
      </c>
      <c r="M898">
        <v>3.2569345391159298E-3</v>
      </c>
      <c r="N898" t="s">
        <v>201</v>
      </c>
      <c r="O898">
        <v>0</v>
      </c>
      <c r="P898">
        <v>0.46321213965603403</v>
      </c>
      <c r="Q898" t="s">
        <v>201</v>
      </c>
      <c r="R898" t="s">
        <v>201</v>
      </c>
      <c r="S898">
        <v>1.0974465179369799</v>
      </c>
      <c r="T898" t="s">
        <v>2464</v>
      </c>
      <c r="U898" t="s">
        <v>201</v>
      </c>
      <c r="V898">
        <v>1.0974465179369799</v>
      </c>
    </row>
    <row r="899" spans="1:22">
      <c r="A899" t="s">
        <v>3311</v>
      </c>
      <c r="B899" t="s">
        <v>2416</v>
      </c>
      <c r="C899" t="s">
        <v>880</v>
      </c>
      <c r="D899">
        <v>24.949012992424201</v>
      </c>
      <c r="F899" t="s">
        <v>2419</v>
      </c>
      <c r="G899">
        <v>1.9107770227372201E-2</v>
      </c>
      <c r="H899">
        <v>1.9100278489101001E-2</v>
      </c>
      <c r="I899">
        <v>7.4917382712098899E-6</v>
      </c>
      <c r="J899">
        <v>5.8751065506633697E-3</v>
      </c>
      <c r="K899">
        <v>3.7536457113149699E-3</v>
      </c>
      <c r="L899">
        <v>2.17866297921484E-4</v>
      </c>
      <c r="M899">
        <v>1.90359454142691E-3</v>
      </c>
      <c r="N899" t="s">
        <v>201</v>
      </c>
      <c r="O899">
        <v>3.3722988996716399E-2</v>
      </c>
      <c r="P899">
        <v>3.2510522701829698</v>
      </c>
      <c r="Q899" t="s">
        <v>201</v>
      </c>
      <c r="R899" t="s">
        <v>201</v>
      </c>
      <c r="S899">
        <v>1.2055935828776201</v>
      </c>
      <c r="T899">
        <v>2.2215522686732601E-4</v>
      </c>
      <c r="U899" t="s">
        <v>201</v>
      </c>
      <c r="V899">
        <v>1.2055935828776201</v>
      </c>
    </row>
    <row r="900" spans="1:22">
      <c r="A900" t="s">
        <v>3312</v>
      </c>
      <c r="B900" t="s">
        <v>2416</v>
      </c>
      <c r="C900" t="s">
        <v>880</v>
      </c>
      <c r="D900">
        <v>7.8807380113636301</v>
      </c>
      <c r="F900" t="s">
        <v>2419</v>
      </c>
      <c r="G900">
        <v>7.9324248261008999E-3</v>
      </c>
      <c r="H900">
        <v>7.8951869592017998E-3</v>
      </c>
      <c r="I900">
        <v>3.7237866899068002E-5</v>
      </c>
      <c r="J900">
        <v>7.2420350702281297E-3</v>
      </c>
      <c r="K900">
        <v>3.7287527259946399E-3</v>
      </c>
      <c r="L900">
        <v>4.3816984290301102E-5</v>
      </c>
      <c r="M900">
        <v>3.46946535994318E-3</v>
      </c>
      <c r="N900" t="s">
        <v>201</v>
      </c>
      <c r="O900">
        <v>2.10543265794906E-2</v>
      </c>
      <c r="P900">
        <v>1.0901889983464399</v>
      </c>
      <c r="Q900" t="s">
        <v>201</v>
      </c>
      <c r="R900" t="s">
        <v>201</v>
      </c>
      <c r="S900">
        <v>1.2079086340932601</v>
      </c>
      <c r="T900">
        <v>1.76865627872144E-3</v>
      </c>
      <c r="U900" t="s">
        <v>201</v>
      </c>
      <c r="V900">
        <v>1.2079086340932601</v>
      </c>
    </row>
    <row r="901" spans="1:22">
      <c r="A901" t="s">
        <v>3313</v>
      </c>
      <c r="B901" t="s">
        <v>2416</v>
      </c>
      <c r="C901" t="s">
        <v>880</v>
      </c>
      <c r="D901">
        <v>10.7487001704545</v>
      </c>
      <c r="E901" t="s">
        <v>2428</v>
      </c>
      <c r="F901" t="s">
        <v>852</v>
      </c>
      <c r="G901">
        <v>4.9128365696977698E-2</v>
      </c>
      <c r="H901">
        <v>4.9127196521377599E-2</v>
      </c>
      <c r="I901">
        <v>1.1691756001110401E-6</v>
      </c>
      <c r="J901">
        <v>1.3117263880550199E-2</v>
      </c>
      <c r="K901">
        <v>6.1461095368626597E-3</v>
      </c>
      <c r="L901">
        <v>1.44696228080043E-3</v>
      </c>
      <c r="M901">
        <v>5.5241920628871398E-3</v>
      </c>
      <c r="N901" t="s">
        <v>201</v>
      </c>
      <c r="O901">
        <v>3.23849441908568E-3</v>
      </c>
      <c r="P901">
        <v>3.7452320063653999</v>
      </c>
      <c r="Q901" t="s">
        <v>201</v>
      </c>
      <c r="R901" t="s">
        <v>201</v>
      </c>
      <c r="S901">
        <v>1.2535399743767901</v>
      </c>
      <c r="T901">
        <v>3.610244295067E-4</v>
      </c>
      <c r="U901" t="s">
        <v>201</v>
      </c>
      <c r="V901">
        <v>1.2535399743767901</v>
      </c>
    </row>
    <row r="902" spans="1:22">
      <c r="A902" t="s">
        <v>3314</v>
      </c>
      <c r="B902" t="s">
        <v>2416</v>
      </c>
      <c r="C902" t="s">
        <v>880</v>
      </c>
      <c r="D902">
        <v>22.1819271590909</v>
      </c>
      <c r="F902" t="s">
        <v>2417</v>
      </c>
      <c r="G902">
        <v>3.6174355790795998E-3</v>
      </c>
      <c r="H902">
        <v>3.5755812118334999E-3</v>
      </c>
      <c r="I902">
        <v>4.1854367246081997E-5</v>
      </c>
      <c r="J902">
        <v>3.4346691942488401E-3</v>
      </c>
      <c r="K902">
        <v>2.5687109462560601E-3</v>
      </c>
      <c r="L902">
        <v>2.1398344382335099E-5</v>
      </c>
      <c r="M902">
        <v>8.4455990361044302E-4</v>
      </c>
      <c r="N902" t="s">
        <v>201</v>
      </c>
      <c r="O902">
        <v>0.271105355182305</v>
      </c>
      <c r="P902">
        <v>1.04102637244384</v>
      </c>
      <c r="Q902" t="s">
        <v>201</v>
      </c>
      <c r="R902" t="s">
        <v>201</v>
      </c>
      <c r="S902">
        <v>1.4485780061976099</v>
      </c>
      <c r="T902">
        <v>1.54384140504849E-4</v>
      </c>
      <c r="U902" t="s">
        <v>201</v>
      </c>
      <c r="V902">
        <v>1.4485780061976099</v>
      </c>
    </row>
    <row r="903" spans="1:22">
      <c r="A903" t="s">
        <v>3315</v>
      </c>
      <c r="B903" t="s">
        <v>2416</v>
      </c>
      <c r="C903" t="s">
        <v>880</v>
      </c>
      <c r="D903">
        <v>4.4441767613636296</v>
      </c>
      <c r="F903" t="s">
        <v>2417</v>
      </c>
      <c r="G903">
        <v>5.1177673553240996E-3</v>
      </c>
      <c r="H903">
        <v>5.1119382651724004E-3</v>
      </c>
      <c r="I903">
        <v>5.8290901517212403E-6</v>
      </c>
      <c r="J903">
        <v>8.4527122647854603E-3</v>
      </c>
      <c r="K903">
        <v>3.68731466306214E-3</v>
      </c>
      <c r="L903">
        <v>3.2282002152310603E-4</v>
      </c>
      <c r="M903">
        <v>4.4425775802002104E-3</v>
      </c>
      <c r="N903" t="s">
        <v>201</v>
      </c>
      <c r="O903">
        <v>3.1325276967631298E-3</v>
      </c>
      <c r="P903">
        <v>0.60476899071426504</v>
      </c>
      <c r="Q903" t="s">
        <v>201</v>
      </c>
      <c r="R903" t="s">
        <v>201</v>
      </c>
      <c r="S903">
        <v>1.31457322715044</v>
      </c>
      <c r="T903">
        <v>1.8608263728184999E-3</v>
      </c>
      <c r="U903" t="s">
        <v>201</v>
      </c>
      <c r="V903">
        <v>1.31457322715044</v>
      </c>
    </row>
    <row r="904" spans="1:22">
      <c r="A904" t="s">
        <v>3316</v>
      </c>
      <c r="B904" t="s">
        <v>2416</v>
      </c>
      <c r="C904" t="s">
        <v>880</v>
      </c>
      <c r="D904">
        <v>0.54979094696969699</v>
      </c>
      <c r="F904" t="s">
        <v>2419</v>
      </c>
      <c r="G904">
        <v>2.58785292001147E-2</v>
      </c>
      <c r="H904">
        <v>2.58785292001147E-2</v>
      </c>
      <c r="I904">
        <v>0</v>
      </c>
      <c r="J904">
        <v>6.2146661830371104E-3</v>
      </c>
      <c r="K904">
        <v>4.9723729226363103E-3</v>
      </c>
      <c r="L904">
        <v>4.12285219621458E-5</v>
      </c>
      <c r="M904">
        <v>1.20106473843865E-3</v>
      </c>
      <c r="N904" t="s">
        <v>201</v>
      </c>
      <c r="O904">
        <v>2.4077583324043701E-2</v>
      </c>
      <c r="P904">
        <v>4.1641060739110802</v>
      </c>
      <c r="Q904" t="s">
        <v>201</v>
      </c>
      <c r="R904" t="s">
        <v>201</v>
      </c>
      <c r="T904">
        <v>0</v>
      </c>
      <c r="U904" t="s">
        <v>201</v>
      </c>
    </row>
    <row r="905" spans="1:22">
      <c r="A905" t="s">
        <v>3317</v>
      </c>
      <c r="B905" t="s">
        <v>2416</v>
      </c>
      <c r="C905" t="s">
        <v>880</v>
      </c>
      <c r="D905">
        <v>1.58990106060606</v>
      </c>
      <c r="F905" t="s">
        <v>2417</v>
      </c>
      <c r="G905">
        <v>6.6409083932289E-3</v>
      </c>
      <c r="H905">
        <v>6.4096908833749001E-3</v>
      </c>
      <c r="I905">
        <v>2.3121750985389999E-4</v>
      </c>
      <c r="J905">
        <v>1.7951379275347401E-2</v>
      </c>
      <c r="K905">
        <v>5.9767231225909996E-3</v>
      </c>
      <c r="L905">
        <v>4.0677640672084903E-3</v>
      </c>
      <c r="M905">
        <v>7.9068920855479095E-3</v>
      </c>
      <c r="N905" t="s">
        <v>201</v>
      </c>
      <c r="O905">
        <v>1.6122399857630501E-3</v>
      </c>
      <c r="P905">
        <v>0.35705840676974099</v>
      </c>
      <c r="Q905" t="s">
        <v>201</v>
      </c>
      <c r="R905" t="s">
        <v>201</v>
      </c>
      <c r="S905">
        <v>1.06660695339078</v>
      </c>
      <c r="T905">
        <v>0.14341382914186099</v>
      </c>
      <c r="U905" t="s">
        <v>201</v>
      </c>
      <c r="V905">
        <v>1.06660695339078</v>
      </c>
    </row>
    <row r="906" spans="1:22">
      <c r="A906" t="s">
        <v>3318</v>
      </c>
      <c r="B906" t="s">
        <v>2416</v>
      </c>
      <c r="C906" t="s">
        <v>880</v>
      </c>
      <c r="D906">
        <v>3.6655305303030201</v>
      </c>
      <c r="F906" t="s">
        <v>2419</v>
      </c>
      <c r="G906">
        <v>9.6355852963800001E-4</v>
      </c>
      <c r="H906">
        <v>6.7168496423690004E-4</v>
      </c>
      <c r="I906">
        <v>2.91873565401E-4</v>
      </c>
      <c r="J906">
        <v>2.6370942405649599E-2</v>
      </c>
      <c r="K906">
        <v>1.53653715820001E-2</v>
      </c>
      <c r="L906">
        <v>2.5608045087675201E-4</v>
      </c>
      <c r="M906">
        <v>1.07494903727727E-2</v>
      </c>
      <c r="N906" t="s">
        <v>201</v>
      </c>
      <c r="O906">
        <v>4.2429953603131301E-2</v>
      </c>
      <c r="P906">
        <v>2.5470646968346399E-2</v>
      </c>
      <c r="Q906" t="s">
        <v>201</v>
      </c>
      <c r="R906" t="s">
        <v>201</v>
      </c>
      <c r="S906">
        <v>1.09307790519579</v>
      </c>
      <c r="T906">
        <v>6.8789508499358604E-3</v>
      </c>
      <c r="U906" t="s">
        <v>201</v>
      </c>
      <c r="V906">
        <v>1.09307790519579</v>
      </c>
    </row>
    <row r="907" spans="1:22">
      <c r="A907" t="s">
        <v>3319</v>
      </c>
      <c r="B907" t="s">
        <v>2416</v>
      </c>
      <c r="C907" t="s">
        <v>880</v>
      </c>
      <c r="D907">
        <v>3.6827269507575702</v>
      </c>
      <c r="F907" t="s">
        <v>2419</v>
      </c>
      <c r="G907">
        <v>3.1901936455963398E-2</v>
      </c>
      <c r="H907">
        <v>3.18995273269072E-2</v>
      </c>
      <c r="I907">
        <v>2.4091290562147498E-6</v>
      </c>
      <c r="J907">
        <v>2.78789172441825E-2</v>
      </c>
      <c r="K907">
        <v>1.8556869076466399E-2</v>
      </c>
      <c r="L907">
        <v>4.1546456871384497E-3</v>
      </c>
      <c r="M907">
        <v>5.1674024805776798E-3</v>
      </c>
      <c r="N907" t="s">
        <v>201</v>
      </c>
      <c r="O907">
        <v>6.6277882925394105E-2</v>
      </c>
      <c r="P907">
        <v>1.14421686636928</v>
      </c>
      <c r="Q907" t="s">
        <v>201</v>
      </c>
      <c r="R907" t="s">
        <v>201</v>
      </c>
      <c r="S907">
        <v>2</v>
      </c>
      <c r="T907">
        <v>3.6348913843952901E-5</v>
      </c>
      <c r="U907" t="s">
        <v>201</v>
      </c>
      <c r="V907">
        <v>2</v>
      </c>
    </row>
    <row r="908" spans="1:22">
      <c r="A908" t="s">
        <v>3320</v>
      </c>
      <c r="B908" t="s">
        <v>2416</v>
      </c>
      <c r="C908" t="s">
        <v>880</v>
      </c>
      <c r="D908">
        <v>0.99433089015151499</v>
      </c>
      <c r="F908" t="s">
        <v>2417</v>
      </c>
      <c r="G908">
        <v>2.3530521863276998E-3</v>
      </c>
      <c r="H908">
        <v>2.3530521863276998E-3</v>
      </c>
      <c r="I908">
        <v>0</v>
      </c>
      <c r="J908">
        <v>1.5169561632601299E-2</v>
      </c>
      <c r="K908">
        <v>4.0312304014739004E-3</v>
      </c>
      <c r="L908">
        <v>4.3442799205618303E-3</v>
      </c>
      <c r="M908">
        <v>6.7940513105656398E-3</v>
      </c>
      <c r="N908" t="s">
        <v>201</v>
      </c>
      <c r="O908">
        <v>0</v>
      </c>
      <c r="P908">
        <v>0.155116689810645</v>
      </c>
      <c r="Q908" t="s">
        <v>201</v>
      </c>
      <c r="R908" t="s">
        <v>201</v>
      </c>
      <c r="S908">
        <v>1.05343498700633</v>
      </c>
      <c r="U908" t="s">
        <v>201</v>
      </c>
      <c r="V908">
        <v>1.05343498700633</v>
      </c>
    </row>
    <row r="909" spans="1:22">
      <c r="A909" t="s">
        <v>3321</v>
      </c>
      <c r="B909" t="s">
        <v>2416</v>
      </c>
      <c r="C909" t="s">
        <v>880</v>
      </c>
      <c r="D909">
        <v>15.9482920833333</v>
      </c>
      <c r="F909" t="s">
        <v>2417</v>
      </c>
      <c r="G909">
        <v>6.4920638458368998E-3</v>
      </c>
      <c r="H909">
        <v>6.3066730940764997E-3</v>
      </c>
      <c r="I909">
        <v>1.8539075176040001E-4</v>
      </c>
      <c r="J909">
        <v>3.0274056380473202E-3</v>
      </c>
      <c r="K909">
        <v>1.7592356356094299E-3</v>
      </c>
      <c r="L909">
        <v>2.6629720352140901E-4</v>
      </c>
      <c r="M909">
        <v>1.0018727989164701E-3</v>
      </c>
      <c r="N909" t="s">
        <v>201</v>
      </c>
      <c r="O909">
        <v>9.3886425754608094E-2</v>
      </c>
      <c r="P909">
        <v>2.0831939449462999</v>
      </c>
      <c r="Q909" t="s">
        <v>201</v>
      </c>
      <c r="R909" t="s">
        <v>201</v>
      </c>
      <c r="S909">
        <v>1.2127230928397399</v>
      </c>
      <c r="T909">
        <v>1.9746278577582399E-3</v>
      </c>
      <c r="U909" t="s">
        <v>201</v>
      </c>
      <c r="V909">
        <v>1.2127230928397399</v>
      </c>
    </row>
    <row r="910" spans="1:22">
      <c r="A910" t="s">
        <v>3322</v>
      </c>
      <c r="B910" t="s">
        <v>2416</v>
      </c>
      <c r="C910" t="s">
        <v>880</v>
      </c>
      <c r="D910">
        <v>0.38564157196969601</v>
      </c>
      <c r="F910" t="s">
        <v>2417</v>
      </c>
      <c r="G910">
        <v>1.47586575373854E-2</v>
      </c>
      <c r="H910">
        <v>1.4758232544705501E-2</v>
      </c>
      <c r="I910">
        <v>4.2499267985690302E-7</v>
      </c>
      <c r="J910">
        <v>7.5550110481227804E-3</v>
      </c>
      <c r="K910">
        <v>3.0027958232537E-3</v>
      </c>
      <c r="L910">
        <v>3.3710563671443398E-4</v>
      </c>
      <c r="M910">
        <v>4.2151095881546403E-3</v>
      </c>
      <c r="N910" t="s">
        <v>201</v>
      </c>
      <c r="O910">
        <v>9.3635046260170003E-3</v>
      </c>
      <c r="P910">
        <v>1.9534362624621799</v>
      </c>
      <c r="Q910" t="s">
        <v>201</v>
      </c>
      <c r="R910" t="s">
        <v>201</v>
      </c>
      <c r="S910">
        <v>1.00184162062615</v>
      </c>
      <c r="T910">
        <v>4.5388206321384998E-5</v>
      </c>
      <c r="U910" t="s">
        <v>201</v>
      </c>
      <c r="V910">
        <v>1.00184162062615</v>
      </c>
    </row>
    <row r="911" spans="1:22">
      <c r="A911" t="s">
        <v>3323</v>
      </c>
      <c r="B911" t="s">
        <v>2416</v>
      </c>
      <c r="C911" t="s">
        <v>880</v>
      </c>
      <c r="D911">
        <v>7.67818219696969</v>
      </c>
      <c r="F911" t="s">
        <v>2417</v>
      </c>
      <c r="G911">
        <v>1.43618534911105E-2</v>
      </c>
      <c r="H911">
        <v>1.4308391503780901E-2</v>
      </c>
      <c r="I911">
        <v>5.3461987329645797E-5</v>
      </c>
      <c r="J911">
        <v>9.4241857887416396E-3</v>
      </c>
      <c r="K911">
        <v>4.1456158760444402E-3</v>
      </c>
      <c r="L911">
        <v>6.2273732306132102E-4</v>
      </c>
      <c r="M911">
        <v>4.65583258963587E-3</v>
      </c>
      <c r="N911" t="s">
        <v>201</v>
      </c>
      <c r="O911">
        <v>1.4825190066701899E-2</v>
      </c>
      <c r="P911">
        <v>1.51826288493527</v>
      </c>
      <c r="Q911" t="s">
        <v>201</v>
      </c>
      <c r="R911" t="s">
        <v>201</v>
      </c>
      <c r="S911">
        <v>1.2330311050860601</v>
      </c>
      <c r="T911">
        <v>3.6061586454614E-3</v>
      </c>
      <c r="U911" t="s">
        <v>201</v>
      </c>
      <c r="V911">
        <v>1.2330311050860601</v>
      </c>
    </row>
    <row r="912" spans="1:22">
      <c r="A912" t="s">
        <v>3324</v>
      </c>
      <c r="B912" t="s">
        <v>2416</v>
      </c>
      <c r="C912" t="s">
        <v>880</v>
      </c>
      <c r="D912">
        <v>0.91717443181818203</v>
      </c>
      <c r="F912" t="s">
        <v>2417</v>
      </c>
      <c r="G912">
        <v>2.34823177386521E-2</v>
      </c>
      <c r="H912">
        <v>2.34823177386521E-2</v>
      </c>
      <c r="I912">
        <v>0</v>
      </c>
      <c r="J912">
        <v>1.17596031118833E-2</v>
      </c>
      <c r="K912">
        <v>4.3839873756040199E-3</v>
      </c>
      <c r="L912">
        <v>2.7395282089122701E-4</v>
      </c>
      <c r="M912">
        <v>7.1016629153880604E-3</v>
      </c>
      <c r="N912" t="s">
        <v>201</v>
      </c>
      <c r="O912">
        <v>7.7104995684794796E-3</v>
      </c>
      <c r="P912">
        <v>1.9968631181882901</v>
      </c>
      <c r="Q912" t="s">
        <v>201</v>
      </c>
      <c r="R912" t="s">
        <v>201</v>
      </c>
      <c r="T912">
        <v>0</v>
      </c>
      <c r="U912" t="s">
        <v>201</v>
      </c>
    </row>
    <row r="913" spans="1:22">
      <c r="A913" t="s">
        <v>3325</v>
      </c>
      <c r="B913" t="s">
        <v>2416</v>
      </c>
      <c r="C913" t="s">
        <v>880</v>
      </c>
      <c r="D913">
        <v>2.5981236174242399</v>
      </c>
      <c r="F913" t="s">
        <v>2419</v>
      </c>
      <c r="G913">
        <v>1.0886836047323001E-3</v>
      </c>
      <c r="H913">
        <v>1.0839948193932E-3</v>
      </c>
      <c r="I913">
        <v>4.6887853390963697E-6</v>
      </c>
      <c r="J913">
        <v>9.5334576722852608E-3</v>
      </c>
      <c r="K913">
        <v>3.7941187364700199E-3</v>
      </c>
      <c r="L913">
        <v>4.1449282267316897E-5</v>
      </c>
      <c r="M913">
        <v>5.69788965354792E-3</v>
      </c>
      <c r="N913" t="s">
        <v>201</v>
      </c>
      <c r="O913">
        <v>1.2891600818356099E-2</v>
      </c>
      <c r="P913">
        <v>0.113704267292703</v>
      </c>
      <c r="Q913" t="s">
        <v>201</v>
      </c>
      <c r="R913" t="s">
        <v>201</v>
      </c>
      <c r="S913">
        <v>1.0447710184552199</v>
      </c>
      <c r="T913">
        <v>3.6370854210906702E-4</v>
      </c>
      <c r="U913" t="s">
        <v>201</v>
      </c>
      <c r="V913">
        <v>1.0447710184552199</v>
      </c>
    </row>
    <row r="914" spans="1:22">
      <c r="A914" t="s">
        <v>3326</v>
      </c>
      <c r="B914" t="s">
        <v>2416</v>
      </c>
      <c r="C914" t="s">
        <v>880</v>
      </c>
      <c r="D914">
        <v>13.391834640151499</v>
      </c>
      <c r="F914" t="s">
        <v>2417</v>
      </c>
      <c r="G914">
        <v>6.0221613285459004E-3</v>
      </c>
      <c r="H914">
        <v>6.0022273665144999E-3</v>
      </c>
      <c r="I914">
        <v>1.99339620313781E-5</v>
      </c>
      <c r="J914">
        <v>8.0930012392253104E-3</v>
      </c>
      <c r="K914">
        <v>4.4554344973187204E-3</v>
      </c>
      <c r="L914">
        <v>1.71701843799959E-3</v>
      </c>
      <c r="M914">
        <v>1.9205483039069901E-3</v>
      </c>
      <c r="N914" t="s">
        <v>201</v>
      </c>
      <c r="O914">
        <v>2.7871048387337902E-3</v>
      </c>
      <c r="P914">
        <v>0.74165654855244401</v>
      </c>
      <c r="Q914" t="s">
        <v>201</v>
      </c>
      <c r="R914" t="s">
        <v>201</v>
      </c>
      <c r="S914">
        <v>1.0910542813656801</v>
      </c>
      <c r="T914">
        <v>7.1522110522524501E-3</v>
      </c>
      <c r="U914" t="s">
        <v>201</v>
      </c>
      <c r="V914">
        <v>1.0910542813656801</v>
      </c>
    </row>
    <row r="915" spans="1:22">
      <c r="A915" t="s">
        <v>3327</v>
      </c>
      <c r="B915" t="s">
        <v>2416</v>
      </c>
      <c r="C915" t="s">
        <v>880</v>
      </c>
      <c r="D915">
        <v>5.9165664583333299</v>
      </c>
      <c r="F915" t="s">
        <v>2419</v>
      </c>
      <c r="G915">
        <v>1.00242685579025E-2</v>
      </c>
      <c r="H915">
        <v>9.9950274934982996E-3</v>
      </c>
      <c r="I915">
        <v>2.9241064404203799E-5</v>
      </c>
      <c r="J915">
        <v>1.71429228001992E-2</v>
      </c>
      <c r="K915">
        <v>1.06053933632592E-2</v>
      </c>
      <c r="L915">
        <v>4.6580022955885697E-3</v>
      </c>
      <c r="M915">
        <v>1.8795271413514199E-3</v>
      </c>
      <c r="N915" t="s">
        <v>201</v>
      </c>
      <c r="O915">
        <v>4.5511877660196598E-2</v>
      </c>
      <c r="P915">
        <v>0.58304103740011604</v>
      </c>
      <c r="Q915" t="s">
        <v>201</v>
      </c>
      <c r="R915" t="s">
        <v>201</v>
      </c>
      <c r="S915">
        <v>1.15085534523351</v>
      </c>
      <c r="T915">
        <v>6.4249303495067999E-4</v>
      </c>
      <c r="U915" t="s">
        <v>201</v>
      </c>
      <c r="V915">
        <v>1.15085534523351</v>
      </c>
    </row>
    <row r="916" spans="1:22">
      <c r="A916" t="s">
        <v>3328</v>
      </c>
      <c r="B916" t="s">
        <v>2416</v>
      </c>
      <c r="C916" t="s">
        <v>880</v>
      </c>
      <c r="D916">
        <v>2.6623447537878699</v>
      </c>
      <c r="F916" t="s">
        <v>2417</v>
      </c>
      <c r="G916">
        <v>4.6345431654600004E-3</v>
      </c>
      <c r="H916">
        <v>4.6345431654600004E-3</v>
      </c>
      <c r="I916">
        <v>0</v>
      </c>
      <c r="J916">
        <v>1.6350713509115201E-2</v>
      </c>
      <c r="K916">
        <v>5.5681602493231896E-3</v>
      </c>
      <c r="L916">
        <v>6.0546702269125502E-3</v>
      </c>
      <c r="M916">
        <v>4.7278830328794704E-3</v>
      </c>
      <c r="N916" t="s">
        <v>201</v>
      </c>
      <c r="O916">
        <v>0</v>
      </c>
      <c r="P916">
        <v>0.28344592808603197</v>
      </c>
      <c r="Q916" t="s">
        <v>201</v>
      </c>
      <c r="R916" t="s">
        <v>201</v>
      </c>
      <c r="S916">
        <v>1.2923712771545099</v>
      </c>
      <c r="U916" t="s">
        <v>201</v>
      </c>
      <c r="V916">
        <v>1.2923712771545099</v>
      </c>
    </row>
    <row r="917" spans="1:22">
      <c r="A917" t="s">
        <v>3329</v>
      </c>
      <c r="B917" t="s">
        <v>2416</v>
      </c>
      <c r="C917" t="s">
        <v>880</v>
      </c>
      <c r="D917">
        <v>1.38835316287878</v>
      </c>
      <c r="F917" t="s">
        <v>2417</v>
      </c>
      <c r="G917">
        <v>1.6032418921366101E-2</v>
      </c>
      <c r="H917">
        <v>1.6032025422427001E-2</v>
      </c>
      <c r="I917">
        <v>3.93498939069882E-7</v>
      </c>
      <c r="J917">
        <v>6.9807238587243697E-3</v>
      </c>
      <c r="K917">
        <v>4.6570518346586501E-3</v>
      </c>
      <c r="L917">
        <v>8.0897818242825395E-4</v>
      </c>
      <c r="M917">
        <v>1.5146938416374599E-3</v>
      </c>
      <c r="N917" t="s">
        <v>201</v>
      </c>
      <c r="O917">
        <v>1.2739054161601199E-3</v>
      </c>
      <c r="P917">
        <v>2.29661361011873</v>
      </c>
      <c r="Q917" t="s">
        <v>201</v>
      </c>
      <c r="R917" t="s">
        <v>201</v>
      </c>
      <c r="S917">
        <v>1.84413636592207</v>
      </c>
      <c r="T917">
        <v>3.0889180160328402E-4</v>
      </c>
      <c r="U917" t="s">
        <v>201</v>
      </c>
      <c r="V917">
        <v>1.84413636592207</v>
      </c>
    </row>
    <row r="918" spans="1:22">
      <c r="A918" t="s">
        <v>3330</v>
      </c>
      <c r="B918" t="s">
        <v>2416</v>
      </c>
      <c r="C918" t="s">
        <v>880</v>
      </c>
      <c r="D918">
        <v>0.999436477272727</v>
      </c>
      <c r="F918" t="s">
        <v>2417</v>
      </c>
      <c r="G918">
        <v>3.4115881899903001E-3</v>
      </c>
      <c r="H918">
        <v>1.0663980363765E-3</v>
      </c>
      <c r="I918">
        <v>2.3451901536136999E-3</v>
      </c>
      <c r="J918">
        <v>1.8925119436734899E-2</v>
      </c>
      <c r="K918">
        <v>1.56475009743356E-2</v>
      </c>
      <c r="L918">
        <v>1.54108109620398E-3</v>
      </c>
      <c r="M918">
        <v>1.7365373661953E-3</v>
      </c>
      <c r="N918" t="s">
        <v>201</v>
      </c>
      <c r="O918">
        <v>1.11405485094907E-2</v>
      </c>
      <c r="P918">
        <v>5.6348285670871197E-2</v>
      </c>
      <c r="Q918" t="s">
        <v>201</v>
      </c>
      <c r="R918" t="s">
        <v>201</v>
      </c>
      <c r="S918">
        <v>1.1139940354315701</v>
      </c>
      <c r="T918">
        <v>0.21050939741573699</v>
      </c>
      <c r="U918" t="s">
        <v>201</v>
      </c>
      <c r="V918">
        <v>1.1139940354315701</v>
      </c>
    </row>
    <row r="919" spans="1:22">
      <c r="A919" t="s">
        <v>3331</v>
      </c>
      <c r="B919" t="s">
        <v>2416</v>
      </c>
      <c r="C919" t="s">
        <v>880</v>
      </c>
      <c r="D919">
        <v>0.59673988636363595</v>
      </c>
      <c r="F919" t="s">
        <v>2419</v>
      </c>
      <c r="G919">
        <v>7.5233385461601996E-3</v>
      </c>
      <c r="H919">
        <v>6.4875171669693003E-3</v>
      </c>
      <c r="I919">
        <v>1.0358213791909E-3</v>
      </c>
      <c r="J919">
        <v>1.28228156054123E-2</v>
      </c>
      <c r="K919">
        <v>8.32183369778902E-3</v>
      </c>
      <c r="L919">
        <v>1.2288068302483199E-4</v>
      </c>
      <c r="M919">
        <v>4.3781012245984801E-3</v>
      </c>
      <c r="N919" t="s">
        <v>201</v>
      </c>
      <c r="O919">
        <v>1.0315242196865399E-2</v>
      </c>
      <c r="P919">
        <v>0.50593546430091396</v>
      </c>
      <c r="Q919" t="s">
        <v>201</v>
      </c>
      <c r="R919" t="s">
        <v>201</v>
      </c>
      <c r="S919">
        <v>1.09701359029479</v>
      </c>
      <c r="T919">
        <v>0.100416583481254</v>
      </c>
      <c r="U919" t="s">
        <v>201</v>
      </c>
      <c r="V919">
        <v>1.09701359029479</v>
      </c>
    </row>
    <row r="920" spans="1:22">
      <c r="A920" t="s">
        <v>3332</v>
      </c>
      <c r="B920" t="s">
        <v>2416</v>
      </c>
      <c r="C920" t="s">
        <v>880</v>
      </c>
      <c r="D920">
        <v>0.93854835227272704</v>
      </c>
      <c r="F920" t="s">
        <v>2417</v>
      </c>
      <c r="G920">
        <v>1.5808320937024799E-2</v>
      </c>
      <c r="H920">
        <v>1.5745723946417801E-2</v>
      </c>
      <c r="I920">
        <v>6.2596990606935004E-5</v>
      </c>
      <c r="J920">
        <v>4.0124296300884602E-3</v>
      </c>
      <c r="K920">
        <v>5.5413914914121602E-4</v>
      </c>
      <c r="L920">
        <v>3.97515698073152E-4</v>
      </c>
      <c r="M920">
        <v>3.0607747828740898E-3</v>
      </c>
      <c r="N920" t="s">
        <v>201</v>
      </c>
      <c r="O920">
        <v>5.0889702268727003E-3</v>
      </c>
      <c r="P920">
        <v>3.9242367837041998</v>
      </c>
      <c r="Q920" t="s">
        <v>201</v>
      </c>
      <c r="R920" t="s">
        <v>201</v>
      </c>
      <c r="S920">
        <v>1.08868492585781</v>
      </c>
      <c r="T920">
        <v>1.23005220734809E-2</v>
      </c>
      <c r="U920" t="s">
        <v>201</v>
      </c>
      <c r="V920">
        <v>1.08868492585781</v>
      </c>
    </row>
    <row r="921" spans="1:22">
      <c r="A921" t="s">
        <v>3333</v>
      </c>
      <c r="B921" t="s">
        <v>2416</v>
      </c>
      <c r="C921" t="s">
        <v>880</v>
      </c>
      <c r="D921">
        <v>8.1516137689393897</v>
      </c>
      <c r="F921" t="s">
        <v>2417</v>
      </c>
      <c r="G921">
        <v>6.1719376178141E-3</v>
      </c>
      <c r="H921">
        <v>6.1719376178141E-3</v>
      </c>
      <c r="I921">
        <v>0</v>
      </c>
      <c r="J921">
        <v>3.1564355735422697E-2</v>
      </c>
      <c r="K921">
        <v>2.32567814891439E-2</v>
      </c>
      <c r="L921">
        <v>3.9724049031698303E-3</v>
      </c>
      <c r="M921">
        <v>4.3351693431090202E-3</v>
      </c>
      <c r="N921" t="s">
        <v>201</v>
      </c>
      <c r="O921">
        <v>1.3359261901460899E-3</v>
      </c>
      <c r="P921">
        <v>0.19553504179043599</v>
      </c>
      <c r="Q921" t="s">
        <v>201</v>
      </c>
      <c r="R921" t="s">
        <v>201</v>
      </c>
      <c r="S921">
        <v>1.46736322954482</v>
      </c>
      <c r="T921">
        <v>0</v>
      </c>
      <c r="U921" t="s">
        <v>201</v>
      </c>
      <c r="V921">
        <v>1.46736322954482</v>
      </c>
    </row>
    <row r="922" spans="1:22">
      <c r="A922" t="s">
        <v>3334</v>
      </c>
      <c r="B922" t="s">
        <v>2416</v>
      </c>
      <c r="C922" t="s">
        <v>880</v>
      </c>
      <c r="D922">
        <v>0.549415321969697</v>
      </c>
      <c r="F922" t="s">
        <v>2417</v>
      </c>
      <c r="G922">
        <v>1.5876339208907599E-2</v>
      </c>
      <c r="H922">
        <v>1.5876339208907599E-2</v>
      </c>
      <c r="I922">
        <v>0</v>
      </c>
      <c r="J922">
        <v>1.1213361333337E-2</v>
      </c>
      <c r="K922">
        <v>7.0269517952889103E-3</v>
      </c>
      <c r="L922">
        <v>1.8419813988675301E-4</v>
      </c>
      <c r="M922">
        <v>4.0022113981613297E-3</v>
      </c>
      <c r="N922" t="s">
        <v>201</v>
      </c>
      <c r="O922">
        <v>6.6882175900122506E-2</v>
      </c>
      <c r="P922">
        <v>1.41584122164222</v>
      </c>
      <c r="Q922" t="s">
        <v>201</v>
      </c>
      <c r="R922" t="s">
        <v>201</v>
      </c>
      <c r="T922">
        <v>0</v>
      </c>
      <c r="U922" t="s">
        <v>201</v>
      </c>
    </row>
    <row r="923" spans="1:22">
      <c r="A923" t="s">
        <v>3335</v>
      </c>
      <c r="B923" t="s">
        <v>2416</v>
      </c>
      <c r="C923" t="s">
        <v>880</v>
      </c>
      <c r="D923">
        <v>1.4035470833333299</v>
      </c>
      <c r="F923" t="s">
        <v>2417</v>
      </c>
      <c r="G923">
        <v>3.9194512049365998E-3</v>
      </c>
      <c r="H923">
        <v>3.9194512049365998E-3</v>
      </c>
      <c r="I923">
        <v>0</v>
      </c>
      <c r="J923">
        <v>3.2073260444171999E-3</v>
      </c>
      <c r="K923">
        <v>1.8087053470698499E-3</v>
      </c>
      <c r="L923">
        <v>8.5569925854476399E-5</v>
      </c>
      <c r="M923">
        <v>1.3130507714928599E-3</v>
      </c>
      <c r="N923" t="s">
        <v>201</v>
      </c>
      <c r="O923">
        <v>8.1596254598149398E-2</v>
      </c>
      <c r="P923">
        <v>1.2220307978226701</v>
      </c>
      <c r="Q923" t="s">
        <v>201</v>
      </c>
      <c r="R923" t="s">
        <v>201</v>
      </c>
      <c r="T923">
        <v>0</v>
      </c>
      <c r="U923" t="s">
        <v>201</v>
      </c>
    </row>
    <row r="924" spans="1:22">
      <c r="A924" t="s">
        <v>3336</v>
      </c>
      <c r="B924" t="s">
        <v>2416</v>
      </c>
      <c r="C924" t="s">
        <v>880</v>
      </c>
      <c r="D924">
        <v>7.1343168371212098</v>
      </c>
      <c r="F924" t="s">
        <v>2419</v>
      </c>
      <c r="G924">
        <v>1.6795969653522601E-2</v>
      </c>
      <c r="H924">
        <v>1.6793079324078801E-2</v>
      </c>
      <c r="I924">
        <v>2.8903294437965598E-6</v>
      </c>
      <c r="J924">
        <v>1.1036316011957901E-2</v>
      </c>
      <c r="K924">
        <v>6.1152652583268702E-3</v>
      </c>
      <c r="L924">
        <v>7.03190909707164E-4</v>
      </c>
      <c r="M924">
        <v>4.21785984392389E-3</v>
      </c>
      <c r="N924" t="s">
        <v>201</v>
      </c>
      <c r="O924">
        <v>9.1841486802349704E-3</v>
      </c>
      <c r="P924">
        <v>1.52162001395061</v>
      </c>
      <c r="Q924" t="s">
        <v>201</v>
      </c>
      <c r="R924" t="s">
        <v>201</v>
      </c>
      <c r="S924">
        <v>1.1333544334705601</v>
      </c>
      <c r="T924">
        <v>3.14708477010698E-4</v>
      </c>
      <c r="U924" t="s">
        <v>201</v>
      </c>
      <c r="V924">
        <v>1.1333544334705601</v>
      </c>
    </row>
    <row r="925" spans="1:22">
      <c r="A925" t="s">
        <v>3337</v>
      </c>
      <c r="B925" t="s">
        <v>2416</v>
      </c>
      <c r="C925" t="s">
        <v>880</v>
      </c>
      <c r="D925">
        <v>15.6907713636363</v>
      </c>
      <c r="F925" t="s">
        <v>2417</v>
      </c>
      <c r="G925">
        <v>9.1942185103851999E-3</v>
      </c>
      <c r="H925">
        <v>9.1925297400100008E-3</v>
      </c>
      <c r="I925">
        <v>1.68877037517983E-6</v>
      </c>
      <c r="J925">
        <v>6.5352286038526403E-3</v>
      </c>
      <c r="K925">
        <v>3.0570733466203401E-3</v>
      </c>
      <c r="L925">
        <v>6.4414808628558302E-5</v>
      </c>
      <c r="M925">
        <v>3.4137404486037398E-3</v>
      </c>
      <c r="N925" t="s">
        <v>201</v>
      </c>
      <c r="O925">
        <v>1.58310797616255E-2</v>
      </c>
      <c r="P925">
        <v>1.4066118107315799</v>
      </c>
      <c r="Q925" t="s">
        <v>201</v>
      </c>
      <c r="R925" t="s">
        <v>201</v>
      </c>
      <c r="S925">
        <v>1.5263157894736801</v>
      </c>
      <c r="T925">
        <v>1.06674364642733E-4</v>
      </c>
      <c r="U925" t="s">
        <v>201</v>
      </c>
      <c r="V925">
        <v>1.5263157894736801</v>
      </c>
    </row>
    <row r="926" spans="1:22">
      <c r="A926" t="s">
        <v>3338</v>
      </c>
      <c r="B926" t="s">
        <v>2416</v>
      </c>
      <c r="C926" t="s">
        <v>880</v>
      </c>
      <c r="D926">
        <v>20.924679128787801</v>
      </c>
      <c r="F926" t="s">
        <v>2419</v>
      </c>
      <c r="G926">
        <v>1.3501728559073001E-2</v>
      </c>
      <c r="H926">
        <v>1.34518576073351E-2</v>
      </c>
      <c r="I926">
        <v>4.9870951737878701E-5</v>
      </c>
      <c r="J926">
        <v>4.3497724728947503E-3</v>
      </c>
      <c r="K926">
        <v>2.48901816385323E-3</v>
      </c>
      <c r="L926">
        <v>4.54742688942657E-4</v>
      </c>
      <c r="M926">
        <v>1.4060116200988501E-3</v>
      </c>
      <c r="N926" t="s">
        <v>201</v>
      </c>
      <c r="O926">
        <v>3.7260325775859998E-2</v>
      </c>
      <c r="P926">
        <v>3.09254281486198</v>
      </c>
      <c r="Q926" t="s">
        <v>201</v>
      </c>
      <c r="R926" t="s">
        <v>201</v>
      </c>
      <c r="S926">
        <v>1.10721538627919</v>
      </c>
      <c r="T926">
        <v>1.3384464762299199E-3</v>
      </c>
      <c r="U926" t="s">
        <v>201</v>
      </c>
      <c r="V926">
        <v>1.10721538627919</v>
      </c>
    </row>
    <row r="927" spans="1:22">
      <c r="A927" t="s">
        <v>3339</v>
      </c>
      <c r="B927" t="s">
        <v>2416</v>
      </c>
      <c r="C927" t="s">
        <v>880</v>
      </c>
      <c r="D927">
        <v>0.42916763257575702</v>
      </c>
      <c r="F927" t="s">
        <v>2417</v>
      </c>
      <c r="G927">
        <v>1.5952737396609999E-3</v>
      </c>
      <c r="H927">
        <v>1.5952737396609999E-3</v>
      </c>
      <c r="I927">
        <v>0</v>
      </c>
      <c r="J927">
        <v>2.2060024709151999E-2</v>
      </c>
      <c r="K927">
        <v>4.8744625840345E-3</v>
      </c>
      <c r="L927">
        <v>6.5152564726532998E-3</v>
      </c>
      <c r="M927">
        <v>1.06703056524642E-2</v>
      </c>
      <c r="N927" t="s">
        <v>201</v>
      </c>
      <c r="O927">
        <v>0</v>
      </c>
      <c r="P927">
        <v>7.2315138386910699E-2</v>
      </c>
      <c r="Q927" t="s">
        <v>201</v>
      </c>
      <c r="R927" t="s">
        <v>201</v>
      </c>
      <c r="S927">
        <v>1.28699178097943</v>
      </c>
      <c r="U927" t="s">
        <v>201</v>
      </c>
      <c r="V927">
        <v>1.28699178097943</v>
      </c>
    </row>
    <row r="928" spans="1:22">
      <c r="A928" t="s">
        <v>3340</v>
      </c>
      <c r="B928" t="s">
        <v>2416</v>
      </c>
      <c r="C928" t="s">
        <v>880</v>
      </c>
      <c r="D928">
        <v>3.36936835227272</v>
      </c>
      <c r="F928" t="s">
        <v>2419</v>
      </c>
      <c r="G928">
        <v>1.14332397603255E-2</v>
      </c>
      <c r="H928">
        <v>1.11656390482798E-2</v>
      </c>
      <c r="I928">
        <v>2.6760071204570002E-4</v>
      </c>
      <c r="J928">
        <v>5.8461735912827498E-3</v>
      </c>
      <c r="K928">
        <v>4.3501887733852201E-3</v>
      </c>
      <c r="L928">
        <v>3.0116763255555798E-4</v>
      </c>
      <c r="M928">
        <v>1.19481718534196E-3</v>
      </c>
      <c r="N928" t="s">
        <v>201</v>
      </c>
      <c r="O928">
        <v>6.5369059236772796E-3</v>
      </c>
      <c r="P928">
        <v>1.90990549184665</v>
      </c>
      <c r="Q928" t="s">
        <v>201</v>
      </c>
      <c r="R928" t="s">
        <v>201</v>
      </c>
      <c r="S928">
        <v>1.0804453700566501</v>
      </c>
      <c r="T928">
        <v>4.0936907333548302E-2</v>
      </c>
      <c r="U928" t="s">
        <v>201</v>
      </c>
      <c r="V928">
        <v>1.0804453700566501</v>
      </c>
    </row>
    <row r="929" spans="1:22">
      <c r="A929" t="s">
        <v>3341</v>
      </c>
      <c r="B929" t="s">
        <v>2416</v>
      </c>
      <c r="C929" t="s">
        <v>880</v>
      </c>
      <c r="D929">
        <v>1.64247026515151</v>
      </c>
      <c r="F929" t="s">
        <v>2417</v>
      </c>
      <c r="G929">
        <v>4.7903121044497003E-3</v>
      </c>
      <c r="H929">
        <v>4.7712408111406004E-3</v>
      </c>
      <c r="I929">
        <v>1.9071293309100001E-5</v>
      </c>
      <c r="J929">
        <v>1.05679006756201E-2</v>
      </c>
      <c r="K929">
        <v>2.5182684848028799E-3</v>
      </c>
      <c r="L929">
        <v>1.51546639942835E-3</v>
      </c>
      <c r="M929">
        <v>6.5341657913889099E-3</v>
      </c>
      <c r="N929" t="s">
        <v>201</v>
      </c>
      <c r="O929">
        <v>2.1134689976513902E-3</v>
      </c>
      <c r="P929">
        <v>0.45148425951312299</v>
      </c>
      <c r="Q929" t="s">
        <v>201</v>
      </c>
      <c r="R929" t="s">
        <v>201</v>
      </c>
      <c r="S929">
        <v>1.0989962393797199</v>
      </c>
      <c r="T929">
        <v>9.0236920107620092E-3</v>
      </c>
      <c r="U929" t="s">
        <v>201</v>
      </c>
      <c r="V929">
        <v>1.0989962393797199</v>
      </c>
    </row>
    <row r="930" spans="1:22">
      <c r="A930" t="s">
        <v>3342</v>
      </c>
      <c r="B930" t="s">
        <v>2416</v>
      </c>
      <c r="C930" t="s">
        <v>880</v>
      </c>
      <c r="D930">
        <v>42.053197234848398</v>
      </c>
      <c r="F930" t="s">
        <v>2419</v>
      </c>
      <c r="G930">
        <v>2.0092340305184399E-2</v>
      </c>
      <c r="H930">
        <v>2.0081167627795601E-2</v>
      </c>
      <c r="I930">
        <v>1.1172677388770301E-5</v>
      </c>
      <c r="J930">
        <v>1.5643891515245201E-2</v>
      </c>
      <c r="K930">
        <v>1.0035721415764301E-2</v>
      </c>
      <c r="L930">
        <v>1.1031399690961199E-3</v>
      </c>
      <c r="M930">
        <v>4.5050301303847804E-3</v>
      </c>
      <c r="N930" t="s">
        <v>201</v>
      </c>
      <c r="O930">
        <v>2.3540383306631701E-2</v>
      </c>
      <c r="P930">
        <v>1.2836427309807199</v>
      </c>
      <c r="Q930" t="s">
        <v>201</v>
      </c>
      <c r="R930" t="s">
        <v>201</v>
      </c>
      <c r="S930">
        <v>1.31441701278264</v>
      </c>
      <c r="T930">
        <v>4.7461747938585202E-4</v>
      </c>
      <c r="U930" t="s">
        <v>201</v>
      </c>
      <c r="V930">
        <v>1.31441701278264</v>
      </c>
    </row>
    <row r="931" spans="1:22">
      <c r="A931" t="s">
        <v>3343</v>
      </c>
      <c r="B931" t="s">
        <v>2416</v>
      </c>
      <c r="C931" t="s">
        <v>880</v>
      </c>
      <c r="D931">
        <v>11.6346359090909</v>
      </c>
      <c r="F931" t="s">
        <v>2417</v>
      </c>
      <c r="G931">
        <v>7.6623353814507999E-3</v>
      </c>
      <c r="H931">
        <v>7.6613028377323002E-3</v>
      </c>
      <c r="I931">
        <v>1.0325437184776599E-6</v>
      </c>
      <c r="J931">
        <v>1.0497514145294399E-2</v>
      </c>
      <c r="K931">
        <v>3.7638432926966302E-3</v>
      </c>
      <c r="L931">
        <v>2.6864445228223701E-3</v>
      </c>
      <c r="M931">
        <v>4.0472263297754597E-3</v>
      </c>
      <c r="N931" t="s">
        <v>201</v>
      </c>
      <c r="O931">
        <v>1.1786709872371501E-2</v>
      </c>
      <c r="P931">
        <v>0.72982067294155395</v>
      </c>
      <c r="Q931" t="s">
        <v>201</v>
      </c>
      <c r="R931" t="s">
        <v>201</v>
      </c>
      <c r="S931">
        <v>1.63206261510128</v>
      </c>
      <c r="T931">
        <v>8.7602369928353296E-5</v>
      </c>
      <c r="U931" t="s">
        <v>201</v>
      </c>
      <c r="V931">
        <v>1.63206261510128</v>
      </c>
    </row>
    <row r="932" spans="1:22">
      <c r="A932" t="s">
        <v>3344</v>
      </c>
      <c r="B932" t="s">
        <v>2416</v>
      </c>
      <c r="C932" t="s">
        <v>880</v>
      </c>
      <c r="D932">
        <v>77.856816136363605</v>
      </c>
      <c r="F932" t="s">
        <v>2419</v>
      </c>
      <c r="G932">
        <v>1.7168520163309098E-2</v>
      </c>
      <c r="H932">
        <v>1.7158585282305398E-2</v>
      </c>
      <c r="I932">
        <v>9.9348810037005295E-6</v>
      </c>
      <c r="J932">
        <v>5.09194440923729E-3</v>
      </c>
      <c r="K932">
        <v>3.2015733760810301E-3</v>
      </c>
      <c r="L932">
        <v>6.9827260314590705E-5</v>
      </c>
      <c r="M932">
        <v>1.82054377284166E-3</v>
      </c>
      <c r="N932" t="s">
        <v>201</v>
      </c>
      <c r="O932">
        <v>5.9943665815948802E-2</v>
      </c>
      <c r="P932">
        <v>3.3697511015984398</v>
      </c>
      <c r="Q932" t="s">
        <v>201</v>
      </c>
      <c r="R932" t="s">
        <v>201</v>
      </c>
      <c r="S932">
        <v>1.2054452709110099</v>
      </c>
      <c r="T932">
        <v>1.65736961002762E-4</v>
      </c>
      <c r="U932" t="s">
        <v>201</v>
      </c>
      <c r="V932">
        <v>1.2054452709110099</v>
      </c>
    </row>
    <row r="933" spans="1:22">
      <c r="A933" t="s">
        <v>3345</v>
      </c>
      <c r="B933" t="s">
        <v>2416</v>
      </c>
      <c r="C933" t="s">
        <v>880</v>
      </c>
      <c r="D933">
        <v>4.2727554356060597</v>
      </c>
      <c r="F933" t="s">
        <v>2417</v>
      </c>
      <c r="G933">
        <v>6.5626562019446E-3</v>
      </c>
      <c r="H933">
        <v>6.5626562019446E-3</v>
      </c>
      <c r="I933">
        <v>0</v>
      </c>
      <c r="J933">
        <v>2.2856153938107301E-2</v>
      </c>
      <c r="K933">
        <v>1.02258039069336E-2</v>
      </c>
      <c r="L933">
        <v>6.8778546560890096E-3</v>
      </c>
      <c r="M933">
        <v>5.7524953750846498E-3</v>
      </c>
      <c r="N933" t="s">
        <v>201</v>
      </c>
      <c r="O933">
        <v>0</v>
      </c>
      <c r="P933">
        <v>0.28712863151498502</v>
      </c>
      <c r="Q933" t="s">
        <v>201</v>
      </c>
      <c r="R933" t="s">
        <v>201</v>
      </c>
      <c r="S933">
        <v>1.25764601420678</v>
      </c>
      <c r="U933" t="s">
        <v>201</v>
      </c>
      <c r="V933">
        <v>1.25764601420678</v>
      </c>
    </row>
    <row r="934" spans="1:22">
      <c r="A934" t="s">
        <v>3346</v>
      </c>
      <c r="B934" t="s">
        <v>2416</v>
      </c>
      <c r="C934" t="s">
        <v>880</v>
      </c>
      <c r="D934">
        <v>0.28390465909090901</v>
      </c>
      <c r="F934" t="s">
        <v>2417</v>
      </c>
      <c r="G934">
        <v>3.0230469686576E-3</v>
      </c>
      <c r="H934">
        <v>3.0220065312433E-3</v>
      </c>
      <c r="I934">
        <v>1.04043741423101E-6</v>
      </c>
      <c r="J934">
        <v>1.8187872014692501E-2</v>
      </c>
      <c r="K934">
        <v>1.56036191601621E-2</v>
      </c>
      <c r="L934">
        <v>1.6882394507209501E-4</v>
      </c>
      <c r="M934">
        <v>2.4154289094583501E-3</v>
      </c>
      <c r="N934" t="s">
        <v>201</v>
      </c>
      <c r="O934">
        <v>2.8442039996760302E-2</v>
      </c>
      <c r="P934">
        <v>0.16615503610329199</v>
      </c>
      <c r="Q934" t="s">
        <v>201</v>
      </c>
      <c r="R934" t="s">
        <v>201</v>
      </c>
      <c r="S934">
        <v>1.6315789473684199</v>
      </c>
      <c r="T934">
        <v>3.6580970083352601E-5</v>
      </c>
      <c r="U934" t="s">
        <v>201</v>
      </c>
      <c r="V934">
        <v>1.6315789473684199</v>
      </c>
    </row>
    <row r="935" spans="1:22">
      <c r="A935" t="s">
        <v>3347</v>
      </c>
      <c r="B935" t="s">
        <v>2416</v>
      </c>
      <c r="C935" t="s">
        <v>880</v>
      </c>
      <c r="D935">
        <v>2.5292149431818101</v>
      </c>
      <c r="F935" t="s">
        <v>2417</v>
      </c>
      <c r="G935">
        <v>1.0911236452523E-3</v>
      </c>
      <c r="H935">
        <v>1.0697717455431001E-3</v>
      </c>
      <c r="I935">
        <v>2.1351899709206801E-5</v>
      </c>
      <c r="J935">
        <v>1.2385316392684699E-2</v>
      </c>
      <c r="K935">
        <v>5.1840796596047296E-3</v>
      </c>
      <c r="L935">
        <v>2.0843940873405699E-3</v>
      </c>
      <c r="M935">
        <v>5.1168426457394401E-3</v>
      </c>
      <c r="N935" t="s">
        <v>201</v>
      </c>
      <c r="O935">
        <v>1.6066801818434299E-3</v>
      </c>
      <c r="P935">
        <v>8.6374195993486905E-2</v>
      </c>
      <c r="Q935" t="s">
        <v>201</v>
      </c>
      <c r="R935" t="s">
        <v>201</v>
      </c>
      <c r="S935">
        <v>1.09168400298956</v>
      </c>
      <c r="T935">
        <v>1.32894523443418E-2</v>
      </c>
      <c r="U935" t="s">
        <v>201</v>
      </c>
      <c r="V935">
        <v>1.09168400298956</v>
      </c>
    </row>
    <row r="936" spans="1:22">
      <c r="A936" t="s">
        <v>3348</v>
      </c>
      <c r="B936" t="s">
        <v>2416</v>
      </c>
      <c r="C936" t="s">
        <v>880</v>
      </c>
      <c r="D936">
        <v>2.8500287689393899</v>
      </c>
      <c r="E936" t="s">
        <v>2428</v>
      </c>
      <c r="F936" t="s">
        <v>852</v>
      </c>
      <c r="G936">
        <v>5.7989827982373003E-2</v>
      </c>
      <c r="H936">
        <v>5.7977202152961899E-2</v>
      </c>
      <c r="I936">
        <v>1.2625829411095099E-5</v>
      </c>
      <c r="J936">
        <v>1.21678561707988E-2</v>
      </c>
      <c r="K936">
        <v>7.8498236600817693E-3</v>
      </c>
      <c r="L936">
        <v>2.75067760175536E-4</v>
      </c>
      <c r="M936">
        <v>4.0429647505415096E-3</v>
      </c>
      <c r="N936" t="s">
        <v>201</v>
      </c>
      <c r="O936">
        <v>2.23830963913366E-3</v>
      </c>
      <c r="P936">
        <v>4.7647836512153301</v>
      </c>
      <c r="Q936" t="s">
        <v>201</v>
      </c>
      <c r="R936" t="s">
        <v>201</v>
      </c>
      <c r="S936">
        <v>1.2553591078769299</v>
      </c>
      <c r="T936">
        <v>5.6407876686721198E-3</v>
      </c>
      <c r="U936" t="s">
        <v>201</v>
      </c>
      <c r="V936">
        <v>1.2553591078769299</v>
      </c>
    </row>
    <row r="937" spans="1:22">
      <c r="A937" t="s">
        <v>3349</v>
      </c>
      <c r="B937" t="s">
        <v>2416</v>
      </c>
      <c r="C937" t="s">
        <v>880</v>
      </c>
      <c r="D937">
        <v>4.5991895643939404</v>
      </c>
      <c r="F937" t="s">
        <v>2419</v>
      </c>
      <c r="G937">
        <v>2.56427618687388E-2</v>
      </c>
      <c r="H937">
        <v>2.5638510006713602E-2</v>
      </c>
      <c r="I937">
        <v>4.2518620252274204E-6</v>
      </c>
      <c r="J937">
        <v>1.04827406128751E-2</v>
      </c>
      <c r="K937">
        <v>7.2905436027850398E-3</v>
      </c>
      <c r="L937">
        <v>4.1790930144232401E-4</v>
      </c>
      <c r="M937">
        <v>2.7742877086477701E-3</v>
      </c>
      <c r="N937" t="s">
        <v>201</v>
      </c>
      <c r="O937">
        <v>7.7551552459484002E-3</v>
      </c>
      <c r="P937">
        <v>2.4457831166044302</v>
      </c>
      <c r="Q937" t="s">
        <v>201</v>
      </c>
      <c r="R937" t="s">
        <v>201</v>
      </c>
      <c r="S937">
        <v>1.5170533336268099</v>
      </c>
      <c r="T937">
        <v>5.4826265759783002E-4</v>
      </c>
      <c r="U937" t="s">
        <v>201</v>
      </c>
      <c r="V937">
        <v>1.5170533336268099</v>
      </c>
    </row>
    <row r="938" spans="1:22">
      <c r="A938" t="s">
        <v>3350</v>
      </c>
      <c r="B938" t="s">
        <v>2416</v>
      </c>
      <c r="C938" t="s">
        <v>880</v>
      </c>
      <c r="D938">
        <v>0.87526823863636305</v>
      </c>
      <c r="F938" t="s">
        <v>2417</v>
      </c>
      <c r="G938">
        <v>1.6144755531393999E-3</v>
      </c>
      <c r="H938">
        <v>1.5522670689251E-3</v>
      </c>
      <c r="I938">
        <v>6.2208484214333395E-5</v>
      </c>
      <c r="J938">
        <v>7.3615118955734299E-3</v>
      </c>
      <c r="K938">
        <v>3.6126052335180999E-3</v>
      </c>
      <c r="L938">
        <v>1.6499911110097901E-3</v>
      </c>
      <c r="M938">
        <v>2.0989155510455302E-3</v>
      </c>
      <c r="N938" t="s">
        <v>201</v>
      </c>
      <c r="O938">
        <v>4.0535864031484599E-4</v>
      </c>
      <c r="P938">
        <v>0.21086253624863299</v>
      </c>
      <c r="Q938" t="s">
        <v>201</v>
      </c>
      <c r="R938" t="s">
        <v>201</v>
      </c>
      <c r="S938">
        <v>1.08101973705599</v>
      </c>
      <c r="T938">
        <v>0.15346529721437599</v>
      </c>
      <c r="U938" t="s">
        <v>201</v>
      </c>
      <c r="V938">
        <v>1.08101973705599</v>
      </c>
    </row>
    <row r="939" spans="1:22">
      <c r="A939" t="s">
        <v>3351</v>
      </c>
      <c r="B939" t="s">
        <v>2416</v>
      </c>
      <c r="C939" t="s">
        <v>880</v>
      </c>
      <c r="D939">
        <v>3.7963572916666601</v>
      </c>
      <c r="F939" t="s">
        <v>2417</v>
      </c>
      <c r="G939">
        <v>1.3540742367183301E-2</v>
      </c>
      <c r="H939">
        <v>1.34890427356265E-2</v>
      </c>
      <c r="I939">
        <v>5.1699631556829899E-5</v>
      </c>
      <c r="J939">
        <v>4.1561946589344098E-3</v>
      </c>
      <c r="K939">
        <v>2.4794058090865201E-3</v>
      </c>
      <c r="L939">
        <v>1.2929663332373099E-4</v>
      </c>
      <c r="M939">
        <v>1.5474922165241501E-3</v>
      </c>
      <c r="N939" t="s">
        <v>201</v>
      </c>
      <c r="O939">
        <v>9.8393079528544605E-3</v>
      </c>
      <c r="P939">
        <v>3.2455271811270001</v>
      </c>
      <c r="Q939" t="s">
        <v>201</v>
      </c>
      <c r="R939" t="s">
        <v>201</v>
      </c>
      <c r="S939">
        <v>1.1232367938629599</v>
      </c>
      <c r="T939">
        <v>5.2543971389605098E-3</v>
      </c>
      <c r="U939" t="s">
        <v>201</v>
      </c>
      <c r="V939">
        <v>1.1232367938629599</v>
      </c>
    </row>
    <row r="940" spans="1:22">
      <c r="A940" t="s">
        <v>3352</v>
      </c>
      <c r="B940" t="s">
        <v>2416</v>
      </c>
      <c r="C940" t="s">
        <v>880</v>
      </c>
      <c r="D940">
        <v>2.6883159848484799</v>
      </c>
      <c r="F940" t="s">
        <v>2419</v>
      </c>
      <c r="G940">
        <v>3.4005802812879998E-4</v>
      </c>
      <c r="H940">
        <v>3.3790081039480001E-4</v>
      </c>
      <c r="I940">
        <v>2.1572177339862599E-6</v>
      </c>
      <c r="J940">
        <v>6.1370791725786104E-3</v>
      </c>
      <c r="K940">
        <v>4.0057972999916298E-3</v>
      </c>
      <c r="L940">
        <v>3.62979252842554E-4</v>
      </c>
      <c r="M940">
        <v>1.7683026197444201E-3</v>
      </c>
      <c r="N940" t="s">
        <v>201</v>
      </c>
      <c r="O940">
        <v>2.52708272109421E-2</v>
      </c>
      <c r="P940">
        <v>5.5058897057185002E-2</v>
      </c>
      <c r="Q940" t="s">
        <v>201</v>
      </c>
      <c r="R940" t="s">
        <v>201</v>
      </c>
      <c r="S940">
        <v>1.0021422933814399</v>
      </c>
      <c r="T940">
        <v>8.5363954095345199E-5</v>
      </c>
      <c r="U940" t="s">
        <v>201</v>
      </c>
      <c r="V940">
        <v>1.0021422933814399</v>
      </c>
    </row>
    <row r="941" spans="1:22">
      <c r="A941" t="s">
        <v>3353</v>
      </c>
      <c r="B941" t="s">
        <v>2416</v>
      </c>
      <c r="C941" t="s">
        <v>880</v>
      </c>
      <c r="D941">
        <v>0.67825679924242399</v>
      </c>
      <c r="F941" t="s">
        <v>2417</v>
      </c>
      <c r="G941">
        <v>3.1206817482737998E-3</v>
      </c>
      <c r="H941">
        <v>2.931289080232E-3</v>
      </c>
      <c r="I941">
        <v>1.8939266804170001E-4</v>
      </c>
      <c r="J941">
        <v>7.6084968285475502E-3</v>
      </c>
      <c r="K941">
        <v>5.37046979781498E-3</v>
      </c>
      <c r="L941">
        <v>2.0077277072769501E-4</v>
      </c>
      <c r="M941">
        <v>2.0372542600048701E-3</v>
      </c>
      <c r="N941" t="s">
        <v>201</v>
      </c>
      <c r="O941">
        <v>8.6722367792291201E-4</v>
      </c>
      <c r="P941">
        <v>0.38526520366462103</v>
      </c>
      <c r="Q941" t="s">
        <v>201</v>
      </c>
      <c r="R941" t="s">
        <v>201</v>
      </c>
      <c r="S941">
        <v>1.12432623557678</v>
      </c>
      <c r="T941">
        <v>0.21838964140752501</v>
      </c>
      <c r="U941" t="s">
        <v>201</v>
      </c>
      <c r="V941">
        <v>1.12432623557678</v>
      </c>
    </row>
    <row r="942" spans="1:22">
      <c r="A942" t="s">
        <v>3354</v>
      </c>
      <c r="B942" t="s">
        <v>2416</v>
      </c>
      <c r="C942" t="s">
        <v>880</v>
      </c>
      <c r="D942">
        <v>9.3673292613636399</v>
      </c>
      <c r="F942" t="s">
        <v>2417</v>
      </c>
      <c r="G942">
        <v>6.1767317674229995E-4</v>
      </c>
      <c r="H942">
        <v>6.1725509600130005E-4</v>
      </c>
      <c r="I942">
        <v>4.18080741012823E-7</v>
      </c>
      <c r="J942">
        <v>2.9355075445095398E-3</v>
      </c>
      <c r="K942">
        <v>1.9557699816356001E-3</v>
      </c>
      <c r="L942">
        <v>1.3183322684442699E-4</v>
      </c>
      <c r="M942">
        <v>8.4790433602951597E-4</v>
      </c>
      <c r="N942" t="s">
        <v>201</v>
      </c>
      <c r="O942">
        <v>8.8770536552083899E-4</v>
      </c>
      <c r="P942">
        <v>0.21027201825993899</v>
      </c>
      <c r="Q942" t="s">
        <v>201</v>
      </c>
      <c r="R942" t="s">
        <v>201</v>
      </c>
      <c r="S942">
        <v>1.10038526403811</v>
      </c>
      <c r="T942">
        <v>4.70967910357875E-4</v>
      </c>
      <c r="U942" t="s">
        <v>201</v>
      </c>
      <c r="V942">
        <v>1.10038526403811</v>
      </c>
    </row>
    <row r="943" spans="1:22">
      <c r="A943" t="s">
        <v>3355</v>
      </c>
      <c r="B943" t="s">
        <v>2416</v>
      </c>
      <c r="C943" t="s">
        <v>880</v>
      </c>
      <c r="D943">
        <v>14.8663827840909</v>
      </c>
      <c r="F943" t="s">
        <v>2419</v>
      </c>
      <c r="G943">
        <v>1.1558852691815299E-2</v>
      </c>
      <c r="H943">
        <v>1.1553859544993699E-2</v>
      </c>
      <c r="I943">
        <v>4.9931468215824698E-6</v>
      </c>
      <c r="J943">
        <v>5.7876289420730502E-3</v>
      </c>
      <c r="K943">
        <v>2.7919484072144E-3</v>
      </c>
      <c r="L943">
        <v>6.3618574283228597E-5</v>
      </c>
      <c r="M943">
        <v>2.9320619605754201E-3</v>
      </c>
      <c r="N943" t="s">
        <v>201</v>
      </c>
      <c r="O943">
        <v>1.6389101750451201E-2</v>
      </c>
      <c r="P943">
        <v>1.99630274515409</v>
      </c>
      <c r="Q943" t="s">
        <v>201</v>
      </c>
      <c r="R943" t="s">
        <v>201</v>
      </c>
      <c r="S943">
        <v>1.29886932033519</v>
      </c>
      <c r="T943">
        <v>3.0466262871575598E-4</v>
      </c>
      <c r="U943" t="s">
        <v>201</v>
      </c>
      <c r="V943">
        <v>1.29886932033519</v>
      </c>
    </row>
    <row r="944" spans="1:22">
      <c r="A944" t="s">
        <v>3356</v>
      </c>
      <c r="B944" t="s">
        <v>2416</v>
      </c>
      <c r="C944" t="s">
        <v>880</v>
      </c>
      <c r="D944">
        <v>3.6158739015151502</v>
      </c>
      <c r="F944" t="s">
        <v>2419</v>
      </c>
      <c r="G944">
        <v>3.35132777036087E-2</v>
      </c>
      <c r="H944">
        <v>3.35132777036087E-2</v>
      </c>
      <c r="I944">
        <v>0</v>
      </c>
      <c r="J944">
        <v>7.4861094788240797E-3</v>
      </c>
      <c r="K944">
        <v>4.8380693800543998E-3</v>
      </c>
      <c r="L944">
        <v>9.2957112840482602E-5</v>
      </c>
      <c r="M944">
        <v>2.5550829859292E-3</v>
      </c>
      <c r="N944" t="s">
        <v>201</v>
      </c>
      <c r="O944">
        <v>0</v>
      </c>
      <c r="P944">
        <v>4.4767282389347196</v>
      </c>
      <c r="Q944" t="s">
        <v>201</v>
      </c>
      <c r="R944" t="s">
        <v>201</v>
      </c>
      <c r="S944">
        <v>1.0822093811206701</v>
      </c>
      <c r="U944" t="s">
        <v>201</v>
      </c>
      <c r="V944">
        <v>1.0822093811206701</v>
      </c>
    </row>
    <row r="945" spans="1:22">
      <c r="A945" t="s">
        <v>3357</v>
      </c>
      <c r="B945" t="s">
        <v>2416</v>
      </c>
      <c r="C945" t="s">
        <v>880</v>
      </c>
      <c r="D945">
        <v>3.7801389772727201</v>
      </c>
      <c r="F945" t="s">
        <v>2419</v>
      </c>
      <c r="G945">
        <v>9.0742137330845005E-3</v>
      </c>
      <c r="H945">
        <v>9.0703234559382992E-3</v>
      </c>
      <c r="I945">
        <v>3.8902771462331998E-6</v>
      </c>
      <c r="J945">
        <v>1.1862509939276801E-2</v>
      </c>
      <c r="K945">
        <v>6.5412408556729702E-3</v>
      </c>
      <c r="L945">
        <v>3.7737537891906901E-3</v>
      </c>
      <c r="M945">
        <v>1.54751529441319E-3</v>
      </c>
      <c r="N945" t="s">
        <v>201</v>
      </c>
      <c r="O945">
        <v>2.1580346174824802E-3</v>
      </c>
      <c r="P945">
        <v>0.76462093624102101</v>
      </c>
      <c r="Q945" t="s">
        <v>201</v>
      </c>
      <c r="R945" t="s">
        <v>201</v>
      </c>
      <c r="S945">
        <v>1.19744030208768</v>
      </c>
      <c r="T945">
        <v>1.80269450485994E-3</v>
      </c>
      <c r="U945" t="s">
        <v>201</v>
      </c>
      <c r="V945">
        <v>1.19744030208768</v>
      </c>
    </row>
    <row r="946" spans="1:22">
      <c r="A946" t="s">
        <v>3358</v>
      </c>
      <c r="B946" t="s">
        <v>2416</v>
      </c>
      <c r="C946" t="s">
        <v>880</v>
      </c>
      <c r="D946">
        <v>2.8872840530302999</v>
      </c>
      <c r="F946" t="s">
        <v>2419</v>
      </c>
      <c r="G946">
        <v>2.1657842795270499E-2</v>
      </c>
      <c r="H946">
        <v>2.14345689599253E-2</v>
      </c>
      <c r="I946">
        <v>2.2327383534509999E-4</v>
      </c>
      <c r="J946">
        <v>3.1712026378235602E-3</v>
      </c>
      <c r="K946">
        <v>1.8509000918406999E-3</v>
      </c>
      <c r="L946">
        <v>4.08455458015381E-5</v>
      </c>
      <c r="M946">
        <v>1.2794570001813099E-3</v>
      </c>
      <c r="N946" t="s">
        <v>201</v>
      </c>
      <c r="O946">
        <v>1.2411520925224601E-2</v>
      </c>
      <c r="P946">
        <v>6.7591293928274796</v>
      </c>
      <c r="Q946" t="s">
        <v>201</v>
      </c>
      <c r="R946" t="s">
        <v>201</v>
      </c>
      <c r="S946">
        <v>1.18636297876394</v>
      </c>
      <c r="T946">
        <v>1.7989240536293E-2</v>
      </c>
      <c r="U946" t="s">
        <v>201</v>
      </c>
      <c r="V946">
        <v>1.18636297876394</v>
      </c>
    </row>
    <row r="947" spans="1:22">
      <c r="A947" t="s">
        <v>3359</v>
      </c>
      <c r="B947" t="s">
        <v>2416</v>
      </c>
      <c r="C947" t="s">
        <v>880</v>
      </c>
      <c r="D947">
        <v>17.1896388825757</v>
      </c>
      <c r="F947" t="s">
        <v>2419</v>
      </c>
      <c r="G947">
        <v>2.83599274853766E-2</v>
      </c>
      <c r="H947">
        <v>2.83599274853766E-2</v>
      </c>
      <c r="I947">
        <v>0</v>
      </c>
      <c r="J947">
        <v>1.55101481590237E-2</v>
      </c>
      <c r="K947">
        <v>8.2477189376571405E-3</v>
      </c>
      <c r="L947">
        <v>8.4728455594288202E-4</v>
      </c>
      <c r="M947">
        <v>6.4151446654236903E-3</v>
      </c>
      <c r="N947" t="s">
        <v>201</v>
      </c>
      <c r="O947">
        <v>0</v>
      </c>
      <c r="P947">
        <v>1.8284756015613499</v>
      </c>
      <c r="Q947" t="s">
        <v>201</v>
      </c>
      <c r="R947" t="s">
        <v>201</v>
      </c>
      <c r="S947">
        <v>1.22503087646164</v>
      </c>
      <c r="U947" t="s">
        <v>201</v>
      </c>
      <c r="V947">
        <v>1.22503087646164</v>
      </c>
    </row>
    <row r="948" spans="1:22">
      <c r="A948" t="s">
        <v>3360</v>
      </c>
      <c r="B948" t="s">
        <v>2416</v>
      </c>
      <c r="C948" t="s">
        <v>880</v>
      </c>
      <c r="D948">
        <v>0.414875833333333</v>
      </c>
      <c r="F948" t="s">
        <v>2417</v>
      </c>
      <c r="G948">
        <v>3.3865446898175E-3</v>
      </c>
      <c r="H948">
        <v>3.3479373777247001E-3</v>
      </c>
      <c r="I948">
        <v>3.8607312092827301E-5</v>
      </c>
      <c r="J948">
        <v>6.86305319079025E-3</v>
      </c>
      <c r="K948">
        <v>9.4798479797690398E-4</v>
      </c>
      <c r="L948">
        <v>2.2259576087711301E-3</v>
      </c>
      <c r="M948">
        <v>3.6891107840422098E-3</v>
      </c>
      <c r="N948" t="s">
        <v>201</v>
      </c>
      <c r="O948">
        <v>1.6749568792535799E-3</v>
      </c>
      <c r="P948">
        <v>0.48782040363863099</v>
      </c>
      <c r="Q948" t="s">
        <v>201</v>
      </c>
      <c r="R948" t="s">
        <v>201</v>
      </c>
      <c r="S948">
        <v>1.0776871246708699</v>
      </c>
      <c r="T948">
        <v>2.3049734934091001E-2</v>
      </c>
      <c r="U948" t="s">
        <v>201</v>
      </c>
      <c r="V948">
        <v>1.0776871246708699</v>
      </c>
    </row>
    <row r="949" spans="1:22">
      <c r="A949" t="s">
        <v>3361</v>
      </c>
      <c r="B949" t="s">
        <v>2416</v>
      </c>
      <c r="C949" t="s">
        <v>880</v>
      </c>
      <c r="D949">
        <v>6.2819271780303003</v>
      </c>
      <c r="F949" t="s">
        <v>2419</v>
      </c>
      <c r="G949">
        <v>4.1219506542129001E-3</v>
      </c>
      <c r="H949">
        <v>4.0325471705334997E-3</v>
      </c>
      <c r="I949">
        <v>8.9403483679468003E-5</v>
      </c>
      <c r="J949">
        <v>1.07910854931521E-2</v>
      </c>
      <c r="K949">
        <v>5.7172129200842503E-3</v>
      </c>
      <c r="L949">
        <v>4.6280987115456998E-4</v>
      </c>
      <c r="M949">
        <v>4.6110627019133399E-3</v>
      </c>
      <c r="N949" t="s">
        <v>201</v>
      </c>
      <c r="O949">
        <v>1.6051722216026201E-2</v>
      </c>
      <c r="P949">
        <v>0.37369244948457497</v>
      </c>
      <c r="Q949" t="s">
        <v>201</v>
      </c>
      <c r="R949" t="s">
        <v>201</v>
      </c>
      <c r="S949">
        <v>1.1458489212788501</v>
      </c>
      <c r="T949">
        <v>5.5697128617268402E-3</v>
      </c>
      <c r="U949" t="s">
        <v>201</v>
      </c>
      <c r="V949">
        <v>1.1458489212788501</v>
      </c>
    </row>
    <row r="950" spans="1:22">
      <c r="A950" t="s">
        <v>3362</v>
      </c>
      <c r="B950" t="s">
        <v>2416</v>
      </c>
      <c r="C950" t="s">
        <v>880</v>
      </c>
      <c r="D950">
        <v>2.8639616856060601</v>
      </c>
      <c r="F950" t="s">
        <v>2417</v>
      </c>
      <c r="G950">
        <v>1.96867631389839E-2</v>
      </c>
      <c r="H950">
        <v>1.95834039272491E-2</v>
      </c>
      <c r="I950">
        <v>1.033592117347E-4</v>
      </c>
      <c r="J950">
        <v>7.9920499119472601E-3</v>
      </c>
      <c r="K950">
        <v>7.21175291463441E-3</v>
      </c>
      <c r="L950">
        <v>1.52575405210501E-5</v>
      </c>
      <c r="M950">
        <v>7.6503945679180297E-4</v>
      </c>
      <c r="N950" t="s">
        <v>201</v>
      </c>
      <c r="O950">
        <v>4.4443458189286199E-3</v>
      </c>
      <c r="P950">
        <v>2.4503605636864099</v>
      </c>
      <c r="Q950" t="s">
        <v>201</v>
      </c>
      <c r="R950" t="s">
        <v>201</v>
      </c>
      <c r="S950">
        <v>1.1025254006207901</v>
      </c>
      <c r="T950">
        <v>2.3256338715697902E-2</v>
      </c>
      <c r="U950" t="s">
        <v>201</v>
      </c>
      <c r="V950">
        <v>1.1025254006207901</v>
      </c>
    </row>
    <row r="951" spans="1:22">
      <c r="A951" t="s">
        <v>3363</v>
      </c>
      <c r="B951" t="s">
        <v>2416</v>
      </c>
      <c r="C951" t="s">
        <v>880</v>
      </c>
      <c r="D951">
        <v>1.9334353030303</v>
      </c>
      <c r="F951" t="s">
        <v>2419</v>
      </c>
      <c r="G951">
        <v>1.8061830498129999E-3</v>
      </c>
      <c r="H951">
        <v>1.6571939002221999E-3</v>
      </c>
      <c r="I951">
        <v>1.4898914959080001E-4</v>
      </c>
      <c r="J951">
        <v>2.0615756099091501E-2</v>
      </c>
      <c r="K951">
        <v>5.4640124311165598E-3</v>
      </c>
      <c r="L951">
        <v>1.40572606528003E-3</v>
      </c>
      <c r="M951">
        <v>1.37460176026949E-2</v>
      </c>
      <c r="N951" t="s">
        <v>201</v>
      </c>
      <c r="O951">
        <v>1.6051722216028599E-2</v>
      </c>
      <c r="P951">
        <v>8.0384822766467606E-2</v>
      </c>
      <c r="Q951" t="s">
        <v>201</v>
      </c>
      <c r="R951" t="s">
        <v>201</v>
      </c>
      <c r="S951">
        <v>1.0616238733265699</v>
      </c>
      <c r="T951">
        <v>9.2818170901328694E-3</v>
      </c>
      <c r="U951" t="s">
        <v>201</v>
      </c>
      <c r="V951">
        <v>1.0616238733265699</v>
      </c>
    </row>
    <row r="952" spans="1:22">
      <c r="A952" t="s">
        <v>3364</v>
      </c>
      <c r="B952" t="s">
        <v>2416</v>
      </c>
      <c r="C952" t="s">
        <v>880</v>
      </c>
      <c r="D952">
        <v>0.78841956439393901</v>
      </c>
      <c r="F952" t="s">
        <v>2417</v>
      </c>
      <c r="G952">
        <v>3.1303739152583498E-2</v>
      </c>
      <c r="H952">
        <v>2.9372542137351701E-2</v>
      </c>
      <c r="I952">
        <v>1.9311970152317E-3</v>
      </c>
      <c r="J952">
        <v>1.2114785096665699E-2</v>
      </c>
      <c r="K952">
        <v>1.14918192380915E-3</v>
      </c>
      <c r="L952">
        <v>1.9734111995313099E-3</v>
      </c>
      <c r="M952">
        <v>8.9921919733252798E-3</v>
      </c>
      <c r="N952" t="s">
        <v>201</v>
      </c>
      <c r="O952">
        <v>4.1875832007575997E-3</v>
      </c>
      <c r="P952">
        <v>2.4245202785673499</v>
      </c>
      <c r="Q952" t="s">
        <v>201</v>
      </c>
      <c r="R952" t="s">
        <v>201</v>
      </c>
      <c r="S952">
        <v>1.2809305774369</v>
      </c>
      <c r="T952">
        <v>0.46117221381591</v>
      </c>
      <c r="U952" t="s">
        <v>201</v>
      </c>
      <c r="V952">
        <v>1.2809305774369</v>
      </c>
    </row>
    <row r="953" spans="1:22">
      <c r="A953" t="s">
        <v>3365</v>
      </c>
      <c r="B953" t="s">
        <v>2416</v>
      </c>
      <c r="C953" t="s">
        <v>880</v>
      </c>
      <c r="D953">
        <v>14.5777802462121</v>
      </c>
      <c r="F953" t="s">
        <v>2419</v>
      </c>
      <c r="G953">
        <v>9.3434517942388995E-3</v>
      </c>
      <c r="H953">
        <v>9.3434487983882E-3</v>
      </c>
      <c r="I953">
        <v>2.9958507462852799E-9</v>
      </c>
      <c r="J953">
        <v>3.0232802972336701E-3</v>
      </c>
      <c r="K953">
        <v>1.1962113483945801E-3</v>
      </c>
      <c r="L953">
        <v>6.6590061718836406E-5</v>
      </c>
      <c r="M953">
        <v>1.7604788871202501E-3</v>
      </c>
      <c r="N953" t="s">
        <v>201</v>
      </c>
      <c r="O953">
        <v>8.2569594868811894E-3</v>
      </c>
      <c r="P953">
        <v>3.0905003439269398</v>
      </c>
      <c r="Q953" t="s">
        <v>201</v>
      </c>
      <c r="R953" t="s">
        <v>201</v>
      </c>
      <c r="S953">
        <v>1</v>
      </c>
      <c r="T953">
        <v>3.62827352010766E-7</v>
      </c>
      <c r="U953" t="s">
        <v>201</v>
      </c>
      <c r="V953">
        <v>1</v>
      </c>
    </row>
    <row r="954" spans="1:22">
      <c r="A954" t="s">
        <v>3366</v>
      </c>
      <c r="B954" t="s">
        <v>2416</v>
      </c>
      <c r="C954" t="s">
        <v>880</v>
      </c>
      <c r="D954">
        <v>3.60439706439394</v>
      </c>
      <c r="F954" t="s">
        <v>2419</v>
      </c>
      <c r="G954">
        <v>1.3592769249983899E-2</v>
      </c>
      <c r="H954">
        <v>1.35738208231864E-2</v>
      </c>
      <c r="I954">
        <v>1.8948426797559299E-5</v>
      </c>
      <c r="J954">
        <v>1.0651371542487E-2</v>
      </c>
      <c r="K954">
        <v>3.6104697319543902E-3</v>
      </c>
      <c r="L954">
        <v>3.7268149192656902E-3</v>
      </c>
      <c r="M954">
        <v>3.31408689126694E-3</v>
      </c>
      <c r="N954" t="s">
        <v>201</v>
      </c>
      <c r="O954">
        <v>4.8711708476099303E-3</v>
      </c>
      <c r="P954">
        <v>1.27437304848883</v>
      </c>
      <c r="Q954" t="s">
        <v>201</v>
      </c>
      <c r="R954" t="s">
        <v>201</v>
      </c>
      <c r="S954">
        <v>1.1410928930055699</v>
      </c>
      <c r="T954">
        <v>3.8899121772451302E-3</v>
      </c>
      <c r="U954" t="s">
        <v>201</v>
      </c>
      <c r="V954">
        <v>1.1410928930055699</v>
      </c>
    </row>
    <row r="955" spans="1:22">
      <c r="A955" t="s">
        <v>3367</v>
      </c>
      <c r="B955" t="s">
        <v>2416</v>
      </c>
      <c r="C955" t="s">
        <v>880</v>
      </c>
      <c r="D955">
        <v>42.639588371212099</v>
      </c>
      <c r="F955" t="s">
        <v>2419</v>
      </c>
      <c r="G955">
        <v>1.65231127673027E-2</v>
      </c>
      <c r="H955">
        <v>1.6522955442657101E-2</v>
      </c>
      <c r="I955">
        <v>1.57324645542362E-7</v>
      </c>
      <c r="J955">
        <v>4.5034049583777902E-3</v>
      </c>
      <c r="K955">
        <v>3.25081505580474E-3</v>
      </c>
      <c r="L955">
        <v>2.39864674555291E-4</v>
      </c>
      <c r="M955">
        <v>1.01272522801775E-3</v>
      </c>
      <c r="N955" t="s">
        <v>201</v>
      </c>
      <c r="O955">
        <v>6.9697447324585096E-3</v>
      </c>
      <c r="P955">
        <v>3.66899170635743</v>
      </c>
      <c r="Q955" t="s">
        <v>201</v>
      </c>
      <c r="R955" t="s">
        <v>201</v>
      </c>
      <c r="S955">
        <v>1.14081142735394</v>
      </c>
      <c r="T955">
        <v>2.2572511846767E-5</v>
      </c>
      <c r="U955" t="s">
        <v>201</v>
      </c>
      <c r="V955">
        <v>1.14081142735394</v>
      </c>
    </row>
    <row r="956" spans="1:22">
      <c r="A956" t="s">
        <v>3368</v>
      </c>
      <c r="B956" t="s">
        <v>2416</v>
      </c>
      <c r="C956" t="s">
        <v>880</v>
      </c>
      <c r="D956">
        <v>0.68861884469696899</v>
      </c>
      <c r="F956" t="s">
        <v>2417</v>
      </c>
      <c r="G956">
        <v>3.8084002006269998E-3</v>
      </c>
      <c r="H956">
        <v>2.6211939587087998E-3</v>
      </c>
      <c r="I956">
        <v>1.1872062419182E-3</v>
      </c>
      <c r="J956">
        <v>4.4329855901175004E-3</v>
      </c>
      <c r="K956">
        <v>1.1015676645122999E-3</v>
      </c>
      <c r="L956">
        <v>1.1285295780052099E-4</v>
      </c>
      <c r="M956">
        <v>3.2185649678046799E-3</v>
      </c>
      <c r="N956" t="s">
        <v>201</v>
      </c>
      <c r="O956">
        <v>1.42124250663367E-3</v>
      </c>
      <c r="P956">
        <v>0.59129313764345404</v>
      </c>
      <c r="Q956" t="s">
        <v>201</v>
      </c>
      <c r="R956" t="s">
        <v>201</v>
      </c>
      <c r="S956">
        <v>1.14473434223564</v>
      </c>
      <c r="T956">
        <v>0.83532981625365899</v>
      </c>
      <c r="U956" t="s">
        <v>201</v>
      </c>
      <c r="V956">
        <v>1.14473434223564</v>
      </c>
    </row>
    <row r="957" spans="1:22">
      <c r="A957" t="s">
        <v>3369</v>
      </c>
      <c r="B957" t="s">
        <v>2416</v>
      </c>
      <c r="C957" t="s">
        <v>880</v>
      </c>
      <c r="D957">
        <v>0.28283251893939299</v>
      </c>
      <c r="F957" t="s">
        <v>2417</v>
      </c>
      <c r="G957">
        <v>6.5041376043379999E-3</v>
      </c>
      <c r="H957">
        <v>6.4781402300011001E-3</v>
      </c>
      <c r="I957">
        <v>2.5997374336831601E-5</v>
      </c>
      <c r="J957">
        <v>6.6140546807888501E-3</v>
      </c>
      <c r="K957">
        <v>2.7220288881876099E-3</v>
      </c>
      <c r="L957">
        <v>3.8898546502983501E-4</v>
      </c>
      <c r="M957">
        <v>3.5030403275713999E-3</v>
      </c>
      <c r="N957" t="s">
        <v>201</v>
      </c>
      <c r="O957">
        <v>6.4920456729723901E-5</v>
      </c>
      <c r="P957">
        <v>0.97945066115305401</v>
      </c>
      <c r="Q957" t="s">
        <v>201</v>
      </c>
      <c r="R957" t="s">
        <v>201</v>
      </c>
      <c r="S957">
        <v>1.07199690287789</v>
      </c>
      <c r="T957">
        <v>0.400449652488792</v>
      </c>
      <c r="U957" t="s">
        <v>201</v>
      </c>
      <c r="V957">
        <v>1.07199690287789</v>
      </c>
    </row>
    <row r="958" spans="1:22">
      <c r="A958" t="s">
        <v>3370</v>
      </c>
      <c r="B958" t="s">
        <v>2416</v>
      </c>
      <c r="C958" t="s">
        <v>880</v>
      </c>
      <c r="D958">
        <v>27.574261439393901</v>
      </c>
      <c r="F958" t="s">
        <v>2417</v>
      </c>
      <c r="G958">
        <v>2.9021471381588702E-2</v>
      </c>
      <c r="H958">
        <v>2.90191527473662E-2</v>
      </c>
      <c r="I958">
        <v>2.3186342225824698E-6</v>
      </c>
      <c r="J958">
        <v>2.2661323796059302E-3</v>
      </c>
      <c r="K958">
        <v>1.5298427432284499E-3</v>
      </c>
      <c r="L958">
        <v>4.0077860124923402E-5</v>
      </c>
      <c r="M958">
        <v>6.9621177625256198E-4</v>
      </c>
      <c r="N958" t="s">
        <v>201</v>
      </c>
      <c r="O958">
        <v>1.20584757705715E-2</v>
      </c>
      <c r="P958">
        <v>12.805585855673799</v>
      </c>
      <c r="Q958" t="s">
        <v>201</v>
      </c>
      <c r="R958" t="s">
        <v>201</v>
      </c>
      <c r="S958">
        <v>1.31430087291842</v>
      </c>
      <c r="T958">
        <v>1.9228252945874299E-4</v>
      </c>
      <c r="U958" t="s">
        <v>201</v>
      </c>
      <c r="V958">
        <v>1.31430087291842</v>
      </c>
    </row>
    <row r="959" spans="1:22">
      <c r="A959" t="s">
        <v>3371</v>
      </c>
      <c r="B959" t="s">
        <v>2416</v>
      </c>
      <c r="C959" t="s">
        <v>880</v>
      </c>
      <c r="D959">
        <v>0.95522257575757596</v>
      </c>
      <c r="F959" t="s">
        <v>2419</v>
      </c>
      <c r="G959">
        <v>8.4085208466395996E-3</v>
      </c>
      <c r="H959">
        <v>8.4085208466395996E-3</v>
      </c>
      <c r="I959">
        <v>0</v>
      </c>
      <c r="J959">
        <v>7.2620596579423703E-3</v>
      </c>
      <c r="K959">
        <v>1.5270470533242399E-3</v>
      </c>
      <c r="L959">
        <v>1.3013557786520301E-4</v>
      </c>
      <c r="M959">
        <v>5.60487702675293E-3</v>
      </c>
      <c r="N959" t="s">
        <v>201</v>
      </c>
      <c r="O959">
        <v>0</v>
      </c>
      <c r="P959">
        <v>1.15786997665921</v>
      </c>
      <c r="Q959" t="s">
        <v>201</v>
      </c>
      <c r="R959" t="s">
        <v>201</v>
      </c>
      <c r="S959">
        <v>1.0537066551830301</v>
      </c>
      <c r="U959" t="s">
        <v>201</v>
      </c>
      <c r="V959">
        <v>1.0537066551830301</v>
      </c>
    </row>
    <row r="960" spans="1:22">
      <c r="A960" t="s">
        <v>3372</v>
      </c>
      <c r="B960" t="s">
        <v>2416</v>
      </c>
      <c r="C960" t="s">
        <v>880</v>
      </c>
      <c r="D960">
        <v>1.08426689393939</v>
      </c>
      <c r="F960" t="s">
        <v>2417</v>
      </c>
      <c r="G960">
        <v>3.6547048870997001E-3</v>
      </c>
      <c r="H960">
        <v>3.3479937391443001E-3</v>
      </c>
      <c r="I960">
        <v>3.0671114795530001E-4</v>
      </c>
      <c r="J960">
        <v>9.4184823986868896E-3</v>
      </c>
      <c r="K960">
        <v>1.8474968494256801E-3</v>
      </c>
      <c r="L960">
        <v>3.7309901963803898E-3</v>
      </c>
      <c r="M960">
        <v>3.8399953528808202E-3</v>
      </c>
      <c r="N960" t="s">
        <v>201</v>
      </c>
      <c r="O960">
        <v>1.70834345065015E-3</v>
      </c>
      <c r="P960">
        <v>0.35547061590422102</v>
      </c>
      <c r="Q960" t="s">
        <v>201</v>
      </c>
      <c r="R960" t="s">
        <v>201</v>
      </c>
      <c r="S960">
        <v>1.08878386340028</v>
      </c>
      <c r="T960">
        <v>0.179537169670754</v>
      </c>
      <c r="U960" t="s">
        <v>201</v>
      </c>
      <c r="V960">
        <v>1.08878386340028</v>
      </c>
    </row>
    <row r="961" spans="1:22">
      <c r="A961" t="s">
        <v>3373</v>
      </c>
      <c r="B961" t="s">
        <v>2416</v>
      </c>
      <c r="C961" t="s">
        <v>880</v>
      </c>
      <c r="D961">
        <v>0.28182513257575698</v>
      </c>
      <c r="F961" t="s">
        <v>2417</v>
      </c>
      <c r="G961">
        <v>1.0449808057017001E-3</v>
      </c>
      <c r="H961">
        <v>8.2059051468220002E-4</v>
      </c>
      <c r="I961">
        <v>2.2439029101949999E-4</v>
      </c>
      <c r="J961">
        <v>2.8915179422615098E-3</v>
      </c>
      <c r="K961">
        <v>5.9671752353525104E-4</v>
      </c>
      <c r="L961">
        <v>2.1516316800537099E-4</v>
      </c>
      <c r="M961">
        <v>2.0796372507208899E-3</v>
      </c>
      <c r="N961" t="s">
        <v>201</v>
      </c>
      <c r="O961">
        <v>1.0644268517351899E-2</v>
      </c>
      <c r="P961">
        <v>0.283792295627395</v>
      </c>
      <c r="Q961" t="s">
        <v>201</v>
      </c>
      <c r="R961" t="s">
        <v>201</v>
      </c>
      <c r="S961">
        <v>1.0349948131873601</v>
      </c>
      <c r="T961">
        <v>2.10808559229511E-2</v>
      </c>
      <c r="U961" t="s">
        <v>201</v>
      </c>
      <c r="V961">
        <v>1.0349948131873601</v>
      </c>
    </row>
    <row r="962" spans="1:22">
      <c r="A962" t="s">
        <v>3374</v>
      </c>
      <c r="B962" t="s">
        <v>2416</v>
      </c>
      <c r="C962" t="s">
        <v>880</v>
      </c>
      <c r="D962">
        <v>2.1411477462121198</v>
      </c>
      <c r="F962" t="s">
        <v>2417</v>
      </c>
      <c r="G962">
        <v>1.0032515612226E-3</v>
      </c>
      <c r="H962">
        <v>1.0032515612226E-3</v>
      </c>
      <c r="I962">
        <v>0</v>
      </c>
      <c r="J962">
        <v>1.6700078190665098E-2</v>
      </c>
      <c r="K962">
        <v>9.0874408177503505E-3</v>
      </c>
      <c r="L962">
        <v>2.49824069807001E-4</v>
      </c>
      <c r="M962">
        <v>7.3628133031078003E-3</v>
      </c>
      <c r="N962" t="s">
        <v>201</v>
      </c>
      <c r="O962">
        <v>0</v>
      </c>
      <c r="P962">
        <v>6.0074662511663303E-2</v>
      </c>
      <c r="Q962" t="s">
        <v>201</v>
      </c>
      <c r="R962" t="s">
        <v>201</v>
      </c>
      <c r="S962">
        <v>1.0662620922999899</v>
      </c>
      <c r="U962" t="s">
        <v>201</v>
      </c>
      <c r="V962">
        <v>1.0662620922999899</v>
      </c>
    </row>
    <row r="963" spans="1:22">
      <c r="A963" t="s">
        <v>3375</v>
      </c>
      <c r="B963" t="s">
        <v>2416</v>
      </c>
      <c r="C963" t="s">
        <v>880</v>
      </c>
      <c r="D963">
        <v>3.0072418939393901</v>
      </c>
      <c r="F963" t="s">
        <v>2419</v>
      </c>
      <c r="G963">
        <v>3.7743606704540998E-3</v>
      </c>
      <c r="H963">
        <v>3.554559110463E-3</v>
      </c>
      <c r="I963">
        <v>2.198015599911E-4</v>
      </c>
      <c r="J963">
        <v>2.6648724538914099E-2</v>
      </c>
      <c r="K963">
        <v>1.10587867864847E-2</v>
      </c>
      <c r="L963">
        <v>9.8526996008419898E-4</v>
      </c>
      <c r="M963">
        <v>1.46046677923452E-2</v>
      </c>
      <c r="N963" t="s">
        <v>201</v>
      </c>
      <c r="O963">
        <v>1.6276921854514799E-2</v>
      </c>
      <c r="P963">
        <v>0.133385712523404</v>
      </c>
      <c r="Q963" t="s">
        <v>201</v>
      </c>
      <c r="R963" t="s">
        <v>201</v>
      </c>
      <c r="S963">
        <v>1.2106910905124699</v>
      </c>
      <c r="T963">
        <v>1.3503877573150001E-2</v>
      </c>
      <c r="U963" t="s">
        <v>201</v>
      </c>
      <c r="V963">
        <v>1.2106910905124699</v>
      </c>
    </row>
    <row r="964" spans="1:22">
      <c r="A964" t="s">
        <v>3376</v>
      </c>
      <c r="B964" t="s">
        <v>2416</v>
      </c>
      <c r="C964" t="s">
        <v>880</v>
      </c>
      <c r="D964">
        <v>1.96539759469697</v>
      </c>
      <c r="F964" t="s">
        <v>2419</v>
      </c>
      <c r="G964">
        <v>1.46560881744063E-2</v>
      </c>
      <c r="H964">
        <v>1.46560881744063E-2</v>
      </c>
      <c r="I964">
        <v>0</v>
      </c>
      <c r="J964">
        <v>1.6365906442218001E-2</v>
      </c>
      <c r="K964">
        <v>5.36056120776992E-3</v>
      </c>
      <c r="L964">
        <v>4.9290593317753803E-4</v>
      </c>
      <c r="M964">
        <v>1.05124393012705E-2</v>
      </c>
      <c r="N964" t="s">
        <v>201</v>
      </c>
      <c r="O964">
        <v>2.6752870360043299E-3</v>
      </c>
      <c r="P964">
        <v>0.89552559927869002</v>
      </c>
      <c r="Q964" t="s">
        <v>201</v>
      </c>
      <c r="R964" t="s">
        <v>201</v>
      </c>
      <c r="S964">
        <v>1.1626253914504601</v>
      </c>
      <c r="T964">
        <v>0</v>
      </c>
      <c r="U964" t="s">
        <v>201</v>
      </c>
      <c r="V964">
        <v>1.1626253914504601</v>
      </c>
    </row>
    <row r="965" spans="1:22">
      <c r="A965" t="s">
        <v>3377</v>
      </c>
      <c r="B965" t="s">
        <v>2416</v>
      </c>
      <c r="C965" t="s">
        <v>880</v>
      </c>
      <c r="D965">
        <v>40.994593333333299</v>
      </c>
      <c r="F965" t="s">
        <v>2417</v>
      </c>
      <c r="G965">
        <v>4.5935275599406E-3</v>
      </c>
      <c r="H965">
        <v>4.5922234518074997E-3</v>
      </c>
      <c r="I965">
        <v>1.3041081330912101E-6</v>
      </c>
      <c r="J965">
        <v>2.7522211894076198E-3</v>
      </c>
      <c r="K965">
        <v>1.8538193781225201E-3</v>
      </c>
      <c r="L965">
        <v>3.6204657821843899E-4</v>
      </c>
      <c r="M965">
        <v>5.3635523306666305E-4</v>
      </c>
      <c r="N965" t="s">
        <v>201</v>
      </c>
      <c r="O965">
        <v>4.8408729474006602E-2</v>
      </c>
      <c r="P965">
        <v>1.6685517390395099</v>
      </c>
      <c r="Q965" t="s">
        <v>201</v>
      </c>
      <c r="R965" t="s">
        <v>201</v>
      </c>
      <c r="S965">
        <v>1.1538872076172899</v>
      </c>
      <c r="T965">
        <v>2.69395240747118E-5</v>
      </c>
      <c r="U965" t="s">
        <v>201</v>
      </c>
      <c r="V965">
        <v>1.1538872076172899</v>
      </c>
    </row>
    <row r="966" spans="1:22">
      <c r="A966" t="s">
        <v>3378</v>
      </c>
      <c r="B966" t="s">
        <v>2416</v>
      </c>
      <c r="C966" t="s">
        <v>880</v>
      </c>
      <c r="D966">
        <v>3.0419603030303</v>
      </c>
      <c r="F966" t="s">
        <v>2417</v>
      </c>
      <c r="G966">
        <v>1.1967470712132E-3</v>
      </c>
      <c r="H966">
        <v>1.1967470712132E-3</v>
      </c>
      <c r="I966">
        <v>0</v>
      </c>
      <c r="J966">
        <v>1.6646740399536002E-2</v>
      </c>
      <c r="K966">
        <v>1.04094953449502E-2</v>
      </c>
      <c r="L966">
        <v>2.74223296043554E-3</v>
      </c>
      <c r="M966">
        <v>3.4950120941501599E-3</v>
      </c>
      <c r="N966" t="s">
        <v>201</v>
      </c>
      <c r="O966">
        <v>1.32649757282079E-3</v>
      </c>
      <c r="P966">
        <v>7.1890775160196305E-2</v>
      </c>
      <c r="Q966" t="s">
        <v>201</v>
      </c>
      <c r="R966" t="s">
        <v>201</v>
      </c>
      <c r="S966">
        <v>1.1880665271416599</v>
      </c>
      <c r="T966">
        <v>0</v>
      </c>
      <c r="U966" t="s">
        <v>201</v>
      </c>
      <c r="V966">
        <v>1.1880665271416599</v>
      </c>
    </row>
    <row r="967" spans="1:22">
      <c r="A967" t="s">
        <v>3379</v>
      </c>
      <c r="B967" t="s">
        <v>2416</v>
      </c>
      <c r="C967" t="s">
        <v>880</v>
      </c>
      <c r="D967">
        <v>0.32359528409090899</v>
      </c>
      <c r="F967" t="s">
        <v>2417</v>
      </c>
      <c r="G967">
        <v>8.2122386918844995E-3</v>
      </c>
      <c r="H967">
        <v>8.2122386918844995E-3</v>
      </c>
      <c r="I967">
        <v>0</v>
      </c>
      <c r="J967">
        <v>2.8579142394462301E-2</v>
      </c>
      <c r="K967">
        <v>1.50374071060163E-3</v>
      </c>
      <c r="L967">
        <v>1.0297796863151501E-3</v>
      </c>
      <c r="M967">
        <v>2.60456219975456E-2</v>
      </c>
      <c r="N967" t="s">
        <v>201</v>
      </c>
      <c r="O967">
        <v>1.33764351800233E-3</v>
      </c>
      <c r="P967">
        <v>0.28735077416023902</v>
      </c>
      <c r="Q967" t="s">
        <v>201</v>
      </c>
      <c r="R967" t="s">
        <v>201</v>
      </c>
      <c r="S967">
        <v>1.0297567262293901</v>
      </c>
      <c r="T967">
        <v>0</v>
      </c>
      <c r="U967" t="s">
        <v>201</v>
      </c>
      <c r="V967">
        <v>1.0297567262293901</v>
      </c>
    </row>
    <row r="968" spans="1:22">
      <c r="A968" t="s">
        <v>3380</v>
      </c>
      <c r="B968" t="s">
        <v>2416</v>
      </c>
      <c r="C968" t="s">
        <v>880</v>
      </c>
      <c r="D968">
        <v>25.484886231060599</v>
      </c>
      <c r="F968" t="s">
        <v>2419</v>
      </c>
      <c r="G968">
        <v>3.5987796173522998E-3</v>
      </c>
      <c r="H968">
        <v>3.5947826060724998E-3</v>
      </c>
      <c r="I968">
        <v>3.9970112797409497E-6</v>
      </c>
      <c r="J968">
        <v>6.3507320071181797E-3</v>
      </c>
      <c r="K968">
        <v>4.1956193016197399E-3</v>
      </c>
      <c r="L968">
        <v>4.1449233206138899E-4</v>
      </c>
      <c r="M968">
        <v>1.74062037343705E-3</v>
      </c>
      <c r="N968" t="s">
        <v>201</v>
      </c>
      <c r="O968">
        <v>2.59671038995943E-2</v>
      </c>
      <c r="P968">
        <v>0.56604224553064098</v>
      </c>
      <c r="Q968" t="s">
        <v>201</v>
      </c>
      <c r="R968" t="s">
        <v>201</v>
      </c>
      <c r="S968">
        <v>1.17298856676462</v>
      </c>
      <c r="T968">
        <v>1.5392595551648699E-4</v>
      </c>
      <c r="U968" t="s">
        <v>201</v>
      </c>
      <c r="V968">
        <v>1.17298856676462</v>
      </c>
    </row>
    <row r="969" spans="1:22">
      <c r="A969" t="s">
        <v>3381</v>
      </c>
      <c r="B969" t="s">
        <v>2416</v>
      </c>
      <c r="C969" t="s">
        <v>880</v>
      </c>
      <c r="D969">
        <v>17.309058428030198</v>
      </c>
      <c r="F969" t="s">
        <v>2419</v>
      </c>
      <c r="G969">
        <v>3.9618251462695004E-3</v>
      </c>
      <c r="H969">
        <v>3.9618251462695004E-3</v>
      </c>
      <c r="I969">
        <v>0</v>
      </c>
      <c r="J969">
        <v>8.0704921891840194E-3</v>
      </c>
      <c r="K969">
        <v>6.86753270775705E-3</v>
      </c>
      <c r="L969">
        <v>7.1484975978026297E-5</v>
      </c>
      <c r="M969">
        <v>1.13147450544893E-3</v>
      </c>
      <c r="N969" t="s">
        <v>201</v>
      </c>
      <c r="O969">
        <v>0</v>
      </c>
      <c r="P969">
        <v>0.49090254390916699</v>
      </c>
      <c r="Q969" t="s">
        <v>201</v>
      </c>
      <c r="R969" t="s">
        <v>201</v>
      </c>
      <c r="S969">
        <v>1.2508632596685001</v>
      </c>
      <c r="U969" t="s">
        <v>201</v>
      </c>
      <c r="V969">
        <v>1.2508632596685001</v>
      </c>
    </row>
  </sheetData>
  <autoFilter ref="A8:V8" xr:uid="{3AD0EF8B-041D-4AF1-AF7D-65FF04B4793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E6F90-1CC0-4A9C-9027-D718010B502B}">
  <sheetPr>
    <tabColor rgb="FFFFFF00"/>
  </sheetPr>
  <dimension ref="A1:D76"/>
  <sheetViews>
    <sheetView topLeftCell="A47" workbookViewId="0">
      <selection activeCell="A63" sqref="A63:C76"/>
    </sheetView>
  </sheetViews>
  <sheetFormatPr defaultRowHeight="14.5"/>
  <cols>
    <col min="2" max="2" width="10.453125" customWidth="1"/>
    <col min="3" max="3" width="114.54296875" customWidth="1"/>
    <col min="4" max="4" width="123.453125" bestFit="1" customWidth="1"/>
  </cols>
  <sheetData>
    <row r="1" spans="1:4">
      <c r="A1" s="182" t="s">
        <v>91</v>
      </c>
      <c r="B1" s="182" t="s">
        <v>93</v>
      </c>
      <c r="C1" s="182" t="s">
        <v>94</v>
      </c>
      <c r="D1" s="182" t="s">
        <v>95</v>
      </c>
    </row>
    <row r="2" spans="1:4">
      <c r="A2" s="183">
        <v>1</v>
      </c>
      <c r="B2" s="184">
        <v>44932</v>
      </c>
      <c r="C2" s="81" t="s">
        <v>96</v>
      </c>
      <c r="D2" s="81" t="s">
        <v>97</v>
      </c>
    </row>
    <row r="3" spans="1:4">
      <c r="A3" s="183">
        <v>2</v>
      </c>
      <c r="B3" s="184">
        <v>44932</v>
      </c>
      <c r="C3" s="81" t="s">
        <v>98</v>
      </c>
      <c r="D3" s="185" t="s">
        <v>99</v>
      </c>
    </row>
    <row r="4" spans="1:4">
      <c r="A4" s="185">
        <v>3</v>
      </c>
      <c r="B4" s="184">
        <v>44932</v>
      </c>
      <c r="C4" s="81" t="s">
        <v>100</v>
      </c>
      <c r="D4" s="81" t="s">
        <v>101</v>
      </c>
    </row>
    <row r="5" spans="1:4">
      <c r="A5" s="183">
        <v>4</v>
      </c>
      <c r="B5" s="184">
        <v>44932</v>
      </c>
      <c r="C5" s="81" t="s">
        <v>102</v>
      </c>
      <c r="D5" s="81" t="s">
        <v>103</v>
      </c>
    </row>
    <row r="6" spans="1:4">
      <c r="A6" s="183">
        <v>5</v>
      </c>
      <c r="B6" s="184">
        <v>44932</v>
      </c>
      <c r="C6" s="81" t="s">
        <v>104</v>
      </c>
      <c r="D6" s="81" t="s">
        <v>105</v>
      </c>
    </row>
    <row r="7" spans="1:4">
      <c r="A7" s="183">
        <v>6</v>
      </c>
      <c r="B7" s="184">
        <v>44932</v>
      </c>
      <c r="C7" s="81" t="s">
        <v>106</v>
      </c>
      <c r="D7" s="81" t="s">
        <v>105</v>
      </c>
    </row>
    <row r="8" spans="1:4">
      <c r="A8" s="183">
        <v>7</v>
      </c>
      <c r="B8" s="184">
        <v>44932</v>
      </c>
      <c r="C8" s="81" t="s">
        <v>107</v>
      </c>
      <c r="D8" s="81" t="s">
        <v>103</v>
      </c>
    </row>
    <row r="9" spans="1:4">
      <c r="A9" s="186" t="s">
        <v>108</v>
      </c>
      <c r="B9" s="184">
        <v>44932</v>
      </c>
      <c r="C9" s="81" t="s">
        <v>109</v>
      </c>
      <c r="D9" s="81" t="s">
        <v>110</v>
      </c>
    </row>
    <row r="10" spans="1:4">
      <c r="A10" s="185">
        <v>10</v>
      </c>
      <c r="B10" s="184">
        <v>44932</v>
      </c>
      <c r="C10" s="81" t="s">
        <v>111</v>
      </c>
      <c r="D10" s="81" t="s">
        <v>112</v>
      </c>
    </row>
    <row r="11" spans="1:4">
      <c r="A11" s="183">
        <v>11</v>
      </c>
      <c r="B11" s="184">
        <v>44932</v>
      </c>
      <c r="C11" s="81" t="s">
        <v>113</v>
      </c>
      <c r="D11" s="81" t="s">
        <v>114</v>
      </c>
    </row>
    <row r="12" spans="1:4">
      <c r="A12" s="185">
        <v>12</v>
      </c>
      <c r="B12" s="184">
        <v>44932</v>
      </c>
      <c r="C12" s="81" t="s">
        <v>115</v>
      </c>
      <c r="D12" s="81" t="s">
        <v>97</v>
      </c>
    </row>
    <row r="13" spans="1:4">
      <c r="A13" s="183">
        <v>13</v>
      </c>
      <c r="B13" s="184">
        <v>44932</v>
      </c>
      <c r="C13" s="81" t="s">
        <v>116</v>
      </c>
      <c r="D13" s="81" t="s">
        <v>117</v>
      </c>
    </row>
    <row r="14" spans="1:4">
      <c r="A14" s="187" t="s">
        <v>118</v>
      </c>
      <c r="B14" s="184">
        <v>44932</v>
      </c>
      <c r="C14" s="81" t="s">
        <v>119</v>
      </c>
      <c r="D14" s="81" t="s">
        <v>114</v>
      </c>
    </row>
    <row r="15" spans="1:4">
      <c r="B15" s="139"/>
    </row>
    <row r="16" spans="1:4">
      <c r="A16" s="182" t="s">
        <v>91</v>
      </c>
      <c r="B16" s="182" t="s">
        <v>93</v>
      </c>
      <c r="C16" s="182" t="s">
        <v>94</v>
      </c>
      <c r="D16" s="182" t="s">
        <v>95</v>
      </c>
    </row>
    <row r="17" spans="1:4">
      <c r="A17" s="183">
        <v>1</v>
      </c>
      <c r="B17" s="184">
        <v>44944</v>
      </c>
      <c r="C17" s="81" t="s">
        <v>120</v>
      </c>
      <c r="D17" s="81"/>
    </row>
    <row r="18" spans="1:4" ht="87">
      <c r="A18" s="183">
        <v>2</v>
      </c>
      <c r="B18" s="184">
        <v>44932</v>
      </c>
      <c r="C18" s="166" t="s">
        <v>121</v>
      </c>
      <c r="D18" s="185"/>
    </row>
    <row r="19" spans="1:4">
      <c r="A19" s="185">
        <v>3</v>
      </c>
      <c r="B19" s="184">
        <v>44932</v>
      </c>
      <c r="C19" s="81" t="s">
        <v>122</v>
      </c>
      <c r="D19" s="81"/>
    </row>
    <row r="20" spans="1:4">
      <c r="A20" s="183">
        <v>4</v>
      </c>
      <c r="B20" s="184">
        <v>44932</v>
      </c>
      <c r="C20" s="81" t="s">
        <v>123</v>
      </c>
      <c r="D20" s="81"/>
    </row>
    <row r="21" spans="1:4">
      <c r="A21" s="183">
        <v>5</v>
      </c>
      <c r="B21" s="184">
        <v>44932</v>
      </c>
      <c r="C21" s="81" t="s">
        <v>124</v>
      </c>
      <c r="D21" s="81"/>
    </row>
    <row r="22" spans="1:4">
      <c r="A22" s="183">
        <v>6</v>
      </c>
      <c r="B22" s="184">
        <v>44932</v>
      </c>
      <c r="C22" s="81" t="s">
        <v>124</v>
      </c>
      <c r="D22" s="81"/>
    </row>
    <row r="23" spans="1:4">
      <c r="A23" s="183">
        <v>7</v>
      </c>
      <c r="B23" s="184">
        <v>44932</v>
      </c>
      <c r="C23" s="81" t="s">
        <v>123</v>
      </c>
      <c r="D23" s="81"/>
    </row>
    <row r="24" spans="1:4">
      <c r="A24" s="186" t="s">
        <v>108</v>
      </c>
      <c r="B24" s="184">
        <v>44932</v>
      </c>
      <c r="C24" s="81" t="s">
        <v>125</v>
      </c>
      <c r="D24" s="81"/>
    </row>
    <row r="25" spans="1:4">
      <c r="A25" s="185">
        <v>10</v>
      </c>
      <c r="B25" s="184">
        <v>44932</v>
      </c>
      <c r="C25" s="81" t="s">
        <v>126</v>
      </c>
      <c r="D25" s="81"/>
    </row>
    <row r="26" spans="1:4">
      <c r="A26" s="183">
        <v>11</v>
      </c>
      <c r="B26" s="184">
        <v>44932</v>
      </c>
      <c r="C26" s="81" t="s">
        <v>127</v>
      </c>
      <c r="D26" s="81"/>
    </row>
    <row r="27" spans="1:4">
      <c r="A27" s="185">
        <v>12</v>
      </c>
      <c r="B27" s="184">
        <v>44932</v>
      </c>
      <c r="C27" s="81" t="s">
        <v>128</v>
      </c>
      <c r="D27" s="81"/>
    </row>
    <row r="28" spans="1:4">
      <c r="A28" s="183">
        <v>13</v>
      </c>
      <c r="B28" s="184">
        <v>44932</v>
      </c>
      <c r="C28" s="81" t="s">
        <v>129</v>
      </c>
      <c r="D28" s="81"/>
    </row>
    <row r="29" spans="1:4">
      <c r="A29" s="187" t="s">
        <v>118</v>
      </c>
      <c r="B29" s="184">
        <v>44932</v>
      </c>
      <c r="C29" s="81" t="s">
        <v>130</v>
      </c>
      <c r="D29" s="81"/>
    </row>
    <row r="31" spans="1:4">
      <c r="A31" s="182" t="s">
        <v>91</v>
      </c>
      <c r="B31" s="182" t="s">
        <v>93</v>
      </c>
      <c r="C31" s="182" t="s">
        <v>94</v>
      </c>
      <c r="D31" s="182" t="s">
        <v>95</v>
      </c>
    </row>
    <row r="32" spans="1:4">
      <c r="A32" s="183">
        <v>1</v>
      </c>
      <c r="B32" s="184">
        <v>44945</v>
      </c>
      <c r="C32" s="81" t="s">
        <v>120</v>
      </c>
      <c r="D32" s="81"/>
    </row>
    <row r="33" spans="1:4" ht="87">
      <c r="A33" s="241">
        <v>2</v>
      </c>
      <c r="B33" s="184">
        <v>44932</v>
      </c>
      <c r="C33" s="166" t="s">
        <v>121</v>
      </c>
      <c r="D33" s="185"/>
    </row>
    <row r="34" spans="1:4">
      <c r="A34" s="183">
        <v>3</v>
      </c>
      <c r="B34" s="184">
        <v>44945</v>
      </c>
      <c r="C34" s="81" t="s">
        <v>131</v>
      </c>
      <c r="D34" s="81"/>
    </row>
    <row r="35" spans="1:4">
      <c r="A35" s="183">
        <v>4</v>
      </c>
      <c r="B35" s="184">
        <v>44932</v>
      </c>
      <c r="C35" s="81" t="s">
        <v>132</v>
      </c>
      <c r="D35" s="81"/>
    </row>
    <row r="36" spans="1:4">
      <c r="A36" s="183">
        <v>5</v>
      </c>
      <c r="B36" s="184">
        <v>44932</v>
      </c>
      <c r="C36" s="81" t="s">
        <v>124</v>
      </c>
      <c r="D36" s="81"/>
    </row>
    <row r="37" spans="1:4">
      <c r="A37" s="183">
        <v>6</v>
      </c>
      <c r="B37" s="184">
        <v>44932</v>
      </c>
      <c r="C37" s="81" t="s">
        <v>124</v>
      </c>
      <c r="D37" s="81"/>
    </row>
    <row r="38" spans="1:4">
      <c r="A38" s="183">
        <v>7</v>
      </c>
      <c r="B38" s="184">
        <v>44945</v>
      </c>
      <c r="C38" s="81" t="s">
        <v>123</v>
      </c>
      <c r="D38" s="81"/>
    </row>
    <row r="39" spans="1:4">
      <c r="A39" s="186" t="s">
        <v>108</v>
      </c>
      <c r="B39" s="184">
        <v>44945</v>
      </c>
      <c r="C39" s="81" t="s">
        <v>133</v>
      </c>
      <c r="D39" s="81"/>
    </row>
    <row r="40" spans="1:4">
      <c r="A40" s="183">
        <v>10</v>
      </c>
      <c r="B40" s="184">
        <v>44945</v>
      </c>
      <c r="C40" s="81" t="s">
        <v>134</v>
      </c>
      <c r="D40" s="81"/>
    </row>
    <row r="41" spans="1:4">
      <c r="A41" s="183">
        <v>11</v>
      </c>
      <c r="B41" s="184">
        <v>44932</v>
      </c>
      <c r="C41" s="81" t="s">
        <v>127</v>
      </c>
      <c r="D41" s="81"/>
    </row>
    <row r="42" spans="1:4">
      <c r="A42" s="185">
        <v>12</v>
      </c>
      <c r="B42" s="184">
        <v>44932</v>
      </c>
      <c r="C42" s="81" t="s">
        <v>128</v>
      </c>
      <c r="D42" s="81"/>
    </row>
    <row r="43" spans="1:4">
      <c r="A43" s="183">
        <v>13</v>
      </c>
      <c r="B43" s="184">
        <v>44932</v>
      </c>
      <c r="C43" s="81" t="s">
        <v>129</v>
      </c>
      <c r="D43" s="81"/>
    </row>
    <row r="44" spans="1:4">
      <c r="A44" s="187" t="s">
        <v>118</v>
      </c>
      <c r="B44" s="184">
        <v>44932</v>
      </c>
      <c r="C44" s="81" t="s">
        <v>135</v>
      </c>
      <c r="D44" s="81"/>
    </row>
    <row r="47" spans="1:4">
      <c r="A47" s="182" t="s">
        <v>91</v>
      </c>
      <c r="B47" s="182" t="s">
        <v>93</v>
      </c>
      <c r="C47" s="182" t="s">
        <v>94</v>
      </c>
    </row>
    <row r="48" spans="1:4">
      <c r="A48" s="259">
        <v>1</v>
      </c>
      <c r="B48" s="184">
        <v>44951</v>
      </c>
      <c r="C48" s="81" t="s">
        <v>136</v>
      </c>
    </row>
    <row r="49" spans="1:3" ht="29">
      <c r="A49" s="257">
        <v>2</v>
      </c>
      <c r="B49" s="184">
        <v>44951</v>
      </c>
      <c r="C49" s="166" t="s">
        <v>137</v>
      </c>
    </row>
    <row r="50" spans="1:3">
      <c r="A50" s="259">
        <v>3</v>
      </c>
      <c r="B50" s="184">
        <v>44951</v>
      </c>
      <c r="C50" s="81" t="s">
        <v>138</v>
      </c>
    </row>
    <row r="51" spans="1:3">
      <c r="A51" s="259">
        <v>4</v>
      </c>
      <c r="B51" s="184">
        <v>44951</v>
      </c>
      <c r="C51" s="81" t="s">
        <v>139</v>
      </c>
    </row>
    <row r="52" spans="1:3">
      <c r="A52" s="259">
        <v>5</v>
      </c>
      <c r="B52" s="184">
        <v>44951</v>
      </c>
      <c r="C52" s="81" t="s">
        <v>138</v>
      </c>
    </row>
    <row r="53" spans="1:3">
      <c r="A53" s="259">
        <v>6</v>
      </c>
      <c r="B53" s="184">
        <v>44951</v>
      </c>
      <c r="C53" s="81" t="s">
        <v>140</v>
      </c>
    </row>
    <row r="54" spans="1:3">
      <c r="A54" s="259">
        <v>7</v>
      </c>
      <c r="B54" s="184">
        <v>44951</v>
      </c>
      <c r="C54" s="81" t="s">
        <v>141</v>
      </c>
    </row>
    <row r="55" spans="1:3">
      <c r="A55" s="259" t="s">
        <v>108</v>
      </c>
      <c r="B55" s="184">
        <v>44951</v>
      </c>
      <c r="C55" s="81" t="s">
        <v>142</v>
      </c>
    </row>
    <row r="56" spans="1:3">
      <c r="A56" s="259">
        <v>10</v>
      </c>
      <c r="B56" s="184">
        <v>44951</v>
      </c>
      <c r="C56" s="81" t="s">
        <v>143</v>
      </c>
    </row>
    <row r="57" spans="1:3">
      <c r="A57" s="259">
        <v>11</v>
      </c>
      <c r="B57" s="184">
        <v>44951</v>
      </c>
      <c r="C57" s="81" t="s">
        <v>136</v>
      </c>
    </row>
    <row r="58" spans="1:3">
      <c r="A58" s="258">
        <v>12</v>
      </c>
      <c r="B58" s="184">
        <v>44951</v>
      </c>
      <c r="C58" s="81" t="s">
        <v>136</v>
      </c>
    </row>
    <row r="59" spans="1:3">
      <c r="A59" s="259">
        <v>13</v>
      </c>
      <c r="B59" s="184">
        <v>44951</v>
      </c>
      <c r="C59" s="81" t="s">
        <v>141</v>
      </c>
    </row>
    <row r="60" spans="1:3">
      <c r="A60" s="259" t="s">
        <v>118</v>
      </c>
      <c r="B60" s="184">
        <v>44951</v>
      </c>
      <c r="C60" s="81" t="s">
        <v>144</v>
      </c>
    </row>
    <row r="63" spans="1:3">
      <c r="A63" s="182" t="s">
        <v>91</v>
      </c>
      <c r="B63" s="182" t="s">
        <v>93</v>
      </c>
      <c r="C63" s="182" t="s">
        <v>94</v>
      </c>
    </row>
    <row r="64" spans="1:3">
      <c r="A64" s="337">
        <v>1</v>
      </c>
      <c r="B64" s="338">
        <v>44956</v>
      </c>
      <c r="C64" s="339" t="s">
        <v>145</v>
      </c>
    </row>
    <row r="65" spans="1:3">
      <c r="A65" s="332">
        <v>2</v>
      </c>
      <c r="B65" s="333">
        <v>44956</v>
      </c>
      <c r="C65" s="334" t="s">
        <v>146</v>
      </c>
    </row>
    <row r="66" spans="1:3">
      <c r="A66" s="335">
        <v>3</v>
      </c>
      <c r="B66" s="333">
        <v>44956</v>
      </c>
      <c r="C66" s="334" t="s">
        <v>146</v>
      </c>
    </row>
    <row r="67" spans="1:3">
      <c r="A67" s="335">
        <v>4</v>
      </c>
      <c r="B67" s="333">
        <v>44956</v>
      </c>
      <c r="C67" s="336" t="s">
        <v>139</v>
      </c>
    </row>
    <row r="68" spans="1:3">
      <c r="A68" s="335">
        <v>5</v>
      </c>
      <c r="B68" s="333">
        <v>44956</v>
      </c>
      <c r="C68" s="336" t="s">
        <v>139</v>
      </c>
    </row>
    <row r="69" spans="1:3">
      <c r="A69" s="335">
        <v>6</v>
      </c>
      <c r="B69" s="333">
        <v>44956</v>
      </c>
      <c r="C69" s="336" t="s">
        <v>139</v>
      </c>
    </row>
    <row r="70" spans="1:3">
      <c r="A70" s="335">
        <v>7</v>
      </c>
      <c r="B70" s="333">
        <v>44956</v>
      </c>
      <c r="C70" s="336" t="s">
        <v>139</v>
      </c>
    </row>
    <row r="71" spans="1:3">
      <c r="A71" s="337" t="s">
        <v>108</v>
      </c>
      <c r="B71" s="338">
        <v>44956</v>
      </c>
      <c r="C71" s="339" t="s">
        <v>147</v>
      </c>
    </row>
    <row r="72" spans="1:3">
      <c r="A72" s="335">
        <v>10</v>
      </c>
      <c r="B72" s="333">
        <v>44956</v>
      </c>
      <c r="C72" s="334" t="s">
        <v>146</v>
      </c>
    </row>
    <row r="73" spans="1:3">
      <c r="A73" s="337">
        <v>11</v>
      </c>
      <c r="B73" s="338">
        <v>44956</v>
      </c>
      <c r="C73" s="339" t="s">
        <v>148</v>
      </c>
    </row>
    <row r="74" spans="1:3">
      <c r="A74" s="340">
        <v>12</v>
      </c>
      <c r="B74" s="338">
        <v>44956</v>
      </c>
      <c r="C74" s="339" t="s">
        <v>145</v>
      </c>
    </row>
    <row r="75" spans="1:3">
      <c r="A75" s="335">
        <v>13</v>
      </c>
      <c r="B75" s="333">
        <v>44956</v>
      </c>
      <c r="C75" s="336" t="s">
        <v>141</v>
      </c>
    </row>
    <row r="76" spans="1:3">
      <c r="A76" s="337" t="s">
        <v>118</v>
      </c>
      <c r="B76" s="338">
        <v>44956</v>
      </c>
      <c r="C76" s="339"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370E9-C0E3-407E-A205-9FE62A12A893}">
  <dimension ref="A1:AP129"/>
  <sheetViews>
    <sheetView zoomScaleNormal="100" workbookViewId="0"/>
  </sheetViews>
  <sheetFormatPr defaultColWidth="9.08984375" defaultRowHeight="12"/>
  <cols>
    <col min="1" max="4" width="9.08984375" style="413" customWidth="1"/>
    <col min="5" max="5" width="9.08984375" style="419" customWidth="1"/>
    <col min="6" max="6" width="13.90625" style="419" bestFit="1" customWidth="1"/>
    <col min="7" max="7" width="9.08984375" style="420" customWidth="1"/>
    <col min="8" max="8" width="30.90625" style="420" customWidth="1"/>
    <col min="9" max="9" width="20.54296875" style="419" customWidth="1"/>
    <col min="10" max="10" width="36.54296875" style="413" customWidth="1"/>
    <col min="11" max="11" width="24.54296875" style="413" customWidth="1"/>
    <col min="12" max="12" width="26.54296875" style="420" customWidth="1"/>
    <col min="13" max="13" width="18.453125" style="413" customWidth="1"/>
    <col min="14" max="14" width="31.36328125" style="413" bestFit="1" customWidth="1"/>
    <col min="15" max="15" width="9.08984375" style="413" customWidth="1"/>
    <col min="16" max="16" width="9.08984375" style="421" customWidth="1"/>
    <col min="17" max="17" width="9.08984375" style="413" customWidth="1"/>
    <col min="18" max="19" width="9.08984375" style="421" customWidth="1"/>
    <col min="20" max="20" width="11.90625" style="420" customWidth="1"/>
    <col min="21" max="22" width="9.08984375" style="413" customWidth="1"/>
    <col min="23" max="23" width="14.6328125" style="413" customWidth="1"/>
    <col min="24" max="24" width="23.08984375" style="413" customWidth="1"/>
    <col min="25" max="28" width="9.08984375" style="413" customWidth="1"/>
    <col min="29" max="29" width="28.453125" style="413" customWidth="1"/>
    <col min="30" max="30" width="9.08984375" style="413" customWidth="1"/>
    <col min="31" max="31" width="16.90625" style="413" customWidth="1"/>
    <col min="32" max="36" width="9.08984375" style="413" customWidth="1"/>
    <col min="37" max="42" width="9.08984375" style="422" customWidth="1"/>
    <col min="43" max="16384" width="9.08984375" style="413"/>
  </cols>
  <sheetData>
    <row r="1" spans="1:42" ht="12" customHeight="1">
      <c r="A1" s="286" t="s">
        <v>149</v>
      </c>
      <c r="B1" s="286" t="s">
        <v>150</v>
      </c>
      <c r="C1" s="410" t="s">
        <v>151</v>
      </c>
      <c r="D1" s="411" t="s">
        <v>152</v>
      </c>
      <c r="E1" s="411" t="s">
        <v>153</v>
      </c>
      <c r="F1" s="287" t="s">
        <v>154</v>
      </c>
      <c r="G1" s="288" t="s">
        <v>155</v>
      </c>
      <c r="H1" s="411" t="s">
        <v>156</v>
      </c>
      <c r="I1" s="286" t="s">
        <v>157</v>
      </c>
      <c r="J1" s="286" t="s">
        <v>158</v>
      </c>
      <c r="K1" s="287" t="s">
        <v>159</v>
      </c>
      <c r="L1" s="286" t="s">
        <v>160</v>
      </c>
      <c r="M1" s="289" t="s">
        <v>161</v>
      </c>
      <c r="N1" s="286" t="s">
        <v>162</v>
      </c>
      <c r="O1" s="289" t="s">
        <v>163</v>
      </c>
      <c r="P1" s="286" t="s">
        <v>164</v>
      </c>
      <c r="Q1" s="412" t="s">
        <v>165</v>
      </c>
      <c r="R1" s="289" t="s">
        <v>166</v>
      </c>
      <c r="S1" s="287" t="s">
        <v>167</v>
      </c>
      <c r="T1" s="286" t="s">
        <v>168</v>
      </c>
      <c r="U1" s="286" t="s">
        <v>169</v>
      </c>
      <c r="V1" s="286" t="s">
        <v>170</v>
      </c>
      <c r="W1" s="286" t="s">
        <v>171</v>
      </c>
      <c r="X1" s="286" t="s">
        <v>172</v>
      </c>
      <c r="Y1" s="286" t="s">
        <v>173</v>
      </c>
      <c r="Z1" s="286" t="s">
        <v>174</v>
      </c>
      <c r="AA1" s="286" t="s">
        <v>175</v>
      </c>
      <c r="AB1" s="286" t="s">
        <v>176</v>
      </c>
      <c r="AC1" s="286" t="s">
        <v>177</v>
      </c>
      <c r="AD1" s="286" t="s">
        <v>178</v>
      </c>
      <c r="AE1" s="286" t="s">
        <v>179</v>
      </c>
      <c r="AF1" s="286" t="s">
        <v>180</v>
      </c>
      <c r="AG1" s="289" t="s">
        <v>181</v>
      </c>
      <c r="AH1" s="286" t="s">
        <v>182</v>
      </c>
      <c r="AI1" s="286" t="s">
        <v>183</v>
      </c>
      <c r="AJ1" s="290" t="s">
        <v>184</v>
      </c>
      <c r="AK1" s="290" t="s">
        <v>185</v>
      </c>
      <c r="AL1" s="290" t="s">
        <v>186</v>
      </c>
      <c r="AM1" s="290" t="s">
        <v>187</v>
      </c>
      <c r="AN1" s="290" t="s">
        <v>188</v>
      </c>
      <c r="AO1" s="290" t="s">
        <v>189</v>
      </c>
      <c r="AP1" s="413"/>
    </row>
    <row r="2" spans="1:42" ht="168">
      <c r="A2" s="291" t="s">
        <v>190</v>
      </c>
      <c r="B2" s="292">
        <v>44958</v>
      </c>
      <c r="C2" s="292" t="s">
        <v>191</v>
      </c>
      <c r="D2" s="296" t="s">
        <v>192</v>
      </c>
      <c r="E2" s="296" t="s">
        <v>192</v>
      </c>
      <c r="F2" s="294" t="s">
        <v>193</v>
      </c>
      <c r="G2" s="295" t="s">
        <v>194</v>
      </c>
      <c r="H2" s="296" t="s">
        <v>195</v>
      </c>
      <c r="I2" s="292" t="s">
        <v>196</v>
      </c>
      <c r="J2" s="291">
        <v>8.5</v>
      </c>
      <c r="K2" s="295" t="s">
        <v>197</v>
      </c>
      <c r="L2" s="292"/>
      <c r="M2" s="312" t="s">
        <v>198</v>
      </c>
      <c r="N2" s="297" t="s">
        <v>199</v>
      </c>
      <c r="O2" s="298" t="s">
        <v>200</v>
      </c>
      <c r="P2" s="291" t="s">
        <v>61</v>
      </c>
      <c r="Q2" s="312" t="s">
        <v>201</v>
      </c>
      <c r="R2" s="299" t="s">
        <v>0</v>
      </c>
      <c r="S2" s="306" t="s">
        <v>202</v>
      </c>
      <c r="T2" s="301" t="s">
        <v>203</v>
      </c>
      <c r="U2" s="302">
        <v>0</v>
      </c>
      <c r="V2" s="303">
        <v>4</v>
      </c>
      <c r="W2" s="303">
        <v>4</v>
      </c>
      <c r="X2" s="303">
        <v>4</v>
      </c>
      <c r="Y2" s="302"/>
      <c r="Z2" s="303"/>
      <c r="AA2" s="303"/>
      <c r="AB2" s="303"/>
      <c r="AC2" s="294" t="s">
        <v>204</v>
      </c>
      <c r="AD2" s="300"/>
      <c r="AE2" s="300"/>
      <c r="AF2" s="300"/>
      <c r="AG2" s="300"/>
      <c r="AH2" s="306" t="s">
        <v>205</v>
      </c>
      <c r="AI2" s="300"/>
      <c r="AJ2" s="304"/>
      <c r="AK2" s="304"/>
      <c r="AL2" s="304"/>
      <c r="AM2" s="304"/>
      <c r="AN2" s="304"/>
      <c r="AO2" s="304"/>
      <c r="AP2" s="413"/>
    </row>
    <row r="3" spans="1:42" s="414" customFormat="1" ht="228">
      <c r="A3" s="291" t="s">
        <v>190</v>
      </c>
      <c r="B3" s="292">
        <v>44958</v>
      </c>
      <c r="C3" s="292" t="s">
        <v>191</v>
      </c>
      <c r="D3" s="296" t="s">
        <v>192</v>
      </c>
      <c r="E3" s="296" t="s">
        <v>192</v>
      </c>
      <c r="F3" s="294" t="s">
        <v>206</v>
      </c>
      <c r="G3" s="295" t="s">
        <v>207</v>
      </c>
      <c r="H3" s="296" t="s">
        <v>208</v>
      </c>
      <c r="I3" s="292" t="s">
        <v>209</v>
      </c>
      <c r="J3" s="291">
        <v>8.4</v>
      </c>
      <c r="K3" s="295" t="s">
        <v>210</v>
      </c>
      <c r="L3" s="292"/>
      <c r="M3" s="312" t="s">
        <v>211</v>
      </c>
      <c r="N3" s="297" t="s">
        <v>212</v>
      </c>
      <c r="O3" s="298" t="s">
        <v>213</v>
      </c>
      <c r="P3" s="291" t="s">
        <v>61</v>
      </c>
      <c r="Q3" s="312" t="s">
        <v>201</v>
      </c>
      <c r="R3" s="299" t="s">
        <v>1</v>
      </c>
      <c r="S3" s="306" t="s">
        <v>214</v>
      </c>
      <c r="T3" s="301" t="s">
        <v>214</v>
      </c>
      <c r="U3" s="302"/>
      <c r="V3" s="303"/>
      <c r="W3" s="303"/>
      <c r="X3" s="303"/>
      <c r="Y3" s="302"/>
      <c r="Z3" s="303"/>
      <c r="AA3" s="303"/>
      <c r="AB3" s="303"/>
      <c r="AC3" s="305" t="s">
        <v>215</v>
      </c>
      <c r="AD3" s="426"/>
      <c r="AE3" s="300"/>
      <c r="AF3" s="306"/>
      <c r="AG3" s="300"/>
      <c r="AH3" s="306" t="s">
        <v>216</v>
      </c>
      <c r="AI3" s="300"/>
      <c r="AJ3" s="304"/>
      <c r="AK3" s="304"/>
      <c r="AL3" s="304"/>
      <c r="AM3" s="304"/>
      <c r="AN3" s="304"/>
      <c r="AO3" s="304"/>
    </row>
    <row r="4" spans="1:42" s="414" customFormat="1" ht="180">
      <c r="A4" s="291" t="s">
        <v>190</v>
      </c>
      <c r="B4" s="292">
        <v>44958</v>
      </c>
      <c r="C4" s="292" t="s">
        <v>191</v>
      </c>
      <c r="D4" s="296" t="s">
        <v>192</v>
      </c>
      <c r="E4" s="296" t="s">
        <v>192</v>
      </c>
      <c r="F4" s="294" t="s">
        <v>217</v>
      </c>
      <c r="G4" s="295" t="s">
        <v>218</v>
      </c>
      <c r="H4" s="296" t="s">
        <v>219</v>
      </c>
      <c r="I4" s="292" t="s">
        <v>196</v>
      </c>
      <c r="J4" s="291">
        <v>8.5</v>
      </c>
      <c r="K4" s="295" t="s">
        <v>197</v>
      </c>
      <c r="L4" s="292"/>
      <c r="M4" s="312" t="s">
        <v>198</v>
      </c>
      <c r="N4" s="297" t="s">
        <v>220</v>
      </c>
      <c r="O4" s="298" t="s">
        <v>221</v>
      </c>
      <c r="P4" s="291" t="s">
        <v>61</v>
      </c>
      <c r="Q4" s="312" t="s">
        <v>201</v>
      </c>
      <c r="R4" s="299" t="s">
        <v>0</v>
      </c>
      <c r="S4" s="306" t="s">
        <v>222</v>
      </c>
      <c r="T4" s="301" t="s">
        <v>223</v>
      </c>
      <c r="U4" s="416">
        <v>1</v>
      </c>
      <c r="V4" s="303">
        <v>1</v>
      </c>
      <c r="W4" s="303">
        <v>3</v>
      </c>
      <c r="X4" s="303">
        <v>4</v>
      </c>
      <c r="Y4" s="302"/>
      <c r="Z4" s="303"/>
      <c r="AA4" s="303"/>
      <c r="AB4" s="303"/>
      <c r="AC4" s="294" t="s">
        <v>204</v>
      </c>
      <c r="AD4" s="300"/>
      <c r="AE4" s="300"/>
      <c r="AF4" s="300"/>
      <c r="AG4" s="300"/>
      <c r="AH4" s="306" t="s">
        <v>216</v>
      </c>
      <c r="AI4" s="300"/>
      <c r="AJ4" s="304"/>
      <c r="AK4" s="304"/>
      <c r="AL4" s="304"/>
      <c r="AM4" s="304"/>
      <c r="AN4" s="304"/>
      <c r="AO4" s="304"/>
    </row>
    <row r="5" spans="1:42" s="414" customFormat="1" ht="144">
      <c r="A5" s="291" t="s">
        <v>190</v>
      </c>
      <c r="B5" s="292">
        <v>44958</v>
      </c>
      <c r="C5" s="292" t="s">
        <v>224</v>
      </c>
      <c r="D5" s="296">
        <v>44927</v>
      </c>
      <c r="E5" s="296">
        <v>45291</v>
      </c>
      <c r="F5" s="294" t="s">
        <v>225</v>
      </c>
      <c r="G5" s="295" t="s">
        <v>226</v>
      </c>
      <c r="H5" s="296" t="s">
        <v>227</v>
      </c>
      <c r="I5" s="292" t="s">
        <v>209</v>
      </c>
      <c r="J5" s="291">
        <v>8.4</v>
      </c>
      <c r="K5" s="295" t="s">
        <v>228</v>
      </c>
      <c r="L5" s="292"/>
      <c r="M5" s="312" t="s">
        <v>229</v>
      </c>
      <c r="N5" s="297" t="s">
        <v>230</v>
      </c>
      <c r="O5" s="298" t="s">
        <v>231</v>
      </c>
      <c r="P5" s="291" t="s">
        <v>61</v>
      </c>
      <c r="Q5" s="298" t="s">
        <v>232</v>
      </c>
      <c r="R5" s="299" t="s">
        <v>1</v>
      </c>
      <c r="S5" s="306" t="s">
        <v>214</v>
      </c>
      <c r="T5" s="301" t="s">
        <v>214</v>
      </c>
      <c r="U5" s="305"/>
      <c r="V5" s="305"/>
      <c r="W5" s="305"/>
      <c r="X5" s="305"/>
      <c r="Y5" s="302"/>
      <c r="Z5" s="303"/>
      <c r="AA5" s="303"/>
      <c r="AB5" s="303"/>
      <c r="AC5" s="294" t="s">
        <v>233</v>
      </c>
      <c r="AD5" s="300"/>
      <c r="AE5" s="300"/>
      <c r="AF5" s="300"/>
      <c r="AG5" s="300"/>
      <c r="AH5" s="314" t="s">
        <v>216</v>
      </c>
      <c r="AI5" s="300"/>
      <c r="AJ5" s="304"/>
      <c r="AK5" s="304"/>
      <c r="AL5" s="304"/>
      <c r="AM5" s="304"/>
      <c r="AN5" s="304"/>
      <c r="AO5" s="304"/>
    </row>
    <row r="6" spans="1:42" ht="132">
      <c r="A6" s="291" t="s">
        <v>190</v>
      </c>
      <c r="B6" s="292">
        <v>44958</v>
      </c>
      <c r="C6" s="292" t="s">
        <v>224</v>
      </c>
      <c r="D6" s="296">
        <v>44927</v>
      </c>
      <c r="E6" s="296">
        <v>45291</v>
      </c>
      <c r="F6" s="294" t="s">
        <v>234</v>
      </c>
      <c r="G6" s="295" t="s">
        <v>235</v>
      </c>
      <c r="H6" s="296" t="s">
        <v>236</v>
      </c>
      <c r="I6" s="415" t="s">
        <v>237</v>
      </c>
      <c r="J6" s="291">
        <v>8.1</v>
      </c>
      <c r="K6" s="295" t="s">
        <v>238</v>
      </c>
      <c r="L6" s="292"/>
      <c r="M6" s="312" t="s">
        <v>239</v>
      </c>
      <c r="N6" s="297" t="s">
        <v>240</v>
      </c>
      <c r="O6" s="298" t="s">
        <v>241</v>
      </c>
      <c r="P6" s="291" t="s">
        <v>61</v>
      </c>
      <c r="Q6" s="312" t="s">
        <v>201</v>
      </c>
      <c r="R6" s="299" t="s">
        <v>0</v>
      </c>
      <c r="S6" s="306" t="s">
        <v>214</v>
      </c>
      <c r="T6" s="301" t="s">
        <v>214</v>
      </c>
      <c r="U6" s="302"/>
      <c r="V6" s="303"/>
      <c r="W6" s="303"/>
      <c r="X6" s="303"/>
      <c r="Y6" s="302"/>
      <c r="Z6" s="303"/>
      <c r="AA6" s="303"/>
      <c r="AB6" s="303"/>
      <c r="AC6" s="294" t="s">
        <v>242</v>
      </c>
      <c r="AD6" s="432"/>
      <c r="AE6" s="416"/>
      <c r="AF6" s="416"/>
      <c r="AG6" s="434"/>
      <c r="AH6" s="306" t="s">
        <v>216</v>
      </c>
      <c r="AI6" s="307"/>
      <c r="AJ6" s="308"/>
      <c r="AK6" s="308"/>
      <c r="AL6" s="308"/>
      <c r="AM6" s="308"/>
      <c r="AN6" s="308"/>
      <c r="AO6" s="308"/>
      <c r="AP6" s="413"/>
    </row>
    <row r="7" spans="1:42" s="414" customFormat="1" ht="132">
      <c r="A7" s="291" t="s">
        <v>190</v>
      </c>
      <c r="B7" s="292">
        <v>44958</v>
      </c>
      <c r="C7" s="292" t="s">
        <v>191</v>
      </c>
      <c r="D7" s="296" t="s">
        <v>192</v>
      </c>
      <c r="E7" s="296" t="s">
        <v>192</v>
      </c>
      <c r="F7" s="294" t="s">
        <v>243</v>
      </c>
      <c r="G7" s="309" t="s">
        <v>244</v>
      </c>
      <c r="H7" s="296" t="s">
        <v>245</v>
      </c>
      <c r="I7" s="415" t="s">
        <v>237</v>
      </c>
      <c r="J7" s="291">
        <v>8.1</v>
      </c>
      <c r="K7" s="295" t="s">
        <v>246</v>
      </c>
      <c r="L7" s="292"/>
      <c r="M7" s="312" t="s">
        <v>247</v>
      </c>
      <c r="N7" s="297" t="s">
        <v>248</v>
      </c>
      <c r="O7" s="298" t="s">
        <v>249</v>
      </c>
      <c r="P7" s="291" t="s">
        <v>61</v>
      </c>
      <c r="Q7" s="298" t="s">
        <v>250</v>
      </c>
      <c r="R7" s="299" t="s">
        <v>0</v>
      </c>
      <c r="S7" s="306" t="s">
        <v>251</v>
      </c>
      <c r="T7" s="301" t="s">
        <v>252</v>
      </c>
      <c r="U7" s="302">
        <v>32000</v>
      </c>
      <c r="V7" s="302">
        <v>101320</v>
      </c>
      <c r="W7" s="302">
        <v>172640</v>
      </c>
      <c r="X7" s="302">
        <v>187000</v>
      </c>
      <c r="Y7" s="302"/>
      <c r="Z7" s="303"/>
      <c r="AA7" s="303"/>
      <c r="AB7" s="303"/>
      <c r="AC7" s="294" t="s">
        <v>204</v>
      </c>
      <c r="AD7" s="310"/>
      <c r="AE7" s="300"/>
      <c r="AF7" s="300"/>
      <c r="AG7" s="300"/>
      <c r="AH7" s="306" t="s">
        <v>216</v>
      </c>
      <c r="AI7" s="300"/>
      <c r="AJ7" s="304"/>
      <c r="AK7" s="304"/>
      <c r="AL7" s="304"/>
      <c r="AM7" s="304"/>
      <c r="AN7" s="304"/>
      <c r="AO7" s="304"/>
    </row>
    <row r="8" spans="1:42" ht="132">
      <c r="A8" s="291" t="s">
        <v>190</v>
      </c>
      <c r="B8" s="292">
        <v>44958</v>
      </c>
      <c r="C8" s="292" t="s">
        <v>191</v>
      </c>
      <c r="D8" s="296" t="s">
        <v>192</v>
      </c>
      <c r="E8" s="296" t="s">
        <v>192</v>
      </c>
      <c r="F8" s="294" t="s">
        <v>253</v>
      </c>
      <c r="G8" s="309" t="s">
        <v>254</v>
      </c>
      <c r="H8" s="296" t="s">
        <v>245</v>
      </c>
      <c r="I8" s="415" t="s">
        <v>237</v>
      </c>
      <c r="J8" s="291">
        <v>8.1</v>
      </c>
      <c r="K8" s="427" t="s">
        <v>246</v>
      </c>
      <c r="L8" s="292"/>
      <c r="M8" s="428" t="s">
        <v>247</v>
      </c>
      <c r="N8" s="297" t="s">
        <v>255</v>
      </c>
      <c r="O8" s="298" t="s">
        <v>256</v>
      </c>
      <c r="P8" s="291" t="s">
        <v>61</v>
      </c>
      <c r="Q8" s="298" t="s">
        <v>250</v>
      </c>
      <c r="R8" s="299" t="s">
        <v>0</v>
      </c>
      <c r="S8" s="306" t="s">
        <v>251</v>
      </c>
      <c r="T8" s="301" t="s">
        <v>257</v>
      </c>
      <c r="U8" s="430">
        <v>3400</v>
      </c>
      <c r="V8" s="311">
        <v>14400</v>
      </c>
      <c r="W8" s="311">
        <v>25800</v>
      </c>
      <c r="X8" s="311">
        <v>28000</v>
      </c>
      <c r="Y8" s="302"/>
      <c r="Z8" s="303"/>
      <c r="AA8" s="303"/>
      <c r="AB8" s="303"/>
      <c r="AC8" s="294" t="s">
        <v>204</v>
      </c>
      <c r="AD8" s="300"/>
      <c r="AE8" s="300"/>
      <c r="AF8" s="300"/>
      <c r="AG8" s="300"/>
      <c r="AH8" s="306" t="s">
        <v>216</v>
      </c>
      <c r="AI8" s="300"/>
      <c r="AJ8" s="304"/>
      <c r="AK8" s="304"/>
      <c r="AL8" s="304"/>
      <c r="AM8" s="304"/>
      <c r="AN8" s="304"/>
      <c r="AO8" s="304"/>
      <c r="AP8" s="413"/>
    </row>
    <row r="9" spans="1:42" s="414" customFormat="1" ht="132">
      <c r="A9" s="291" t="s">
        <v>190</v>
      </c>
      <c r="B9" s="292">
        <v>44958</v>
      </c>
      <c r="C9" s="292" t="s">
        <v>191</v>
      </c>
      <c r="D9" s="296" t="s">
        <v>192</v>
      </c>
      <c r="E9" s="296" t="s">
        <v>192</v>
      </c>
      <c r="F9" s="294" t="s">
        <v>258</v>
      </c>
      <c r="G9" s="309" t="s">
        <v>259</v>
      </c>
      <c r="H9" s="296" t="s">
        <v>260</v>
      </c>
      <c r="I9" s="415" t="s">
        <v>237</v>
      </c>
      <c r="J9" s="291">
        <v>8.1</v>
      </c>
      <c r="K9" s="295" t="s">
        <v>246</v>
      </c>
      <c r="L9" s="292"/>
      <c r="M9" s="312" t="s">
        <v>247</v>
      </c>
      <c r="N9" s="297" t="s">
        <v>261</v>
      </c>
      <c r="O9" s="298" t="s">
        <v>262</v>
      </c>
      <c r="P9" s="291" t="s">
        <v>61</v>
      </c>
      <c r="Q9" s="298" t="s">
        <v>263</v>
      </c>
      <c r="R9" s="299" t="s">
        <v>0</v>
      </c>
      <c r="S9" s="306" t="s">
        <v>264</v>
      </c>
      <c r="T9" s="301" t="s">
        <v>265</v>
      </c>
      <c r="U9" s="311">
        <v>0</v>
      </c>
      <c r="V9" s="311">
        <v>2295</v>
      </c>
      <c r="W9" s="311">
        <v>5100</v>
      </c>
      <c r="X9" s="303">
        <v>5100</v>
      </c>
      <c r="Y9" s="302"/>
      <c r="Z9" s="303"/>
      <c r="AA9" s="303"/>
      <c r="AB9" s="303"/>
      <c r="AC9" s="294" t="s">
        <v>204</v>
      </c>
      <c r="AD9" s="300"/>
      <c r="AE9" s="300"/>
      <c r="AF9" s="300"/>
      <c r="AG9" s="300"/>
      <c r="AH9" s="306" t="s">
        <v>205</v>
      </c>
      <c r="AI9" s="300"/>
      <c r="AJ9" s="304"/>
      <c r="AK9" s="304"/>
      <c r="AL9" s="304"/>
      <c r="AM9" s="304"/>
      <c r="AN9" s="304"/>
      <c r="AO9" s="304"/>
    </row>
    <row r="10" spans="1:42" ht="144">
      <c r="A10" s="291" t="s">
        <v>190</v>
      </c>
      <c r="B10" s="292">
        <v>44958</v>
      </c>
      <c r="C10" s="292" t="s">
        <v>191</v>
      </c>
      <c r="D10" s="296" t="s">
        <v>192</v>
      </c>
      <c r="E10" s="296" t="s">
        <v>192</v>
      </c>
      <c r="F10" s="294" t="s">
        <v>266</v>
      </c>
      <c r="G10" s="309" t="s">
        <v>267</v>
      </c>
      <c r="H10" s="296" t="s">
        <v>260</v>
      </c>
      <c r="I10" s="415" t="s">
        <v>237</v>
      </c>
      <c r="J10" s="291">
        <v>8.1</v>
      </c>
      <c r="K10" s="427" t="s">
        <v>246</v>
      </c>
      <c r="L10" s="292"/>
      <c r="M10" s="312" t="s">
        <v>247</v>
      </c>
      <c r="N10" s="297" t="s">
        <v>268</v>
      </c>
      <c r="O10" s="298" t="s">
        <v>269</v>
      </c>
      <c r="P10" s="291" t="s">
        <v>61</v>
      </c>
      <c r="Q10" s="298" t="s">
        <v>263</v>
      </c>
      <c r="R10" s="299" t="s">
        <v>0</v>
      </c>
      <c r="S10" s="306" t="s">
        <v>270</v>
      </c>
      <c r="T10" s="301" t="s">
        <v>271</v>
      </c>
      <c r="U10" s="311">
        <v>150</v>
      </c>
      <c r="V10" s="426">
        <v>600</v>
      </c>
      <c r="W10" s="311">
        <v>900</v>
      </c>
      <c r="X10" s="303">
        <v>1000</v>
      </c>
      <c r="Y10" s="302"/>
      <c r="Z10" s="303"/>
      <c r="AA10" s="303"/>
      <c r="AB10" s="303"/>
      <c r="AC10" s="294" t="s">
        <v>204</v>
      </c>
      <c r="AD10" s="310"/>
      <c r="AE10" s="300"/>
      <c r="AF10" s="300"/>
      <c r="AG10" s="300"/>
      <c r="AH10" s="306" t="s">
        <v>216</v>
      </c>
      <c r="AI10" s="300"/>
      <c r="AJ10" s="304"/>
      <c r="AK10" s="304"/>
      <c r="AL10" s="304"/>
      <c r="AM10" s="304"/>
      <c r="AN10" s="304"/>
      <c r="AO10" s="304"/>
      <c r="AP10" s="413"/>
    </row>
    <row r="11" spans="1:42" s="414" customFormat="1" ht="132">
      <c r="A11" s="291" t="s">
        <v>190</v>
      </c>
      <c r="B11" s="292">
        <v>44958</v>
      </c>
      <c r="C11" s="292" t="s">
        <v>191</v>
      </c>
      <c r="D11" s="296" t="s">
        <v>192</v>
      </c>
      <c r="E11" s="296" t="s">
        <v>192</v>
      </c>
      <c r="F11" s="294" t="s">
        <v>272</v>
      </c>
      <c r="G11" s="309" t="s">
        <v>273</v>
      </c>
      <c r="H11" s="296" t="s">
        <v>274</v>
      </c>
      <c r="I11" s="415" t="s">
        <v>237</v>
      </c>
      <c r="J11" s="291">
        <v>8.1</v>
      </c>
      <c r="K11" s="295" t="s">
        <v>275</v>
      </c>
      <c r="L11" s="292"/>
      <c r="M11" s="312" t="s">
        <v>276</v>
      </c>
      <c r="N11" s="297" t="s">
        <v>277</v>
      </c>
      <c r="O11" s="298" t="s">
        <v>278</v>
      </c>
      <c r="P11" s="291" t="s">
        <v>61</v>
      </c>
      <c r="Q11" s="298" t="s">
        <v>250</v>
      </c>
      <c r="R11" s="299" t="s">
        <v>0</v>
      </c>
      <c r="S11" s="306" t="s">
        <v>251</v>
      </c>
      <c r="T11" s="301" t="s">
        <v>279</v>
      </c>
      <c r="U11" s="311">
        <v>0</v>
      </c>
      <c r="V11" s="311">
        <v>55</v>
      </c>
      <c r="W11" s="311">
        <v>170</v>
      </c>
      <c r="X11" s="311">
        <v>170</v>
      </c>
      <c r="Y11" s="302"/>
      <c r="Z11" s="303"/>
      <c r="AA11" s="303"/>
      <c r="AB11" s="303"/>
      <c r="AC11" s="294" t="s">
        <v>204</v>
      </c>
      <c r="AD11" s="300"/>
      <c r="AE11" s="300"/>
      <c r="AF11" s="300"/>
      <c r="AG11" s="300"/>
      <c r="AH11" s="306" t="s">
        <v>205</v>
      </c>
      <c r="AI11" s="300"/>
      <c r="AJ11" s="304"/>
      <c r="AK11" s="304"/>
      <c r="AL11" s="304"/>
      <c r="AM11" s="304"/>
      <c r="AN11" s="304"/>
      <c r="AO11" s="304"/>
    </row>
    <row r="12" spans="1:42" ht="132">
      <c r="A12" s="312" t="s">
        <v>190</v>
      </c>
      <c r="B12" s="293">
        <v>44958</v>
      </c>
      <c r="C12" s="293" t="s">
        <v>224</v>
      </c>
      <c r="D12" s="296">
        <v>44562</v>
      </c>
      <c r="E12" s="296">
        <v>45291</v>
      </c>
      <c r="F12" s="298" t="s">
        <v>280</v>
      </c>
      <c r="G12" s="391" t="s">
        <v>281</v>
      </c>
      <c r="H12" s="296" t="s">
        <v>282</v>
      </c>
      <c r="I12" s="415" t="s">
        <v>237</v>
      </c>
      <c r="J12" s="312">
        <v>8.1</v>
      </c>
      <c r="K12" s="296" t="s">
        <v>238</v>
      </c>
      <c r="L12" s="293"/>
      <c r="M12" s="312" t="s">
        <v>239</v>
      </c>
      <c r="N12" s="313" t="s">
        <v>283</v>
      </c>
      <c r="O12" s="298" t="s">
        <v>284</v>
      </c>
      <c r="P12" s="312" t="s">
        <v>61</v>
      </c>
      <c r="Q12" s="312" t="s">
        <v>201</v>
      </c>
      <c r="R12" s="299" t="s">
        <v>0</v>
      </c>
      <c r="S12" s="314" t="s">
        <v>214</v>
      </c>
      <c r="T12" s="305" t="s">
        <v>214</v>
      </c>
      <c r="U12" s="317"/>
      <c r="V12" s="299"/>
      <c r="W12" s="299"/>
      <c r="X12" s="299"/>
      <c r="Y12" s="317"/>
      <c r="Z12" s="299"/>
      <c r="AA12" s="299"/>
      <c r="AB12" s="299"/>
      <c r="AC12" s="298" t="s">
        <v>285</v>
      </c>
      <c r="AD12" s="314"/>
      <c r="AE12" s="314"/>
      <c r="AF12" s="314"/>
      <c r="AG12" s="314"/>
      <c r="AH12" s="306" t="s">
        <v>216</v>
      </c>
      <c r="AI12" s="300"/>
      <c r="AJ12" s="304"/>
      <c r="AK12" s="304"/>
      <c r="AL12" s="304"/>
      <c r="AM12" s="304"/>
      <c r="AN12" s="304"/>
      <c r="AO12" s="304"/>
      <c r="AP12" s="413"/>
    </row>
    <row r="13" spans="1:42" s="414" customFormat="1" ht="168">
      <c r="A13" s="291" t="s">
        <v>190</v>
      </c>
      <c r="B13" s="292">
        <v>44958</v>
      </c>
      <c r="C13" s="292" t="s">
        <v>224</v>
      </c>
      <c r="D13" s="296">
        <v>44562</v>
      </c>
      <c r="E13" s="296">
        <v>45291</v>
      </c>
      <c r="F13" s="294" t="s">
        <v>286</v>
      </c>
      <c r="G13" s="309" t="s">
        <v>287</v>
      </c>
      <c r="H13" s="296" t="s">
        <v>288</v>
      </c>
      <c r="I13" s="415" t="s">
        <v>237</v>
      </c>
      <c r="J13" s="291">
        <v>8.1</v>
      </c>
      <c r="K13" s="295" t="s">
        <v>246</v>
      </c>
      <c r="L13" s="292"/>
      <c r="M13" s="312" t="s">
        <v>247</v>
      </c>
      <c r="N13" s="297" t="s">
        <v>289</v>
      </c>
      <c r="O13" s="298" t="s">
        <v>290</v>
      </c>
      <c r="P13" s="291" t="s">
        <v>61</v>
      </c>
      <c r="Q13" s="312" t="s">
        <v>201</v>
      </c>
      <c r="R13" s="299" t="s">
        <v>0</v>
      </c>
      <c r="S13" s="306" t="s">
        <v>291</v>
      </c>
      <c r="T13" s="301" t="s">
        <v>292</v>
      </c>
      <c r="U13" s="301" t="s">
        <v>293</v>
      </c>
      <c r="V13" s="301" t="s">
        <v>294</v>
      </c>
      <c r="W13" s="301" t="s">
        <v>295</v>
      </c>
      <c r="X13" s="301" t="s">
        <v>296</v>
      </c>
      <c r="Y13" s="302"/>
      <c r="Z13" s="303"/>
      <c r="AA13" s="303"/>
      <c r="AB13" s="303"/>
      <c r="AC13" s="294" t="s">
        <v>204</v>
      </c>
      <c r="AD13" s="300"/>
      <c r="AE13" s="300"/>
      <c r="AF13" s="300"/>
      <c r="AG13" s="300"/>
      <c r="AH13" s="306" t="s">
        <v>216</v>
      </c>
      <c r="AI13" s="300"/>
      <c r="AJ13" s="304"/>
      <c r="AK13" s="304"/>
      <c r="AL13" s="304"/>
      <c r="AM13" s="304"/>
      <c r="AN13" s="304"/>
      <c r="AO13" s="304"/>
    </row>
    <row r="14" spans="1:42" ht="324">
      <c r="A14" s="291" t="s">
        <v>190</v>
      </c>
      <c r="B14" s="292">
        <v>44958</v>
      </c>
      <c r="C14" s="292" t="s">
        <v>191</v>
      </c>
      <c r="D14" s="296" t="s">
        <v>192</v>
      </c>
      <c r="E14" s="296" t="s">
        <v>192</v>
      </c>
      <c r="F14" s="294" t="s">
        <v>297</v>
      </c>
      <c r="G14" s="295" t="s">
        <v>298</v>
      </c>
      <c r="H14" s="296" t="s">
        <v>299</v>
      </c>
      <c r="I14" s="292" t="s">
        <v>209</v>
      </c>
      <c r="J14" s="291">
        <v>8.4</v>
      </c>
      <c r="K14" s="295" t="s">
        <v>300</v>
      </c>
      <c r="L14" s="292"/>
      <c r="M14" s="312" t="s">
        <v>301</v>
      </c>
      <c r="N14" s="297" t="s">
        <v>302</v>
      </c>
      <c r="O14" s="298" t="s">
        <v>303</v>
      </c>
      <c r="P14" s="291" t="s">
        <v>61</v>
      </c>
      <c r="Q14" s="298" t="s">
        <v>304</v>
      </c>
      <c r="R14" s="299" t="s">
        <v>1</v>
      </c>
      <c r="S14" s="306" t="s">
        <v>305</v>
      </c>
      <c r="T14" s="305" t="s">
        <v>306</v>
      </c>
      <c r="U14" s="301" t="s">
        <v>307</v>
      </c>
      <c r="V14" s="301" t="s">
        <v>307</v>
      </c>
      <c r="W14" s="301" t="s">
        <v>307</v>
      </c>
      <c r="X14" s="301" t="s">
        <v>307</v>
      </c>
      <c r="Y14" s="302"/>
      <c r="Z14" s="303"/>
      <c r="AA14" s="303"/>
      <c r="AB14" s="303"/>
      <c r="AC14" s="294" t="s">
        <v>204</v>
      </c>
      <c r="AD14" s="300"/>
      <c r="AE14" s="300"/>
      <c r="AF14" s="300"/>
      <c r="AG14" s="300"/>
      <c r="AH14" s="306" t="s">
        <v>216</v>
      </c>
      <c r="AI14" s="300"/>
      <c r="AJ14" s="304"/>
      <c r="AK14" s="304"/>
      <c r="AL14" s="304"/>
      <c r="AM14" s="304"/>
      <c r="AN14" s="304"/>
      <c r="AO14" s="304"/>
      <c r="AP14" s="413"/>
    </row>
    <row r="15" spans="1:42" s="414" customFormat="1" ht="324">
      <c r="A15" s="312" t="s">
        <v>190</v>
      </c>
      <c r="B15" s="293">
        <v>44958</v>
      </c>
      <c r="C15" s="293" t="s">
        <v>191</v>
      </c>
      <c r="D15" s="296" t="s">
        <v>192</v>
      </c>
      <c r="E15" s="296" t="s">
        <v>192</v>
      </c>
      <c r="F15" s="296" t="s">
        <v>308</v>
      </c>
      <c r="G15" s="296" t="s">
        <v>309</v>
      </c>
      <c r="H15" s="296" t="s">
        <v>310</v>
      </c>
      <c r="I15" s="292" t="s">
        <v>209</v>
      </c>
      <c r="J15" s="291">
        <v>8.4</v>
      </c>
      <c r="K15" s="295" t="s">
        <v>300</v>
      </c>
      <c r="L15" s="292"/>
      <c r="M15" s="312" t="s">
        <v>301</v>
      </c>
      <c r="N15" s="313" t="s">
        <v>311</v>
      </c>
      <c r="O15" s="298" t="s">
        <v>312</v>
      </c>
      <c r="P15" s="291" t="s">
        <v>61</v>
      </c>
      <c r="Q15" s="298" t="s">
        <v>304</v>
      </c>
      <c r="R15" s="299" t="s">
        <v>1</v>
      </c>
      <c r="S15" s="306" t="s">
        <v>313</v>
      </c>
      <c r="T15" s="417" t="s">
        <v>314</v>
      </c>
      <c r="U15" s="301" t="s">
        <v>315</v>
      </c>
      <c r="V15" s="301" t="s">
        <v>315</v>
      </c>
      <c r="W15" s="301" t="s">
        <v>315</v>
      </c>
      <c r="X15" s="301" t="s">
        <v>315</v>
      </c>
      <c r="Y15" s="302"/>
      <c r="Z15" s="303"/>
      <c r="AA15" s="303"/>
      <c r="AB15" s="303"/>
      <c r="AC15" s="294" t="s">
        <v>204</v>
      </c>
      <c r="AD15" s="300"/>
      <c r="AE15" s="300"/>
      <c r="AF15" s="300"/>
      <c r="AG15" s="300"/>
      <c r="AH15" s="306" t="s">
        <v>216</v>
      </c>
      <c r="AI15" s="300"/>
      <c r="AJ15" s="304"/>
      <c r="AK15" s="304"/>
      <c r="AL15" s="304"/>
      <c r="AM15" s="304"/>
      <c r="AN15" s="304"/>
      <c r="AO15" s="304"/>
    </row>
    <row r="16" spans="1:42" ht="252">
      <c r="A16" s="291" t="s">
        <v>190</v>
      </c>
      <c r="B16" s="292">
        <v>44958</v>
      </c>
      <c r="C16" s="292" t="s">
        <v>191</v>
      </c>
      <c r="D16" s="296" t="s">
        <v>192</v>
      </c>
      <c r="E16" s="296" t="s">
        <v>192</v>
      </c>
      <c r="F16" s="294" t="s">
        <v>316</v>
      </c>
      <c r="G16" s="295" t="s">
        <v>317</v>
      </c>
      <c r="H16" s="296" t="s">
        <v>318</v>
      </c>
      <c r="I16" s="415" t="s">
        <v>319</v>
      </c>
      <c r="J16" s="291">
        <v>8.3000000000000007</v>
      </c>
      <c r="K16" s="295" t="s">
        <v>320</v>
      </c>
      <c r="L16" s="292"/>
      <c r="M16" s="312" t="s">
        <v>321</v>
      </c>
      <c r="N16" s="297" t="s">
        <v>322</v>
      </c>
      <c r="O16" s="298" t="s">
        <v>323</v>
      </c>
      <c r="P16" s="291" t="s">
        <v>61</v>
      </c>
      <c r="Q16" s="298" t="s">
        <v>304</v>
      </c>
      <c r="R16" s="299" t="s">
        <v>1</v>
      </c>
      <c r="S16" s="306" t="s">
        <v>324</v>
      </c>
      <c r="T16" s="301" t="s">
        <v>325</v>
      </c>
      <c r="U16" s="302">
        <v>10</v>
      </c>
      <c r="V16" s="303">
        <v>40</v>
      </c>
      <c r="W16" s="303">
        <v>75</v>
      </c>
      <c r="X16" s="303">
        <v>85</v>
      </c>
      <c r="Y16" s="302"/>
      <c r="Z16" s="303"/>
      <c r="AA16" s="303"/>
      <c r="AB16" s="303"/>
      <c r="AC16" s="294" t="s">
        <v>204</v>
      </c>
      <c r="AD16" s="300"/>
      <c r="AE16" s="300"/>
      <c r="AF16" s="300"/>
      <c r="AG16" s="300"/>
      <c r="AH16" s="306" t="s">
        <v>216</v>
      </c>
      <c r="AI16" s="300"/>
      <c r="AJ16" s="304"/>
      <c r="AK16" s="304"/>
      <c r="AL16" s="304"/>
      <c r="AM16" s="304"/>
      <c r="AN16" s="304"/>
      <c r="AO16" s="304"/>
      <c r="AP16" s="413"/>
    </row>
    <row r="17" spans="1:42" s="414" customFormat="1" ht="144">
      <c r="A17" s="312" t="s">
        <v>190</v>
      </c>
      <c r="B17" s="293">
        <v>44958</v>
      </c>
      <c r="C17" s="293" t="s">
        <v>224</v>
      </c>
      <c r="D17" s="296">
        <v>44562</v>
      </c>
      <c r="E17" s="296">
        <v>45291</v>
      </c>
      <c r="F17" s="296" t="s">
        <v>326</v>
      </c>
      <c r="G17" s="296" t="s">
        <v>327</v>
      </c>
      <c r="H17" s="296" t="s">
        <v>328</v>
      </c>
      <c r="I17" s="415" t="s">
        <v>319</v>
      </c>
      <c r="J17" s="291">
        <v>8.3000000000000007</v>
      </c>
      <c r="K17" s="295" t="s">
        <v>329</v>
      </c>
      <c r="L17" s="292"/>
      <c r="M17" s="312" t="s">
        <v>330</v>
      </c>
      <c r="N17" s="313" t="s">
        <v>331</v>
      </c>
      <c r="O17" s="298" t="s">
        <v>332</v>
      </c>
      <c r="P17" s="291" t="s">
        <v>61</v>
      </c>
      <c r="Q17" s="298" t="s">
        <v>333</v>
      </c>
      <c r="R17" s="299" t="s">
        <v>1</v>
      </c>
      <c r="S17" s="314" t="s">
        <v>334</v>
      </c>
      <c r="T17" s="301" t="s">
        <v>335</v>
      </c>
      <c r="U17" s="302">
        <v>2</v>
      </c>
      <c r="V17" s="311">
        <v>4</v>
      </c>
      <c r="W17" s="311">
        <v>6</v>
      </c>
      <c r="X17" s="311">
        <v>10</v>
      </c>
      <c r="Y17" s="315"/>
      <c r="Z17" s="303"/>
      <c r="AA17" s="303"/>
      <c r="AB17" s="303"/>
      <c r="AC17" s="294" t="s">
        <v>204</v>
      </c>
      <c r="AD17" s="300"/>
      <c r="AE17" s="300"/>
      <c r="AF17" s="300"/>
      <c r="AG17" s="300"/>
      <c r="AH17" s="306" t="s">
        <v>216</v>
      </c>
      <c r="AI17" s="300"/>
      <c r="AJ17" s="304"/>
      <c r="AK17" s="304"/>
      <c r="AL17" s="304"/>
      <c r="AM17" s="304"/>
      <c r="AN17" s="304"/>
      <c r="AO17" s="304"/>
    </row>
    <row r="18" spans="1:42" ht="180">
      <c r="A18" s="312" t="s">
        <v>190</v>
      </c>
      <c r="B18" s="293">
        <v>44958</v>
      </c>
      <c r="C18" s="293" t="s">
        <v>336</v>
      </c>
      <c r="D18" s="296" t="s">
        <v>337</v>
      </c>
      <c r="E18" s="296" t="s">
        <v>337</v>
      </c>
      <c r="F18" s="296" t="s">
        <v>338</v>
      </c>
      <c r="G18" s="296" t="s">
        <v>339</v>
      </c>
      <c r="H18" s="296" t="s">
        <v>340</v>
      </c>
      <c r="I18" s="415" t="s">
        <v>319</v>
      </c>
      <c r="J18" s="291">
        <v>8.3000000000000007</v>
      </c>
      <c r="K18" s="295" t="s">
        <v>341</v>
      </c>
      <c r="L18" s="293"/>
      <c r="M18" s="312" t="s">
        <v>342</v>
      </c>
      <c r="N18" s="313" t="s">
        <v>343</v>
      </c>
      <c r="O18" s="298" t="s">
        <v>344</v>
      </c>
      <c r="P18" s="291" t="s">
        <v>61</v>
      </c>
      <c r="Q18" s="298" t="s">
        <v>250</v>
      </c>
      <c r="R18" s="299" t="s">
        <v>1</v>
      </c>
      <c r="S18" s="314" t="s">
        <v>345</v>
      </c>
      <c r="T18" s="305" t="s">
        <v>346</v>
      </c>
      <c r="U18" s="302">
        <v>0</v>
      </c>
      <c r="V18" s="303">
        <v>24</v>
      </c>
      <c r="W18" s="303">
        <v>45</v>
      </c>
      <c r="X18" s="303">
        <v>50</v>
      </c>
      <c r="Y18" s="302"/>
      <c r="Z18" s="303"/>
      <c r="AA18" s="303"/>
      <c r="AB18" s="303"/>
      <c r="AC18" s="294" t="s">
        <v>204</v>
      </c>
      <c r="AD18" s="300"/>
      <c r="AE18" s="300"/>
      <c r="AF18" s="300"/>
      <c r="AG18" s="300"/>
      <c r="AH18" s="306" t="s">
        <v>205</v>
      </c>
      <c r="AI18" s="300"/>
      <c r="AJ18" s="304"/>
      <c r="AK18" s="304"/>
      <c r="AL18" s="304"/>
      <c r="AM18" s="304"/>
      <c r="AN18" s="304"/>
      <c r="AO18" s="304"/>
      <c r="AP18" s="413"/>
    </row>
    <row r="19" spans="1:42" s="414" customFormat="1" ht="156">
      <c r="A19" s="291" t="s">
        <v>190</v>
      </c>
      <c r="B19" s="292">
        <v>44958</v>
      </c>
      <c r="C19" s="292" t="s">
        <v>191</v>
      </c>
      <c r="D19" s="296" t="s">
        <v>192</v>
      </c>
      <c r="E19" s="296" t="s">
        <v>192</v>
      </c>
      <c r="F19" s="294" t="s">
        <v>347</v>
      </c>
      <c r="G19" s="295" t="s">
        <v>348</v>
      </c>
      <c r="H19" s="296" t="s">
        <v>349</v>
      </c>
      <c r="I19" s="415" t="s">
        <v>319</v>
      </c>
      <c r="J19" s="291">
        <v>8.3000000000000007</v>
      </c>
      <c r="K19" s="295" t="s">
        <v>350</v>
      </c>
      <c r="L19" s="292"/>
      <c r="M19" s="312" t="s">
        <v>351</v>
      </c>
      <c r="N19" s="297" t="s">
        <v>352</v>
      </c>
      <c r="O19" s="298" t="s">
        <v>353</v>
      </c>
      <c r="P19" s="291" t="s">
        <v>61</v>
      </c>
      <c r="Q19" s="298" t="s">
        <v>304</v>
      </c>
      <c r="R19" s="299" t="s">
        <v>1</v>
      </c>
      <c r="S19" s="306" t="s">
        <v>214</v>
      </c>
      <c r="T19" s="306" t="s">
        <v>214</v>
      </c>
      <c r="U19" s="317"/>
      <c r="V19" s="299"/>
      <c r="W19" s="299"/>
      <c r="X19" s="299"/>
      <c r="Y19" s="302"/>
      <c r="Z19" s="303"/>
      <c r="AA19" s="303"/>
      <c r="AB19" s="303"/>
      <c r="AC19" s="301" t="s">
        <v>354</v>
      </c>
      <c r="AD19" s="301"/>
      <c r="AE19" s="311"/>
      <c r="AF19" s="311"/>
      <c r="AG19" s="311"/>
      <c r="AH19" s="306" t="s">
        <v>216</v>
      </c>
      <c r="AI19" s="300"/>
      <c r="AJ19" s="304"/>
      <c r="AK19" s="304"/>
      <c r="AL19" s="304"/>
      <c r="AM19" s="304"/>
      <c r="AN19" s="304"/>
      <c r="AO19" s="304"/>
    </row>
    <row r="20" spans="1:42" ht="192">
      <c r="A20" s="291" t="s">
        <v>190</v>
      </c>
      <c r="B20" s="292">
        <v>44958</v>
      </c>
      <c r="C20" s="292" t="s">
        <v>191</v>
      </c>
      <c r="D20" s="296" t="s">
        <v>192</v>
      </c>
      <c r="E20" s="296" t="s">
        <v>192</v>
      </c>
      <c r="F20" s="294" t="s">
        <v>355</v>
      </c>
      <c r="G20" s="295" t="s">
        <v>356</v>
      </c>
      <c r="H20" s="296" t="s">
        <v>357</v>
      </c>
      <c r="I20" s="415" t="s">
        <v>319</v>
      </c>
      <c r="J20" s="291">
        <v>8.3000000000000007</v>
      </c>
      <c r="K20" s="295" t="s">
        <v>320</v>
      </c>
      <c r="L20" s="292"/>
      <c r="M20" s="312" t="s">
        <v>321</v>
      </c>
      <c r="N20" s="297" t="s">
        <v>358</v>
      </c>
      <c r="O20" s="298" t="s">
        <v>359</v>
      </c>
      <c r="P20" s="291" t="s">
        <v>61</v>
      </c>
      <c r="Q20" s="298" t="s">
        <v>304</v>
      </c>
      <c r="R20" s="299" t="s">
        <v>1</v>
      </c>
      <c r="S20" s="306" t="s">
        <v>214</v>
      </c>
      <c r="T20" s="306" t="s">
        <v>214</v>
      </c>
      <c r="U20" s="305"/>
      <c r="V20" s="431"/>
      <c r="W20" s="305"/>
      <c r="X20" s="305"/>
      <c r="Y20" s="315"/>
      <c r="Z20" s="303"/>
      <c r="AA20" s="303"/>
      <c r="AB20" s="303"/>
      <c r="AC20" s="417" t="s">
        <v>360</v>
      </c>
      <c r="AD20" s="306"/>
      <c r="AE20" s="300"/>
      <c r="AF20" s="306"/>
      <c r="AG20" s="306"/>
      <c r="AH20" s="306" t="s">
        <v>216</v>
      </c>
      <c r="AI20" s="300"/>
      <c r="AJ20" s="304"/>
      <c r="AK20" s="304"/>
      <c r="AL20" s="304"/>
      <c r="AM20" s="304"/>
      <c r="AN20" s="304"/>
      <c r="AO20" s="304"/>
      <c r="AP20" s="413"/>
    </row>
    <row r="21" spans="1:42" s="414" customFormat="1" ht="372">
      <c r="A21" s="291" t="s">
        <v>190</v>
      </c>
      <c r="B21" s="292">
        <v>44958</v>
      </c>
      <c r="C21" s="292" t="s">
        <v>191</v>
      </c>
      <c r="D21" s="296" t="s">
        <v>192</v>
      </c>
      <c r="E21" s="296" t="s">
        <v>192</v>
      </c>
      <c r="F21" s="294" t="s">
        <v>361</v>
      </c>
      <c r="G21" s="296" t="s">
        <v>362</v>
      </c>
      <c r="H21" s="296" t="s">
        <v>363</v>
      </c>
      <c r="I21" s="415" t="s">
        <v>237</v>
      </c>
      <c r="J21" s="291">
        <v>8.1</v>
      </c>
      <c r="K21" s="295" t="s">
        <v>364</v>
      </c>
      <c r="L21" s="292"/>
      <c r="M21" s="312" t="s">
        <v>365</v>
      </c>
      <c r="N21" s="297" t="s">
        <v>366</v>
      </c>
      <c r="O21" s="298" t="s">
        <v>367</v>
      </c>
      <c r="P21" s="291" t="s">
        <v>61</v>
      </c>
      <c r="Q21" s="298" t="s">
        <v>368</v>
      </c>
      <c r="R21" s="299" t="s">
        <v>1</v>
      </c>
      <c r="S21" s="306" t="s">
        <v>369</v>
      </c>
      <c r="T21" s="301" t="s">
        <v>370</v>
      </c>
      <c r="U21" s="302">
        <v>280</v>
      </c>
      <c r="V21" s="303">
        <v>611</v>
      </c>
      <c r="W21" s="303">
        <v>952</v>
      </c>
      <c r="X21" s="303">
        <v>1100</v>
      </c>
      <c r="Y21" s="302"/>
      <c r="Z21" s="303"/>
      <c r="AA21" s="303"/>
      <c r="AB21" s="303"/>
      <c r="AC21" s="294" t="s">
        <v>204</v>
      </c>
      <c r="AD21" s="300"/>
      <c r="AE21" s="300"/>
      <c r="AF21" s="300"/>
      <c r="AG21" s="300"/>
      <c r="AH21" s="306" t="s">
        <v>216</v>
      </c>
      <c r="AI21" s="300"/>
      <c r="AJ21" s="304"/>
      <c r="AK21" s="304"/>
      <c r="AL21" s="304"/>
      <c r="AM21" s="304"/>
      <c r="AN21" s="304"/>
      <c r="AO21" s="304"/>
    </row>
    <row r="22" spans="1:42" ht="132">
      <c r="A22" s="291" t="s">
        <v>190</v>
      </c>
      <c r="B22" s="292">
        <v>44958</v>
      </c>
      <c r="C22" s="292" t="s">
        <v>191</v>
      </c>
      <c r="D22" s="296" t="s">
        <v>192</v>
      </c>
      <c r="E22" s="296" t="s">
        <v>192</v>
      </c>
      <c r="F22" s="294" t="s">
        <v>371</v>
      </c>
      <c r="G22" s="295" t="s">
        <v>372</v>
      </c>
      <c r="H22" s="296" t="s">
        <v>373</v>
      </c>
      <c r="I22" s="415" t="s">
        <v>237</v>
      </c>
      <c r="J22" s="291">
        <v>8.1</v>
      </c>
      <c r="K22" s="427" t="s">
        <v>374</v>
      </c>
      <c r="L22" s="292"/>
      <c r="M22" s="428" t="s">
        <v>375</v>
      </c>
      <c r="N22" s="297" t="s">
        <v>376</v>
      </c>
      <c r="O22" s="298" t="s">
        <v>377</v>
      </c>
      <c r="P22" s="291" t="s">
        <v>61</v>
      </c>
      <c r="Q22" s="298" t="s">
        <v>250</v>
      </c>
      <c r="R22" s="299" t="s">
        <v>1</v>
      </c>
      <c r="S22" s="306" t="s">
        <v>378</v>
      </c>
      <c r="T22" s="301" t="s">
        <v>379</v>
      </c>
      <c r="U22" s="317">
        <v>45</v>
      </c>
      <c r="V22" s="299">
        <v>215</v>
      </c>
      <c r="W22" s="299">
        <v>400</v>
      </c>
      <c r="X22" s="299">
        <v>400</v>
      </c>
      <c r="Y22" s="302"/>
      <c r="Z22" s="303"/>
      <c r="AA22" s="303"/>
      <c r="AB22" s="303"/>
      <c r="AC22" s="294" t="s">
        <v>204</v>
      </c>
      <c r="AD22" s="300"/>
      <c r="AE22" s="300"/>
      <c r="AF22" s="300"/>
      <c r="AG22" s="300"/>
      <c r="AH22" s="306" t="s">
        <v>216</v>
      </c>
      <c r="AI22" s="300"/>
      <c r="AJ22" s="304"/>
      <c r="AK22" s="304"/>
      <c r="AL22" s="304"/>
      <c r="AM22" s="304"/>
      <c r="AN22" s="304"/>
      <c r="AO22" s="304"/>
      <c r="AP22" s="413"/>
    </row>
    <row r="23" spans="1:42" s="414" customFormat="1" ht="204">
      <c r="A23" s="291" t="s">
        <v>190</v>
      </c>
      <c r="B23" s="292">
        <v>44958</v>
      </c>
      <c r="C23" s="292" t="s">
        <v>191</v>
      </c>
      <c r="D23" s="296" t="s">
        <v>192</v>
      </c>
      <c r="E23" s="296" t="s">
        <v>192</v>
      </c>
      <c r="F23" s="294" t="s">
        <v>380</v>
      </c>
      <c r="G23" s="295" t="s">
        <v>381</v>
      </c>
      <c r="H23" s="296" t="s">
        <v>382</v>
      </c>
      <c r="I23" s="415" t="s">
        <v>237</v>
      </c>
      <c r="J23" s="291">
        <v>8.1</v>
      </c>
      <c r="K23" s="295" t="s">
        <v>364</v>
      </c>
      <c r="L23" s="292"/>
      <c r="M23" s="312" t="s">
        <v>365</v>
      </c>
      <c r="N23" s="297" t="s">
        <v>383</v>
      </c>
      <c r="O23" s="298" t="s">
        <v>384</v>
      </c>
      <c r="P23" s="291" t="s">
        <v>61</v>
      </c>
      <c r="Q23" s="298" t="s">
        <v>250</v>
      </c>
      <c r="R23" s="299" t="s">
        <v>1</v>
      </c>
      <c r="S23" s="306" t="s">
        <v>385</v>
      </c>
      <c r="T23" s="301" t="s">
        <v>386</v>
      </c>
      <c r="U23" s="305" t="s">
        <v>387</v>
      </c>
      <c r="V23" s="305" t="s">
        <v>387</v>
      </c>
      <c r="W23" s="305" t="s">
        <v>387</v>
      </c>
      <c r="X23" s="305" t="s">
        <v>387</v>
      </c>
      <c r="Y23" s="302"/>
      <c r="Z23" s="303"/>
      <c r="AA23" s="303"/>
      <c r="AB23" s="303"/>
      <c r="AC23" s="294" t="s">
        <v>204</v>
      </c>
      <c r="AD23" s="300"/>
      <c r="AE23" s="300"/>
      <c r="AF23" s="300"/>
      <c r="AG23" s="300"/>
      <c r="AH23" s="306" t="s">
        <v>205</v>
      </c>
      <c r="AI23" s="300"/>
      <c r="AJ23" s="304"/>
      <c r="AK23" s="304"/>
      <c r="AL23" s="304"/>
      <c r="AM23" s="304"/>
      <c r="AN23" s="304"/>
      <c r="AO23" s="304"/>
    </row>
    <row r="24" spans="1:42" ht="168">
      <c r="A24" s="291" t="s">
        <v>190</v>
      </c>
      <c r="B24" s="292">
        <v>44958</v>
      </c>
      <c r="C24" s="292" t="s">
        <v>191</v>
      </c>
      <c r="D24" s="296" t="s">
        <v>192</v>
      </c>
      <c r="E24" s="296" t="s">
        <v>192</v>
      </c>
      <c r="F24" s="294" t="s">
        <v>388</v>
      </c>
      <c r="G24" s="295" t="s">
        <v>389</v>
      </c>
      <c r="H24" s="296" t="s">
        <v>373</v>
      </c>
      <c r="I24" s="415" t="s">
        <v>237</v>
      </c>
      <c r="J24" s="291">
        <v>8.1</v>
      </c>
      <c r="K24" s="295" t="s">
        <v>390</v>
      </c>
      <c r="L24" s="292"/>
      <c r="M24" s="312" t="s">
        <v>391</v>
      </c>
      <c r="N24" s="297" t="s">
        <v>392</v>
      </c>
      <c r="O24" s="298" t="s">
        <v>393</v>
      </c>
      <c r="P24" s="291" t="s">
        <v>61</v>
      </c>
      <c r="Q24" s="298" t="s">
        <v>263</v>
      </c>
      <c r="R24" s="299" t="s">
        <v>1</v>
      </c>
      <c r="S24" s="306" t="s">
        <v>394</v>
      </c>
      <c r="T24" s="306" t="s">
        <v>395</v>
      </c>
      <c r="U24" s="305" t="s">
        <v>387</v>
      </c>
      <c r="V24" s="305" t="s">
        <v>387</v>
      </c>
      <c r="W24" s="305" t="s">
        <v>387</v>
      </c>
      <c r="X24" s="305" t="s">
        <v>387</v>
      </c>
      <c r="Y24" s="302"/>
      <c r="Z24" s="303"/>
      <c r="AA24" s="303"/>
      <c r="AB24" s="303"/>
      <c r="AC24" s="294" t="s">
        <v>204</v>
      </c>
      <c r="AD24" s="300"/>
      <c r="AE24" s="300"/>
      <c r="AF24" s="300"/>
      <c r="AG24" s="300"/>
      <c r="AH24" s="306" t="s">
        <v>205</v>
      </c>
      <c r="AI24" s="300"/>
      <c r="AJ24" s="304"/>
      <c r="AK24" s="304"/>
      <c r="AL24" s="304"/>
      <c r="AM24" s="304"/>
      <c r="AN24" s="304"/>
      <c r="AO24" s="304"/>
      <c r="AP24" s="413"/>
    </row>
    <row r="25" spans="1:42" s="414" customFormat="1" ht="156">
      <c r="A25" s="291" t="s">
        <v>190</v>
      </c>
      <c r="B25" s="292">
        <v>44958</v>
      </c>
      <c r="C25" s="292" t="s">
        <v>191</v>
      </c>
      <c r="D25" s="296" t="s">
        <v>192</v>
      </c>
      <c r="E25" s="296" t="s">
        <v>192</v>
      </c>
      <c r="F25" s="294" t="s">
        <v>396</v>
      </c>
      <c r="G25" s="295" t="s">
        <v>397</v>
      </c>
      <c r="H25" s="296" t="s">
        <v>382</v>
      </c>
      <c r="I25" s="415" t="s">
        <v>237</v>
      </c>
      <c r="J25" s="291">
        <v>8.1</v>
      </c>
      <c r="K25" s="295" t="s">
        <v>364</v>
      </c>
      <c r="L25" s="292"/>
      <c r="M25" s="312" t="s">
        <v>365</v>
      </c>
      <c r="N25" s="297" t="s">
        <v>398</v>
      </c>
      <c r="O25" s="298" t="s">
        <v>399</v>
      </c>
      <c r="P25" s="291" t="s">
        <v>61</v>
      </c>
      <c r="Q25" s="298" t="s">
        <v>250</v>
      </c>
      <c r="R25" s="299" t="s">
        <v>1</v>
      </c>
      <c r="S25" s="306" t="s">
        <v>400</v>
      </c>
      <c r="T25" s="301" t="s">
        <v>401</v>
      </c>
      <c r="U25" s="305" t="s">
        <v>387</v>
      </c>
      <c r="V25" s="305" t="s">
        <v>387</v>
      </c>
      <c r="W25" s="305" t="s">
        <v>387</v>
      </c>
      <c r="X25" s="305" t="s">
        <v>387</v>
      </c>
      <c r="Y25" s="302"/>
      <c r="Z25" s="303"/>
      <c r="AA25" s="303"/>
      <c r="AB25" s="303"/>
      <c r="AC25" s="294" t="s">
        <v>204</v>
      </c>
      <c r="AD25" s="300"/>
      <c r="AE25" s="300"/>
      <c r="AF25" s="300"/>
      <c r="AG25" s="300"/>
      <c r="AH25" s="306" t="s">
        <v>205</v>
      </c>
      <c r="AI25" s="300"/>
      <c r="AJ25" s="304"/>
      <c r="AK25" s="304"/>
      <c r="AL25" s="304"/>
      <c r="AM25" s="304"/>
      <c r="AN25" s="304"/>
      <c r="AO25" s="304"/>
    </row>
    <row r="26" spans="1:42" ht="127.5" customHeight="1">
      <c r="A26" s="291" t="s">
        <v>190</v>
      </c>
      <c r="B26" s="292">
        <v>44958</v>
      </c>
      <c r="C26" s="292" t="s">
        <v>191</v>
      </c>
      <c r="D26" s="296" t="s">
        <v>192</v>
      </c>
      <c r="E26" s="296" t="s">
        <v>192</v>
      </c>
      <c r="F26" s="294" t="s">
        <v>402</v>
      </c>
      <c r="G26" s="295" t="s">
        <v>403</v>
      </c>
      <c r="H26" s="296" t="s">
        <v>404</v>
      </c>
      <c r="I26" s="415" t="s">
        <v>237</v>
      </c>
      <c r="J26" s="291">
        <v>8.1</v>
      </c>
      <c r="K26" s="295" t="s">
        <v>405</v>
      </c>
      <c r="L26" s="292"/>
      <c r="M26" s="312" t="s">
        <v>406</v>
      </c>
      <c r="N26" s="297" t="s">
        <v>407</v>
      </c>
      <c r="O26" s="298" t="s">
        <v>408</v>
      </c>
      <c r="P26" s="291" t="s">
        <v>61</v>
      </c>
      <c r="Q26" s="298" t="s">
        <v>250</v>
      </c>
      <c r="R26" s="299" t="s">
        <v>1</v>
      </c>
      <c r="S26" s="314" t="s">
        <v>214</v>
      </c>
      <c r="T26" s="301" t="s">
        <v>214</v>
      </c>
      <c r="U26" s="305"/>
      <c r="V26" s="305"/>
      <c r="W26" s="305"/>
      <c r="X26" s="305"/>
      <c r="Y26" s="302"/>
      <c r="Z26" s="303"/>
      <c r="AA26" s="303"/>
      <c r="AB26" s="303"/>
      <c r="AC26" s="294" t="s">
        <v>409</v>
      </c>
      <c r="AD26" s="300"/>
      <c r="AE26" s="300"/>
      <c r="AF26" s="300"/>
      <c r="AG26" s="300"/>
      <c r="AH26" s="306" t="s">
        <v>216</v>
      </c>
      <c r="AI26" s="300"/>
      <c r="AJ26" s="304"/>
      <c r="AK26" s="304"/>
      <c r="AL26" s="304"/>
      <c r="AM26" s="304"/>
      <c r="AN26" s="304"/>
      <c r="AO26" s="304"/>
      <c r="AP26" s="413"/>
    </row>
    <row r="27" spans="1:42" s="414" customFormat="1" ht="156">
      <c r="A27" s="312" t="s">
        <v>190</v>
      </c>
      <c r="B27" s="293">
        <v>44958</v>
      </c>
      <c r="C27" s="293" t="s">
        <v>191</v>
      </c>
      <c r="D27" s="296" t="s">
        <v>192</v>
      </c>
      <c r="E27" s="296" t="s">
        <v>192</v>
      </c>
      <c r="F27" s="296" t="s">
        <v>410</v>
      </c>
      <c r="G27" s="296" t="s">
        <v>411</v>
      </c>
      <c r="H27" s="296" t="s">
        <v>404</v>
      </c>
      <c r="I27" s="415" t="s">
        <v>237</v>
      </c>
      <c r="J27" s="291">
        <v>8.1</v>
      </c>
      <c r="K27" s="295" t="s">
        <v>405</v>
      </c>
      <c r="L27" s="292"/>
      <c r="M27" s="312" t="s">
        <v>406</v>
      </c>
      <c r="N27" s="313" t="s">
        <v>412</v>
      </c>
      <c r="O27" s="298" t="s">
        <v>413</v>
      </c>
      <c r="P27" s="291" t="s">
        <v>61</v>
      </c>
      <c r="Q27" s="298" t="s">
        <v>250</v>
      </c>
      <c r="R27" s="299" t="s">
        <v>1</v>
      </c>
      <c r="S27" s="314" t="s">
        <v>214</v>
      </c>
      <c r="T27" s="301" t="s">
        <v>214</v>
      </c>
      <c r="U27" s="305"/>
      <c r="V27" s="305"/>
      <c r="W27" s="305"/>
      <c r="X27" s="305"/>
      <c r="Y27" s="302"/>
      <c r="Z27" s="303"/>
      <c r="AA27" s="303"/>
      <c r="AB27" s="303"/>
      <c r="AC27" s="294" t="s">
        <v>414</v>
      </c>
      <c r="AD27" s="300"/>
      <c r="AE27" s="300"/>
      <c r="AF27" s="300"/>
      <c r="AG27" s="300"/>
      <c r="AH27" s="306" t="s">
        <v>216</v>
      </c>
      <c r="AI27" s="300"/>
      <c r="AJ27" s="304"/>
      <c r="AK27" s="304"/>
      <c r="AL27" s="304"/>
      <c r="AM27" s="304"/>
      <c r="AN27" s="304"/>
      <c r="AO27" s="304"/>
    </row>
    <row r="28" spans="1:42" s="414" customFormat="1" ht="264">
      <c r="A28" s="291" t="s">
        <v>190</v>
      </c>
      <c r="B28" s="292">
        <v>44958</v>
      </c>
      <c r="C28" s="292" t="s">
        <v>191</v>
      </c>
      <c r="D28" s="296" t="s">
        <v>192</v>
      </c>
      <c r="E28" s="296" t="s">
        <v>192</v>
      </c>
      <c r="F28" s="294" t="s">
        <v>415</v>
      </c>
      <c r="G28" s="295" t="s">
        <v>416</v>
      </c>
      <c r="H28" s="296" t="s">
        <v>363</v>
      </c>
      <c r="I28" s="415" t="s">
        <v>237</v>
      </c>
      <c r="J28" s="291">
        <v>8.1</v>
      </c>
      <c r="K28" s="295" t="s">
        <v>417</v>
      </c>
      <c r="L28" s="292"/>
      <c r="M28" s="312" t="s">
        <v>418</v>
      </c>
      <c r="N28" s="297" t="s">
        <v>419</v>
      </c>
      <c r="O28" s="298" t="s">
        <v>420</v>
      </c>
      <c r="P28" s="291" t="s">
        <v>61</v>
      </c>
      <c r="Q28" s="298" t="s">
        <v>368</v>
      </c>
      <c r="R28" s="299" t="s">
        <v>1</v>
      </c>
      <c r="S28" s="306" t="s">
        <v>369</v>
      </c>
      <c r="T28" s="301" t="s">
        <v>421</v>
      </c>
      <c r="U28" s="302">
        <v>3</v>
      </c>
      <c r="V28" s="303">
        <v>3</v>
      </c>
      <c r="W28" s="303">
        <v>8</v>
      </c>
      <c r="X28" s="303">
        <v>11</v>
      </c>
      <c r="Y28" s="302"/>
      <c r="Z28" s="303"/>
      <c r="AA28" s="303"/>
      <c r="AB28" s="303"/>
      <c r="AC28" s="294" t="s">
        <v>204</v>
      </c>
      <c r="AD28" s="300"/>
      <c r="AE28" s="300"/>
      <c r="AF28" s="300"/>
      <c r="AG28" s="300"/>
      <c r="AH28" s="306" t="s">
        <v>216</v>
      </c>
      <c r="AI28" s="300"/>
      <c r="AJ28" s="304"/>
      <c r="AK28" s="304"/>
      <c r="AL28" s="304"/>
      <c r="AM28" s="304"/>
      <c r="AN28" s="304"/>
      <c r="AO28" s="304"/>
    </row>
    <row r="29" spans="1:42" s="414" customFormat="1" ht="192">
      <c r="A29" s="291" t="s">
        <v>190</v>
      </c>
      <c r="B29" s="292">
        <v>44958</v>
      </c>
      <c r="C29" s="292" t="s">
        <v>191</v>
      </c>
      <c r="D29" s="296" t="s">
        <v>192</v>
      </c>
      <c r="E29" s="296" t="s">
        <v>192</v>
      </c>
      <c r="F29" s="294" t="s">
        <v>422</v>
      </c>
      <c r="G29" s="295" t="s">
        <v>423</v>
      </c>
      <c r="H29" s="296" t="s">
        <v>424</v>
      </c>
      <c r="I29" s="415" t="s">
        <v>237</v>
      </c>
      <c r="J29" s="291">
        <v>8.1</v>
      </c>
      <c r="K29" s="295" t="s">
        <v>425</v>
      </c>
      <c r="L29" s="292"/>
      <c r="M29" s="312" t="s">
        <v>426</v>
      </c>
      <c r="N29" s="297" t="s">
        <v>427</v>
      </c>
      <c r="O29" s="298" t="s">
        <v>428</v>
      </c>
      <c r="P29" s="291" t="s">
        <v>61</v>
      </c>
      <c r="Q29" s="298" t="s">
        <v>250</v>
      </c>
      <c r="R29" s="299" t="s">
        <v>1</v>
      </c>
      <c r="S29" s="306" t="s">
        <v>429</v>
      </c>
      <c r="T29" s="301" t="s">
        <v>430</v>
      </c>
      <c r="U29" s="305" t="s">
        <v>387</v>
      </c>
      <c r="V29" s="305" t="s">
        <v>387</v>
      </c>
      <c r="W29" s="305" t="s">
        <v>387</v>
      </c>
      <c r="X29" s="305" t="s">
        <v>387</v>
      </c>
      <c r="Y29" s="302"/>
      <c r="Z29" s="303"/>
      <c r="AA29" s="303"/>
      <c r="AB29" s="303"/>
      <c r="AC29" s="294" t="s">
        <v>204</v>
      </c>
      <c r="AD29" s="300"/>
      <c r="AE29" s="300"/>
      <c r="AF29" s="300"/>
      <c r="AG29" s="300"/>
      <c r="AH29" s="314" t="s">
        <v>205</v>
      </c>
      <c r="AI29" s="300"/>
      <c r="AJ29" s="304"/>
      <c r="AK29" s="304"/>
      <c r="AL29" s="304"/>
      <c r="AM29" s="304"/>
      <c r="AN29" s="304"/>
      <c r="AO29" s="304"/>
    </row>
    <row r="30" spans="1:42" s="414" customFormat="1" ht="168">
      <c r="A30" s="291" t="s">
        <v>190</v>
      </c>
      <c r="B30" s="292">
        <v>44958</v>
      </c>
      <c r="C30" s="292" t="s">
        <v>191</v>
      </c>
      <c r="D30" s="296" t="s">
        <v>192</v>
      </c>
      <c r="E30" s="296" t="s">
        <v>192</v>
      </c>
      <c r="F30" s="294" t="s">
        <v>431</v>
      </c>
      <c r="G30" s="295" t="s">
        <v>432</v>
      </c>
      <c r="H30" s="296" t="s">
        <v>433</v>
      </c>
      <c r="I30" s="415" t="s">
        <v>237</v>
      </c>
      <c r="J30" s="291">
        <v>8.1</v>
      </c>
      <c r="K30" s="295" t="s">
        <v>390</v>
      </c>
      <c r="L30" s="292"/>
      <c r="M30" s="312" t="s">
        <v>391</v>
      </c>
      <c r="N30" s="297" t="s">
        <v>434</v>
      </c>
      <c r="O30" s="298" t="s">
        <v>435</v>
      </c>
      <c r="P30" s="291" t="s">
        <v>61</v>
      </c>
      <c r="Q30" s="298" t="s">
        <v>250</v>
      </c>
      <c r="R30" s="299" t="s">
        <v>1</v>
      </c>
      <c r="S30" s="306" t="s">
        <v>436</v>
      </c>
      <c r="T30" s="301" t="s">
        <v>437</v>
      </c>
      <c r="U30" s="305" t="s">
        <v>387</v>
      </c>
      <c r="V30" s="305" t="s">
        <v>387</v>
      </c>
      <c r="W30" s="305" t="s">
        <v>387</v>
      </c>
      <c r="X30" s="305" t="s">
        <v>387</v>
      </c>
      <c r="Y30" s="302"/>
      <c r="Z30" s="303"/>
      <c r="AA30" s="303"/>
      <c r="AB30" s="303"/>
      <c r="AC30" s="294" t="s">
        <v>204</v>
      </c>
      <c r="AD30" s="300"/>
      <c r="AE30" s="300"/>
      <c r="AF30" s="300"/>
      <c r="AG30" s="300"/>
      <c r="AH30" s="314" t="s">
        <v>205</v>
      </c>
      <c r="AI30" s="300"/>
      <c r="AJ30" s="304"/>
      <c r="AK30" s="304"/>
      <c r="AL30" s="304"/>
      <c r="AM30" s="304"/>
      <c r="AN30" s="304"/>
      <c r="AO30" s="304"/>
    </row>
    <row r="31" spans="1:42" s="414" customFormat="1" ht="168">
      <c r="A31" s="291" t="s">
        <v>190</v>
      </c>
      <c r="B31" s="292">
        <v>44958</v>
      </c>
      <c r="C31" s="292" t="s">
        <v>191</v>
      </c>
      <c r="D31" s="296" t="s">
        <v>192</v>
      </c>
      <c r="E31" s="296" t="s">
        <v>192</v>
      </c>
      <c r="F31" s="294" t="s">
        <v>438</v>
      </c>
      <c r="G31" s="295" t="s">
        <v>439</v>
      </c>
      <c r="H31" s="296" t="s">
        <v>433</v>
      </c>
      <c r="I31" s="415" t="s">
        <v>237</v>
      </c>
      <c r="J31" s="291">
        <v>8.1</v>
      </c>
      <c r="K31" s="295" t="s">
        <v>425</v>
      </c>
      <c r="L31" s="292"/>
      <c r="M31" s="312" t="s">
        <v>426</v>
      </c>
      <c r="N31" s="297" t="s">
        <v>440</v>
      </c>
      <c r="O31" s="298" t="s">
        <v>441</v>
      </c>
      <c r="P31" s="291" t="s">
        <v>61</v>
      </c>
      <c r="Q31" s="298" t="s">
        <v>250</v>
      </c>
      <c r="R31" s="299" t="s">
        <v>1</v>
      </c>
      <c r="S31" s="306" t="s">
        <v>442</v>
      </c>
      <c r="T31" s="301" t="s">
        <v>443</v>
      </c>
      <c r="U31" s="302">
        <v>5</v>
      </c>
      <c r="V31" s="303">
        <v>26</v>
      </c>
      <c r="W31" s="303">
        <v>57</v>
      </c>
      <c r="X31" s="303">
        <v>75</v>
      </c>
      <c r="Y31" s="302"/>
      <c r="Z31" s="303"/>
      <c r="AA31" s="303"/>
      <c r="AB31" s="303"/>
      <c r="AC31" s="294" t="s">
        <v>204</v>
      </c>
      <c r="AD31" s="300"/>
      <c r="AE31" s="300"/>
      <c r="AF31" s="300"/>
      <c r="AG31" s="300"/>
      <c r="AH31" s="306" t="s">
        <v>216</v>
      </c>
      <c r="AI31" s="300"/>
      <c r="AJ31" s="304"/>
      <c r="AK31" s="304"/>
      <c r="AL31" s="304"/>
      <c r="AM31" s="304"/>
      <c r="AN31" s="304"/>
      <c r="AO31" s="304"/>
    </row>
    <row r="32" spans="1:42" s="414" customFormat="1" ht="192">
      <c r="A32" s="291" t="s">
        <v>190</v>
      </c>
      <c r="B32" s="292">
        <v>44958</v>
      </c>
      <c r="C32" s="292" t="s">
        <v>191</v>
      </c>
      <c r="D32" s="296" t="s">
        <v>192</v>
      </c>
      <c r="E32" s="296" t="s">
        <v>192</v>
      </c>
      <c r="F32" s="294" t="s">
        <v>444</v>
      </c>
      <c r="G32" s="295" t="s">
        <v>445</v>
      </c>
      <c r="H32" s="296" t="s">
        <v>424</v>
      </c>
      <c r="I32" s="415" t="s">
        <v>319</v>
      </c>
      <c r="J32" s="291">
        <v>8.3000000000000007</v>
      </c>
      <c r="K32" s="295" t="s">
        <v>341</v>
      </c>
      <c r="L32" s="293"/>
      <c r="M32" s="312" t="s">
        <v>342</v>
      </c>
      <c r="N32" s="313" t="s">
        <v>446</v>
      </c>
      <c r="O32" s="296" t="s">
        <v>447</v>
      </c>
      <c r="P32" s="291" t="s">
        <v>61</v>
      </c>
      <c r="Q32" s="298" t="s">
        <v>263</v>
      </c>
      <c r="R32" s="299" t="s">
        <v>1</v>
      </c>
      <c r="S32" s="306" t="s">
        <v>214</v>
      </c>
      <c r="T32" s="301" t="s">
        <v>214</v>
      </c>
      <c r="U32" s="305"/>
      <c r="V32" s="390"/>
      <c r="W32" s="390"/>
      <c r="X32" s="390"/>
      <c r="Y32" s="302"/>
      <c r="Z32" s="303"/>
      <c r="AA32" s="303"/>
      <c r="AB32" s="303"/>
      <c r="AC32" s="301" t="s">
        <v>448</v>
      </c>
      <c r="AD32" s="300"/>
      <c r="AE32" s="300"/>
      <c r="AF32" s="300"/>
      <c r="AG32" s="300"/>
      <c r="AH32" s="306" t="s">
        <v>216</v>
      </c>
      <c r="AI32" s="300"/>
      <c r="AJ32" s="304"/>
      <c r="AK32" s="304"/>
      <c r="AL32" s="304"/>
      <c r="AM32" s="304"/>
      <c r="AN32" s="304"/>
      <c r="AO32" s="304"/>
    </row>
    <row r="33" spans="1:42" s="414" customFormat="1" ht="144">
      <c r="A33" s="291" t="s">
        <v>190</v>
      </c>
      <c r="B33" s="292">
        <v>44958</v>
      </c>
      <c r="C33" s="292" t="s">
        <v>191</v>
      </c>
      <c r="D33" s="296" t="s">
        <v>192</v>
      </c>
      <c r="E33" s="296" t="s">
        <v>192</v>
      </c>
      <c r="F33" s="294" t="s">
        <v>449</v>
      </c>
      <c r="G33" s="295" t="s">
        <v>450</v>
      </c>
      <c r="H33" s="296" t="s">
        <v>451</v>
      </c>
      <c r="I33" s="415" t="s">
        <v>452</v>
      </c>
      <c r="J33" s="291">
        <v>8.1999999999999993</v>
      </c>
      <c r="K33" s="295" t="s">
        <v>453</v>
      </c>
      <c r="L33" s="292"/>
      <c r="M33" s="312" t="s">
        <v>454</v>
      </c>
      <c r="N33" s="297" t="s">
        <v>455</v>
      </c>
      <c r="O33" s="298" t="s">
        <v>456</v>
      </c>
      <c r="P33" s="291" t="s">
        <v>61</v>
      </c>
      <c r="Q33" s="298" t="s">
        <v>457</v>
      </c>
      <c r="R33" s="299" t="s">
        <v>0</v>
      </c>
      <c r="S33" s="306" t="s">
        <v>458</v>
      </c>
      <c r="T33" s="305" t="s">
        <v>459</v>
      </c>
      <c r="U33" s="317">
        <v>131</v>
      </c>
      <c r="V33" s="331">
        <v>305</v>
      </c>
      <c r="W33" s="331">
        <v>447</v>
      </c>
      <c r="X33" s="299">
        <v>550</v>
      </c>
      <c r="Y33" s="317"/>
      <c r="Z33" s="303"/>
      <c r="AA33" s="303"/>
      <c r="AB33" s="303"/>
      <c r="AC33" s="294" t="s">
        <v>204</v>
      </c>
      <c r="AD33" s="300"/>
      <c r="AE33" s="300"/>
      <c r="AF33" s="300"/>
      <c r="AG33" s="300"/>
      <c r="AH33" s="306" t="s">
        <v>216</v>
      </c>
      <c r="AI33" s="300"/>
      <c r="AJ33" s="304"/>
      <c r="AK33" s="304"/>
      <c r="AL33" s="304"/>
      <c r="AM33" s="304"/>
      <c r="AN33" s="304"/>
      <c r="AO33" s="304"/>
    </row>
    <row r="34" spans="1:42" s="414" customFormat="1" ht="168">
      <c r="A34" s="291" t="s">
        <v>190</v>
      </c>
      <c r="B34" s="292">
        <v>44958</v>
      </c>
      <c r="C34" s="292" t="s">
        <v>191</v>
      </c>
      <c r="D34" s="296" t="s">
        <v>192</v>
      </c>
      <c r="E34" s="296" t="s">
        <v>192</v>
      </c>
      <c r="F34" s="294" t="s">
        <v>460</v>
      </c>
      <c r="G34" s="295" t="s">
        <v>461</v>
      </c>
      <c r="H34" s="296" t="s">
        <v>462</v>
      </c>
      <c r="I34" s="415" t="s">
        <v>452</v>
      </c>
      <c r="J34" s="291">
        <v>8.1999999999999993</v>
      </c>
      <c r="K34" s="295" t="s">
        <v>453</v>
      </c>
      <c r="L34" s="292"/>
      <c r="M34" s="312" t="s">
        <v>454</v>
      </c>
      <c r="N34" s="297" t="s">
        <v>463</v>
      </c>
      <c r="O34" s="298" t="s">
        <v>464</v>
      </c>
      <c r="P34" s="291" t="s">
        <v>61</v>
      </c>
      <c r="Q34" s="312" t="s">
        <v>201</v>
      </c>
      <c r="R34" s="299" t="s">
        <v>0</v>
      </c>
      <c r="S34" s="306" t="s">
        <v>465</v>
      </c>
      <c r="T34" s="301" t="s">
        <v>466</v>
      </c>
      <c r="U34" s="302">
        <v>750</v>
      </c>
      <c r="V34" s="303">
        <v>1390</v>
      </c>
      <c r="W34" s="303">
        <v>1700</v>
      </c>
      <c r="X34" s="303">
        <v>1820</v>
      </c>
      <c r="Y34" s="302"/>
      <c r="Z34" s="303"/>
      <c r="AA34" s="303"/>
      <c r="AB34" s="303"/>
      <c r="AC34" s="294" t="s">
        <v>204</v>
      </c>
      <c r="AD34" s="300"/>
      <c r="AE34" s="300"/>
      <c r="AF34" s="300"/>
      <c r="AG34" s="300"/>
      <c r="AH34" s="306" t="s">
        <v>216</v>
      </c>
      <c r="AI34" s="300"/>
      <c r="AJ34" s="304"/>
      <c r="AK34" s="304"/>
      <c r="AL34" s="304"/>
      <c r="AM34" s="304"/>
      <c r="AN34" s="304"/>
      <c r="AO34" s="304"/>
    </row>
    <row r="35" spans="1:42" s="414" customFormat="1" ht="216">
      <c r="A35" s="291" t="s">
        <v>190</v>
      </c>
      <c r="B35" s="292">
        <v>44958</v>
      </c>
      <c r="C35" s="292" t="s">
        <v>191</v>
      </c>
      <c r="D35" s="296" t="s">
        <v>192</v>
      </c>
      <c r="E35" s="296" t="s">
        <v>192</v>
      </c>
      <c r="F35" s="294" t="s">
        <v>467</v>
      </c>
      <c r="G35" s="295" t="s">
        <v>468</v>
      </c>
      <c r="H35" s="296" t="s">
        <v>373</v>
      </c>
      <c r="I35" s="415" t="s">
        <v>452</v>
      </c>
      <c r="J35" s="291">
        <v>8.1999999999999993</v>
      </c>
      <c r="K35" s="295" t="s">
        <v>469</v>
      </c>
      <c r="L35" s="292"/>
      <c r="M35" s="312" t="s">
        <v>470</v>
      </c>
      <c r="N35" s="297" t="s">
        <v>471</v>
      </c>
      <c r="O35" s="298" t="s">
        <v>472</v>
      </c>
      <c r="P35" s="291" t="s">
        <v>61</v>
      </c>
      <c r="Q35" s="298" t="s">
        <v>473</v>
      </c>
      <c r="R35" s="299" t="s">
        <v>0</v>
      </c>
      <c r="S35" s="306" t="s">
        <v>474</v>
      </c>
      <c r="T35" s="301" t="s">
        <v>475</v>
      </c>
      <c r="U35" s="303">
        <v>3690</v>
      </c>
      <c r="V35" s="303">
        <v>29870</v>
      </c>
      <c r="W35" s="303">
        <v>63700</v>
      </c>
      <c r="X35" s="303">
        <v>63700</v>
      </c>
      <c r="Y35" s="302"/>
      <c r="Z35" s="303"/>
      <c r="AA35" s="303"/>
      <c r="AB35" s="303"/>
      <c r="AC35" s="294" t="s">
        <v>204</v>
      </c>
      <c r="AD35" s="300"/>
      <c r="AE35" s="300"/>
      <c r="AF35" s="300"/>
      <c r="AG35" s="300"/>
      <c r="AH35" s="306" t="s">
        <v>216</v>
      </c>
      <c r="AI35" s="300"/>
      <c r="AJ35" s="304"/>
      <c r="AK35" s="304"/>
      <c r="AL35" s="304"/>
      <c r="AM35" s="304"/>
      <c r="AN35" s="304"/>
      <c r="AO35" s="304"/>
    </row>
    <row r="36" spans="1:42" s="414" customFormat="1" ht="276">
      <c r="A36" s="291" t="s">
        <v>190</v>
      </c>
      <c r="B36" s="292">
        <v>44958</v>
      </c>
      <c r="C36" s="292" t="s">
        <v>191</v>
      </c>
      <c r="D36" s="296" t="s">
        <v>192</v>
      </c>
      <c r="E36" s="296" t="s">
        <v>192</v>
      </c>
      <c r="F36" s="294" t="s">
        <v>476</v>
      </c>
      <c r="G36" s="295" t="s">
        <v>477</v>
      </c>
      <c r="H36" s="296" t="s">
        <v>478</v>
      </c>
      <c r="I36" s="415" t="s">
        <v>452</v>
      </c>
      <c r="J36" s="291">
        <v>8.1999999999999993</v>
      </c>
      <c r="K36" s="295" t="s">
        <v>479</v>
      </c>
      <c r="L36" s="292"/>
      <c r="M36" s="312" t="s">
        <v>480</v>
      </c>
      <c r="N36" s="297" t="s">
        <v>481</v>
      </c>
      <c r="O36" s="298" t="s">
        <v>482</v>
      </c>
      <c r="P36" s="291" t="s">
        <v>61</v>
      </c>
      <c r="Q36" s="298" t="s">
        <v>473</v>
      </c>
      <c r="R36" s="299" t="s">
        <v>0</v>
      </c>
      <c r="S36" s="306" t="s">
        <v>483</v>
      </c>
      <c r="T36" s="301" t="s">
        <v>484</v>
      </c>
      <c r="U36" s="303">
        <v>0</v>
      </c>
      <c r="V36" s="303">
        <v>30</v>
      </c>
      <c r="W36" s="303">
        <v>45</v>
      </c>
      <c r="X36" s="303">
        <v>50</v>
      </c>
      <c r="Y36" s="302"/>
      <c r="Z36" s="303"/>
      <c r="AA36" s="303"/>
      <c r="AB36" s="303"/>
      <c r="AC36" s="294" t="s">
        <v>204</v>
      </c>
      <c r="AD36" s="300"/>
      <c r="AE36" s="300"/>
      <c r="AF36" s="300"/>
      <c r="AG36" s="300"/>
      <c r="AH36" s="306" t="s">
        <v>205</v>
      </c>
      <c r="AI36" s="300"/>
      <c r="AJ36" s="304"/>
      <c r="AK36" s="304"/>
      <c r="AL36" s="304"/>
      <c r="AM36" s="304"/>
      <c r="AN36" s="304"/>
      <c r="AO36" s="304"/>
    </row>
    <row r="37" spans="1:42" s="414" customFormat="1" ht="156">
      <c r="A37" s="291" t="s">
        <v>190</v>
      </c>
      <c r="B37" s="292">
        <v>44958</v>
      </c>
      <c r="C37" s="292" t="s">
        <v>191</v>
      </c>
      <c r="D37" s="296" t="s">
        <v>192</v>
      </c>
      <c r="E37" s="296" t="s">
        <v>192</v>
      </c>
      <c r="F37" s="294" t="s">
        <v>485</v>
      </c>
      <c r="G37" s="295" t="s">
        <v>486</v>
      </c>
      <c r="H37" s="296" t="s">
        <v>451</v>
      </c>
      <c r="I37" s="415" t="s">
        <v>452</v>
      </c>
      <c r="J37" s="291">
        <v>8.1999999999999993</v>
      </c>
      <c r="K37" s="295" t="s">
        <v>479</v>
      </c>
      <c r="L37" s="292"/>
      <c r="M37" s="312" t="s">
        <v>480</v>
      </c>
      <c r="N37" s="297" t="s">
        <v>487</v>
      </c>
      <c r="O37" s="298" t="s">
        <v>488</v>
      </c>
      <c r="P37" s="291" t="s">
        <v>61</v>
      </c>
      <c r="Q37" s="298" t="s">
        <v>457</v>
      </c>
      <c r="R37" s="299" t="s">
        <v>0</v>
      </c>
      <c r="S37" s="306" t="s">
        <v>489</v>
      </c>
      <c r="T37" s="305" t="s">
        <v>490</v>
      </c>
      <c r="U37" s="317">
        <v>148</v>
      </c>
      <c r="V37" s="299">
        <v>345</v>
      </c>
      <c r="W37" s="299">
        <v>530</v>
      </c>
      <c r="X37" s="299">
        <v>650</v>
      </c>
      <c r="Y37" s="302"/>
      <c r="Z37" s="303"/>
      <c r="AA37" s="303"/>
      <c r="AB37" s="303"/>
      <c r="AC37" s="294" t="s">
        <v>204</v>
      </c>
      <c r="AD37" s="300"/>
      <c r="AE37" s="300"/>
      <c r="AF37" s="300"/>
      <c r="AG37" s="300"/>
      <c r="AH37" s="306" t="s">
        <v>216</v>
      </c>
      <c r="AI37" s="300"/>
      <c r="AJ37" s="304"/>
      <c r="AK37" s="304"/>
      <c r="AL37" s="304"/>
      <c r="AM37" s="304"/>
      <c r="AN37" s="304"/>
      <c r="AO37" s="304"/>
    </row>
    <row r="38" spans="1:42" s="414" customFormat="1" ht="132">
      <c r="A38" s="291" t="s">
        <v>190</v>
      </c>
      <c r="B38" s="292">
        <v>44958</v>
      </c>
      <c r="C38" s="293" t="s">
        <v>224</v>
      </c>
      <c r="D38" s="296">
        <v>44562</v>
      </c>
      <c r="E38" s="296">
        <v>45291</v>
      </c>
      <c r="F38" s="294" t="s">
        <v>491</v>
      </c>
      <c r="G38" s="295" t="s">
        <v>492</v>
      </c>
      <c r="H38" s="296" t="s">
        <v>493</v>
      </c>
      <c r="I38" s="415" t="s">
        <v>452</v>
      </c>
      <c r="J38" s="291">
        <v>8.1999999999999993</v>
      </c>
      <c r="K38" s="295" t="s">
        <v>494</v>
      </c>
      <c r="L38" s="292"/>
      <c r="M38" s="312" t="s">
        <v>495</v>
      </c>
      <c r="N38" s="297" t="s">
        <v>496</v>
      </c>
      <c r="O38" s="298" t="s">
        <v>497</v>
      </c>
      <c r="P38" s="291" t="s">
        <v>61</v>
      </c>
      <c r="Q38" s="312" t="s">
        <v>201</v>
      </c>
      <c r="R38" s="299" t="s">
        <v>0</v>
      </c>
      <c r="S38" s="301" t="s">
        <v>214</v>
      </c>
      <c r="T38" s="301" t="s">
        <v>214</v>
      </c>
      <c r="U38" s="302"/>
      <c r="V38" s="303"/>
      <c r="W38" s="303"/>
      <c r="X38" s="303"/>
      <c r="Y38" s="302"/>
      <c r="Z38" s="303"/>
      <c r="AA38" s="303"/>
      <c r="AB38" s="303"/>
      <c r="AC38" s="301" t="s">
        <v>498</v>
      </c>
      <c r="AD38" s="314"/>
      <c r="AE38" s="314"/>
      <c r="AF38" s="314"/>
      <c r="AG38" s="314"/>
      <c r="AH38" s="314" t="s">
        <v>216</v>
      </c>
      <c r="AI38" s="300"/>
      <c r="AJ38" s="304"/>
      <c r="AK38" s="304"/>
      <c r="AL38" s="304"/>
      <c r="AM38" s="304"/>
      <c r="AN38" s="304"/>
      <c r="AO38" s="304"/>
    </row>
    <row r="39" spans="1:42" ht="132">
      <c r="A39" s="291" t="s">
        <v>190</v>
      </c>
      <c r="B39" s="292">
        <v>44958</v>
      </c>
      <c r="C39" s="292" t="s">
        <v>191</v>
      </c>
      <c r="D39" s="296" t="s">
        <v>192</v>
      </c>
      <c r="E39" s="296" t="s">
        <v>192</v>
      </c>
      <c r="F39" s="294" t="s">
        <v>499</v>
      </c>
      <c r="G39" s="295" t="s">
        <v>500</v>
      </c>
      <c r="H39" s="296" t="s">
        <v>451</v>
      </c>
      <c r="I39" s="415" t="s">
        <v>452</v>
      </c>
      <c r="J39" s="291">
        <v>8.1999999999999993</v>
      </c>
      <c r="K39" s="295" t="s">
        <v>479</v>
      </c>
      <c r="L39" s="292"/>
      <c r="M39" s="312" t="s">
        <v>480</v>
      </c>
      <c r="N39" s="297" t="s">
        <v>501</v>
      </c>
      <c r="O39" s="298" t="s">
        <v>502</v>
      </c>
      <c r="P39" s="291" t="s">
        <v>61</v>
      </c>
      <c r="Q39" s="298" t="s">
        <v>457</v>
      </c>
      <c r="R39" s="299" t="s">
        <v>0</v>
      </c>
      <c r="S39" s="306" t="s">
        <v>489</v>
      </c>
      <c r="T39" s="305" t="s">
        <v>503</v>
      </c>
      <c r="U39" s="303">
        <v>524</v>
      </c>
      <c r="V39" s="303">
        <v>1088</v>
      </c>
      <c r="W39" s="303">
        <v>1508</v>
      </c>
      <c r="X39" s="303">
        <v>1900</v>
      </c>
      <c r="Y39" s="302"/>
      <c r="Z39" s="303"/>
      <c r="AA39" s="303"/>
      <c r="AB39" s="303"/>
      <c r="AC39" s="294" t="s">
        <v>204</v>
      </c>
      <c r="AD39" s="300"/>
      <c r="AE39" s="300"/>
      <c r="AF39" s="300"/>
      <c r="AG39" s="300"/>
      <c r="AH39" s="306" t="s">
        <v>216</v>
      </c>
      <c r="AI39" s="300"/>
      <c r="AJ39" s="304"/>
      <c r="AK39" s="304"/>
      <c r="AL39" s="304"/>
      <c r="AM39" s="304"/>
      <c r="AN39" s="304"/>
      <c r="AO39" s="304"/>
      <c r="AP39" s="413"/>
    </row>
    <row r="40" spans="1:42" ht="132">
      <c r="A40" s="291" t="s">
        <v>190</v>
      </c>
      <c r="B40" s="292">
        <v>44958</v>
      </c>
      <c r="C40" s="292" t="s">
        <v>191</v>
      </c>
      <c r="D40" s="296" t="s">
        <v>192</v>
      </c>
      <c r="E40" s="296" t="s">
        <v>192</v>
      </c>
      <c r="F40" s="294" t="s">
        <v>504</v>
      </c>
      <c r="G40" s="295" t="s">
        <v>505</v>
      </c>
      <c r="H40" s="296" t="s">
        <v>451</v>
      </c>
      <c r="I40" s="415" t="s">
        <v>452</v>
      </c>
      <c r="J40" s="291">
        <v>8.1999999999999993</v>
      </c>
      <c r="K40" s="295" t="s">
        <v>479</v>
      </c>
      <c r="L40" s="292"/>
      <c r="M40" s="312" t="s">
        <v>480</v>
      </c>
      <c r="N40" s="297" t="s">
        <v>506</v>
      </c>
      <c r="O40" s="298" t="s">
        <v>507</v>
      </c>
      <c r="P40" s="291" t="s">
        <v>61</v>
      </c>
      <c r="Q40" s="298" t="s">
        <v>457</v>
      </c>
      <c r="R40" s="299" t="s">
        <v>0</v>
      </c>
      <c r="S40" s="306" t="s">
        <v>489</v>
      </c>
      <c r="T40" s="301" t="s">
        <v>508</v>
      </c>
      <c r="U40" s="302">
        <v>152</v>
      </c>
      <c r="V40" s="303">
        <v>619</v>
      </c>
      <c r="W40" s="303">
        <v>884</v>
      </c>
      <c r="X40" s="303">
        <v>1000</v>
      </c>
      <c r="Y40" s="302"/>
      <c r="Z40" s="303"/>
      <c r="AA40" s="303"/>
      <c r="AB40" s="303"/>
      <c r="AC40" s="294" t="s">
        <v>204</v>
      </c>
      <c r="AD40" s="300"/>
      <c r="AE40" s="300"/>
      <c r="AF40" s="300"/>
      <c r="AG40" s="300"/>
      <c r="AH40" s="306" t="s">
        <v>216</v>
      </c>
      <c r="AI40" s="300"/>
      <c r="AJ40" s="304"/>
      <c r="AK40" s="304"/>
      <c r="AL40" s="304"/>
      <c r="AM40" s="304"/>
      <c r="AN40" s="304"/>
      <c r="AO40" s="304"/>
      <c r="AP40" s="413"/>
    </row>
    <row r="41" spans="1:42" s="414" customFormat="1" ht="168">
      <c r="A41" s="291" t="s">
        <v>190</v>
      </c>
      <c r="B41" s="292">
        <v>44958</v>
      </c>
      <c r="C41" s="292" t="s">
        <v>191</v>
      </c>
      <c r="D41" s="296" t="s">
        <v>192</v>
      </c>
      <c r="E41" s="296" t="s">
        <v>192</v>
      </c>
      <c r="F41" s="294" t="s">
        <v>509</v>
      </c>
      <c r="G41" s="295" t="s">
        <v>510</v>
      </c>
      <c r="H41" s="296" t="s">
        <v>462</v>
      </c>
      <c r="I41" s="415" t="s">
        <v>452</v>
      </c>
      <c r="J41" s="291">
        <v>8.1999999999999993</v>
      </c>
      <c r="K41" s="295" t="s">
        <v>453</v>
      </c>
      <c r="L41" s="292"/>
      <c r="M41" s="312" t="s">
        <v>454</v>
      </c>
      <c r="N41" s="297" t="s">
        <v>511</v>
      </c>
      <c r="O41" s="298" t="s">
        <v>512</v>
      </c>
      <c r="P41" s="291" t="s">
        <v>61</v>
      </c>
      <c r="Q41" s="312" t="s">
        <v>201</v>
      </c>
      <c r="R41" s="299" t="s">
        <v>0</v>
      </c>
      <c r="S41" s="306" t="s">
        <v>465</v>
      </c>
      <c r="T41" s="301" t="s">
        <v>513</v>
      </c>
      <c r="U41" s="302">
        <v>0</v>
      </c>
      <c r="V41" s="303">
        <v>650</v>
      </c>
      <c r="W41" s="303">
        <v>1020</v>
      </c>
      <c r="X41" s="303">
        <v>1020</v>
      </c>
      <c r="Y41" s="302"/>
      <c r="Z41" s="303"/>
      <c r="AA41" s="303"/>
      <c r="AB41" s="303"/>
      <c r="AC41" s="294" t="s">
        <v>204</v>
      </c>
      <c r="AD41" s="300"/>
      <c r="AE41" s="300"/>
      <c r="AF41" s="300"/>
      <c r="AG41" s="300"/>
      <c r="AH41" s="306" t="s">
        <v>216</v>
      </c>
      <c r="AI41" s="300"/>
      <c r="AJ41" s="304"/>
      <c r="AK41" s="304"/>
      <c r="AL41" s="304"/>
      <c r="AM41" s="304"/>
      <c r="AN41" s="304"/>
      <c r="AO41" s="304"/>
    </row>
    <row r="42" spans="1:42" ht="180">
      <c r="A42" s="291" t="s">
        <v>190</v>
      </c>
      <c r="B42" s="292">
        <v>44958</v>
      </c>
      <c r="C42" s="292" t="s">
        <v>191</v>
      </c>
      <c r="D42" s="296" t="s">
        <v>192</v>
      </c>
      <c r="E42" s="296" t="s">
        <v>192</v>
      </c>
      <c r="F42" s="294" t="s">
        <v>514</v>
      </c>
      <c r="G42" s="295" t="s">
        <v>515</v>
      </c>
      <c r="H42" s="296" t="s">
        <v>516</v>
      </c>
      <c r="I42" s="292" t="s">
        <v>517</v>
      </c>
      <c r="J42" s="291" t="s">
        <v>518</v>
      </c>
      <c r="K42" s="295" t="s">
        <v>197</v>
      </c>
      <c r="L42" s="292"/>
      <c r="M42" s="291"/>
      <c r="N42" s="297" t="s">
        <v>519</v>
      </c>
      <c r="O42" s="298" t="s">
        <v>520</v>
      </c>
      <c r="P42" s="291">
        <v>491</v>
      </c>
      <c r="Q42" s="312" t="s">
        <v>201</v>
      </c>
      <c r="R42" s="299" t="s">
        <v>1</v>
      </c>
      <c r="S42" s="300" t="s">
        <v>202</v>
      </c>
      <c r="T42" s="301" t="s">
        <v>521</v>
      </c>
      <c r="U42" s="302">
        <v>0</v>
      </c>
      <c r="V42" s="303">
        <v>9</v>
      </c>
      <c r="W42" s="303">
        <v>9</v>
      </c>
      <c r="X42" s="303">
        <v>9</v>
      </c>
      <c r="Y42" s="301" t="s">
        <v>522</v>
      </c>
      <c r="Z42" s="303">
        <v>10</v>
      </c>
      <c r="AA42" s="311" t="s">
        <v>523</v>
      </c>
      <c r="AB42" s="311" t="s">
        <v>523</v>
      </c>
      <c r="AC42" s="294" t="s">
        <v>204</v>
      </c>
      <c r="AD42" s="306"/>
      <c r="AE42" s="306"/>
      <c r="AF42" s="306"/>
      <c r="AG42" s="314"/>
      <c r="AH42" s="300" t="s">
        <v>141</v>
      </c>
      <c r="AI42" s="300"/>
      <c r="AJ42" s="304"/>
      <c r="AK42" s="304"/>
      <c r="AL42" s="304"/>
      <c r="AM42" s="304"/>
      <c r="AN42" s="304"/>
      <c r="AO42" s="304"/>
      <c r="AP42" s="413"/>
    </row>
    <row r="43" spans="1:42" s="414" customFormat="1" ht="336">
      <c r="A43" s="291" t="s">
        <v>190</v>
      </c>
      <c r="B43" s="292">
        <v>44958</v>
      </c>
      <c r="C43" s="292" t="s">
        <v>224</v>
      </c>
      <c r="D43" s="293">
        <v>44562</v>
      </c>
      <c r="E43" s="293">
        <v>44926</v>
      </c>
      <c r="F43" s="294" t="s">
        <v>524</v>
      </c>
      <c r="G43" s="296" t="s">
        <v>525</v>
      </c>
      <c r="H43" s="296" t="s">
        <v>526</v>
      </c>
      <c r="I43" s="292" t="s">
        <v>517</v>
      </c>
      <c r="J43" s="291" t="s">
        <v>518</v>
      </c>
      <c r="K43" s="295" t="s">
        <v>197</v>
      </c>
      <c r="L43" s="292"/>
      <c r="M43" s="291"/>
      <c r="N43" s="297" t="s">
        <v>527</v>
      </c>
      <c r="O43" s="298" t="s">
        <v>528</v>
      </c>
      <c r="P43" s="291">
        <v>502</v>
      </c>
      <c r="Q43" s="312" t="s">
        <v>201</v>
      </c>
      <c r="R43" s="299" t="s">
        <v>1</v>
      </c>
      <c r="S43" s="300" t="s">
        <v>529</v>
      </c>
      <c r="T43" s="301" t="s">
        <v>530</v>
      </c>
      <c r="U43" s="326">
        <v>0.5</v>
      </c>
      <c r="V43" s="327">
        <v>0.5</v>
      </c>
      <c r="W43" s="327">
        <v>0.5</v>
      </c>
      <c r="X43" s="327">
        <v>0.5</v>
      </c>
      <c r="Y43" s="326">
        <v>0.55000000000000004</v>
      </c>
      <c r="Z43" s="327">
        <v>0.53</v>
      </c>
      <c r="AA43" s="327">
        <v>0.52</v>
      </c>
      <c r="AB43" s="327">
        <v>0.56999999999999995</v>
      </c>
      <c r="AC43" s="294" t="s">
        <v>204</v>
      </c>
      <c r="AD43" s="306"/>
      <c r="AE43" s="306"/>
      <c r="AF43" s="306"/>
      <c r="AG43" s="314"/>
      <c r="AH43" s="300" t="s">
        <v>141</v>
      </c>
      <c r="AI43" s="300"/>
      <c r="AJ43" s="304"/>
      <c r="AK43" s="304"/>
      <c r="AL43" s="304"/>
      <c r="AM43" s="304"/>
      <c r="AN43" s="304"/>
      <c r="AO43" s="304"/>
    </row>
    <row r="44" spans="1:42" ht="228">
      <c r="A44" s="291" t="s">
        <v>190</v>
      </c>
      <c r="B44" s="292">
        <v>44958</v>
      </c>
      <c r="C44" s="292" t="s">
        <v>191</v>
      </c>
      <c r="D44" s="296" t="s">
        <v>192</v>
      </c>
      <c r="E44" s="296" t="s">
        <v>192</v>
      </c>
      <c r="F44" s="294" t="s">
        <v>206</v>
      </c>
      <c r="G44" s="295" t="s">
        <v>207</v>
      </c>
      <c r="H44" s="296" t="s">
        <v>208</v>
      </c>
      <c r="I44" s="292" t="s">
        <v>517</v>
      </c>
      <c r="J44" s="291" t="s">
        <v>531</v>
      </c>
      <c r="K44" s="295" t="s">
        <v>197</v>
      </c>
      <c r="L44" s="292"/>
      <c r="M44" s="291"/>
      <c r="N44" s="297" t="s">
        <v>212</v>
      </c>
      <c r="O44" s="298" t="s">
        <v>532</v>
      </c>
      <c r="P44" s="291">
        <v>477</v>
      </c>
      <c r="Q44" s="312" t="s">
        <v>201</v>
      </c>
      <c r="R44" s="299" t="s">
        <v>1</v>
      </c>
      <c r="S44" s="300" t="s">
        <v>533</v>
      </c>
      <c r="T44" s="301" t="s">
        <v>534</v>
      </c>
      <c r="U44" s="301" t="s">
        <v>535</v>
      </c>
      <c r="V44" s="311" t="s">
        <v>536</v>
      </c>
      <c r="W44" s="311" t="s">
        <v>537</v>
      </c>
      <c r="X44" s="311" t="s">
        <v>537</v>
      </c>
      <c r="Y44" s="301" t="s">
        <v>538</v>
      </c>
      <c r="Z44" s="311" t="s">
        <v>539</v>
      </c>
      <c r="AA44" s="311" t="s">
        <v>540</v>
      </c>
      <c r="AB44" s="311" t="s">
        <v>541</v>
      </c>
      <c r="AC44" s="294" t="s">
        <v>204</v>
      </c>
      <c r="AD44" s="306"/>
      <c r="AE44" s="306"/>
      <c r="AF44" s="306"/>
      <c r="AG44" s="314"/>
      <c r="AH44" s="300" t="s">
        <v>141</v>
      </c>
      <c r="AI44" s="300"/>
      <c r="AJ44" s="304"/>
      <c r="AK44" s="304"/>
      <c r="AL44" s="304"/>
      <c r="AM44" s="304"/>
      <c r="AN44" s="304"/>
      <c r="AO44" s="304"/>
      <c r="AP44" s="413"/>
    </row>
    <row r="45" spans="1:42" ht="408">
      <c r="A45" s="291" t="s">
        <v>190</v>
      </c>
      <c r="B45" s="292">
        <v>44958</v>
      </c>
      <c r="C45" s="292" t="s">
        <v>191</v>
      </c>
      <c r="D45" s="296" t="s">
        <v>192</v>
      </c>
      <c r="E45" s="296" t="s">
        <v>192</v>
      </c>
      <c r="F45" s="294" t="s">
        <v>217</v>
      </c>
      <c r="G45" s="295" t="s">
        <v>218</v>
      </c>
      <c r="H45" s="296" t="s">
        <v>542</v>
      </c>
      <c r="I45" s="292" t="s">
        <v>517</v>
      </c>
      <c r="J45" s="291" t="s">
        <v>518</v>
      </c>
      <c r="K45" s="295" t="s">
        <v>543</v>
      </c>
      <c r="L45" s="292"/>
      <c r="M45" s="291"/>
      <c r="N45" s="297" t="s">
        <v>220</v>
      </c>
      <c r="O45" s="298" t="s">
        <v>544</v>
      </c>
      <c r="P45" s="291">
        <v>507</v>
      </c>
      <c r="Q45" s="312" t="s">
        <v>201</v>
      </c>
      <c r="R45" s="299" t="s">
        <v>1</v>
      </c>
      <c r="S45" s="300" t="s">
        <v>222</v>
      </c>
      <c r="T45" s="301" t="s">
        <v>223</v>
      </c>
      <c r="U45" s="301" t="s">
        <v>545</v>
      </c>
      <c r="V45" s="311" t="s">
        <v>546</v>
      </c>
      <c r="W45" s="311">
        <v>0</v>
      </c>
      <c r="X45" s="311" t="s">
        <v>547</v>
      </c>
      <c r="Y45" s="301" t="s">
        <v>548</v>
      </c>
      <c r="Z45" s="311" t="s">
        <v>549</v>
      </c>
      <c r="AA45" s="311" t="s">
        <v>550</v>
      </c>
      <c r="AB45" s="311" t="s">
        <v>551</v>
      </c>
      <c r="AC45" s="294" t="s">
        <v>204</v>
      </c>
      <c r="AD45" s="306"/>
      <c r="AE45" s="306"/>
      <c r="AF45" s="306"/>
      <c r="AG45" s="314"/>
      <c r="AH45" s="300" t="s">
        <v>141</v>
      </c>
      <c r="AI45" s="300"/>
      <c r="AJ45" s="304"/>
      <c r="AK45" s="304"/>
      <c r="AL45" s="304"/>
      <c r="AM45" s="304"/>
      <c r="AN45" s="304"/>
      <c r="AO45" s="304"/>
      <c r="AP45" s="413"/>
    </row>
    <row r="46" spans="1:42" s="414" customFormat="1" ht="228">
      <c r="A46" s="291" t="s">
        <v>190</v>
      </c>
      <c r="B46" s="292">
        <v>44958</v>
      </c>
      <c r="C46" s="292" t="s">
        <v>224</v>
      </c>
      <c r="D46" s="293">
        <v>44562</v>
      </c>
      <c r="E46" s="293">
        <v>44926</v>
      </c>
      <c r="F46" s="294" t="s">
        <v>225</v>
      </c>
      <c r="G46" s="295" t="s">
        <v>226</v>
      </c>
      <c r="H46" s="296" t="s">
        <v>227</v>
      </c>
      <c r="I46" s="292" t="s">
        <v>517</v>
      </c>
      <c r="J46" s="291" t="s">
        <v>518</v>
      </c>
      <c r="K46" s="295" t="s">
        <v>552</v>
      </c>
      <c r="L46" s="292"/>
      <c r="M46" s="291"/>
      <c r="N46" s="297" t="s">
        <v>230</v>
      </c>
      <c r="O46" s="298" t="s">
        <v>553</v>
      </c>
      <c r="P46" s="291">
        <v>512</v>
      </c>
      <c r="Q46" s="312" t="s">
        <v>201</v>
      </c>
      <c r="R46" s="299" t="s">
        <v>1</v>
      </c>
      <c r="S46" s="300" t="s">
        <v>554</v>
      </c>
      <c r="T46" s="301" t="s">
        <v>555</v>
      </c>
      <c r="U46" s="302">
        <v>0</v>
      </c>
      <c r="V46" s="303">
        <v>6</v>
      </c>
      <c r="W46" s="303">
        <v>6</v>
      </c>
      <c r="X46" s="303">
        <v>6</v>
      </c>
      <c r="Y46" s="301" t="s">
        <v>556</v>
      </c>
      <c r="Z46" s="311" t="s">
        <v>557</v>
      </c>
      <c r="AA46" s="311" t="s">
        <v>558</v>
      </c>
      <c r="AB46" s="311" t="s">
        <v>558</v>
      </c>
      <c r="AC46" s="294" t="s">
        <v>204</v>
      </c>
      <c r="AD46" s="306"/>
      <c r="AE46" s="306"/>
      <c r="AF46" s="306"/>
      <c r="AG46" s="314"/>
      <c r="AH46" s="300" t="s">
        <v>141</v>
      </c>
      <c r="AI46" s="300"/>
      <c r="AJ46" s="304"/>
      <c r="AK46" s="304"/>
      <c r="AL46" s="304"/>
      <c r="AM46" s="304"/>
      <c r="AN46" s="304"/>
      <c r="AO46" s="304"/>
    </row>
    <row r="47" spans="1:42" ht="409.5">
      <c r="A47" s="291" t="s">
        <v>190</v>
      </c>
      <c r="B47" s="292">
        <v>44958</v>
      </c>
      <c r="C47" s="292" t="s">
        <v>224</v>
      </c>
      <c r="D47" s="293">
        <v>44562</v>
      </c>
      <c r="E47" s="293">
        <v>45291</v>
      </c>
      <c r="F47" s="294" t="s">
        <v>234</v>
      </c>
      <c r="G47" s="295" t="s">
        <v>235</v>
      </c>
      <c r="H47" s="296" t="s">
        <v>236</v>
      </c>
      <c r="I47" s="292" t="s">
        <v>559</v>
      </c>
      <c r="J47" s="291" t="s">
        <v>560</v>
      </c>
      <c r="K47" s="295" t="s">
        <v>561</v>
      </c>
      <c r="L47" s="292"/>
      <c r="M47" s="291"/>
      <c r="N47" s="297" t="s">
        <v>240</v>
      </c>
      <c r="O47" s="298" t="s">
        <v>562</v>
      </c>
      <c r="P47" s="291">
        <v>462</v>
      </c>
      <c r="Q47" s="312" t="s">
        <v>201</v>
      </c>
      <c r="R47" s="299" t="s">
        <v>1</v>
      </c>
      <c r="S47" s="300" t="s">
        <v>214</v>
      </c>
      <c r="T47" s="301" t="s">
        <v>214</v>
      </c>
      <c r="U47" s="302"/>
      <c r="V47" s="303"/>
      <c r="W47" s="303"/>
      <c r="X47" s="303"/>
      <c r="Y47" s="302"/>
      <c r="Z47" s="303"/>
      <c r="AA47" s="303"/>
      <c r="AB47" s="303"/>
      <c r="AC47" s="294" t="s">
        <v>563</v>
      </c>
      <c r="AD47" s="306" t="s">
        <v>564</v>
      </c>
      <c r="AE47" s="306" t="s">
        <v>565</v>
      </c>
      <c r="AF47" s="306" t="s">
        <v>566</v>
      </c>
      <c r="AG47" s="314" t="s">
        <v>567</v>
      </c>
      <c r="AH47" s="300" t="s">
        <v>141</v>
      </c>
      <c r="AI47" s="300"/>
      <c r="AJ47" s="304"/>
      <c r="AK47" s="304"/>
      <c r="AL47" s="304"/>
      <c r="AM47" s="304"/>
      <c r="AN47" s="304"/>
      <c r="AO47" s="304"/>
      <c r="AP47" s="413"/>
    </row>
    <row r="48" spans="1:42" s="414" customFormat="1" ht="324">
      <c r="A48" s="291" t="s">
        <v>190</v>
      </c>
      <c r="B48" s="292">
        <v>44958</v>
      </c>
      <c r="C48" s="292" t="s">
        <v>191</v>
      </c>
      <c r="D48" s="296" t="s">
        <v>192</v>
      </c>
      <c r="E48" s="296" t="s">
        <v>192</v>
      </c>
      <c r="F48" s="294" t="s">
        <v>568</v>
      </c>
      <c r="G48" s="309" t="s">
        <v>254</v>
      </c>
      <c r="H48" s="296" t="s">
        <v>245</v>
      </c>
      <c r="I48" s="415" t="s">
        <v>569</v>
      </c>
      <c r="J48" s="291" t="s">
        <v>570</v>
      </c>
      <c r="K48" s="296" t="s">
        <v>571</v>
      </c>
      <c r="L48" s="293"/>
      <c r="M48" s="312"/>
      <c r="N48" s="297" t="s">
        <v>255</v>
      </c>
      <c r="O48" s="298" t="s">
        <v>572</v>
      </c>
      <c r="P48" s="291">
        <v>375</v>
      </c>
      <c r="Q48" s="312" t="s">
        <v>201</v>
      </c>
      <c r="R48" s="299" t="s">
        <v>1</v>
      </c>
      <c r="S48" s="300" t="s">
        <v>251</v>
      </c>
      <c r="T48" s="301" t="s">
        <v>573</v>
      </c>
      <c r="U48" s="301" t="s">
        <v>574</v>
      </c>
      <c r="V48" s="311" t="s">
        <v>575</v>
      </c>
      <c r="W48" s="311" t="s">
        <v>576</v>
      </c>
      <c r="X48" s="311" t="s">
        <v>577</v>
      </c>
      <c r="Y48" s="301" t="s">
        <v>578</v>
      </c>
      <c r="Z48" s="311" t="s">
        <v>579</v>
      </c>
      <c r="AA48" s="311" t="s">
        <v>580</v>
      </c>
      <c r="AB48" s="311" t="s">
        <v>581</v>
      </c>
      <c r="AC48" s="294" t="s">
        <v>204</v>
      </c>
      <c r="AD48" s="306"/>
      <c r="AE48" s="306"/>
      <c r="AF48" s="306"/>
      <c r="AG48" s="314"/>
      <c r="AH48" s="300" t="s">
        <v>141</v>
      </c>
      <c r="AI48" s="300"/>
      <c r="AJ48" s="304"/>
      <c r="AK48" s="304"/>
      <c r="AL48" s="304"/>
      <c r="AM48" s="304"/>
      <c r="AN48" s="304"/>
      <c r="AO48" s="304"/>
    </row>
    <row r="49" spans="1:42" ht="240">
      <c r="A49" s="291" t="s">
        <v>190</v>
      </c>
      <c r="B49" s="292">
        <v>44958</v>
      </c>
      <c r="C49" s="292" t="s">
        <v>191</v>
      </c>
      <c r="D49" s="296" t="s">
        <v>192</v>
      </c>
      <c r="E49" s="296" t="s">
        <v>192</v>
      </c>
      <c r="F49" s="294" t="s">
        <v>582</v>
      </c>
      <c r="G49" s="296" t="s">
        <v>583</v>
      </c>
      <c r="H49" s="296" t="s">
        <v>584</v>
      </c>
      <c r="I49" s="292" t="s">
        <v>452</v>
      </c>
      <c r="J49" s="291" t="s">
        <v>585</v>
      </c>
      <c r="K49" s="296" t="s">
        <v>586</v>
      </c>
      <c r="L49" s="293"/>
      <c r="M49" s="312"/>
      <c r="N49" s="297" t="s">
        <v>201</v>
      </c>
      <c r="O49" s="298" t="s">
        <v>587</v>
      </c>
      <c r="P49" s="291">
        <v>396</v>
      </c>
      <c r="Q49" s="312" t="s">
        <v>201</v>
      </c>
      <c r="R49" s="299" t="s">
        <v>1</v>
      </c>
      <c r="S49" s="300" t="s">
        <v>588</v>
      </c>
      <c r="T49" s="301" t="s">
        <v>589</v>
      </c>
      <c r="U49" s="302">
        <v>7053</v>
      </c>
      <c r="V49" s="303">
        <v>71462</v>
      </c>
      <c r="W49" s="303">
        <v>97316</v>
      </c>
      <c r="X49" s="303">
        <v>100000</v>
      </c>
      <c r="Y49" s="302">
        <v>17523</v>
      </c>
      <c r="Z49" s="303">
        <v>64969</v>
      </c>
      <c r="AA49" s="303">
        <v>71886</v>
      </c>
      <c r="AB49" s="303">
        <v>74025</v>
      </c>
      <c r="AC49" s="294" t="s">
        <v>204</v>
      </c>
      <c r="AD49" s="306"/>
      <c r="AE49" s="306"/>
      <c r="AF49" s="306"/>
      <c r="AG49" s="314"/>
      <c r="AH49" s="300" t="s">
        <v>141</v>
      </c>
      <c r="AI49" s="300"/>
      <c r="AJ49" s="304"/>
      <c r="AK49" s="304"/>
      <c r="AL49" s="304"/>
      <c r="AM49" s="304"/>
      <c r="AN49" s="304"/>
      <c r="AO49" s="304"/>
      <c r="AP49" s="413"/>
    </row>
    <row r="50" spans="1:42" s="414" customFormat="1" ht="312">
      <c r="A50" s="291" t="s">
        <v>190</v>
      </c>
      <c r="B50" s="292">
        <v>44958</v>
      </c>
      <c r="C50" s="292" t="s">
        <v>191</v>
      </c>
      <c r="D50" s="296" t="s">
        <v>192</v>
      </c>
      <c r="E50" s="296" t="s">
        <v>192</v>
      </c>
      <c r="F50" s="294" t="s">
        <v>590</v>
      </c>
      <c r="G50" s="296" t="s">
        <v>591</v>
      </c>
      <c r="H50" s="296" t="s">
        <v>584</v>
      </c>
      <c r="I50" s="292" t="s">
        <v>452</v>
      </c>
      <c r="J50" s="291" t="s">
        <v>585</v>
      </c>
      <c r="K50" s="296" t="s">
        <v>592</v>
      </c>
      <c r="L50" s="293"/>
      <c r="M50" s="312"/>
      <c r="N50" s="297" t="s">
        <v>201</v>
      </c>
      <c r="O50" s="298" t="s">
        <v>593</v>
      </c>
      <c r="P50" s="291">
        <v>400</v>
      </c>
      <c r="Q50" s="312" t="s">
        <v>201</v>
      </c>
      <c r="R50" s="299" t="s">
        <v>1</v>
      </c>
      <c r="S50" s="300" t="s">
        <v>594</v>
      </c>
      <c r="T50" s="301" t="s">
        <v>595</v>
      </c>
      <c r="U50" s="302">
        <v>15050</v>
      </c>
      <c r="V50" s="303">
        <v>20903</v>
      </c>
      <c r="W50" s="303">
        <v>27870</v>
      </c>
      <c r="X50" s="303">
        <v>27870</v>
      </c>
      <c r="Y50" s="302">
        <v>15161</v>
      </c>
      <c r="Z50" s="303">
        <v>23475</v>
      </c>
      <c r="AA50" s="303">
        <v>27087</v>
      </c>
      <c r="AB50" s="303">
        <v>27518</v>
      </c>
      <c r="AC50" s="294" t="s">
        <v>204</v>
      </c>
      <c r="AD50" s="301"/>
      <c r="AE50" s="306"/>
      <c r="AF50" s="306"/>
      <c r="AG50" s="314"/>
      <c r="AH50" s="300" t="s">
        <v>141</v>
      </c>
      <c r="AI50" s="300"/>
      <c r="AJ50" s="304"/>
      <c r="AK50" s="304"/>
      <c r="AL50" s="304"/>
      <c r="AM50" s="304"/>
      <c r="AN50" s="304"/>
      <c r="AO50" s="304"/>
    </row>
    <row r="51" spans="1:42" ht="300">
      <c r="A51" s="291" t="s">
        <v>190</v>
      </c>
      <c r="B51" s="292">
        <v>44958</v>
      </c>
      <c r="C51" s="292" t="s">
        <v>191</v>
      </c>
      <c r="D51" s="296" t="s">
        <v>192</v>
      </c>
      <c r="E51" s="296" t="s">
        <v>192</v>
      </c>
      <c r="F51" s="294" t="s">
        <v>596</v>
      </c>
      <c r="G51" s="296" t="s">
        <v>597</v>
      </c>
      <c r="H51" s="296" t="s">
        <v>584</v>
      </c>
      <c r="I51" s="292" t="s">
        <v>452</v>
      </c>
      <c r="J51" s="291" t="s">
        <v>585</v>
      </c>
      <c r="K51" s="296" t="s">
        <v>598</v>
      </c>
      <c r="L51" s="293"/>
      <c r="M51" s="312"/>
      <c r="N51" s="297" t="s">
        <v>201</v>
      </c>
      <c r="O51" s="298" t="s">
        <v>599</v>
      </c>
      <c r="P51" s="291">
        <v>407</v>
      </c>
      <c r="Q51" s="312" t="s">
        <v>201</v>
      </c>
      <c r="R51" s="299" t="s">
        <v>1</v>
      </c>
      <c r="S51" s="300" t="s">
        <v>600</v>
      </c>
      <c r="T51" s="301" t="s">
        <v>601</v>
      </c>
      <c r="U51" s="302">
        <v>20938</v>
      </c>
      <c r="V51" s="303">
        <v>44080</v>
      </c>
      <c r="W51" s="303">
        <v>55100</v>
      </c>
      <c r="X51" s="303">
        <v>55100</v>
      </c>
      <c r="Y51" s="302">
        <v>21796</v>
      </c>
      <c r="Z51" s="303">
        <v>49211</v>
      </c>
      <c r="AA51" s="303">
        <v>58127</v>
      </c>
      <c r="AB51" s="303">
        <v>72328</v>
      </c>
      <c r="AC51" s="294" t="s">
        <v>204</v>
      </c>
      <c r="AD51" s="294"/>
      <c r="AE51" s="306"/>
      <c r="AF51" s="306"/>
      <c r="AG51" s="314"/>
      <c r="AH51" s="300" t="s">
        <v>141</v>
      </c>
      <c r="AI51" s="300"/>
      <c r="AJ51" s="304"/>
      <c r="AK51" s="304"/>
      <c r="AL51" s="304"/>
      <c r="AM51" s="304"/>
      <c r="AN51" s="304"/>
      <c r="AO51" s="304"/>
      <c r="AP51" s="413"/>
    </row>
    <row r="52" spans="1:42" s="414" customFormat="1" ht="168">
      <c r="A52" s="291" t="s">
        <v>190</v>
      </c>
      <c r="B52" s="292">
        <v>44958</v>
      </c>
      <c r="C52" s="292" t="s">
        <v>191</v>
      </c>
      <c r="D52" s="296" t="s">
        <v>192</v>
      </c>
      <c r="E52" s="296" t="s">
        <v>192</v>
      </c>
      <c r="F52" s="294" t="s">
        <v>602</v>
      </c>
      <c r="G52" s="296" t="s">
        <v>603</v>
      </c>
      <c r="H52" s="296" t="s">
        <v>584</v>
      </c>
      <c r="I52" s="292" t="s">
        <v>452</v>
      </c>
      <c r="J52" s="291" t="s">
        <v>585</v>
      </c>
      <c r="K52" s="296" t="s">
        <v>604</v>
      </c>
      <c r="L52" s="293"/>
      <c r="M52" s="312"/>
      <c r="N52" s="297" t="s">
        <v>201</v>
      </c>
      <c r="O52" s="298" t="s">
        <v>605</v>
      </c>
      <c r="P52" s="291">
        <v>410</v>
      </c>
      <c r="Q52" s="312" t="s">
        <v>201</v>
      </c>
      <c r="R52" s="299" t="s">
        <v>1</v>
      </c>
      <c r="S52" s="300" t="s">
        <v>606</v>
      </c>
      <c r="T52" s="301" t="s">
        <v>607</v>
      </c>
      <c r="U52" s="302">
        <v>0</v>
      </c>
      <c r="V52" s="303">
        <v>317</v>
      </c>
      <c r="W52" s="303">
        <v>500</v>
      </c>
      <c r="X52" s="303">
        <v>500</v>
      </c>
      <c r="Y52" s="302">
        <v>0</v>
      </c>
      <c r="Z52" s="303">
        <v>785</v>
      </c>
      <c r="AA52" s="303">
        <v>1207</v>
      </c>
      <c r="AB52" s="303" t="s">
        <v>608</v>
      </c>
      <c r="AC52" s="294" t="s">
        <v>204</v>
      </c>
      <c r="AD52" s="306" t="s">
        <v>609</v>
      </c>
      <c r="AE52" s="306"/>
      <c r="AF52" s="306"/>
      <c r="AG52" s="314"/>
      <c r="AH52" s="300" t="s">
        <v>141</v>
      </c>
      <c r="AI52" s="300"/>
      <c r="AJ52" s="304"/>
      <c r="AK52" s="304"/>
      <c r="AL52" s="304"/>
      <c r="AM52" s="304"/>
      <c r="AN52" s="304"/>
      <c r="AO52" s="304"/>
    </row>
    <row r="53" spans="1:42" ht="192">
      <c r="A53" s="291" t="s">
        <v>190</v>
      </c>
      <c r="B53" s="292">
        <v>44958</v>
      </c>
      <c r="C53" s="292" t="s">
        <v>191</v>
      </c>
      <c r="D53" s="296" t="s">
        <v>192</v>
      </c>
      <c r="E53" s="296" t="s">
        <v>192</v>
      </c>
      <c r="F53" s="294" t="s">
        <v>610</v>
      </c>
      <c r="G53" s="296" t="s">
        <v>611</v>
      </c>
      <c r="H53" s="296" t="s">
        <v>584</v>
      </c>
      <c r="I53" s="292" t="s">
        <v>452</v>
      </c>
      <c r="J53" s="291" t="s">
        <v>585</v>
      </c>
      <c r="K53" s="296" t="s">
        <v>612</v>
      </c>
      <c r="L53" s="293"/>
      <c r="M53" s="312"/>
      <c r="N53" s="297" t="s">
        <v>201</v>
      </c>
      <c r="O53" s="298" t="s">
        <v>613</v>
      </c>
      <c r="P53" s="291">
        <v>412</v>
      </c>
      <c r="Q53" s="312" t="s">
        <v>201</v>
      </c>
      <c r="R53" s="299" t="s">
        <v>1</v>
      </c>
      <c r="S53" s="300" t="s">
        <v>606</v>
      </c>
      <c r="T53" s="301" t="s">
        <v>614</v>
      </c>
      <c r="U53" s="302">
        <v>708</v>
      </c>
      <c r="V53" s="303">
        <v>1386</v>
      </c>
      <c r="W53" s="303">
        <v>1539</v>
      </c>
      <c r="X53" s="303">
        <v>1600</v>
      </c>
      <c r="Y53" s="302">
        <v>748</v>
      </c>
      <c r="Z53" s="303">
        <v>1481</v>
      </c>
      <c r="AA53" s="303">
        <v>1628</v>
      </c>
      <c r="AB53" s="303">
        <v>1696</v>
      </c>
      <c r="AC53" s="294" t="s">
        <v>204</v>
      </c>
      <c r="AD53" s="294"/>
      <c r="AE53" s="306"/>
      <c r="AF53" s="306"/>
      <c r="AG53" s="314"/>
      <c r="AH53" s="300" t="s">
        <v>141</v>
      </c>
      <c r="AI53" s="300"/>
      <c r="AJ53" s="304"/>
      <c r="AK53" s="304"/>
      <c r="AL53" s="304"/>
      <c r="AM53" s="304"/>
      <c r="AN53" s="304"/>
      <c r="AO53" s="304"/>
      <c r="AP53" s="413"/>
    </row>
    <row r="54" spans="1:42" s="414" customFormat="1" ht="120">
      <c r="A54" s="291" t="s">
        <v>190</v>
      </c>
      <c r="B54" s="292">
        <v>44958</v>
      </c>
      <c r="C54" s="292" t="s">
        <v>191</v>
      </c>
      <c r="D54" s="296" t="s">
        <v>192</v>
      </c>
      <c r="E54" s="296" t="s">
        <v>192</v>
      </c>
      <c r="F54" s="294" t="s">
        <v>615</v>
      </c>
      <c r="G54" s="296" t="s">
        <v>616</v>
      </c>
      <c r="H54" s="296" t="s">
        <v>617</v>
      </c>
      <c r="I54" s="292" t="s">
        <v>452</v>
      </c>
      <c r="J54" s="291" t="s">
        <v>585</v>
      </c>
      <c r="K54" s="296" t="s">
        <v>618</v>
      </c>
      <c r="L54" s="293"/>
      <c r="M54" s="312"/>
      <c r="N54" s="297" t="s">
        <v>201</v>
      </c>
      <c r="O54" s="298" t="s">
        <v>619</v>
      </c>
      <c r="P54" s="291">
        <v>416</v>
      </c>
      <c r="Q54" s="312" t="s">
        <v>201</v>
      </c>
      <c r="R54" s="299" t="s">
        <v>1</v>
      </c>
      <c r="S54" s="300" t="s">
        <v>620</v>
      </c>
      <c r="T54" s="301" t="s">
        <v>621</v>
      </c>
      <c r="U54" s="302">
        <v>63000</v>
      </c>
      <c r="V54" s="303">
        <v>126000</v>
      </c>
      <c r="W54" s="303">
        <v>189000</v>
      </c>
      <c r="X54" s="303">
        <v>252000</v>
      </c>
      <c r="Y54" s="302">
        <v>111729</v>
      </c>
      <c r="Z54" s="303">
        <v>215492</v>
      </c>
      <c r="AA54" s="303">
        <v>320779</v>
      </c>
      <c r="AB54" s="303">
        <v>468857</v>
      </c>
      <c r="AC54" s="294" t="s">
        <v>204</v>
      </c>
      <c r="AD54" s="423"/>
      <c r="AE54" s="306"/>
      <c r="AF54" s="306"/>
      <c r="AG54" s="314"/>
      <c r="AH54" s="300" t="s">
        <v>141</v>
      </c>
      <c r="AI54" s="300"/>
      <c r="AJ54" s="304"/>
      <c r="AK54" s="304"/>
      <c r="AL54" s="304"/>
      <c r="AM54" s="304"/>
      <c r="AN54" s="304"/>
      <c r="AO54" s="304"/>
    </row>
    <row r="55" spans="1:42" s="414" customFormat="1" ht="168">
      <c r="A55" s="291" t="s">
        <v>190</v>
      </c>
      <c r="B55" s="292">
        <v>44958</v>
      </c>
      <c r="C55" s="292" t="s">
        <v>191</v>
      </c>
      <c r="D55" s="296" t="s">
        <v>192</v>
      </c>
      <c r="E55" s="296" t="s">
        <v>192</v>
      </c>
      <c r="F55" s="294" t="s">
        <v>622</v>
      </c>
      <c r="G55" s="296" t="s">
        <v>623</v>
      </c>
      <c r="H55" s="296" t="s">
        <v>624</v>
      </c>
      <c r="I55" s="292" t="s">
        <v>452</v>
      </c>
      <c r="J55" s="291" t="s">
        <v>585</v>
      </c>
      <c r="K55" s="295" t="s">
        <v>622</v>
      </c>
      <c r="L55" s="292"/>
      <c r="M55" s="291"/>
      <c r="N55" s="297" t="s">
        <v>201</v>
      </c>
      <c r="O55" s="298" t="s">
        <v>625</v>
      </c>
      <c r="P55" s="291">
        <v>420</v>
      </c>
      <c r="Q55" s="312" t="s">
        <v>201</v>
      </c>
      <c r="R55" s="299" t="s">
        <v>1</v>
      </c>
      <c r="S55" s="300" t="s">
        <v>626</v>
      </c>
      <c r="T55" s="301" t="s">
        <v>627</v>
      </c>
      <c r="U55" s="302">
        <v>95</v>
      </c>
      <c r="V55" s="303">
        <v>95</v>
      </c>
      <c r="W55" s="303">
        <v>95</v>
      </c>
      <c r="X55" s="303">
        <v>95</v>
      </c>
      <c r="Y55" s="302">
        <v>148</v>
      </c>
      <c r="Z55" s="303">
        <v>169</v>
      </c>
      <c r="AA55" s="303">
        <v>173</v>
      </c>
      <c r="AB55" s="303">
        <v>175</v>
      </c>
      <c r="AC55" s="294" t="s">
        <v>204</v>
      </c>
      <c r="AD55" s="294"/>
      <c r="AE55" s="306"/>
      <c r="AF55" s="306"/>
      <c r="AG55" s="314"/>
      <c r="AH55" s="300" t="s">
        <v>141</v>
      </c>
      <c r="AI55" s="300"/>
      <c r="AJ55" s="304"/>
      <c r="AK55" s="304"/>
      <c r="AL55" s="304"/>
      <c r="AM55" s="304"/>
      <c r="AN55" s="304"/>
      <c r="AO55" s="304"/>
    </row>
    <row r="56" spans="1:42" s="414" customFormat="1" ht="216">
      <c r="A56" s="291" t="s">
        <v>190</v>
      </c>
      <c r="B56" s="292">
        <v>44958</v>
      </c>
      <c r="C56" s="292" t="s">
        <v>191</v>
      </c>
      <c r="D56" s="296" t="s">
        <v>192</v>
      </c>
      <c r="E56" s="296" t="s">
        <v>192</v>
      </c>
      <c r="F56" s="294" t="s">
        <v>628</v>
      </c>
      <c r="G56" s="296" t="s">
        <v>629</v>
      </c>
      <c r="H56" s="296" t="s">
        <v>584</v>
      </c>
      <c r="I56" s="292" t="s">
        <v>452</v>
      </c>
      <c r="J56" s="291" t="s">
        <v>585</v>
      </c>
      <c r="K56" s="295" t="s">
        <v>630</v>
      </c>
      <c r="L56" s="292"/>
      <c r="M56" s="291"/>
      <c r="N56" s="297" t="s">
        <v>201</v>
      </c>
      <c r="O56" s="298" t="s">
        <v>631</v>
      </c>
      <c r="P56" s="291">
        <v>428</v>
      </c>
      <c r="Q56" s="312" t="s">
        <v>201</v>
      </c>
      <c r="R56" s="299" t="s">
        <v>1</v>
      </c>
      <c r="S56" s="300" t="s">
        <v>632</v>
      </c>
      <c r="T56" s="301" t="s">
        <v>633</v>
      </c>
      <c r="U56" s="302">
        <v>277</v>
      </c>
      <c r="V56" s="303">
        <v>553</v>
      </c>
      <c r="W56" s="303">
        <v>772</v>
      </c>
      <c r="X56" s="303">
        <v>845</v>
      </c>
      <c r="Y56" s="302">
        <v>297</v>
      </c>
      <c r="Z56" s="303">
        <v>587</v>
      </c>
      <c r="AA56" s="303">
        <v>919</v>
      </c>
      <c r="AB56" s="303">
        <v>1283</v>
      </c>
      <c r="AC56" s="294" t="s">
        <v>204</v>
      </c>
      <c r="AD56" s="306"/>
      <c r="AE56" s="306"/>
      <c r="AF56" s="306"/>
      <c r="AG56" s="314"/>
      <c r="AH56" s="300" t="s">
        <v>141</v>
      </c>
      <c r="AI56" s="300"/>
      <c r="AJ56" s="304"/>
      <c r="AK56" s="304"/>
      <c r="AL56" s="304"/>
      <c r="AM56" s="304"/>
      <c r="AN56" s="304"/>
      <c r="AO56" s="304"/>
    </row>
    <row r="57" spans="1:42" s="414" customFormat="1" ht="108">
      <c r="A57" s="291" t="s">
        <v>190</v>
      </c>
      <c r="B57" s="292">
        <v>44958</v>
      </c>
      <c r="C57" s="292" t="s">
        <v>191</v>
      </c>
      <c r="D57" s="296" t="s">
        <v>192</v>
      </c>
      <c r="E57" s="296" t="s">
        <v>192</v>
      </c>
      <c r="F57" s="294" t="s">
        <v>634</v>
      </c>
      <c r="G57" s="296" t="s">
        <v>635</v>
      </c>
      <c r="H57" s="296" t="s">
        <v>584</v>
      </c>
      <c r="I57" s="292" t="s">
        <v>452</v>
      </c>
      <c r="J57" s="291" t="s">
        <v>585</v>
      </c>
      <c r="K57" s="295" t="s">
        <v>636</v>
      </c>
      <c r="L57" s="292"/>
      <c r="M57" s="291"/>
      <c r="N57" s="297" t="s">
        <v>201</v>
      </c>
      <c r="O57" s="298" t="s">
        <v>637</v>
      </c>
      <c r="P57" s="291">
        <v>429</v>
      </c>
      <c r="Q57" s="312" t="s">
        <v>201</v>
      </c>
      <c r="R57" s="299" t="s">
        <v>1</v>
      </c>
      <c r="S57" s="300" t="s">
        <v>632</v>
      </c>
      <c r="T57" s="301" t="s">
        <v>638</v>
      </c>
      <c r="U57" s="302">
        <v>25</v>
      </c>
      <c r="V57" s="303">
        <v>97</v>
      </c>
      <c r="W57" s="303">
        <v>169</v>
      </c>
      <c r="X57" s="303">
        <v>169</v>
      </c>
      <c r="Y57" s="302">
        <v>26</v>
      </c>
      <c r="Z57" s="303">
        <v>103</v>
      </c>
      <c r="AA57" s="303">
        <v>175</v>
      </c>
      <c r="AB57" s="303">
        <v>175</v>
      </c>
      <c r="AC57" s="294" t="s">
        <v>204</v>
      </c>
      <c r="AD57" s="306"/>
      <c r="AE57" s="306"/>
      <c r="AF57" s="306"/>
      <c r="AG57" s="314"/>
      <c r="AH57" s="300" t="s">
        <v>141</v>
      </c>
      <c r="AI57" s="300"/>
      <c r="AJ57" s="304"/>
      <c r="AK57" s="304"/>
      <c r="AL57" s="304"/>
      <c r="AM57" s="304"/>
      <c r="AN57" s="304"/>
      <c r="AO57" s="304"/>
    </row>
    <row r="58" spans="1:42" ht="324">
      <c r="A58" s="291" t="s">
        <v>190</v>
      </c>
      <c r="B58" s="292">
        <v>44958</v>
      </c>
      <c r="C58" s="292" t="s">
        <v>191</v>
      </c>
      <c r="D58" s="296" t="s">
        <v>192</v>
      </c>
      <c r="E58" s="296" t="s">
        <v>192</v>
      </c>
      <c r="F58" s="294" t="s">
        <v>639</v>
      </c>
      <c r="G58" s="296" t="s">
        <v>640</v>
      </c>
      <c r="H58" s="296" t="s">
        <v>641</v>
      </c>
      <c r="I58" s="292" t="s">
        <v>642</v>
      </c>
      <c r="J58" s="291" t="s">
        <v>643</v>
      </c>
      <c r="K58" s="295" t="s">
        <v>644</v>
      </c>
      <c r="L58" s="292"/>
      <c r="M58" s="291"/>
      <c r="N58" s="297" t="s">
        <v>302</v>
      </c>
      <c r="O58" s="298" t="s">
        <v>645</v>
      </c>
      <c r="P58" s="291">
        <v>448</v>
      </c>
      <c r="Q58" s="312" t="s">
        <v>201</v>
      </c>
      <c r="R58" s="299" t="s">
        <v>1</v>
      </c>
      <c r="S58" s="300" t="s">
        <v>646</v>
      </c>
      <c r="T58" s="301" t="s">
        <v>647</v>
      </c>
      <c r="U58" s="301" t="s">
        <v>648</v>
      </c>
      <c r="V58" s="311" t="s">
        <v>649</v>
      </c>
      <c r="W58" s="311" t="s">
        <v>650</v>
      </c>
      <c r="X58" s="311" t="s">
        <v>651</v>
      </c>
      <c r="Y58" s="301" t="s">
        <v>652</v>
      </c>
      <c r="Z58" s="311" t="s">
        <v>653</v>
      </c>
      <c r="AA58" s="311" t="s">
        <v>654</v>
      </c>
      <c r="AB58" s="311" t="s">
        <v>655</v>
      </c>
      <c r="AC58" s="294" t="s">
        <v>204</v>
      </c>
      <c r="AD58" s="306"/>
      <c r="AE58" s="306"/>
      <c r="AF58" s="306"/>
      <c r="AG58" s="314"/>
      <c r="AH58" s="300" t="s">
        <v>141</v>
      </c>
      <c r="AI58" s="300"/>
      <c r="AJ58" s="304"/>
      <c r="AK58" s="304"/>
      <c r="AL58" s="304"/>
      <c r="AM58" s="304"/>
      <c r="AN58" s="304"/>
      <c r="AO58" s="304"/>
      <c r="AP58" s="413"/>
    </row>
    <row r="59" spans="1:42" s="414" customFormat="1" ht="252">
      <c r="A59" s="291" t="s">
        <v>190</v>
      </c>
      <c r="B59" s="292">
        <v>44958</v>
      </c>
      <c r="C59" s="292" t="s">
        <v>191</v>
      </c>
      <c r="D59" s="296" t="s">
        <v>192</v>
      </c>
      <c r="E59" s="296" t="s">
        <v>192</v>
      </c>
      <c r="F59" s="294" t="s">
        <v>316</v>
      </c>
      <c r="G59" s="295" t="s">
        <v>317</v>
      </c>
      <c r="H59" s="296" t="s">
        <v>318</v>
      </c>
      <c r="I59" s="415" t="s">
        <v>319</v>
      </c>
      <c r="J59" s="291" t="s">
        <v>656</v>
      </c>
      <c r="K59" s="296" t="s">
        <v>657</v>
      </c>
      <c r="L59" s="293"/>
      <c r="M59" s="312"/>
      <c r="N59" s="297" t="s">
        <v>322</v>
      </c>
      <c r="O59" s="298" t="s">
        <v>658</v>
      </c>
      <c r="P59" s="291">
        <v>265</v>
      </c>
      <c r="Q59" s="312" t="s">
        <v>201</v>
      </c>
      <c r="R59" s="299" t="s">
        <v>1</v>
      </c>
      <c r="S59" s="300" t="s">
        <v>324</v>
      </c>
      <c r="T59" s="301" t="s">
        <v>659</v>
      </c>
      <c r="U59" s="302">
        <v>0</v>
      </c>
      <c r="V59" s="303">
        <v>50</v>
      </c>
      <c r="W59" s="303">
        <v>110</v>
      </c>
      <c r="X59" s="303">
        <v>150</v>
      </c>
      <c r="Y59" s="302">
        <v>26</v>
      </c>
      <c r="Z59" s="303">
        <v>115</v>
      </c>
      <c r="AA59" s="303">
        <v>136</v>
      </c>
      <c r="AB59" s="303">
        <v>160</v>
      </c>
      <c r="AC59" s="294" t="s">
        <v>204</v>
      </c>
      <c r="AD59" s="306"/>
      <c r="AE59" s="306"/>
      <c r="AF59" s="306"/>
      <c r="AG59" s="314"/>
      <c r="AH59" s="300" t="s">
        <v>141</v>
      </c>
      <c r="AI59" s="300"/>
      <c r="AJ59" s="304"/>
      <c r="AK59" s="304"/>
      <c r="AL59" s="304"/>
      <c r="AM59" s="304"/>
      <c r="AN59" s="304"/>
      <c r="AO59" s="304"/>
    </row>
    <row r="60" spans="1:42" ht="168">
      <c r="A60" s="312" t="s">
        <v>190</v>
      </c>
      <c r="B60" s="293">
        <v>44958</v>
      </c>
      <c r="C60" s="293" t="s">
        <v>224</v>
      </c>
      <c r="D60" s="293">
        <v>44562</v>
      </c>
      <c r="E60" s="293">
        <v>45291</v>
      </c>
      <c r="F60" s="296" t="s">
        <v>326</v>
      </c>
      <c r="G60" s="296" t="s">
        <v>327</v>
      </c>
      <c r="H60" s="296" t="s">
        <v>328</v>
      </c>
      <c r="I60" s="415" t="s">
        <v>319</v>
      </c>
      <c r="J60" s="291" t="s">
        <v>656</v>
      </c>
      <c r="K60" s="296" t="s">
        <v>326</v>
      </c>
      <c r="L60" s="293"/>
      <c r="M60" s="312"/>
      <c r="N60" s="313" t="s">
        <v>331</v>
      </c>
      <c r="O60" s="298" t="s">
        <v>660</v>
      </c>
      <c r="P60" s="312"/>
      <c r="Q60" s="312" t="s">
        <v>201</v>
      </c>
      <c r="R60" s="299" t="s">
        <v>1</v>
      </c>
      <c r="S60" s="316" t="s">
        <v>661</v>
      </c>
      <c r="T60" s="301" t="s">
        <v>662</v>
      </c>
      <c r="U60" s="317"/>
      <c r="V60" s="299"/>
      <c r="W60" s="299"/>
      <c r="X60" s="299"/>
      <c r="Y60" s="317"/>
      <c r="Z60" s="299">
        <v>6</v>
      </c>
      <c r="AA60" s="299">
        <v>8</v>
      </c>
      <c r="AB60" s="299">
        <v>16</v>
      </c>
      <c r="AC60" s="312"/>
      <c r="AD60" s="306" t="s">
        <v>663</v>
      </c>
      <c r="AE60" s="316"/>
      <c r="AF60" s="316"/>
      <c r="AG60" s="316"/>
      <c r="AH60" s="300" t="s">
        <v>141</v>
      </c>
      <c r="AI60" s="316"/>
      <c r="AJ60" s="304"/>
      <c r="AK60" s="304"/>
      <c r="AL60" s="304"/>
      <c r="AM60" s="304"/>
      <c r="AN60" s="304"/>
      <c r="AO60" s="304"/>
      <c r="AP60" s="413"/>
    </row>
    <row r="61" spans="1:42" s="414" customFormat="1" ht="348">
      <c r="A61" s="291" t="s">
        <v>190</v>
      </c>
      <c r="B61" s="292">
        <v>44958</v>
      </c>
      <c r="C61" s="292" t="s">
        <v>191</v>
      </c>
      <c r="D61" s="296" t="s">
        <v>192</v>
      </c>
      <c r="E61" s="296" t="s">
        <v>192</v>
      </c>
      <c r="F61" s="294" t="s">
        <v>347</v>
      </c>
      <c r="G61" s="295" t="s">
        <v>348</v>
      </c>
      <c r="H61" s="296" t="s">
        <v>349</v>
      </c>
      <c r="I61" s="415" t="s">
        <v>319</v>
      </c>
      <c r="J61" s="291" t="s">
        <v>656</v>
      </c>
      <c r="K61" s="417" t="s">
        <v>664</v>
      </c>
      <c r="L61" s="293"/>
      <c r="M61" s="312"/>
      <c r="N61" s="297" t="s">
        <v>352</v>
      </c>
      <c r="O61" s="298" t="s">
        <v>665</v>
      </c>
      <c r="P61" s="291">
        <v>283</v>
      </c>
      <c r="Q61" s="312" t="s">
        <v>201</v>
      </c>
      <c r="R61" s="299" t="s">
        <v>1</v>
      </c>
      <c r="S61" s="300" t="s">
        <v>214</v>
      </c>
      <c r="T61" s="301" t="s">
        <v>214</v>
      </c>
      <c r="U61" s="302"/>
      <c r="V61" s="303"/>
      <c r="W61" s="303"/>
      <c r="X61" s="303"/>
      <c r="Y61" s="302"/>
      <c r="Z61" s="303"/>
      <c r="AA61" s="303">
        <v>564</v>
      </c>
      <c r="AB61" s="303">
        <v>564</v>
      </c>
      <c r="AC61" s="294" t="s">
        <v>666</v>
      </c>
      <c r="AD61" s="424" t="s">
        <v>667</v>
      </c>
      <c r="AE61" s="306" t="s">
        <v>668</v>
      </c>
      <c r="AF61" s="306" t="s">
        <v>669</v>
      </c>
      <c r="AG61" s="314" t="s">
        <v>669</v>
      </c>
      <c r="AH61" s="300" t="s">
        <v>141</v>
      </c>
      <c r="AI61" s="300"/>
      <c r="AJ61" s="304"/>
      <c r="AK61" s="304"/>
      <c r="AL61" s="304"/>
      <c r="AM61" s="304"/>
      <c r="AN61" s="304"/>
      <c r="AO61" s="304"/>
    </row>
    <row r="62" spans="1:42" ht="409.5">
      <c r="A62" s="291" t="s">
        <v>190</v>
      </c>
      <c r="B62" s="292">
        <v>44958</v>
      </c>
      <c r="C62" s="292" t="s">
        <v>191</v>
      </c>
      <c r="D62" s="296" t="s">
        <v>192</v>
      </c>
      <c r="E62" s="296" t="s">
        <v>192</v>
      </c>
      <c r="F62" s="294" t="s">
        <v>355</v>
      </c>
      <c r="G62" s="295" t="s">
        <v>356</v>
      </c>
      <c r="H62" s="296" t="s">
        <v>357</v>
      </c>
      <c r="I62" s="415" t="s">
        <v>319</v>
      </c>
      <c r="J62" s="291" t="s">
        <v>656</v>
      </c>
      <c r="K62" s="417" t="s">
        <v>670</v>
      </c>
      <c r="L62" s="293"/>
      <c r="M62" s="312"/>
      <c r="N62" s="297" t="s">
        <v>358</v>
      </c>
      <c r="O62" s="298" t="s">
        <v>671</v>
      </c>
      <c r="P62" s="291">
        <v>275</v>
      </c>
      <c r="Q62" s="312" t="s">
        <v>201</v>
      </c>
      <c r="R62" s="299" t="s">
        <v>1</v>
      </c>
      <c r="S62" s="300" t="s">
        <v>214</v>
      </c>
      <c r="T62" s="301" t="s">
        <v>214</v>
      </c>
      <c r="U62" s="302"/>
      <c r="V62" s="303"/>
      <c r="W62" s="303"/>
      <c r="X62" s="303"/>
      <c r="Y62" s="302"/>
      <c r="Z62" s="303"/>
      <c r="AA62" s="303"/>
      <c r="AB62" s="303"/>
      <c r="AC62" s="294" t="s">
        <v>672</v>
      </c>
      <c r="AD62" s="306" t="s">
        <v>673</v>
      </c>
      <c r="AE62" s="306" t="s">
        <v>674</v>
      </c>
      <c r="AF62" s="306" t="s">
        <v>675</v>
      </c>
      <c r="AG62" s="314" t="s">
        <v>676</v>
      </c>
      <c r="AH62" s="300" t="s">
        <v>141</v>
      </c>
      <c r="AI62" s="300"/>
      <c r="AJ62" s="304"/>
      <c r="AK62" s="304"/>
      <c r="AL62" s="304"/>
      <c r="AM62" s="304"/>
      <c r="AN62" s="304"/>
      <c r="AO62" s="304"/>
      <c r="AP62" s="413"/>
    </row>
    <row r="63" spans="1:42" s="414" customFormat="1" ht="409.5">
      <c r="A63" s="291" t="s">
        <v>190</v>
      </c>
      <c r="B63" s="292">
        <v>44958</v>
      </c>
      <c r="C63" s="292" t="s">
        <v>224</v>
      </c>
      <c r="D63" s="293">
        <v>44562</v>
      </c>
      <c r="E63" s="293">
        <v>44926</v>
      </c>
      <c r="F63" s="294" t="s">
        <v>677</v>
      </c>
      <c r="G63" s="296" t="s">
        <v>678</v>
      </c>
      <c r="H63" s="296" t="s">
        <v>679</v>
      </c>
      <c r="I63" s="415" t="s">
        <v>319</v>
      </c>
      <c r="J63" s="291" t="s">
        <v>656</v>
      </c>
      <c r="K63" s="417" t="s">
        <v>680</v>
      </c>
      <c r="L63" s="293"/>
      <c r="M63" s="418"/>
      <c r="N63" s="297" t="s">
        <v>681</v>
      </c>
      <c r="O63" s="298" t="s">
        <v>682</v>
      </c>
      <c r="P63" s="291">
        <v>269</v>
      </c>
      <c r="Q63" s="312" t="s">
        <v>201</v>
      </c>
      <c r="R63" s="299" t="s">
        <v>1</v>
      </c>
      <c r="S63" s="300" t="s">
        <v>214</v>
      </c>
      <c r="T63" s="301" t="s">
        <v>214</v>
      </c>
      <c r="U63" s="302"/>
      <c r="V63" s="303"/>
      <c r="W63" s="303"/>
      <c r="X63" s="303"/>
      <c r="Y63" s="302"/>
      <c r="Z63" s="303"/>
      <c r="AA63" s="303"/>
      <c r="AB63" s="303"/>
      <c r="AC63" s="294" t="s">
        <v>683</v>
      </c>
      <c r="AD63" s="306" t="s">
        <v>684</v>
      </c>
      <c r="AE63" s="306" t="s">
        <v>685</v>
      </c>
      <c r="AF63" s="306" t="s">
        <v>686</v>
      </c>
      <c r="AG63" s="314" t="s">
        <v>687</v>
      </c>
      <c r="AH63" s="300" t="s">
        <v>141</v>
      </c>
      <c r="AI63" s="300"/>
      <c r="AJ63" s="304"/>
      <c r="AK63" s="304"/>
      <c r="AL63" s="304"/>
      <c r="AM63" s="304"/>
      <c r="AN63" s="304"/>
      <c r="AO63" s="304"/>
    </row>
    <row r="64" spans="1:42" ht="372">
      <c r="A64" s="291" t="s">
        <v>190</v>
      </c>
      <c r="B64" s="292">
        <v>44958</v>
      </c>
      <c r="C64" s="292" t="s">
        <v>191</v>
      </c>
      <c r="D64" s="296" t="s">
        <v>192</v>
      </c>
      <c r="E64" s="296" t="s">
        <v>192</v>
      </c>
      <c r="F64" s="294" t="s">
        <v>361</v>
      </c>
      <c r="G64" s="296" t="s">
        <v>362</v>
      </c>
      <c r="H64" s="296" t="s">
        <v>363</v>
      </c>
      <c r="I64" s="415" t="s">
        <v>688</v>
      </c>
      <c r="J64" s="291" t="s">
        <v>689</v>
      </c>
      <c r="K64" s="417" t="s">
        <v>690</v>
      </c>
      <c r="L64" s="293"/>
      <c r="M64" s="418"/>
      <c r="N64" s="297" t="s">
        <v>366</v>
      </c>
      <c r="O64" s="298" t="s">
        <v>691</v>
      </c>
      <c r="P64" s="291">
        <v>294</v>
      </c>
      <c r="Q64" s="312" t="s">
        <v>201</v>
      </c>
      <c r="R64" s="299" t="s">
        <v>1</v>
      </c>
      <c r="S64" s="300" t="s">
        <v>369</v>
      </c>
      <c r="T64" s="301" t="s">
        <v>692</v>
      </c>
      <c r="U64" s="302">
        <v>250</v>
      </c>
      <c r="V64" s="302">
        <v>555</v>
      </c>
      <c r="W64" s="303">
        <v>855</v>
      </c>
      <c r="X64" s="303">
        <v>1100</v>
      </c>
      <c r="Y64" s="302">
        <v>274</v>
      </c>
      <c r="Z64" s="303">
        <v>649</v>
      </c>
      <c r="AA64" s="303">
        <v>1073.99</v>
      </c>
      <c r="AB64" s="328" t="s">
        <v>693</v>
      </c>
      <c r="AC64" s="294" t="s">
        <v>204</v>
      </c>
      <c r="AD64" s="306"/>
      <c r="AE64" s="306"/>
      <c r="AF64" s="306"/>
      <c r="AG64" s="314"/>
      <c r="AH64" s="300" t="s">
        <v>141</v>
      </c>
      <c r="AI64" s="300"/>
      <c r="AJ64" s="304"/>
      <c r="AK64" s="304"/>
      <c r="AL64" s="304"/>
      <c r="AM64" s="304"/>
      <c r="AN64" s="304"/>
      <c r="AO64" s="304"/>
      <c r="AP64" s="413"/>
    </row>
    <row r="65" spans="1:42" ht="192">
      <c r="A65" s="291" t="s">
        <v>190</v>
      </c>
      <c r="B65" s="292">
        <v>44958</v>
      </c>
      <c r="C65" s="292" t="s">
        <v>191</v>
      </c>
      <c r="D65" s="296" t="s">
        <v>192</v>
      </c>
      <c r="E65" s="296" t="s">
        <v>192</v>
      </c>
      <c r="F65" s="294" t="s">
        <v>371</v>
      </c>
      <c r="G65" s="295" t="s">
        <v>372</v>
      </c>
      <c r="H65" s="296" t="s">
        <v>373</v>
      </c>
      <c r="I65" s="415" t="s">
        <v>688</v>
      </c>
      <c r="J65" s="291" t="s">
        <v>689</v>
      </c>
      <c r="K65" s="296" t="s">
        <v>690</v>
      </c>
      <c r="L65" s="293"/>
      <c r="M65" s="312"/>
      <c r="N65" s="297" t="s">
        <v>376</v>
      </c>
      <c r="O65" s="298" t="s">
        <v>694</v>
      </c>
      <c r="P65" s="291">
        <v>301</v>
      </c>
      <c r="Q65" s="312" t="s">
        <v>201</v>
      </c>
      <c r="R65" s="299" t="s">
        <v>1</v>
      </c>
      <c r="S65" s="300" t="s">
        <v>378</v>
      </c>
      <c r="T65" s="301" t="s">
        <v>695</v>
      </c>
      <c r="U65" s="302">
        <v>20</v>
      </c>
      <c r="V65" s="302">
        <v>184</v>
      </c>
      <c r="W65" s="303">
        <v>480</v>
      </c>
      <c r="X65" s="303">
        <v>500</v>
      </c>
      <c r="Y65" s="302">
        <v>266</v>
      </c>
      <c r="Z65" s="303">
        <v>338</v>
      </c>
      <c r="AA65" s="303">
        <v>562</v>
      </c>
      <c r="AB65" s="303">
        <v>964</v>
      </c>
      <c r="AC65" s="294" t="s">
        <v>204</v>
      </c>
      <c r="AD65" s="424"/>
      <c r="AE65" s="306"/>
      <c r="AF65" s="306"/>
      <c r="AG65" s="314"/>
      <c r="AH65" s="300" t="s">
        <v>141</v>
      </c>
      <c r="AI65" s="300"/>
      <c r="AJ65" s="304"/>
      <c r="AK65" s="304"/>
      <c r="AL65" s="304"/>
      <c r="AM65" s="304"/>
      <c r="AN65" s="304"/>
      <c r="AO65" s="304"/>
      <c r="AP65" s="413"/>
    </row>
    <row r="66" spans="1:42" s="414" customFormat="1" ht="409.5">
      <c r="A66" s="291" t="s">
        <v>190</v>
      </c>
      <c r="B66" s="292">
        <v>44958</v>
      </c>
      <c r="C66" s="292" t="s">
        <v>224</v>
      </c>
      <c r="D66" s="293" t="s">
        <v>696</v>
      </c>
      <c r="E66" s="293">
        <v>44926</v>
      </c>
      <c r="F66" s="294" t="s">
        <v>697</v>
      </c>
      <c r="G66" s="296" t="s">
        <v>698</v>
      </c>
      <c r="H66" s="296" t="s">
        <v>699</v>
      </c>
      <c r="I66" s="415" t="s">
        <v>688</v>
      </c>
      <c r="J66" s="291" t="s">
        <v>689</v>
      </c>
      <c r="K66" s="296" t="s">
        <v>700</v>
      </c>
      <c r="L66" s="293"/>
      <c r="M66" s="312"/>
      <c r="N66" s="297" t="s">
        <v>701</v>
      </c>
      <c r="O66" s="298" t="s">
        <v>702</v>
      </c>
      <c r="P66" s="291">
        <v>340</v>
      </c>
      <c r="Q66" s="312" t="s">
        <v>201</v>
      </c>
      <c r="R66" s="299" t="s">
        <v>1</v>
      </c>
      <c r="S66" s="300" t="s">
        <v>703</v>
      </c>
      <c r="T66" s="301" t="s">
        <v>704</v>
      </c>
      <c r="U66" s="425" t="s">
        <v>705</v>
      </c>
      <c r="V66" s="425" t="s">
        <v>706</v>
      </c>
      <c r="W66" s="425" t="s">
        <v>707</v>
      </c>
      <c r="X66" s="425" t="s">
        <v>708</v>
      </c>
      <c r="Y66" s="425" t="s">
        <v>709</v>
      </c>
      <c r="Z66" s="311" t="s">
        <v>710</v>
      </c>
      <c r="AA66" s="311" t="s">
        <v>711</v>
      </c>
      <c r="AB66" s="311" t="s">
        <v>712</v>
      </c>
      <c r="AC66" s="294" t="s">
        <v>204</v>
      </c>
      <c r="AD66" s="306"/>
      <c r="AE66" s="306"/>
      <c r="AF66" s="306"/>
      <c r="AG66" s="314"/>
      <c r="AH66" s="300" t="s">
        <v>713</v>
      </c>
      <c r="AI66" s="314" t="s">
        <v>714</v>
      </c>
      <c r="AJ66" s="304"/>
      <c r="AK66" s="304"/>
      <c r="AL66" s="304"/>
      <c r="AM66" s="304"/>
      <c r="AN66" s="304"/>
      <c r="AO66" s="304"/>
    </row>
    <row r="67" spans="1:42" ht="409.5">
      <c r="A67" s="291" t="s">
        <v>190</v>
      </c>
      <c r="B67" s="292">
        <v>44958</v>
      </c>
      <c r="C67" s="292" t="s">
        <v>224</v>
      </c>
      <c r="D67" s="293">
        <v>44562</v>
      </c>
      <c r="E67" s="293">
        <v>44926</v>
      </c>
      <c r="F67" s="294" t="s">
        <v>715</v>
      </c>
      <c r="G67" s="296" t="s">
        <v>716</v>
      </c>
      <c r="H67" s="296" t="s">
        <v>717</v>
      </c>
      <c r="I67" s="415" t="s">
        <v>688</v>
      </c>
      <c r="J67" s="291" t="s">
        <v>689</v>
      </c>
      <c r="K67" s="296" t="s">
        <v>718</v>
      </c>
      <c r="L67" s="293"/>
      <c r="M67" s="312"/>
      <c r="N67" s="297" t="s">
        <v>719</v>
      </c>
      <c r="O67" s="298" t="s">
        <v>720</v>
      </c>
      <c r="P67" s="291">
        <v>311</v>
      </c>
      <c r="Q67" s="312" t="s">
        <v>201</v>
      </c>
      <c r="R67" s="299" t="s">
        <v>1</v>
      </c>
      <c r="S67" s="300" t="s">
        <v>214</v>
      </c>
      <c r="T67" s="301" t="s">
        <v>214</v>
      </c>
      <c r="U67" s="302"/>
      <c r="V67" s="303"/>
      <c r="W67" s="303"/>
      <c r="X67" s="303"/>
      <c r="Y67" s="302"/>
      <c r="Z67" s="303"/>
      <c r="AA67" s="303"/>
      <c r="AB67" s="303"/>
      <c r="AC67" s="294" t="s">
        <v>721</v>
      </c>
      <c r="AD67" s="423" t="s">
        <v>722</v>
      </c>
      <c r="AE67" s="306" t="s">
        <v>723</v>
      </c>
      <c r="AF67" s="306" t="s">
        <v>724</v>
      </c>
      <c r="AG67" s="314" t="s">
        <v>725</v>
      </c>
      <c r="AH67" s="300" t="s">
        <v>141</v>
      </c>
      <c r="AI67" s="300"/>
      <c r="AJ67" s="304"/>
      <c r="AK67" s="304"/>
      <c r="AL67" s="304"/>
      <c r="AM67" s="304"/>
      <c r="AN67" s="304"/>
      <c r="AO67" s="304"/>
      <c r="AP67" s="413"/>
    </row>
    <row r="68" spans="1:42" s="414" customFormat="1" ht="144">
      <c r="A68" s="291" t="s">
        <v>190</v>
      </c>
      <c r="B68" s="292">
        <v>44958</v>
      </c>
      <c r="C68" s="292" t="s">
        <v>224</v>
      </c>
      <c r="D68" s="293">
        <v>44562</v>
      </c>
      <c r="E68" s="293">
        <v>44926</v>
      </c>
      <c r="F68" s="294" t="s">
        <v>726</v>
      </c>
      <c r="G68" s="296" t="s">
        <v>727</v>
      </c>
      <c r="H68" s="296" t="s">
        <v>728</v>
      </c>
      <c r="I68" s="415" t="s">
        <v>688</v>
      </c>
      <c r="J68" s="291" t="s">
        <v>689</v>
      </c>
      <c r="K68" s="296" t="s">
        <v>729</v>
      </c>
      <c r="L68" s="293"/>
      <c r="M68" s="312"/>
      <c r="N68" s="297" t="s">
        <v>730</v>
      </c>
      <c r="O68" s="298" t="s">
        <v>731</v>
      </c>
      <c r="P68" s="291">
        <v>331</v>
      </c>
      <c r="Q68" s="312" t="s">
        <v>201</v>
      </c>
      <c r="R68" s="299" t="s">
        <v>1</v>
      </c>
      <c r="S68" s="300" t="s">
        <v>732</v>
      </c>
      <c r="T68" s="301" t="s">
        <v>733</v>
      </c>
      <c r="U68" s="302">
        <v>3</v>
      </c>
      <c r="V68" s="303">
        <v>6</v>
      </c>
      <c r="W68" s="303">
        <v>10</v>
      </c>
      <c r="X68" s="303">
        <v>10</v>
      </c>
      <c r="Y68" s="302">
        <v>3</v>
      </c>
      <c r="Z68" s="303">
        <v>6</v>
      </c>
      <c r="AA68" s="303">
        <v>9</v>
      </c>
      <c r="AB68" s="303">
        <v>10</v>
      </c>
      <c r="AC68" s="294" t="s">
        <v>204</v>
      </c>
      <c r="AD68" s="424"/>
      <c r="AE68" s="306"/>
      <c r="AF68" s="306"/>
      <c r="AG68" s="314"/>
      <c r="AH68" s="300" t="s">
        <v>141</v>
      </c>
      <c r="AI68" s="300"/>
      <c r="AJ68" s="304"/>
      <c r="AK68" s="304"/>
      <c r="AL68" s="304"/>
      <c r="AM68" s="304"/>
      <c r="AN68" s="304"/>
      <c r="AO68" s="304"/>
    </row>
    <row r="69" spans="1:42" ht="204">
      <c r="A69" s="291" t="s">
        <v>190</v>
      </c>
      <c r="B69" s="292">
        <v>44958</v>
      </c>
      <c r="C69" s="292" t="s">
        <v>191</v>
      </c>
      <c r="D69" s="296" t="s">
        <v>192</v>
      </c>
      <c r="E69" s="296" t="s">
        <v>192</v>
      </c>
      <c r="F69" s="294" t="s">
        <v>380</v>
      </c>
      <c r="G69" s="295" t="s">
        <v>381</v>
      </c>
      <c r="H69" s="296" t="s">
        <v>382</v>
      </c>
      <c r="I69" s="415" t="s">
        <v>688</v>
      </c>
      <c r="J69" s="291" t="s">
        <v>689</v>
      </c>
      <c r="K69" s="296" t="s">
        <v>734</v>
      </c>
      <c r="L69" s="293"/>
      <c r="M69" s="312"/>
      <c r="N69" s="297" t="s">
        <v>383</v>
      </c>
      <c r="O69" s="298" t="s">
        <v>735</v>
      </c>
      <c r="P69" s="291">
        <v>321</v>
      </c>
      <c r="Q69" s="312" t="s">
        <v>201</v>
      </c>
      <c r="R69" s="299" t="s">
        <v>1</v>
      </c>
      <c r="S69" s="300" t="s">
        <v>736</v>
      </c>
      <c r="T69" s="301" t="s">
        <v>737</v>
      </c>
      <c r="U69" s="302">
        <v>210</v>
      </c>
      <c r="V69" s="303">
        <v>490</v>
      </c>
      <c r="W69" s="303">
        <v>980</v>
      </c>
      <c r="X69" s="303">
        <v>1400</v>
      </c>
      <c r="Y69" s="302">
        <v>935</v>
      </c>
      <c r="Z69" s="303">
        <v>1482</v>
      </c>
      <c r="AA69" s="303">
        <v>1618</v>
      </c>
      <c r="AB69" s="303">
        <v>1694</v>
      </c>
      <c r="AC69" s="294" t="s">
        <v>204</v>
      </c>
      <c r="AD69" s="424"/>
      <c r="AE69" s="306"/>
      <c r="AF69" s="306"/>
      <c r="AG69" s="314"/>
      <c r="AH69" s="300" t="s">
        <v>141</v>
      </c>
      <c r="AI69" s="300"/>
      <c r="AJ69" s="304"/>
      <c r="AK69" s="304"/>
      <c r="AL69" s="304"/>
      <c r="AM69" s="304"/>
      <c r="AN69" s="304"/>
      <c r="AO69" s="304"/>
      <c r="AP69" s="413"/>
    </row>
    <row r="70" spans="1:42" s="414" customFormat="1" ht="168">
      <c r="A70" s="291" t="s">
        <v>190</v>
      </c>
      <c r="B70" s="292">
        <v>44958</v>
      </c>
      <c r="C70" s="292" t="s">
        <v>191</v>
      </c>
      <c r="D70" s="296" t="s">
        <v>192</v>
      </c>
      <c r="E70" s="296" t="s">
        <v>192</v>
      </c>
      <c r="F70" s="294" t="s">
        <v>388</v>
      </c>
      <c r="G70" s="295" t="s">
        <v>389</v>
      </c>
      <c r="H70" s="296" t="s">
        <v>373</v>
      </c>
      <c r="I70" s="415" t="s">
        <v>688</v>
      </c>
      <c r="J70" s="291" t="s">
        <v>689</v>
      </c>
      <c r="K70" s="296" t="s">
        <v>700</v>
      </c>
      <c r="L70" s="293"/>
      <c r="M70" s="312"/>
      <c r="N70" s="297" t="s">
        <v>392</v>
      </c>
      <c r="O70" s="298" t="s">
        <v>738</v>
      </c>
      <c r="P70" s="291">
        <v>341</v>
      </c>
      <c r="Q70" s="312" t="s">
        <v>201</v>
      </c>
      <c r="R70" s="299" t="s">
        <v>1</v>
      </c>
      <c r="S70" s="300" t="s">
        <v>394</v>
      </c>
      <c r="T70" s="301" t="s">
        <v>739</v>
      </c>
      <c r="U70" s="302">
        <v>4</v>
      </c>
      <c r="V70" s="303">
        <v>7</v>
      </c>
      <c r="W70" s="303">
        <v>11</v>
      </c>
      <c r="X70" s="303">
        <v>15</v>
      </c>
      <c r="Y70" s="302">
        <v>4</v>
      </c>
      <c r="Z70" s="303">
        <v>4</v>
      </c>
      <c r="AA70" s="303">
        <v>10</v>
      </c>
      <c r="AB70" s="303">
        <v>16</v>
      </c>
      <c r="AC70" s="294" t="s">
        <v>204</v>
      </c>
      <c r="AD70" s="433"/>
      <c r="AE70" s="306"/>
      <c r="AF70" s="306"/>
      <c r="AG70" s="314"/>
      <c r="AH70" s="300" t="s">
        <v>141</v>
      </c>
      <c r="AI70" s="300"/>
      <c r="AJ70" s="304"/>
      <c r="AK70" s="304"/>
      <c r="AL70" s="304"/>
      <c r="AM70" s="304"/>
      <c r="AN70" s="304"/>
      <c r="AO70" s="304"/>
    </row>
    <row r="71" spans="1:42" ht="228">
      <c r="A71" s="291" t="s">
        <v>190</v>
      </c>
      <c r="B71" s="292">
        <v>44958</v>
      </c>
      <c r="C71" s="292" t="s">
        <v>191</v>
      </c>
      <c r="D71" s="296" t="s">
        <v>192</v>
      </c>
      <c r="E71" s="296" t="s">
        <v>192</v>
      </c>
      <c r="F71" s="294" t="s">
        <v>396</v>
      </c>
      <c r="G71" s="295" t="s">
        <v>397</v>
      </c>
      <c r="H71" s="296" t="s">
        <v>382</v>
      </c>
      <c r="I71" s="415" t="s">
        <v>688</v>
      </c>
      <c r="J71" s="291" t="s">
        <v>689</v>
      </c>
      <c r="K71" s="296" t="s">
        <v>690</v>
      </c>
      <c r="L71" s="293"/>
      <c r="M71" s="312"/>
      <c r="N71" s="297" t="s">
        <v>398</v>
      </c>
      <c r="O71" s="298" t="s">
        <v>740</v>
      </c>
      <c r="P71" s="291">
        <v>303</v>
      </c>
      <c r="Q71" s="312" t="s">
        <v>201</v>
      </c>
      <c r="R71" s="299" t="s">
        <v>1</v>
      </c>
      <c r="S71" s="300" t="s">
        <v>400</v>
      </c>
      <c r="T71" s="301" t="s">
        <v>741</v>
      </c>
      <c r="U71" s="302">
        <v>0</v>
      </c>
      <c r="V71" s="302">
        <v>15</v>
      </c>
      <c r="W71" s="303">
        <v>50</v>
      </c>
      <c r="X71" s="303">
        <v>100</v>
      </c>
      <c r="Y71" s="301" t="s">
        <v>742</v>
      </c>
      <c r="Z71" s="303">
        <v>36</v>
      </c>
      <c r="AA71" s="303">
        <v>62</v>
      </c>
      <c r="AB71" s="303">
        <v>127</v>
      </c>
      <c r="AC71" s="294" t="s">
        <v>204</v>
      </c>
      <c r="AD71" s="306"/>
      <c r="AE71" s="306"/>
      <c r="AF71" s="306"/>
      <c r="AG71" s="314"/>
      <c r="AH71" s="300" t="s">
        <v>141</v>
      </c>
      <c r="AI71" s="300"/>
      <c r="AJ71" s="304"/>
      <c r="AK71" s="304"/>
      <c r="AL71" s="304"/>
      <c r="AM71" s="304"/>
      <c r="AN71" s="304"/>
      <c r="AO71" s="304"/>
      <c r="AP71" s="413"/>
    </row>
    <row r="72" spans="1:42" s="414" customFormat="1" ht="408">
      <c r="A72" s="291" t="s">
        <v>190</v>
      </c>
      <c r="B72" s="292">
        <v>44958</v>
      </c>
      <c r="C72" s="292" t="s">
        <v>191</v>
      </c>
      <c r="D72" s="296" t="s">
        <v>192</v>
      </c>
      <c r="E72" s="296" t="s">
        <v>192</v>
      </c>
      <c r="F72" s="294" t="s">
        <v>743</v>
      </c>
      <c r="G72" s="295" t="s">
        <v>403</v>
      </c>
      <c r="H72" s="296" t="s">
        <v>404</v>
      </c>
      <c r="I72" s="415" t="s">
        <v>688</v>
      </c>
      <c r="J72" s="291" t="s">
        <v>689</v>
      </c>
      <c r="K72" s="296" t="s">
        <v>734</v>
      </c>
      <c r="L72" s="293"/>
      <c r="M72" s="312"/>
      <c r="N72" s="297" t="s">
        <v>407</v>
      </c>
      <c r="O72" s="298" t="s">
        <v>744</v>
      </c>
      <c r="P72" s="291">
        <v>323</v>
      </c>
      <c r="Q72" s="312" t="s">
        <v>201</v>
      </c>
      <c r="R72" s="299" t="s">
        <v>1</v>
      </c>
      <c r="S72" s="300" t="s">
        <v>214</v>
      </c>
      <c r="T72" s="301" t="s">
        <v>745</v>
      </c>
      <c r="U72" s="302"/>
      <c r="V72" s="303"/>
      <c r="W72" s="303"/>
      <c r="X72" s="303"/>
      <c r="Y72" s="302"/>
      <c r="Z72" s="303"/>
      <c r="AA72" s="303"/>
      <c r="AB72" s="303"/>
      <c r="AC72" s="294" t="s">
        <v>746</v>
      </c>
      <c r="AD72" s="423" t="s">
        <v>747</v>
      </c>
      <c r="AE72" s="306" t="s">
        <v>748</v>
      </c>
      <c r="AF72" s="306" t="s">
        <v>749</v>
      </c>
      <c r="AG72" s="314" t="s">
        <v>750</v>
      </c>
      <c r="AH72" s="300" t="s">
        <v>141</v>
      </c>
      <c r="AI72" s="300"/>
      <c r="AJ72" s="304"/>
      <c r="AK72" s="304"/>
      <c r="AL72" s="304"/>
      <c r="AM72" s="304"/>
      <c r="AN72" s="304"/>
      <c r="AO72" s="304"/>
    </row>
    <row r="73" spans="1:42" ht="264">
      <c r="A73" s="291" t="s">
        <v>190</v>
      </c>
      <c r="B73" s="292">
        <v>44958</v>
      </c>
      <c r="C73" s="292" t="s">
        <v>191</v>
      </c>
      <c r="D73" s="296" t="s">
        <v>192</v>
      </c>
      <c r="E73" s="296" t="s">
        <v>192</v>
      </c>
      <c r="F73" s="294" t="s">
        <v>415</v>
      </c>
      <c r="G73" s="295" t="s">
        <v>416</v>
      </c>
      <c r="H73" s="296" t="s">
        <v>363</v>
      </c>
      <c r="I73" s="415" t="s">
        <v>688</v>
      </c>
      <c r="J73" s="291" t="s">
        <v>689</v>
      </c>
      <c r="K73" s="296" t="s">
        <v>751</v>
      </c>
      <c r="L73" s="293"/>
      <c r="M73" s="312"/>
      <c r="N73" s="297" t="s">
        <v>419</v>
      </c>
      <c r="O73" s="298" t="s">
        <v>752</v>
      </c>
      <c r="P73" s="291">
        <v>334</v>
      </c>
      <c r="Q73" s="312" t="s">
        <v>201</v>
      </c>
      <c r="R73" s="299" t="s">
        <v>1</v>
      </c>
      <c r="S73" s="300" t="s">
        <v>369</v>
      </c>
      <c r="T73" s="301" t="s">
        <v>753</v>
      </c>
      <c r="U73" s="302">
        <v>0</v>
      </c>
      <c r="V73" s="303">
        <v>8</v>
      </c>
      <c r="W73" s="303">
        <v>9</v>
      </c>
      <c r="X73" s="303">
        <v>11</v>
      </c>
      <c r="Y73" s="301" t="s">
        <v>754</v>
      </c>
      <c r="Z73" s="303" t="s">
        <v>755</v>
      </c>
      <c r="AA73" s="303">
        <v>5.34</v>
      </c>
      <c r="AB73" s="328" t="s">
        <v>756</v>
      </c>
      <c r="AC73" s="294" t="s">
        <v>204</v>
      </c>
      <c r="AD73" s="433"/>
      <c r="AE73" s="306"/>
      <c r="AF73" s="306"/>
      <c r="AG73" s="314"/>
      <c r="AH73" s="300" t="s">
        <v>141</v>
      </c>
      <c r="AI73" s="300"/>
      <c r="AJ73" s="304"/>
      <c r="AK73" s="304"/>
      <c r="AL73" s="304"/>
      <c r="AM73" s="304"/>
      <c r="AN73" s="304"/>
      <c r="AO73" s="304"/>
      <c r="AP73" s="413"/>
    </row>
    <row r="74" spans="1:42" s="414" customFormat="1" ht="192">
      <c r="A74" s="291" t="s">
        <v>190</v>
      </c>
      <c r="B74" s="292">
        <v>44958</v>
      </c>
      <c r="C74" s="292" t="s">
        <v>191</v>
      </c>
      <c r="D74" s="296" t="s">
        <v>192</v>
      </c>
      <c r="E74" s="296" t="s">
        <v>192</v>
      </c>
      <c r="F74" s="294" t="s">
        <v>422</v>
      </c>
      <c r="G74" s="295" t="s">
        <v>423</v>
      </c>
      <c r="H74" s="296" t="s">
        <v>424</v>
      </c>
      <c r="I74" s="415" t="s">
        <v>688</v>
      </c>
      <c r="J74" s="291" t="s">
        <v>689</v>
      </c>
      <c r="K74" s="296" t="s">
        <v>757</v>
      </c>
      <c r="L74" s="293"/>
      <c r="M74" s="312"/>
      <c r="N74" s="297" t="s">
        <v>427</v>
      </c>
      <c r="O74" s="298" t="s">
        <v>758</v>
      </c>
      <c r="P74" s="291">
        <v>308</v>
      </c>
      <c r="Q74" s="312" t="s">
        <v>201</v>
      </c>
      <c r="R74" s="299" t="s">
        <v>1</v>
      </c>
      <c r="S74" s="300" t="s">
        <v>429</v>
      </c>
      <c r="T74" s="301" t="s">
        <v>759</v>
      </c>
      <c r="U74" s="302">
        <v>45</v>
      </c>
      <c r="V74" s="303">
        <v>175</v>
      </c>
      <c r="W74" s="303">
        <v>350</v>
      </c>
      <c r="X74" s="303">
        <v>350</v>
      </c>
      <c r="Y74" s="302">
        <v>24</v>
      </c>
      <c r="Z74" s="303">
        <v>208</v>
      </c>
      <c r="AA74" s="303">
        <v>391</v>
      </c>
      <c r="AB74" s="303">
        <v>369</v>
      </c>
      <c r="AC74" s="294" t="s">
        <v>204</v>
      </c>
      <c r="AD74" s="306"/>
      <c r="AE74" s="306"/>
      <c r="AF74" s="306"/>
      <c r="AG74" s="314"/>
      <c r="AH74" s="300" t="s">
        <v>141</v>
      </c>
      <c r="AI74" s="300"/>
      <c r="AJ74" s="304"/>
      <c r="AK74" s="304"/>
      <c r="AL74" s="304"/>
      <c r="AM74" s="304"/>
      <c r="AN74" s="304"/>
      <c r="AO74" s="304"/>
    </row>
    <row r="75" spans="1:42" s="414" customFormat="1" ht="348">
      <c r="A75" s="291" t="s">
        <v>190</v>
      </c>
      <c r="B75" s="292">
        <v>44958</v>
      </c>
      <c r="C75" s="292" t="s">
        <v>191</v>
      </c>
      <c r="D75" s="296" t="s">
        <v>192</v>
      </c>
      <c r="E75" s="296" t="s">
        <v>192</v>
      </c>
      <c r="F75" s="294" t="s">
        <v>431</v>
      </c>
      <c r="G75" s="295" t="s">
        <v>432</v>
      </c>
      <c r="H75" s="296" t="s">
        <v>433</v>
      </c>
      <c r="I75" s="415" t="s">
        <v>688</v>
      </c>
      <c r="J75" s="291" t="s">
        <v>689</v>
      </c>
      <c r="K75" s="296" t="s">
        <v>760</v>
      </c>
      <c r="L75" s="293"/>
      <c r="M75" s="312"/>
      <c r="N75" s="297" t="s">
        <v>434</v>
      </c>
      <c r="O75" s="298" t="s">
        <v>761</v>
      </c>
      <c r="P75" s="291">
        <v>313</v>
      </c>
      <c r="Q75" s="312" t="s">
        <v>201</v>
      </c>
      <c r="R75" s="299" t="s">
        <v>1</v>
      </c>
      <c r="S75" s="300" t="s">
        <v>436</v>
      </c>
      <c r="T75" s="301" t="s">
        <v>762</v>
      </c>
      <c r="U75" s="302">
        <v>0</v>
      </c>
      <c r="V75" s="303">
        <v>3</v>
      </c>
      <c r="W75" s="303">
        <v>12</v>
      </c>
      <c r="X75" s="303">
        <v>15</v>
      </c>
      <c r="Y75" s="301" t="s">
        <v>763</v>
      </c>
      <c r="Z75" s="303">
        <v>3</v>
      </c>
      <c r="AA75" s="303">
        <v>11</v>
      </c>
      <c r="AB75" s="303">
        <v>15</v>
      </c>
      <c r="AC75" s="294" t="s">
        <v>204</v>
      </c>
      <c r="AD75" s="306"/>
      <c r="AE75" s="306"/>
      <c r="AF75" s="306"/>
      <c r="AG75" s="314"/>
      <c r="AH75" s="300" t="s">
        <v>141</v>
      </c>
      <c r="AI75" s="300"/>
      <c r="AJ75" s="304"/>
      <c r="AK75" s="304"/>
      <c r="AL75" s="304"/>
      <c r="AM75" s="304"/>
      <c r="AN75" s="304"/>
      <c r="AO75" s="304"/>
    </row>
    <row r="76" spans="1:42" ht="216">
      <c r="A76" s="291" t="s">
        <v>190</v>
      </c>
      <c r="B76" s="292">
        <v>44958</v>
      </c>
      <c r="C76" s="292" t="s">
        <v>191</v>
      </c>
      <c r="D76" s="296" t="s">
        <v>192</v>
      </c>
      <c r="E76" s="296" t="s">
        <v>192</v>
      </c>
      <c r="F76" s="294" t="s">
        <v>438</v>
      </c>
      <c r="G76" s="295" t="s">
        <v>439</v>
      </c>
      <c r="H76" s="296" t="s">
        <v>433</v>
      </c>
      <c r="I76" s="415" t="s">
        <v>688</v>
      </c>
      <c r="J76" s="291" t="s">
        <v>689</v>
      </c>
      <c r="K76" s="296" t="s">
        <v>764</v>
      </c>
      <c r="L76" s="293"/>
      <c r="M76" s="312"/>
      <c r="N76" s="297" t="s">
        <v>440</v>
      </c>
      <c r="O76" s="298" t="s">
        <v>765</v>
      </c>
      <c r="P76" s="291">
        <v>292</v>
      </c>
      <c r="Q76" s="312" t="s">
        <v>201</v>
      </c>
      <c r="R76" s="299" t="s">
        <v>1</v>
      </c>
      <c r="S76" s="300" t="s">
        <v>442</v>
      </c>
      <c r="T76" s="301" t="s">
        <v>766</v>
      </c>
      <c r="U76" s="302">
        <v>0</v>
      </c>
      <c r="V76" s="303">
        <v>12</v>
      </c>
      <c r="W76" s="303">
        <v>81</v>
      </c>
      <c r="X76" s="303">
        <v>104</v>
      </c>
      <c r="Y76" s="301" t="s">
        <v>767</v>
      </c>
      <c r="Z76" s="303">
        <v>20</v>
      </c>
      <c r="AA76" s="303">
        <v>36</v>
      </c>
      <c r="AB76" s="303">
        <v>117</v>
      </c>
      <c r="AC76" s="294" t="s">
        <v>204</v>
      </c>
      <c r="AD76" s="424"/>
      <c r="AE76" s="306"/>
      <c r="AF76" s="306"/>
      <c r="AG76" s="314"/>
      <c r="AH76" s="300" t="s">
        <v>141</v>
      </c>
      <c r="AI76" s="300"/>
      <c r="AJ76" s="304"/>
      <c r="AK76" s="304"/>
      <c r="AL76" s="304"/>
      <c r="AM76" s="304"/>
      <c r="AN76" s="304"/>
      <c r="AO76" s="304"/>
      <c r="AP76" s="413"/>
    </row>
    <row r="77" spans="1:42" s="414" customFormat="1" ht="67.5" customHeight="1">
      <c r="A77" s="291" t="s">
        <v>190</v>
      </c>
      <c r="B77" s="292">
        <v>44958</v>
      </c>
      <c r="C77" s="292" t="s">
        <v>224</v>
      </c>
      <c r="D77" s="293">
        <v>44562</v>
      </c>
      <c r="E77" s="293">
        <v>44926</v>
      </c>
      <c r="F77" s="294" t="s">
        <v>768</v>
      </c>
      <c r="G77" s="296" t="s">
        <v>769</v>
      </c>
      <c r="H77" s="296" t="s">
        <v>770</v>
      </c>
      <c r="I77" s="415" t="s">
        <v>688</v>
      </c>
      <c r="J77" s="291" t="s">
        <v>689</v>
      </c>
      <c r="K77" s="296" t="s">
        <v>718</v>
      </c>
      <c r="L77" s="293"/>
      <c r="M77" s="312"/>
      <c r="N77" s="297" t="s">
        <v>771</v>
      </c>
      <c r="O77" s="298" t="s">
        <v>772</v>
      </c>
      <c r="P77" s="291">
        <v>310</v>
      </c>
      <c r="Q77" s="312" t="s">
        <v>201</v>
      </c>
      <c r="R77" s="299" t="s">
        <v>1</v>
      </c>
      <c r="S77" s="300" t="s">
        <v>773</v>
      </c>
      <c r="T77" s="301" t="s">
        <v>774</v>
      </c>
      <c r="U77" s="302">
        <v>72</v>
      </c>
      <c r="V77" s="303">
        <v>72</v>
      </c>
      <c r="W77" s="303">
        <v>72</v>
      </c>
      <c r="X77" s="303">
        <v>72</v>
      </c>
      <c r="Y77" s="302">
        <v>104</v>
      </c>
      <c r="Z77" s="303" t="s">
        <v>775</v>
      </c>
      <c r="AA77" s="303" t="s">
        <v>775</v>
      </c>
      <c r="AB77" s="303" t="s">
        <v>775</v>
      </c>
      <c r="AC77" s="294" t="s">
        <v>204</v>
      </c>
      <c r="AD77" s="306"/>
      <c r="AE77" s="306"/>
      <c r="AF77" s="306"/>
      <c r="AG77" s="314"/>
      <c r="AH77" s="300" t="s">
        <v>141</v>
      </c>
      <c r="AI77" s="300"/>
      <c r="AJ77" s="304"/>
      <c r="AK77" s="304"/>
      <c r="AL77" s="304"/>
      <c r="AM77" s="304"/>
      <c r="AN77" s="304"/>
      <c r="AO77" s="304"/>
    </row>
    <row r="78" spans="1:42" ht="65.150000000000006" customHeight="1">
      <c r="A78" s="291" t="s">
        <v>190</v>
      </c>
      <c r="B78" s="292">
        <v>44958</v>
      </c>
      <c r="C78" s="292" t="s">
        <v>191</v>
      </c>
      <c r="D78" s="296" t="s">
        <v>192</v>
      </c>
      <c r="E78" s="296" t="s">
        <v>192</v>
      </c>
      <c r="F78" s="294" t="s">
        <v>444</v>
      </c>
      <c r="G78" s="295" t="s">
        <v>445</v>
      </c>
      <c r="H78" s="296" t="s">
        <v>424</v>
      </c>
      <c r="I78" s="415" t="s">
        <v>688</v>
      </c>
      <c r="J78" s="291" t="s">
        <v>689</v>
      </c>
      <c r="K78" s="296" t="s">
        <v>700</v>
      </c>
      <c r="L78" s="293"/>
      <c r="M78" s="312"/>
      <c r="N78" s="297" t="s">
        <v>446</v>
      </c>
      <c r="O78" s="298" t="s">
        <v>776</v>
      </c>
      <c r="P78" s="291">
        <v>337</v>
      </c>
      <c r="Q78" s="312" t="s">
        <v>201</v>
      </c>
      <c r="R78" s="299" t="s">
        <v>1</v>
      </c>
      <c r="S78" s="300" t="s">
        <v>777</v>
      </c>
      <c r="T78" s="301" t="s">
        <v>778</v>
      </c>
      <c r="U78" s="302">
        <v>0</v>
      </c>
      <c r="V78" s="303">
        <v>0</v>
      </c>
      <c r="W78" s="303">
        <v>0</v>
      </c>
      <c r="X78" s="303">
        <v>6</v>
      </c>
      <c r="Y78" s="301" t="s">
        <v>779</v>
      </c>
      <c r="Z78" s="311" t="s">
        <v>780</v>
      </c>
      <c r="AA78" s="311" t="s">
        <v>781</v>
      </c>
      <c r="AB78" s="311" t="s">
        <v>782</v>
      </c>
      <c r="AC78" s="294" t="s">
        <v>204</v>
      </c>
      <c r="AD78" s="306"/>
      <c r="AE78" s="306"/>
      <c r="AF78" s="306"/>
      <c r="AG78" s="314"/>
      <c r="AH78" s="300" t="s">
        <v>141</v>
      </c>
      <c r="AI78" s="300"/>
      <c r="AJ78" s="304"/>
      <c r="AK78" s="304"/>
      <c r="AL78" s="304"/>
      <c r="AM78" s="304"/>
      <c r="AN78" s="304"/>
      <c r="AO78" s="304"/>
      <c r="AP78" s="413"/>
    </row>
    <row r="79" spans="1:42" ht="180">
      <c r="A79" s="291" t="s">
        <v>190</v>
      </c>
      <c r="B79" s="292">
        <v>44958</v>
      </c>
      <c r="C79" s="292" t="s">
        <v>191</v>
      </c>
      <c r="D79" s="296" t="s">
        <v>192</v>
      </c>
      <c r="E79" s="296" t="s">
        <v>192</v>
      </c>
      <c r="F79" s="294" t="s">
        <v>449</v>
      </c>
      <c r="G79" s="295" t="s">
        <v>450</v>
      </c>
      <c r="H79" s="296" t="s">
        <v>451</v>
      </c>
      <c r="I79" s="292" t="s">
        <v>452</v>
      </c>
      <c r="J79" s="291" t="s">
        <v>585</v>
      </c>
      <c r="K79" s="295" t="s">
        <v>783</v>
      </c>
      <c r="L79" s="292"/>
      <c r="M79" s="291"/>
      <c r="N79" s="297" t="s">
        <v>455</v>
      </c>
      <c r="O79" s="298" t="s">
        <v>784</v>
      </c>
      <c r="P79" s="291">
        <v>425</v>
      </c>
      <c r="Q79" s="312" t="s">
        <v>201</v>
      </c>
      <c r="R79" s="299" t="s">
        <v>1</v>
      </c>
      <c r="S79" s="300"/>
      <c r="T79" s="301" t="s">
        <v>785</v>
      </c>
      <c r="U79" s="302">
        <v>103</v>
      </c>
      <c r="V79" s="303">
        <v>193</v>
      </c>
      <c r="W79" s="303">
        <v>279</v>
      </c>
      <c r="X79" s="303">
        <v>330</v>
      </c>
      <c r="Y79" s="302">
        <v>129</v>
      </c>
      <c r="Z79" s="303">
        <v>197</v>
      </c>
      <c r="AA79" s="303">
        <v>328</v>
      </c>
      <c r="AB79" s="303">
        <v>467</v>
      </c>
      <c r="AC79" s="294" t="s">
        <v>204</v>
      </c>
      <c r="AD79" s="294"/>
      <c r="AE79" s="306"/>
      <c r="AF79" s="306"/>
      <c r="AG79" s="314"/>
      <c r="AH79" s="300" t="s">
        <v>141</v>
      </c>
      <c r="AI79" s="300"/>
      <c r="AJ79" s="304"/>
      <c r="AK79" s="304"/>
      <c r="AL79" s="304"/>
      <c r="AM79" s="304"/>
      <c r="AN79" s="304"/>
      <c r="AO79" s="304"/>
      <c r="AP79" s="413"/>
    </row>
    <row r="80" spans="1:42" s="414" customFormat="1" ht="312">
      <c r="A80" s="291" t="s">
        <v>190</v>
      </c>
      <c r="B80" s="292">
        <v>44958</v>
      </c>
      <c r="C80" s="292" t="s">
        <v>191</v>
      </c>
      <c r="D80" s="296" t="s">
        <v>192</v>
      </c>
      <c r="E80" s="296" t="s">
        <v>192</v>
      </c>
      <c r="F80" s="294" t="s">
        <v>786</v>
      </c>
      <c r="G80" s="295" t="s">
        <v>468</v>
      </c>
      <c r="H80" s="296" t="s">
        <v>373</v>
      </c>
      <c r="I80" s="292" t="s">
        <v>452</v>
      </c>
      <c r="J80" s="291" t="s">
        <v>585</v>
      </c>
      <c r="K80" s="296" t="s">
        <v>598</v>
      </c>
      <c r="L80" s="293"/>
      <c r="M80" s="312"/>
      <c r="N80" s="297" t="s">
        <v>471</v>
      </c>
      <c r="O80" s="298" t="s">
        <v>787</v>
      </c>
      <c r="P80" s="291">
        <v>404</v>
      </c>
      <c r="Q80" s="312" t="s">
        <v>201</v>
      </c>
      <c r="R80" s="299" t="s">
        <v>1</v>
      </c>
      <c r="S80" s="300" t="s">
        <v>788</v>
      </c>
      <c r="T80" s="301" t="s">
        <v>789</v>
      </c>
      <c r="U80" s="302">
        <v>29906</v>
      </c>
      <c r="V80" s="303">
        <v>47220</v>
      </c>
      <c r="W80" s="303">
        <v>66108</v>
      </c>
      <c r="X80" s="303">
        <v>78700</v>
      </c>
      <c r="Y80" s="302">
        <v>30749</v>
      </c>
      <c r="Z80" s="303">
        <v>52652</v>
      </c>
      <c r="AA80" s="303">
        <v>80379</v>
      </c>
      <c r="AB80" s="303">
        <v>105377</v>
      </c>
      <c r="AC80" s="294" t="s">
        <v>204</v>
      </c>
      <c r="AD80" s="294"/>
      <c r="AE80" s="306"/>
      <c r="AF80" s="306"/>
      <c r="AG80" s="314"/>
      <c r="AH80" s="300" t="s">
        <v>141</v>
      </c>
      <c r="AI80" s="300"/>
      <c r="AJ80" s="304"/>
      <c r="AK80" s="304"/>
      <c r="AL80" s="304"/>
      <c r="AM80" s="304"/>
      <c r="AN80" s="304"/>
      <c r="AO80" s="304"/>
    </row>
    <row r="81" spans="1:42" ht="276">
      <c r="A81" s="291" t="s">
        <v>190</v>
      </c>
      <c r="B81" s="292">
        <v>44958</v>
      </c>
      <c r="C81" s="292" t="s">
        <v>191</v>
      </c>
      <c r="D81" s="296" t="s">
        <v>192</v>
      </c>
      <c r="E81" s="296" t="s">
        <v>192</v>
      </c>
      <c r="F81" s="294" t="s">
        <v>476</v>
      </c>
      <c r="G81" s="295" t="s">
        <v>477</v>
      </c>
      <c r="H81" s="296" t="s">
        <v>478</v>
      </c>
      <c r="I81" s="292" t="s">
        <v>452</v>
      </c>
      <c r="J81" s="291" t="s">
        <v>585</v>
      </c>
      <c r="K81" s="296" t="s">
        <v>598</v>
      </c>
      <c r="L81" s="293"/>
      <c r="M81" s="312"/>
      <c r="N81" s="297" t="s">
        <v>481</v>
      </c>
      <c r="O81" s="298" t="s">
        <v>790</v>
      </c>
      <c r="P81" s="291">
        <v>407</v>
      </c>
      <c r="Q81" s="312" t="s">
        <v>201</v>
      </c>
      <c r="R81" s="299" t="s">
        <v>1</v>
      </c>
      <c r="S81" s="300" t="s">
        <v>483</v>
      </c>
      <c r="T81" s="301" t="s">
        <v>791</v>
      </c>
      <c r="U81" s="302">
        <v>2</v>
      </c>
      <c r="V81" s="303">
        <v>8</v>
      </c>
      <c r="W81" s="303">
        <v>18</v>
      </c>
      <c r="X81" s="303">
        <v>32</v>
      </c>
      <c r="Y81" s="302">
        <v>2</v>
      </c>
      <c r="Z81" s="303">
        <v>8</v>
      </c>
      <c r="AA81" s="303">
        <v>12</v>
      </c>
      <c r="AB81" s="303">
        <v>32</v>
      </c>
      <c r="AC81" s="294" t="s">
        <v>204</v>
      </c>
      <c r="AD81" s="306" t="s">
        <v>792</v>
      </c>
      <c r="AE81" s="306"/>
      <c r="AF81" s="306"/>
      <c r="AG81" s="314"/>
      <c r="AH81" s="300" t="s">
        <v>141</v>
      </c>
      <c r="AI81" s="300"/>
      <c r="AJ81" s="304"/>
      <c r="AK81" s="304"/>
      <c r="AL81" s="304"/>
      <c r="AM81" s="304"/>
      <c r="AN81" s="304"/>
      <c r="AO81" s="304"/>
      <c r="AP81" s="413"/>
    </row>
    <row r="82" spans="1:42" s="414" customFormat="1" ht="180">
      <c r="A82" s="291" t="s">
        <v>190</v>
      </c>
      <c r="B82" s="292">
        <v>44958</v>
      </c>
      <c r="C82" s="292" t="s">
        <v>191</v>
      </c>
      <c r="D82" s="296" t="s">
        <v>192</v>
      </c>
      <c r="E82" s="296" t="s">
        <v>192</v>
      </c>
      <c r="F82" s="294" t="s">
        <v>485</v>
      </c>
      <c r="G82" s="295" t="s">
        <v>486</v>
      </c>
      <c r="H82" s="296" t="s">
        <v>451</v>
      </c>
      <c r="I82" s="292" t="s">
        <v>452</v>
      </c>
      <c r="J82" s="291" t="s">
        <v>585</v>
      </c>
      <c r="K82" s="295" t="s">
        <v>783</v>
      </c>
      <c r="L82" s="292"/>
      <c r="M82" s="291"/>
      <c r="N82" s="297" t="s">
        <v>487</v>
      </c>
      <c r="O82" s="298" t="s">
        <v>793</v>
      </c>
      <c r="P82" s="291">
        <v>427</v>
      </c>
      <c r="Q82" s="312" t="s">
        <v>201</v>
      </c>
      <c r="R82" s="299" t="s">
        <v>1</v>
      </c>
      <c r="S82" s="300" t="s">
        <v>489</v>
      </c>
      <c r="T82" s="301" t="s">
        <v>794</v>
      </c>
      <c r="U82" s="302">
        <v>334</v>
      </c>
      <c r="V82" s="303">
        <v>676</v>
      </c>
      <c r="W82" s="303">
        <v>805</v>
      </c>
      <c r="X82" s="303">
        <v>900</v>
      </c>
      <c r="Y82" s="302">
        <v>359</v>
      </c>
      <c r="Z82" s="303">
        <v>566</v>
      </c>
      <c r="AA82" s="303">
        <v>765</v>
      </c>
      <c r="AB82" s="303">
        <v>926</v>
      </c>
      <c r="AC82" s="294" t="s">
        <v>204</v>
      </c>
      <c r="AD82" s="306"/>
      <c r="AE82" s="306"/>
      <c r="AF82" s="306"/>
      <c r="AG82" s="314"/>
      <c r="AH82" s="300" t="s">
        <v>141</v>
      </c>
      <c r="AI82" s="300"/>
      <c r="AJ82" s="304"/>
      <c r="AK82" s="304"/>
      <c r="AL82" s="304"/>
      <c r="AM82" s="304"/>
      <c r="AN82" s="304"/>
      <c r="AO82" s="304"/>
    </row>
    <row r="83" spans="1:42" ht="409.5">
      <c r="A83" s="291" t="s">
        <v>190</v>
      </c>
      <c r="B83" s="292">
        <v>44958</v>
      </c>
      <c r="C83" s="293" t="s">
        <v>224</v>
      </c>
      <c r="D83" s="293">
        <v>44562</v>
      </c>
      <c r="E83" s="293">
        <v>45291</v>
      </c>
      <c r="F83" s="294" t="s">
        <v>491</v>
      </c>
      <c r="G83" s="295" t="s">
        <v>492</v>
      </c>
      <c r="H83" s="295" t="s">
        <v>493</v>
      </c>
      <c r="I83" s="292" t="s">
        <v>452</v>
      </c>
      <c r="J83" s="291" t="s">
        <v>585</v>
      </c>
      <c r="K83" s="295" t="s">
        <v>795</v>
      </c>
      <c r="L83" s="292"/>
      <c r="M83" s="291"/>
      <c r="N83" s="297" t="s">
        <v>496</v>
      </c>
      <c r="O83" s="298" t="s">
        <v>796</v>
      </c>
      <c r="P83" s="291">
        <v>430</v>
      </c>
      <c r="Q83" s="312" t="s">
        <v>201</v>
      </c>
      <c r="R83" s="299" t="s">
        <v>1</v>
      </c>
      <c r="S83" s="302" t="s">
        <v>214</v>
      </c>
      <c r="T83" s="301" t="s">
        <v>214</v>
      </c>
      <c r="U83" s="302"/>
      <c r="V83" s="302"/>
      <c r="W83" s="302"/>
      <c r="X83" s="302"/>
      <c r="Y83" s="302"/>
      <c r="Z83" s="303"/>
      <c r="AA83" s="303"/>
      <c r="AB83" s="303"/>
      <c r="AC83" s="294" t="s">
        <v>797</v>
      </c>
      <c r="AD83" s="306" t="s">
        <v>798</v>
      </c>
      <c r="AE83" s="306" t="s">
        <v>799</v>
      </c>
      <c r="AF83" s="306" t="s">
        <v>800</v>
      </c>
      <c r="AG83" s="314" t="s">
        <v>801</v>
      </c>
      <c r="AH83" s="300" t="s">
        <v>141</v>
      </c>
      <c r="AI83" s="300"/>
      <c r="AJ83" s="304"/>
      <c r="AK83" s="304"/>
      <c r="AL83" s="304"/>
      <c r="AM83" s="304"/>
      <c r="AN83" s="304"/>
      <c r="AO83" s="304"/>
      <c r="AP83" s="413"/>
    </row>
    <row r="84" spans="1:42" s="414" customFormat="1" ht="348">
      <c r="A84" s="291" t="s">
        <v>190</v>
      </c>
      <c r="B84" s="292">
        <v>44958</v>
      </c>
      <c r="C84" s="292" t="s">
        <v>191</v>
      </c>
      <c r="D84" s="296" t="s">
        <v>192</v>
      </c>
      <c r="E84" s="296" t="s">
        <v>192</v>
      </c>
      <c r="F84" s="294" t="s">
        <v>802</v>
      </c>
      <c r="G84" s="309" t="s">
        <v>244</v>
      </c>
      <c r="H84" s="296" t="s">
        <v>245</v>
      </c>
      <c r="I84" s="415" t="s">
        <v>569</v>
      </c>
      <c r="J84" s="291" t="s">
        <v>570</v>
      </c>
      <c r="K84" s="296" t="s">
        <v>803</v>
      </c>
      <c r="L84" s="293"/>
      <c r="M84" s="312"/>
      <c r="N84" s="297" t="s">
        <v>248</v>
      </c>
      <c r="O84" s="298" t="s">
        <v>804</v>
      </c>
      <c r="P84" s="291">
        <v>362</v>
      </c>
      <c r="Q84" s="312" t="s">
        <v>201</v>
      </c>
      <c r="R84" s="299" t="s">
        <v>1</v>
      </c>
      <c r="S84" s="300" t="s">
        <v>251</v>
      </c>
      <c r="T84" s="301" t="s">
        <v>805</v>
      </c>
      <c r="U84" s="301" t="s">
        <v>806</v>
      </c>
      <c r="V84" s="311" t="s">
        <v>807</v>
      </c>
      <c r="W84" s="311" t="s">
        <v>808</v>
      </c>
      <c r="X84" s="311" t="s">
        <v>809</v>
      </c>
      <c r="Y84" s="301" t="s">
        <v>810</v>
      </c>
      <c r="Z84" s="311" t="s">
        <v>811</v>
      </c>
      <c r="AA84" s="311" t="s">
        <v>812</v>
      </c>
      <c r="AB84" s="311" t="s">
        <v>813</v>
      </c>
      <c r="AC84" s="294" t="s">
        <v>204</v>
      </c>
      <c r="AD84" s="306"/>
      <c r="AE84" s="306"/>
      <c r="AF84" s="306"/>
      <c r="AG84" s="314"/>
      <c r="AH84" s="300" t="s">
        <v>141</v>
      </c>
      <c r="AI84" s="300"/>
      <c r="AJ84" s="304"/>
      <c r="AK84" s="304"/>
      <c r="AL84" s="304"/>
      <c r="AM84" s="304"/>
      <c r="AN84" s="304"/>
      <c r="AO84" s="304"/>
    </row>
    <row r="85" spans="1:42" ht="409.5">
      <c r="A85" s="291" t="s">
        <v>190</v>
      </c>
      <c r="B85" s="292">
        <v>44958</v>
      </c>
      <c r="C85" s="292" t="s">
        <v>191</v>
      </c>
      <c r="D85" s="296" t="s">
        <v>192</v>
      </c>
      <c r="E85" s="296" t="s">
        <v>192</v>
      </c>
      <c r="F85" s="294" t="s">
        <v>258</v>
      </c>
      <c r="G85" s="309" t="s">
        <v>259</v>
      </c>
      <c r="H85" s="296" t="s">
        <v>260</v>
      </c>
      <c r="I85" s="415" t="s">
        <v>569</v>
      </c>
      <c r="J85" s="291" t="s">
        <v>570</v>
      </c>
      <c r="K85" s="296" t="s">
        <v>814</v>
      </c>
      <c r="L85" s="293"/>
      <c r="M85" s="312"/>
      <c r="N85" s="297" t="s">
        <v>261</v>
      </c>
      <c r="O85" s="298" t="s">
        <v>815</v>
      </c>
      <c r="P85" s="291">
        <v>352</v>
      </c>
      <c r="Q85" s="312" t="s">
        <v>201</v>
      </c>
      <c r="R85" s="299" t="s">
        <v>1</v>
      </c>
      <c r="S85" s="300" t="s">
        <v>264</v>
      </c>
      <c r="T85" s="301" t="s">
        <v>816</v>
      </c>
      <c r="U85" s="302">
        <v>3480</v>
      </c>
      <c r="V85" s="303">
        <v>4408</v>
      </c>
      <c r="W85" s="303">
        <v>4408</v>
      </c>
      <c r="X85" s="303">
        <v>4408</v>
      </c>
      <c r="Y85" s="302">
        <v>4408</v>
      </c>
      <c r="Z85" s="311" t="s">
        <v>817</v>
      </c>
      <c r="AA85" s="303" t="s">
        <v>523</v>
      </c>
      <c r="AB85" s="303" t="s">
        <v>523</v>
      </c>
      <c r="AC85" s="294" t="s">
        <v>204</v>
      </c>
      <c r="AD85" s="306"/>
      <c r="AE85" s="306"/>
      <c r="AF85" s="306"/>
      <c r="AG85" s="314"/>
      <c r="AH85" s="300" t="s">
        <v>141</v>
      </c>
      <c r="AI85" s="300"/>
      <c r="AJ85" s="304"/>
      <c r="AK85" s="304"/>
      <c r="AL85" s="304"/>
      <c r="AM85" s="304"/>
      <c r="AN85" s="304"/>
      <c r="AO85" s="304"/>
      <c r="AP85" s="413"/>
    </row>
    <row r="86" spans="1:42" s="414" customFormat="1" ht="144">
      <c r="A86" s="291" t="s">
        <v>190</v>
      </c>
      <c r="B86" s="292">
        <v>44958</v>
      </c>
      <c r="C86" s="292" t="s">
        <v>191</v>
      </c>
      <c r="D86" s="296" t="s">
        <v>192</v>
      </c>
      <c r="E86" s="296" t="s">
        <v>192</v>
      </c>
      <c r="F86" s="294" t="s">
        <v>266</v>
      </c>
      <c r="G86" s="309" t="s">
        <v>267</v>
      </c>
      <c r="H86" s="296" t="s">
        <v>260</v>
      </c>
      <c r="I86" s="415" t="s">
        <v>569</v>
      </c>
      <c r="J86" s="291" t="s">
        <v>570</v>
      </c>
      <c r="K86" s="296" t="s">
        <v>818</v>
      </c>
      <c r="L86" s="293"/>
      <c r="M86" s="312"/>
      <c r="N86" s="297" t="s">
        <v>268</v>
      </c>
      <c r="O86" s="298" t="s">
        <v>819</v>
      </c>
      <c r="P86" s="291">
        <v>354</v>
      </c>
      <c r="Q86" s="312" t="s">
        <v>201</v>
      </c>
      <c r="R86" s="299" t="s">
        <v>1</v>
      </c>
      <c r="S86" s="300" t="s">
        <v>270</v>
      </c>
      <c r="T86" s="301" t="s">
        <v>271</v>
      </c>
      <c r="U86" s="302">
        <v>150</v>
      </c>
      <c r="V86" s="303">
        <v>600</v>
      </c>
      <c r="W86" s="303">
        <v>900</v>
      </c>
      <c r="X86" s="303">
        <v>1000</v>
      </c>
      <c r="Y86" s="302">
        <v>176</v>
      </c>
      <c r="Z86" s="303">
        <v>948</v>
      </c>
      <c r="AA86" s="303">
        <v>1075</v>
      </c>
      <c r="AB86" s="303" t="s">
        <v>608</v>
      </c>
      <c r="AC86" s="294" t="s">
        <v>204</v>
      </c>
      <c r="AD86" s="306"/>
      <c r="AE86" s="306"/>
      <c r="AF86" s="306"/>
      <c r="AG86" s="314"/>
      <c r="AH86" s="300" t="s">
        <v>141</v>
      </c>
      <c r="AI86" s="300"/>
      <c r="AJ86" s="304"/>
      <c r="AK86" s="304"/>
      <c r="AL86" s="304"/>
      <c r="AM86" s="304"/>
      <c r="AN86" s="304"/>
      <c r="AO86" s="304"/>
    </row>
    <row r="87" spans="1:42" ht="168">
      <c r="A87" s="291" t="s">
        <v>190</v>
      </c>
      <c r="B87" s="292">
        <v>44958</v>
      </c>
      <c r="C87" s="292" t="s">
        <v>191</v>
      </c>
      <c r="D87" s="296" t="s">
        <v>192</v>
      </c>
      <c r="E87" s="296" t="s">
        <v>192</v>
      </c>
      <c r="F87" s="294" t="s">
        <v>272</v>
      </c>
      <c r="G87" s="309" t="s">
        <v>273</v>
      </c>
      <c r="H87" s="296" t="s">
        <v>274</v>
      </c>
      <c r="I87" s="415" t="s">
        <v>569</v>
      </c>
      <c r="J87" s="291" t="s">
        <v>570</v>
      </c>
      <c r="K87" s="296" t="s">
        <v>820</v>
      </c>
      <c r="L87" s="293"/>
      <c r="M87" s="312"/>
      <c r="N87" s="297" t="s">
        <v>277</v>
      </c>
      <c r="O87" s="298" t="s">
        <v>821</v>
      </c>
      <c r="P87" s="291">
        <v>373</v>
      </c>
      <c r="Q87" s="312" t="s">
        <v>201</v>
      </c>
      <c r="R87" s="299" t="s">
        <v>1</v>
      </c>
      <c r="S87" s="300" t="s">
        <v>251</v>
      </c>
      <c r="T87" s="429" t="s">
        <v>822</v>
      </c>
      <c r="U87" s="302">
        <v>0</v>
      </c>
      <c r="V87" s="303">
        <v>70</v>
      </c>
      <c r="W87" s="303">
        <v>190</v>
      </c>
      <c r="X87" s="303">
        <v>190</v>
      </c>
      <c r="Y87" s="302">
        <v>36</v>
      </c>
      <c r="Z87" s="303">
        <v>69</v>
      </c>
      <c r="AA87" s="303">
        <v>222</v>
      </c>
      <c r="AB87" s="303" t="s">
        <v>541</v>
      </c>
      <c r="AC87" s="294" t="s">
        <v>204</v>
      </c>
      <c r="AD87" s="306"/>
      <c r="AE87" s="306"/>
      <c r="AF87" s="306"/>
      <c r="AG87" s="314"/>
      <c r="AH87" s="300" t="s">
        <v>141</v>
      </c>
      <c r="AI87" s="300"/>
      <c r="AJ87" s="304"/>
      <c r="AK87" s="304"/>
      <c r="AL87" s="304"/>
      <c r="AM87" s="304"/>
      <c r="AN87" s="304"/>
      <c r="AO87" s="304"/>
      <c r="AP87" s="413"/>
    </row>
    <row r="88" spans="1:42" ht="409.5">
      <c r="A88" s="291" t="s">
        <v>190</v>
      </c>
      <c r="B88" s="292">
        <v>44958</v>
      </c>
      <c r="C88" s="292" t="s">
        <v>224</v>
      </c>
      <c r="D88" s="293">
        <v>44562</v>
      </c>
      <c r="E88" s="293">
        <v>45291</v>
      </c>
      <c r="F88" s="294" t="s">
        <v>823</v>
      </c>
      <c r="G88" s="309" t="s">
        <v>281</v>
      </c>
      <c r="H88" s="296" t="s">
        <v>282</v>
      </c>
      <c r="I88" s="415" t="s">
        <v>569</v>
      </c>
      <c r="J88" s="291" t="s">
        <v>570</v>
      </c>
      <c r="K88" s="417" t="s">
        <v>824</v>
      </c>
      <c r="L88" s="293"/>
      <c r="M88" s="418"/>
      <c r="N88" s="297" t="s">
        <v>283</v>
      </c>
      <c r="O88" s="298" t="s">
        <v>825</v>
      </c>
      <c r="P88" s="291">
        <v>347</v>
      </c>
      <c r="Q88" s="312" t="s">
        <v>201</v>
      </c>
      <c r="R88" s="299" t="s">
        <v>1</v>
      </c>
      <c r="S88" s="300" t="s">
        <v>214</v>
      </c>
      <c r="T88" s="301" t="s">
        <v>214</v>
      </c>
      <c r="U88" s="302"/>
      <c r="V88" s="303"/>
      <c r="W88" s="303"/>
      <c r="X88" s="303"/>
      <c r="Y88" s="302"/>
      <c r="Z88" s="303"/>
      <c r="AA88" s="303"/>
      <c r="AB88" s="303"/>
      <c r="AC88" s="294" t="s">
        <v>826</v>
      </c>
      <c r="AD88" s="306" t="s">
        <v>827</v>
      </c>
      <c r="AE88" s="306" t="s">
        <v>828</v>
      </c>
      <c r="AF88" s="306" t="s">
        <v>829</v>
      </c>
      <c r="AG88" s="314" t="s">
        <v>830</v>
      </c>
      <c r="AH88" s="300" t="s">
        <v>141</v>
      </c>
      <c r="AI88" s="300"/>
      <c r="AJ88" s="304"/>
      <c r="AK88" s="304"/>
      <c r="AL88" s="304"/>
      <c r="AM88" s="304"/>
      <c r="AN88" s="304"/>
      <c r="AO88" s="304"/>
      <c r="AP88" s="413"/>
    </row>
    <row r="89" spans="1:42" ht="228">
      <c r="A89" s="291" t="s">
        <v>190</v>
      </c>
      <c r="B89" s="292">
        <v>44958</v>
      </c>
      <c r="C89" s="292" t="s">
        <v>224</v>
      </c>
      <c r="D89" s="293">
        <v>44562</v>
      </c>
      <c r="E89" s="293">
        <v>45291</v>
      </c>
      <c r="F89" s="294" t="s">
        <v>286</v>
      </c>
      <c r="G89" s="309" t="s">
        <v>287</v>
      </c>
      <c r="H89" s="296" t="s">
        <v>288</v>
      </c>
      <c r="I89" s="415" t="s">
        <v>569</v>
      </c>
      <c r="J89" s="291" t="s">
        <v>570</v>
      </c>
      <c r="K89" s="296" t="s">
        <v>818</v>
      </c>
      <c r="L89" s="293"/>
      <c r="M89" s="312"/>
      <c r="N89" s="297" t="s">
        <v>289</v>
      </c>
      <c r="O89" s="298" t="s">
        <v>831</v>
      </c>
      <c r="P89" s="291">
        <v>356</v>
      </c>
      <c r="Q89" s="312" t="s">
        <v>201</v>
      </c>
      <c r="R89" s="299" t="s">
        <v>1</v>
      </c>
      <c r="S89" s="306" t="s">
        <v>832</v>
      </c>
      <c r="T89" s="301" t="s">
        <v>833</v>
      </c>
      <c r="U89" s="301" t="s">
        <v>834</v>
      </c>
      <c r="V89" s="311" t="s">
        <v>835</v>
      </c>
      <c r="W89" s="311" t="s">
        <v>836</v>
      </c>
      <c r="X89" s="311" t="s">
        <v>837</v>
      </c>
      <c r="Y89" s="301" t="s">
        <v>838</v>
      </c>
      <c r="Z89" s="311" t="s">
        <v>839</v>
      </c>
      <c r="AA89" s="311" t="s">
        <v>840</v>
      </c>
      <c r="AB89" s="311" t="s">
        <v>841</v>
      </c>
      <c r="AC89" s="294" t="s">
        <v>204</v>
      </c>
      <c r="AD89" s="306"/>
      <c r="AE89" s="306"/>
      <c r="AF89" s="306"/>
      <c r="AG89" s="314"/>
      <c r="AH89" s="316" t="s">
        <v>141</v>
      </c>
      <c r="AI89" s="300"/>
      <c r="AJ89" s="304"/>
      <c r="AK89" s="304"/>
      <c r="AL89" s="304"/>
      <c r="AM89" s="304"/>
      <c r="AN89" s="304"/>
      <c r="AO89" s="304"/>
      <c r="AP89" s="413"/>
    </row>
    <row r="90" spans="1:42" ht="240">
      <c r="A90" s="291" t="s">
        <v>190</v>
      </c>
      <c r="B90" s="292">
        <v>44958</v>
      </c>
      <c r="C90" s="292" t="s">
        <v>191</v>
      </c>
      <c r="D90" s="296" t="s">
        <v>192</v>
      </c>
      <c r="E90" s="296" t="s">
        <v>192</v>
      </c>
      <c r="F90" s="294" t="s">
        <v>842</v>
      </c>
      <c r="G90" s="296" t="s">
        <v>843</v>
      </c>
      <c r="H90" s="296" t="s">
        <v>584</v>
      </c>
      <c r="I90" s="415" t="s">
        <v>569</v>
      </c>
      <c r="J90" s="291" t="s">
        <v>585</v>
      </c>
      <c r="K90" s="296" t="s">
        <v>844</v>
      </c>
      <c r="L90" s="293"/>
      <c r="M90" s="312"/>
      <c r="N90" s="297" t="s">
        <v>201</v>
      </c>
      <c r="O90" s="298" t="s">
        <v>845</v>
      </c>
      <c r="P90" s="291">
        <v>396</v>
      </c>
      <c r="Q90" s="312" t="s">
        <v>201</v>
      </c>
      <c r="R90" s="299" t="s">
        <v>1</v>
      </c>
      <c r="S90" s="300" t="s">
        <v>588</v>
      </c>
      <c r="T90" s="301" t="s">
        <v>846</v>
      </c>
      <c r="U90" s="302">
        <v>140365</v>
      </c>
      <c r="V90" s="303">
        <v>346966</v>
      </c>
      <c r="W90" s="303">
        <v>532922</v>
      </c>
      <c r="X90" s="303">
        <v>600000</v>
      </c>
      <c r="Y90" s="302">
        <v>238022</v>
      </c>
      <c r="Z90" s="303">
        <v>455039</v>
      </c>
      <c r="AA90" s="303">
        <v>606402</v>
      </c>
      <c r="AB90" s="303">
        <v>656691</v>
      </c>
      <c r="AC90" s="294" t="s">
        <v>204</v>
      </c>
      <c r="AD90" s="306"/>
      <c r="AE90" s="306"/>
      <c r="AF90" s="306"/>
      <c r="AG90" s="314"/>
      <c r="AH90" s="300" t="s">
        <v>141</v>
      </c>
      <c r="AI90" s="300"/>
      <c r="AJ90" s="304"/>
      <c r="AK90" s="304"/>
      <c r="AL90" s="304"/>
      <c r="AM90" s="304"/>
      <c r="AN90" s="304"/>
      <c r="AO90" s="304"/>
      <c r="AP90" s="413"/>
    </row>
    <row r="91" spans="1:42">
      <c r="A91" s="318"/>
      <c r="B91" s="318"/>
      <c r="C91" s="319"/>
      <c r="D91" s="319"/>
      <c r="E91" s="321"/>
      <c r="F91" s="321"/>
      <c r="G91" s="320"/>
      <c r="H91" s="321"/>
      <c r="I91" s="321"/>
      <c r="J91" s="319"/>
      <c r="K91" s="318"/>
      <c r="L91" s="321"/>
      <c r="M91" s="319"/>
      <c r="N91" s="318"/>
      <c r="O91" s="322"/>
      <c r="P91" s="320"/>
      <c r="Q91" s="318"/>
      <c r="R91" s="318"/>
      <c r="S91" s="323"/>
      <c r="T91" s="409"/>
      <c r="U91" s="325"/>
      <c r="V91" s="325"/>
      <c r="W91" s="323"/>
      <c r="X91" s="323"/>
      <c r="Y91" s="323"/>
      <c r="Z91" s="325"/>
      <c r="AA91" s="323"/>
      <c r="AB91" s="323"/>
      <c r="AC91" s="323"/>
      <c r="AD91" s="318"/>
      <c r="AE91" s="324"/>
      <c r="AF91" s="324"/>
      <c r="AG91" s="324"/>
      <c r="AH91" s="324"/>
      <c r="AI91" s="324"/>
      <c r="AJ91" s="324"/>
      <c r="AK91" s="318"/>
      <c r="AL91" s="318"/>
      <c r="AM91" s="318"/>
      <c r="AN91" s="318"/>
      <c r="AO91" s="318"/>
      <c r="AP91" s="318"/>
    </row>
    <row r="92" spans="1:42">
      <c r="A92" s="318"/>
      <c r="B92" s="318"/>
      <c r="C92" s="319"/>
      <c r="D92" s="319"/>
      <c r="E92" s="321"/>
      <c r="F92" s="321"/>
      <c r="G92" s="320"/>
      <c r="H92" s="321"/>
      <c r="I92" s="321"/>
      <c r="J92" s="319"/>
      <c r="K92" s="318"/>
      <c r="L92" s="321"/>
      <c r="M92" s="319"/>
      <c r="N92" s="318"/>
      <c r="O92" s="322"/>
      <c r="P92" s="320"/>
      <c r="Q92" s="318"/>
      <c r="R92" s="318"/>
      <c r="S92" s="323"/>
      <c r="T92" s="409"/>
      <c r="U92" s="325"/>
      <c r="V92" s="325"/>
      <c r="W92" s="323"/>
      <c r="X92" s="323"/>
      <c r="Y92" s="323"/>
      <c r="Z92" s="325"/>
      <c r="AA92" s="323"/>
      <c r="AB92" s="323"/>
      <c r="AC92" s="323"/>
      <c r="AD92" s="318"/>
      <c r="AE92" s="324"/>
      <c r="AF92" s="324"/>
      <c r="AG92" s="324"/>
      <c r="AH92" s="324"/>
      <c r="AI92" s="324"/>
      <c r="AJ92" s="324"/>
      <c r="AK92" s="318"/>
      <c r="AL92" s="318"/>
      <c r="AM92" s="318"/>
      <c r="AN92" s="318"/>
      <c r="AO92" s="318"/>
      <c r="AP92" s="318"/>
    </row>
    <row r="93" spans="1:42">
      <c r="A93" s="318"/>
      <c r="B93" s="318"/>
      <c r="C93" s="319"/>
      <c r="D93" s="319"/>
      <c r="E93" s="321"/>
      <c r="F93" s="321"/>
      <c r="G93" s="320"/>
      <c r="H93" s="321"/>
      <c r="I93" s="321"/>
      <c r="J93" s="319"/>
      <c r="K93" s="318"/>
      <c r="L93" s="321"/>
      <c r="M93" s="319"/>
      <c r="N93" s="318"/>
      <c r="O93" s="322"/>
      <c r="P93" s="320"/>
      <c r="Q93" s="318"/>
      <c r="R93" s="318"/>
      <c r="S93" s="323"/>
      <c r="T93" s="409"/>
      <c r="U93" s="325"/>
      <c r="V93" s="325"/>
      <c r="W93" s="323"/>
      <c r="X93" s="323"/>
      <c r="Y93" s="323"/>
      <c r="Z93" s="325"/>
      <c r="AA93" s="323"/>
      <c r="AB93" s="323"/>
      <c r="AC93" s="323"/>
      <c r="AD93" s="318"/>
      <c r="AE93" s="324"/>
      <c r="AF93" s="324"/>
      <c r="AG93" s="324"/>
      <c r="AH93" s="324"/>
      <c r="AI93" s="324"/>
      <c r="AJ93" s="324"/>
      <c r="AK93" s="318"/>
      <c r="AL93" s="318"/>
      <c r="AM93" s="318"/>
      <c r="AN93" s="318"/>
      <c r="AO93" s="318"/>
      <c r="AP93" s="318"/>
    </row>
    <row r="94" spans="1:42">
      <c r="A94" s="318"/>
      <c r="B94" s="318"/>
      <c r="C94" s="319"/>
      <c r="D94" s="319"/>
      <c r="E94" s="321"/>
      <c r="F94" s="321"/>
      <c r="G94" s="320"/>
      <c r="H94" s="321"/>
      <c r="I94" s="321"/>
      <c r="J94" s="319"/>
      <c r="K94" s="318"/>
      <c r="L94" s="321"/>
      <c r="M94" s="319"/>
      <c r="N94" s="318"/>
      <c r="O94" s="322"/>
      <c r="P94" s="320"/>
      <c r="Q94" s="318"/>
      <c r="R94" s="318"/>
      <c r="S94" s="323"/>
      <c r="T94" s="409"/>
      <c r="U94" s="325"/>
      <c r="V94" s="325"/>
      <c r="W94" s="323"/>
      <c r="X94" s="323"/>
      <c r="Y94" s="323"/>
      <c r="Z94" s="325"/>
      <c r="AA94" s="323"/>
      <c r="AB94" s="323"/>
      <c r="AC94" s="323"/>
      <c r="AD94" s="318"/>
      <c r="AE94" s="324"/>
      <c r="AF94" s="324"/>
      <c r="AG94" s="324"/>
      <c r="AH94" s="324"/>
      <c r="AI94" s="324"/>
      <c r="AJ94" s="324"/>
      <c r="AK94" s="318"/>
      <c r="AL94" s="318"/>
      <c r="AM94" s="318"/>
      <c r="AN94" s="318"/>
      <c r="AO94" s="318"/>
      <c r="AP94" s="318"/>
    </row>
    <row r="95" spans="1:42">
      <c r="A95" s="318"/>
      <c r="B95" s="318"/>
      <c r="C95" s="319"/>
      <c r="D95" s="319"/>
      <c r="E95" s="321"/>
      <c r="F95" s="321"/>
      <c r="G95" s="320"/>
      <c r="H95" s="321"/>
      <c r="I95" s="321"/>
      <c r="J95" s="319"/>
      <c r="K95" s="318"/>
      <c r="L95" s="321"/>
      <c r="M95" s="319"/>
      <c r="N95" s="318"/>
      <c r="O95" s="322"/>
      <c r="P95" s="320"/>
      <c r="Q95" s="318"/>
      <c r="R95" s="318"/>
      <c r="S95" s="323"/>
      <c r="T95" s="409"/>
      <c r="U95" s="325"/>
      <c r="V95" s="325"/>
      <c r="W95" s="323"/>
      <c r="X95" s="323"/>
      <c r="Y95" s="323"/>
      <c r="Z95" s="325"/>
      <c r="AA95" s="323"/>
      <c r="AB95" s="323"/>
      <c r="AC95" s="323"/>
      <c r="AD95" s="318"/>
      <c r="AE95" s="324"/>
      <c r="AF95" s="324"/>
      <c r="AG95" s="324"/>
      <c r="AH95" s="324"/>
      <c r="AI95" s="324"/>
      <c r="AJ95" s="324"/>
      <c r="AK95" s="318"/>
      <c r="AL95" s="318"/>
      <c r="AM95" s="318"/>
      <c r="AN95" s="318"/>
      <c r="AO95" s="318"/>
      <c r="AP95" s="318"/>
    </row>
    <row r="96" spans="1:42">
      <c r="A96" s="318"/>
      <c r="B96" s="318"/>
      <c r="C96" s="319"/>
      <c r="D96" s="319"/>
      <c r="E96" s="321"/>
      <c r="F96" s="321"/>
      <c r="G96" s="320"/>
      <c r="H96" s="321"/>
      <c r="I96" s="321"/>
      <c r="J96" s="319"/>
      <c r="K96" s="318"/>
      <c r="L96" s="321"/>
      <c r="M96" s="319"/>
      <c r="N96" s="318"/>
      <c r="O96" s="322"/>
      <c r="P96" s="320"/>
      <c r="Q96" s="318"/>
      <c r="R96" s="318"/>
      <c r="S96" s="323"/>
      <c r="T96" s="409"/>
      <c r="U96" s="325"/>
      <c r="V96" s="325"/>
      <c r="W96" s="323"/>
      <c r="X96" s="323"/>
      <c r="Y96" s="323"/>
      <c r="Z96" s="325"/>
      <c r="AA96" s="323"/>
      <c r="AB96" s="323"/>
      <c r="AC96" s="323"/>
      <c r="AD96" s="318"/>
      <c r="AE96" s="324"/>
      <c r="AF96" s="324"/>
      <c r="AG96" s="324"/>
      <c r="AH96" s="324"/>
      <c r="AI96" s="324"/>
      <c r="AJ96" s="324"/>
      <c r="AK96" s="318"/>
      <c r="AL96" s="318"/>
      <c r="AM96" s="318"/>
      <c r="AN96" s="318"/>
      <c r="AO96" s="318"/>
      <c r="AP96" s="318"/>
    </row>
    <row r="97" spans="1:42">
      <c r="A97" s="318"/>
      <c r="B97" s="318"/>
      <c r="C97" s="319"/>
      <c r="D97" s="319"/>
      <c r="E97" s="321"/>
      <c r="F97" s="321"/>
      <c r="G97" s="320"/>
      <c r="H97" s="321"/>
      <c r="I97" s="321"/>
      <c r="J97" s="319"/>
      <c r="K97" s="318"/>
      <c r="L97" s="321"/>
      <c r="M97" s="319"/>
      <c r="N97" s="318"/>
      <c r="O97" s="322"/>
      <c r="P97" s="320"/>
      <c r="Q97" s="318"/>
      <c r="R97" s="318"/>
      <c r="S97" s="323"/>
      <c r="T97" s="409"/>
      <c r="U97" s="325"/>
      <c r="V97" s="325"/>
      <c r="W97" s="323"/>
      <c r="X97" s="323"/>
      <c r="Y97" s="323"/>
      <c r="Z97" s="325"/>
      <c r="AA97" s="323"/>
      <c r="AB97" s="323"/>
      <c r="AC97" s="323"/>
      <c r="AD97" s="318"/>
      <c r="AE97" s="324"/>
      <c r="AF97" s="324"/>
      <c r="AG97" s="324"/>
      <c r="AH97" s="324"/>
      <c r="AI97" s="324"/>
      <c r="AJ97" s="324"/>
      <c r="AK97" s="318"/>
      <c r="AL97" s="318"/>
      <c r="AM97" s="318"/>
      <c r="AN97" s="318"/>
      <c r="AO97" s="318"/>
      <c r="AP97" s="318"/>
    </row>
    <row r="98" spans="1:42">
      <c r="A98" s="318"/>
      <c r="B98" s="318"/>
      <c r="C98" s="319"/>
      <c r="D98" s="319"/>
      <c r="E98" s="321"/>
      <c r="F98" s="321"/>
      <c r="G98" s="320"/>
      <c r="H98" s="321"/>
      <c r="I98" s="321"/>
      <c r="J98" s="319"/>
      <c r="K98" s="318"/>
      <c r="L98" s="321"/>
      <c r="M98" s="319"/>
      <c r="N98" s="318"/>
      <c r="O98" s="322"/>
      <c r="P98" s="320"/>
      <c r="Q98" s="318"/>
      <c r="R98" s="318"/>
      <c r="S98" s="323"/>
      <c r="T98" s="409"/>
      <c r="U98" s="325"/>
      <c r="V98" s="325"/>
      <c r="W98" s="323"/>
      <c r="X98" s="323"/>
      <c r="Y98" s="323"/>
      <c r="Z98" s="325"/>
      <c r="AA98" s="323"/>
      <c r="AB98" s="323"/>
      <c r="AC98" s="323"/>
      <c r="AD98" s="318"/>
      <c r="AE98" s="324"/>
      <c r="AF98" s="324"/>
      <c r="AG98" s="324"/>
      <c r="AH98" s="324"/>
      <c r="AI98" s="324"/>
      <c r="AJ98" s="324"/>
      <c r="AK98" s="318"/>
      <c r="AL98" s="318"/>
      <c r="AM98" s="318"/>
      <c r="AN98" s="318"/>
      <c r="AO98" s="318"/>
      <c r="AP98" s="318"/>
    </row>
    <row r="99" spans="1:42">
      <c r="A99" s="318"/>
      <c r="B99" s="318"/>
      <c r="C99" s="319"/>
      <c r="D99" s="319"/>
      <c r="E99" s="321"/>
      <c r="F99" s="321"/>
      <c r="G99" s="320"/>
      <c r="H99" s="321"/>
      <c r="I99" s="321"/>
      <c r="J99" s="319"/>
      <c r="K99" s="318"/>
      <c r="L99" s="321"/>
      <c r="M99" s="319"/>
      <c r="N99" s="318"/>
      <c r="O99" s="322"/>
      <c r="P99" s="320"/>
      <c r="Q99" s="318"/>
      <c r="R99" s="318"/>
      <c r="S99" s="323"/>
      <c r="T99" s="409"/>
      <c r="U99" s="325"/>
      <c r="V99" s="325"/>
      <c r="W99" s="323"/>
      <c r="X99" s="323"/>
      <c r="Y99" s="323"/>
      <c r="Z99" s="325"/>
      <c r="AA99" s="323"/>
      <c r="AB99" s="323"/>
      <c r="AC99" s="323"/>
      <c r="AD99" s="318"/>
      <c r="AE99" s="324"/>
      <c r="AF99" s="324"/>
      <c r="AG99" s="324"/>
      <c r="AH99" s="324"/>
      <c r="AI99" s="324"/>
      <c r="AJ99" s="324"/>
      <c r="AK99" s="318"/>
      <c r="AL99" s="318"/>
      <c r="AM99" s="318"/>
      <c r="AN99" s="318"/>
      <c r="AO99" s="318"/>
      <c r="AP99" s="318"/>
    </row>
    <row r="100" spans="1:42">
      <c r="A100" s="318"/>
      <c r="B100" s="318"/>
      <c r="C100" s="319"/>
      <c r="D100" s="319"/>
      <c r="E100" s="321"/>
      <c r="F100" s="321"/>
      <c r="G100" s="320"/>
      <c r="H100" s="321"/>
      <c r="I100" s="321"/>
      <c r="J100" s="319"/>
      <c r="K100" s="318"/>
      <c r="L100" s="321"/>
      <c r="M100" s="319"/>
      <c r="N100" s="318"/>
      <c r="O100" s="322"/>
      <c r="P100" s="320"/>
      <c r="Q100" s="318"/>
      <c r="R100" s="318"/>
      <c r="S100" s="323"/>
      <c r="T100" s="409"/>
      <c r="U100" s="325"/>
      <c r="V100" s="325"/>
      <c r="W100" s="323"/>
      <c r="X100" s="323"/>
      <c r="Y100" s="323"/>
      <c r="Z100" s="325"/>
      <c r="AA100" s="323"/>
      <c r="AB100" s="323"/>
      <c r="AC100" s="323"/>
      <c r="AD100" s="318"/>
      <c r="AE100" s="324"/>
      <c r="AF100" s="324"/>
      <c r="AG100" s="324"/>
      <c r="AH100" s="324"/>
      <c r="AI100" s="324"/>
      <c r="AJ100" s="324"/>
      <c r="AK100" s="318"/>
      <c r="AL100" s="318"/>
      <c r="AM100" s="318"/>
      <c r="AN100" s="318"/>
      <c r="AO100" s="318"/>
      <c r="AP100" s="318"/>
    </row>
    <row r="101" spans="1:42">
      <c r="A101" s="318"/>
      <c r="B101" s="318"/>
      <c r="C101" s="319"/>
      <c r="D101" s="319"/>
      <c r="E101" s="321"/>
      <c r="F101" s="321"/>
      <c r="G101" s="320"/>
      <c r="H101" s="321"/>
      <c r="I101" s="321"/>
      <c r="J101" s="319"/>
      <c r="K101" s="318"/>
      <c r="L101" s="321"/>
      <c r="M101" s="319"/>
      <c r="N101" s="318"/>
      <c r="O101" s="322"/>
      <c r="P101" s="320"/>
      <c r="Q101" s="318"/>
      <c r="R101" s="318"/>
      <c r="S101" s="323"/>
      <c r="T101" s="409"/>
      <c r="U101" s="325"/>
      <c r="V101" s="325"/>
      <c r="W101" s="323"/>
      <c r="X101" s="323"/>
      <c r="Y101" s="323"/>
      <c r="Z101" s="325"/>
      <c r="AA101" s="323"/>
      <c r="AB101" s="323"/>
      <c r="AC101" s="323"/>
      <c r="AD101" s="318"/>
      <c r="AE101" s="324"/>
      <c r="AF101" s="324"/>
      <c r="AG101" s="324"/>
      <c r="AH101" s="324"/>
      <c r="AI101" s="324"/>
      <c r="AJ101" s="324"/>
      <c r="AK101" s="318"/>
      <c r="AL101" s="318"/>
      <c r="AM101" s="318"/>
      <c r="AN101" s="318"/>
      <c r="AO101" s="318"/>
      <c r="AP101" s="318"/>
    </row>
    <row r="102" spans="1:42">
      <c r="A102" s="318"/>
      <c r="B102" s="318"/>
      <c r="C102" s="319"/>
      <c r="D102" s="319"/>
      <c r="E102" s="321"/>
      <c r="F102" s="321"/>
      <c r="G102" s="320"/>
      <c r="H102" s="321"/>
      <c r="I102" s="321"/>
      <c r="J102" s="319"/>
      <c r="K102" s="318"/>
      <c r="L102" s="321"/>
      <c r="M102" s="319"/>
      <c r="N102" s="318"/>
      <c r="O102" s="322"/>
      <c r="P102" s="320"/>
      <c r="Q102" s="318"/>
      <c r="R102" s="318"/>
      <c r="S102" s="323"/>
      <c r="T102" s="409"/>
      <c r="U102" s="325"/>
      <c r="V102" s="325"/>
      <c r="W102" s="323"/>
      <c r="X102" s="323"/>
      <c r="Y102" s="323"/>
      <c r="Z102" s="325"/>
      <c r="AA102" s="323"/>
      <c r="AB102" s="323"/>
      <c r="AC102" s="323"/>
      <c r="AD102" s="318"/>
      <c r="AE102" s="324"/>
      <c r="AF102" s="324"/>
      <c r="AG102" s="324"/>
      <c r="AH102" s="324"/>
      <c r="AI102" s="324"/>
      <c r="AJ102" s="324"/>
      <c r="AK102" s="318"/>
      <c r="AL102" s="318"/>
      <c r="AM102" s="318"/>
      <c r="AN102" s="318"/>
      <c r="AO102" s="318"/>
      <c r="AP102" s="318"/>
    </row>
    <row r="103" spans="1:42">
      <c r="A103" s="318"/>
      <c r="B103" s="318"/>
      <c r="C103" s="319"/>
      <c r="D103" s="319"/>
      <c r="E103" s="321"/>
      <c r="F103" s="321"/>
      <c r="G103" s="320"/>
      <c r="H103" s="321"/>
      <c r="I103" s="321"/>
      <c r="J103" s="319"/>
      <c r="K103" s="318"/>
      <c r="L103" s="321"/>
      <c r="M103" s="319"/>
      <c r="N103" s="318"/>
      <c r="O103" s="322"/>
      <c r="P103" s="320"/>
      <c r="Q103" s="318"/>
      <c r="R103" s="318"/>
      <c r="S103" s="323"/>
      <c r="T103" s="409"/>
      <c r="U103" s="325"/>
      <c r="V103" s="325"/>
      <c r="W103" s="323"/>
      <c r="X103" s="323"/>
      <c r="Y103" s="323"/>
      <c r="Z103" s="325"/>
      <c r="AA103" s="323"/>
      <c r="AB103" s="323"/>
      <c r="AC103" s="323"/>
      <c r="AD103" s="318"/>
      <c r="AE103" s="324"/>
      <c r="AF103" s="324"/>
      <c r="AG103" s="324"/>
      <c r="AH103" s="324"/>
      <c r="AI103" s="324"/>
      <c r="AJ103" s="324"/>
      <c r="AK103" s="318"/>
      <c r="AL103" s="318"/>
      <c r="AM103" s="318"/>
      <c r="AN103" s="318"/>
      <c r="AO103" s="318"/>
      <c r="AP103" s="318"/>
    </row>
    <row r="104" spans="1:42">
      <c r="A104" s="318"/>
      <c r="B104" s="318"/>
      <c r="C104" s="319"/>
      <c r="D104" s="319"/>
      <c r="E104" s="321"/>
      <c r="F104" s="321"/>
      <c r="G104" s="320"/>
      <c r="H104" s="321"/>
      <c r="I104" s="321"/>
      <c r="J104" s="319"/>
      <c r="K104" s="318"/>
      <c r="L104" s="321"/>
      <c r="M104" s="319"/>
      <c r="N104" s="318"/>
      <c r="O104" s="322"/>
      <c r="P104" s="320"/>
      <c r="Q104" s="318"/>
      <c r="R104" s="318"/>
      <c r="S104" s="323"/>
      <c r="T104" s="409"/>
      <c r="U104" s="325"/>
      <c r="V104" s="325"/>
      <c r="W104" s="323"/>
      <c r="X104" s="323"/>
      <c r="Y104" s="323"/>
      <c r="Z104" s="325"/>
      <c r="AA104" s="323"/>
      <c r="AB104" s="323"/>
      <c r="AC104" s="323"/>
      <c r="AD104" s="318"/>
      <c r="AE104" s="324"/>
      <c r="AF104" s="324"/>
      <c r="AG104" s="324"/>
      <c r="AH104" s="324"/>
      <c r="AI104" s="324"/>
      <c r="AJ104" s="324"/>
      <c r="AK104" s="318"/>
      <c r="AL104" s="318"/>
      <c r="AM104" s="318"/>
      <c r="AN104" s="318"/>
      <c r="AO104" s="318"/>
      <c r="AP104" s="318"/>
    </row>
    <row r="105" spans="1:42">
      <c r="A105" s="318"/>
      <c r="B105" s="318"/>
      <c r="C105" s="319"/>
      <c r="D105" s="319"/>
      <c r="E105" s="321"/>
      <c r="F105" s="321"/>
      <c r="G105" s="320"/>
      <c r="H105" s="321"/>
      <c r="I105" s="321"/>
      <c r="J105" s="319"/>
      <c r="K105" s="318"/>
      <c r="L105" s="321"/>
      <c r="M105" s="319"/>
      <c r="N105" s="318"/>
      <c r="O105" s="322"/>
      <c r="P105" s="320"/>
      <c r="Q105" s="318"/>
      <c r="R105" s="318"/>
      <c r="S105" s="323"/>
      <c r="T105" s="409"/>
      <c r="U105" s="325"/>
      <c r="V105" s="325"/>
      <c r="W105" s="323"/>
      <c r="X105" s="323"/>
      <c r="Y105" s="323"/>
      <c r="Z105" s="325"/>
      <c r="AA105" s="323"/>
      <c r="AB105" s="323"/>
      <c r="AC105" s="323"/>
      <c r="AD105" s="318"/>
      <c r="AE105" s="324"/>
      <c r="AF105" s="324"/>
      <c r="AG105" s="324"/>
      <c r="AH105" s="324"/>
      <c r="AI105" s="324"/>
      <c r="AJ105" s="324"/>
      <c r="AK105" s="318"/>
      <c r="AL105" s="318"/>
      <c r="AM105" s="318"/>
      <c r="AN105" s="318"/>
      <c r="AO105" s="318"/>
      <c r="AP105" s="318"/>
    </row>
    <row r="106" spans="1:42">
      <c r="A106" s="318"/>
      <c r="B106" s="318"/>
      <c r="C106" s="319"/>
      <c r="D106" s="319"/>
      <c r="E106" s="321"/>
      <c r="F106" s="321"/>
      <c r="G106" s="320"/>
      <c r="H106" s="321"/>
      <c r="I106" s="321"/>
      <c r="J106" s="319"/>
      <c r="K106" s="318"/>
      <c r="L106" s="321"/>
      <c r="M106" s="319"/>
      <c r="N106" s="318"/>
      <c r="O106" s="322"/>
      <c r="P106" s="320"/>
      <c r="Q106" s="318"/>
      <c r="R106" s="318"/>
      <c r="S106" s="323"/>
      <c r="T106" s="409"/>
      <c r="U106" s="325"/>
      <c r="V106" s="325"/>
      <c r="W106" s="323"/>
      <c r="X106" s="323"/>
      <c r="Y106" s="323"/>
      <c r="Z106" s="325"/>
      <c r="AA106" s="323"/>
      <c r="AB106" s="323"/>
      <c r="AC106" s="323"/>
      <c r="AD106" s="318"/>
      <c r="AE106" s="324"/>
      <c r="AF106" s="324"/>
      <c r="AG106" s="324"/>
      <c r="AH106" s="324"/>
      <c r="AI106" s="324"/>
      <c r="AJ106" s="324"/>
      <c r="AK106" s="318"/>
      <c r="AL106" s="318"/>
      <c r="AM106" s="318"/>
      <c r="AN106" s="318"/>
      <c r="AO106" s="318"/>
      <c r="AP106" s="318"/>
    </row>
    <row r="107" spans="1:42">
      <c r="A107" s="318"/>
      <c r="B107" s="318"/>
      <c r="C107" s="319"/>
      <c r="D107" s="319"/>
      <c r="E107" s="321"/>
      <c r="F107" s="321"/>
      <c r="G107" s="320"/>
      <c r="H107" s="321"/>
      <c r="I107" s="321"/>
      <c r="J107" s="319"/>
      <c r="K107" s="318"/>
      <c r="L107" s="321"/>
      <c r="M107" s="319"/>
      <c r="N107" s="318"/>
      <c r="O107" s="322"/>
      <c r="P107" s="320"/>
      <c r="Q107" s="318"/>
      <c r="R107" s="318"/>
      <c r="S107" s="323"/>
      <c r="T107" s="409"/>
      <c r="U107" s="325"/>
      <c r="V107" s="325"/>
      <c r="W107" s="323"/>
      <c r="X107" s="323"/>
      <c r="Y107" s="323"/>
      <c r="Z107" s="325"/>
      <c r="AA107" s="323"/>
      <c r="AB107" s="323"/>
      <c r="AC107" s="323"/>
      <c r="AD107" s="318"/>
      <c r="AE107" s="324"/>
      <c r="AF107" s="324"/>
      <c r="AG107" s="324"/>
      <c r="AH107" s="324"/>
      <c r="AI107" s="324"/>
      <c r="AJ107" s="324"/>
      <c r="AK107" s="318"/>
      <c r="AL107" s="318"/>
      <c r="AM107" s="318"/>
      <c r="AN107" s="318"/>
      <c r="AO107" s="318"/>
      <c r="AP107" s="318"/>
    </row>
    <row r="108" spans="1:42">
      <c r="A108" s="318"/>
      <c r="B108" s="318"/>
      <c r="C108" s="319"/>
      <c r="D108" s="319"/>
      <c r="E108" s="321"/>
      <c r="F108" s="321"/>
      <c r="G108" s="320"/>
      <c r="H108" s="321"/>
      <c r="I108" s="321"/>
      <c r="J108" s="319"/>
      <c r="K108" s="318"/>
      <c r="L108" s="321"/>
      <c r="M108" s="319"/>
      <c r="N108" s="318"/>
      <c r="O108" s="322"/>
      <c r="P108" s="320"/>
      <c r="Q108" s="318"/>
      <c r="R108" s="318"/>
      <c r="S108" s="323"/>
      <c r="T108" s="409"/>
      <c r="U108" s="325"/>
      <c r="V108" s="325"/>
      <c r="W108" s="323"/>
      <c r="X108" s="323"/>
      <c r="Y108" s="323"/>
      <c r="Z108" s="325"/>
      <c r="AA108" s="323"/>
      <c r="AB108" s="323"/>
      <c r="AC108" s="323"/>
      <c r="AD108" s="318"/>
      <c r="AE108" s="324"/>
      <c r="AF108" s="324"/>
      <c r="AG108" s="324"/>
      <c r="AH108" s="324"/>
      <c r="AI108" s="324"/>
      <c r="AJ108" s="324"/>
      <c r="AK108" s="318"/>
      <c r="AL108" s="318"/>
      <c r="AM108" s="318"/>
      <c r="AN108" s="318"/>
      <c r="AO108" s="318"/>
      <c r="AP108" s="318"/>
    </row>
    <row r="109" spans="1:42">
      <c r="A109" s="318"/>
      <c r="B109" s="318"/>
      <c r="C109" s="319"/>
      <c r="D109" s="319"/>
      <c r="E109" s="321"/>
      <c r="F109" s="321"/>
      <c r="G109" s="320"/>
      <c r="H109" s="321"/>
      <c r="I109" s="321"/>
      <c r="J109" s="319"/>
      <c r="K109" s="318"/>
      <c r="L109" s="321"/>
      <c r="M109" s="319"/>
      <c r="N109" s="318"/>
      <c r="O109" s="322"/>
      <c r="P109" s="320"/>
      <c r="Q109" s="318"/>
      <c r="R109" s="318"/>
      <c r="S109" s="323"/>
      <c r="T109" s="409"/>
      <c r="U109" s="325"/>
      <c r="V109" s="325"/>
      <c r="W109" s="323"/>
      <c r="X109" s="323"/>
      <c r="Y109" s="323"/>
      <c r="Z109" s="325"/>
      <c r="AA109" s="323"/>
      <c r="AB109" s="323"/>
      <c r="AC109" s="323"/>
      <c r="AD109" s="318"/>
      <c r="AE109" s="324"/>
      <c r="AF109" s="324"/>
      <c r="AG109" s="324"/>
      <c r="AH109" s="324"/>
      <c r="AI109" s="324"/>
      <c r="AJ109" s="324"/>
      <c r="AK109" s="318"/>
      <c r="AL109" s="318"/>
      <c r="AM109" s="318"/>
      <c r="AN109" s="318"/>
      <c r="AO109" s="318"/>
      <c r="AP109" s="318"/>
    </row>
    <row r="110" spans="1:42">
      <c r="A110" s="318"/>
      <c r="B110" s="318"/>
      <c r="C110" s="319"/>
      <c r="D110" s="319"/>
      <c r="E110" s="321"/>
      <c r="F110" s="321"/>
      <c r="G110" s="320"/>
      <c r="H110" s="321"/>
      <c r="I110" s="321"/>
      <c r="J110" s="319"/>
      <c r="K110" s="318"/>
      <c r="L110" s="321"/>
      <c r="M110" s="319"/>
      <c r="N110" s="318"/>
      <c r="O110" s="322"/>
      <c r="P110" s="320"/>
      <c r="Q110" s="318"/>
      <c r="R110" s="318"/>
      <c r="S110" s="323"/>
      <c r="T110" s="409"/>
      <c r="U110" s="325"/>
      <c r="V110" s="325"/>
      <c r="W110" s="323"/>
      <c r="X110" s="323"/>
      <c r="Y110" s="323"/>
      <c r="Z110" s="325"/>
      <c r="AA110" s="323"/>
      <c r="AB110" s="323"/>
      <c r="AC110" s="323"/>
      <c r="AD110" s="318"/>
      <c r="AE110" s="324"/>
      <c r="AF110" s="324"/>
      <c r="AG110" s="324"/>
      <c r="AH110" s="324"/>
      <c r="AI110" s="324"/>
      <c r="AJ110" s="324"/>
      <c r="AK110" s="318"/>
      <c r="AL110" s="318"/>
      <c r="AM110" s="318"/>
      <c r="AN110" s="318"/>
      <c r="AO110" s="318"/>
      <c r="AP110" s="318"/>
    </row>
    <row r="111" spans="1:42">
      <c r="A111" s="318"/>
      <c r="B111" s="318"/>
      <c r="C111" s="319"/>
      <c r="D111" s="319"/>
      <c r="E111" s="321"/>
      <c r="F111" s="321"/>
      <c r="G111" s="320"/>
      <c r="H111" s="321"/>
      <c r="I111" s="321"/>
      <c r="J111" s="319"/>
      <c r="K111" s="318"/>
      <c r="L111" s="321"/>
      <c r="M111" s="319"/>
      <c r="N111" s="318"/>
      <c r="O111" s="322"/>
      <c r="P111" s="320"/>
      <c r="Q111" s="318"/>
      <c r="R111" s="318"/>
      <c r="S111" s="323"/>
      <c r="T111" s="409"/>
      <c r="U111" s="325"/>
      <c r="V111" s="325"/>
      <c r="W111" s="323"/>
      <c r="X111" s="323"/>
      <c r="Y111" s="323"/>
      <c r="Z111" s="325"/>
      <c r="AA111" s="323"/>
      <c r="AB111" s="323"/>
      <c r="AC111" s="323"/>
      <c r="AD111" s="318"/>
      <c r="AE111" s="324"/>
      <c r="AF111" s="324"/>
      <c r="AG111" s="324"/>
      <c r="AH111" s="324"/>
      <c r="AI111" s="324"/>
      <c r="AJ111" s="324"/>
      <c r="AK111" s="318"/>
      <c r="AL111" s="318"/>
      <c r="AM111" s="318"/>
      <c r="AN111" s="318"/>
      <c r="AO111" s="318"/>
      <c r="AP111" s="318"/>
    </row>
    <row r="112" spans="1:42">
      <c r="A112" s="318"/>
      <c r="B112" s="318"/>
      <c r="C112" s="319"/>
      <c r="D112" s="319"/>
      <c r="E112" s="321"/>
      <c r="F112" s="321"/>
      <c r="G112" s="320"/>
      <c r="H112" s="321"/>
      <c r="I112" s="321"/>
      <c r="J112" s="319"/>
      <c r="K112" s="318"/>
      <c r="L112" s="321"/>
      <c r="M112" s="319"/>
      <c r="N112" s="318"/>
      <c r="O112" s="322"/>
      <c r="P112" s="320"/>
      <c r="Q112" s="318"/>
      <c r="R112" s="318"/>
      <c r="S112" s="323"/>
      <c r="T112" s="409"/>
      <c r="U112" s="325"/>
      <c r="V112" s="325"/>
      <c r="W112" s="323"/>
      <c r="X112" s="323"/>
      <c r="Y112" s="323"/>
      <c r="Z112" s="325"/>
      <c r="AA112" s="323"/>
      <c r="AB112" s="323"/>
      <c r="AC112" s="323"/>
      <c r="AD112" s="318"/>
      <c r="AE112" s="324"/>
      <c r="AF112" s="324"/>
      <c r="AG112" s="324"/>
      <c r="AH112" s="324"/>
      <c r="AI112" s="324"/>
      <c r="AJ112" s="324"/>
      <c r="AK112" s="318"/>
      <c r="AL112" s="318"/>
      <c r="AM112" s="318"/>
      <c r="AN112" s="318"/>
      <c r="AO112" s="318"/>
      <c r="AP112" s="318"/>
    </row>
    <row r="113" spans="1:42">
      <c r="A113" s="318"/>
      <c r="B113" s="318"/>
      <c r="C113" s="319"/>
      <c r="D113" s="319"/>
      <c r="E113" s="321"/>
      <c r="F113" s="321"/>
      <c r="G113" s="320"/>
      <c r="H113" s="321"/>
      <c r="I113" s="321"/>
      <c r="J113" s="319"/>
      <c r="K113" s="318"/>
      <c r="L113" s="321"/>
      <c r="M113" s="319"/>
      <c r="N113" s="318"/>
      <c r="O113" s="322"/>
      <c r="P113" s="320"/>
      <c r="Q113" s="318"/>
      <c r="R113" s="318"/>
      <c r="S113" s="323"/>
      <c r="T113" s="409"/>
      <c r="U113" s="325"/>
      <c r="V113" s="325"/>
      <c r="W113" s="323"/>
      <c r="X113" s="323"/>
      <c r="Y113" s="323"/>
      <c r="Z113" s="325"/>
      <c r="AA113" s="323"/>
      <c r="AB113" s="323"/>
      <c r="AC113" s="323"/>
      <c r="AD113" s="318"/>
      <c r="AE113" s="324"/>
      <c r="AF113" s="324"/>
      <c r="AG113" s="324"/>
      <c r="AH113" s="324"/>
      <c r="AI113" s="324"/>
      <c r="AJ113" s="324"/>
      <c r="AK113" s="318"/>
      <c r="AL113" s="318"/>
      <c r="AM113" s="318"/>
      <c r="AN113" s="318"/>
      <c r="AO113" s="318"/>
      <c r="AP113" s="318"/>
    </row>
    <row r="114" spans="1:42">
      <c r="A114" s="318"/>
      <c r="B114" s="318"/>
      <c r="C114" s="319"/>
      <c r="D114" s="319"/>
      <c r="E114" s="321"/>
      <c r="F114" s="321"/>
      <c r="G114" s="320"/>
      <c r="H114" s="321"/>
      <c r="I114" s="321"/>
      <c r="J114" s="319"/>
      <c r="K114" s="318"/>
      <c r="L114" s="321"/>
      <c r="M114" s="319"/>
      <c r="N114" s="318"/>
      <c r="O114" s="322"/>
      <c r="P114" s="320"/>
      <c r="Q114" s="318"/>
      <c r="R114" s="318"/>
      <c r="S114" s="323"/>
      <c r="T114" s="409"/>
      <c r="U114" s="325"/>
      <c r="V114" s="325"/>
      <c r="W114" s="323"/>
      <c r="X114" s="323"/>
      <c r="Y114" s="323"/>
      <c r="Z114" s="325"/>
      <c r="AA114" s="323"/>
      <c r="AB114" s="323"/>
      <c r="AC114" s="323"/>
      <c r="AD114" s="318"/>
      <c r="AE114" s="324"/>
      <c r="AF114" s="324"/>
      <c r="AG114" s="324"/>
      <c r="AH114" s="324"/>
      <c r="AI114" s="324"/>
      <c r="AJ114" s="324"/>
      <c r="AK114" s="318"/>
      <c r="AL114" s="318"/>
      <c r="AM114" s="318"/>
      <c r="AN114" s="318"/>
      <c r="AO114" s="318"/>
      <c r="AP114" s="318"/>
    </row>
    <row r="115" spans="1:42">
      <c r="A115" s="318"/>
      <c r="B115" s="318"/>
      <c r="C115" s="319"/>
      <c r="D115" s="319"/>
      <c r="E115" s="321"/>
      <c r="F115" s="321"/>
      <c r="G115" s="320"/>
      <c r="H115" s="321"/>
      <c r="I115" s="321"/>
      <c r="J115" s="319"/>
      <c r="K115" s="318"/>
      <c r="L115" s="321"/>
      <c r="M115" s="319"/>
      <c r="N115" s="318"/>
      <c r="O115" s="322"/>
      <c r="P115" s="320"/>
      <c r="Q115" s="318"/>
      <c r="R115" s="318"/>
      <c r="S115" s="323"/>
      <c r="T115" s="409"/>
      <c r="U115" s="325"/>
      <c r="V115" s="325"/>
      <c r="W115" s="323"/>
      <c r="X115" s="323"/>
      <c r="Y115" s="323"/>
      <c r="Z115" s="325"/>
      <c r="AA115" s="323"/>
      <c r="AB115" s="323"/>
      <c r="AC115" s="323"/>
      <c r="AD115" s="318"/>
      <c r="AE115" s="324"/>
      <c r="AF115" s="324"/>
      <c r="AG115" s="324"/>
      <c r="AH115" s="324"/>
      <c r="AI115" s="324"/>
      <c r="AJ115" s="324"/>
      <c r="AK115" s="318"/>
      <c r="AL115" s="318"/>
      <c r="AM115" s="318"/>
      <c r="AN115" s="318"/>
      <c r="AO115" s="318"/>
      <c r="AP115" s="318"/>
    </row>
    <row r="116" spans="1:42">
      <c r="A116" s="318"/>
      <c r="B116" s="318"/>
      <c r="C116" s="319"/>
      <c r="D116" s="319"/>
      <c r="E116" s="321"/>
      <c r="F116" s="321"/>
      <c r="G116" s="320"/>
      <c r="H116" s="321"/>
      <c r="I116" s="321"/>
      <c r="J116" s="319"/>
      <c r="K116" s="318"/>
      <c r="L116" s="321"/>
      <c r="M116" s="319"/>
      <c r="N116" s="318"/>
      <c r="O116" s="322"/>
      <c r="P116" s="320"/>
      <c r="Q116" s="318"/>
      <c r="R116" s="318"/>
      <c r="S116" s="323"/>
      <c r="T116" s="409"/>
      <c r="U116" s="325"/>
      <c r="V116" s="325"/>
      <c r="W116" s="323"/>
      <c r="X116" s="323"/>
      <c r="Y116" s="323"/>
      <c r="Z116" s="325"/>
      <c r="AA116" s="323"/>
      <c r="AB116" s="323"/>
      <c r="AC116" s="323"/>
      <c r="AD116" s="318"/>
      <c r="AE116" s="324"/>
      <c r="AF116" s="324"/>
      <c r="AG116" s="324"/>
      <c r="AH116" s="324"/>
      <c r="AI116" s="324"/>
      <c r="AJ116" s="324"/>
      <c r="AK116" s="318"/>
      <c r="AL116" s="318"/>
      <c r="AM116" s="318"/>
      <c r="AN116" s="318"/>
      <c r="AO116" s="318"/>
      <c r="AP116" s="318"/>
    </row>
    <row r="117" spans="1:42">
      <c r="A117" s="318"/>
      <c r="B117" s="318"/>
      <c r="C117" s="319"/>
      <c r="D117" s="319"/>
      <c r="E117" s="321"/>
      <c r="F117" s="321"/>
      <c r="G117" s="320"/>
      <c r="H117" s="321"/>
      <c r="I117" s="321"/>
      <c r="J117" s="319"/>
      <c r="K117" s="318"/>
      <c r="L117" s="321"/>
      <c r="M117" s="319"/>
      <c r="N117" s="318"/>
      <c r="O117" s="322"/>
      <c r="P117" s="320"/>
      <c r="Q117" s="318"/>
      <c r="R117" s="318"/>
      <c r="S117" s="323"/>
      <c r="T117" s="409"/>
      <c r="U117" s="325"/>
      <c r="V117" s="325"/>
      <c r="W117" s="323"/>
      <c r="X117" s="323"/>
      <c r="Y117" s="323"/>
      <c r="Z117" s="325"/>
      <c r="AA117" s="323"/>
      <c r="AB117" s="323"/>
      <c r="AC117" s="323"/>
      <c r="AD117" s="318"/>
      <c r="AE117" s="324"/>
      <c r="AF117" s="324"/>
      <c r="AG117" s="324"/>
      <c r="AH117" s="324"/>
      <c r="AI117" s="324"/>
      <c r="AJ117" s="324"/>
      <c r="AK117" s="318"/>
      <c r="AL117" s="318"/>
      <c r="AM117" s="318"/>
      <c r="AN117" s="318"/>
      <c r="AO117" s="318"/>
      <c r="AP117" s="318"/>
    </row>
    <row r="118" spans="1:42">
      <c r="A118" s="318"/>
      <c r="B118" s="318"/>
      <c r="C118" s="319"/>
      <c r="D118" s="319"/>
      <c r="E118" s="321"/>
      <c r="F118" s="321"/>
      <c r="G118" s="320"/>
      <c r="H118" s="321"/>
      <c r="I118" s="321"/>
      <c r="J118" s="319"/>
      <c r="K118" s="318"/>
      <c r="L118" s="321"/>
      <c r="M118" s="319"/>
      <c r="N118" s="318"/>
      <c r="O118" s="322"/>
      <c r="P118" s="320"/>
      <c r="Q118" s="318"/>
      <c r="R118" s="318"/>
      <c r="S118" s="323"/>
      <c r="T118" s="409"/>
      <c r="U118" s="325"/>
      <c r="V118" s="325"/>
      <c r="W118" s="323"/>
      <c r="X118" s="323"/>
      <c r="Y118" s="323"/>
      <c r="Z118" s="325"/>
      <c r="AA118" s="323"/>
      <c r="AB118" s="323"/>
      <c r="AC118" s="323"/>
      <c r="AD118" s="318"/>
      <c r="AE118" s="324"/>
      <c r="AF118" s="324"/>
      <c r="AG118" s="324"/>
      <c r="AH118" s="324"/>
      <c r="AI118" s="324"/>
      <c r="AJ118" s="324"/>
      <c r="AK118" s="318"/>
      <c r="AL118" s="318"/>
      <c r="AM118" s="318"/>
      <c r="AN118" s="318"/>
      <c r="AO118" s="318"/>
      <c r="AP118" s="318"/>
    </row>
    <row r="119" spans="1:42">
      <c r="A119" s="318"/>
      <c r="B119" s="318"/>
      <c r="C119" s="319"/>
      <c r="D119" s="319"/>
      <c r="E119" s="321"/>
      <c r="F119" s="321"/>
      <c r="G119" s="320"/>
      <c r="H119" s="321"/>
      <c r="I119" s="321"/>
      <c r="J119" s="319"/>
      <c r="K119" s="318"/>
      <c r="L119" s="321"/>
      <c r="M119" s="319"/>
      <c r="N119" s="318"/>
      <c r="O119" s="322"/>
      <c r="P119" s="320"/>
      <c r="Q119" s="318"/>
      <c r="R119" s="318"/>
      <c r="S119" s="323"/>
      <c r="T119" s="409"/>
      <c r="U119" s="325"/>
      <c r="V119" s="325"/>
      <c r="W119" s="323"/>
      <c r="X119" s="323"/>
      <c r="Y119" s="323"/>
      <c r="Z119" s="325"/>
      <c r="AA119" s="323"/>
      <c r="AB119" s="323"/>
      <c r="AC119" s="323"/>
      <c r="AD119" s="318"/>
      <c r="AE119" s="324"/>
      <c r="AF119" s="324"/>
      <c r="AG119" s="324"/>
      <c r="AH119" s="324"/>
      <c r="AI119" s="324"/>
      <c r="AJ119" s="324"/>
      <c r="AK119" s="318"/>
      <c r="AL119" s="318"/>
      <c r="AM119" s="318"/>
      <c r="AN119" s="318"/>
      <c r="AO119" s="318"/>
      <c r="AP119" s="318"/>
    </row>
    <row r="120" spans="1:42">
      <c r="A120" s="318"/>
      <c r="B120" s="318"/>
      <c r="C120" s="319"/>
      <c r="D120" s="319"/>
      <c r="E120" s="321"/>
      <c r="F120" s="321"/>
      <c r="G120" s="320"/>
      <c r="H120" s="321"/>
      <c r="I120" s="321"/>
      <c r="J120" s="319"/>
      <c r="K120" s="318"/>
      <c r="L120" s="321"/>
      <c r="M120" s="319"/>
      <c r="N120" s="318"/>
      <c r="O120" s="322"/>
      <c r="P120" s="320"/>
      <c r="Q120" s="318"/>
      <c r="R120" s="318"/>
      <c r="S120" s="323"/>
      <c r="T120" s="409"/>
      <c r="U120" s="325"/>
      <c r="V120" s="325"/>
      <c r="W120" s="323"/>
      <c r="X120" s="323"/>
      <c r="Y120" s="323"/>
      <c r="Z120" s="325"/>
      <c r="AA120" s="323"/>
      <c r="AB120" s="323"/>
      <c r="AC120" s="323"/>
      <c r="AD120" s="318"/>
      <c r="AE120" s="324"/>
      <c r="AF120" s="324"/>
      <c r="AG120" s="324"/>
      <c r="AH120" s="324"/>
      <c r="AI120" s="324"/>
      <c r="AJ120" s="324"/>
      <c r="AK120" s="318"/>
      <c r="AL120" s="318"/>
      <c r="AM120" s="318"/>
      <c r="AN120" s="318"/>
      <c r="AO120" s="318"/>
      <c r="AP120" s="318"/>
    </row>
    <row r="121" spans="1:42">
      <c r="A121" s="318"/>
      <c r="B121" s="318"/>
      <c r="C121" s="319"/>
      <c r="D121" s="319"/>
      <c r="E121" s="321"/>
      <c r="F121" s="321"/>
      <c r="G121" s="320"/>
      <c r="H121" s="321"/>
      <c r="I121" s="321"/>
      <c r="J121" s="319"/>
      <c r="K121" s="318"/>
      <c r="L121" s="321"/>
      <c r="M121" s="319"/>
      <c r="N121" s="318"/>
      <c r="O121" s="322"/>
      <c r="P121" s="320"/>
      <c r="Q121" s="318"/>
      <c r="R121" s="318"/>
      <c r="S121" s="323"/>
      <c r="T121" s="409"/>
      <c r="U121" s="325"/>
      <c r="V121" s="325"/>
      <c r="W121" s="323"/>
      <c r="X121" s="323"/>
      <c r="Y121" s="323"/>
      <c r="Z121" s="325"/>
      <c r="AA121" s="323"/>
      <c r="AB121" s="323"/>
      <c r="AC121" s="323"/>
      <c r="AD121" s="318"/>
      <c r="AE121" s="324"/>
      <c r="AF121" s="324"/>
      <c r="AG121" s="324"/>
      <c r="AH121" s="324"/>
      <c r="AI121" s="324"/>
      <c r="AJ121" s="324"/>
      <c r="AK121" s="318"/>
      <c r="AL121" s="318"/>
      <c r="AM121" s="318"/>
      <c r="AN121" s="318"/>
      <c r="AO121" s="318"/>
      <c r="AP121" s="318"/>
    </row>
    <row r="122" spans="1:42">
      <c r="A122" s="318"/>
      <c r="B122" s="318"/>
      <c r="C122" s="319"/>
      <c r="D122" s="319"/>
      <c r="E122" s="321"/>
      <c r="F122" s="321"/>
      <c r="G122" s="320"/>
      <c r="H122" s="321"/>
      <c r="I122" s="321"/>
      <c r="J122" s="319"/>
      <c r="K122" s="318"/>
      <c r="L122" s="321"/>
      <c r="M122" s="319"/>
      <c r="N122" s="318"/>
      <c r="O122" s="322"/>
      <c r="P122" s="320"/>
      <c r="Q122" s="318"/>
      <c r="R122" s="318"/>
      <c r="S122" s="323"/>
      <c r="T122" s="409"/>
      <c r="U122" s="325"/>
      <c r="V122" s="325"/>
      <c r="W122" s="323"/>
      <c r="X122" s="323"/>
      <c r="Y122" s="323"/>
      <c r="Z122" s="325"/>
      <c r="AA122" s="323"/>
      <c r="AB122" s="323"/>
      <c r="AC122" s="323"/>
      <c r="AD122" s="318"/>
      <c r="AE122" s="324"/>
      <c r="AF122" s="324"/>
      <c r="AG122" s="324"/>
      <c r="AH122" s="324"/>
      <c r="AI122" s="324"/>
      <c r="AJ122" s="324"/>
      <c r="AK122" s="318"/>
      <c r="AL122" s="318"/>
      <c r="AM122" s="318"/>
      <c r="AN122" s="318"/>
      <c r="AO122" s="318"/>
      <c r="AP122" s="318"/>
    </row>
    <row r="123" spans="1:42">
      <c r="A123" s="318"/>
      <c r="B123" s="318"/>
      <c r="C123" s="319"/>
      <c r="D123" s="319"/>
      <c r="E123" s="321"/>
      <c r="F123" s="321"/>
      <c r="G123" s="320"/>
      <c r="H123" s="321"/>
      <c r="I123" s="321"/>
      <c r="J123" s="319"/>
      <c r="K123" s="318"/>
      <c r="L123" s="321"/>
      <c r="M123" s="319"/>
      <c r="N123" s="318"/>
      <c r="O123" s="322"/>
      <c r="P123" s="320"/>
      <c r="Q123" s="318"/>
      <c r="R123" s="318"/>
      <c r="S123" s="323"/>
      <c r="T123" s="409"/>
      <c r="U123" s="325"/>
      <c r="V123" s="325"/>
      <c r="W123" s="323"/>
      <c r="X123" s="323"/>
      <c r="Y123" s="323"/>
      <c r="Z123" s="325"/>
      <c r="AA123" s="323"/>
      <c r="AB123" s="323"/>
      <c r="AC123" s="323"/>
      <c r="AD123" s="318"/>
      <c r="AE123" s="324"/>
      <c r="AF123" s="324"/>
      <c r="AG123" s="324"/>
      <c r="AH123" s="324"/>
      <c r="AI123" s="324"/>
      <c r="AJ123" s="324"/>
      <c r="AK123" s="318"/>
      <c r="AL123" s="318"/>
      <c r="AM123" s="318"/>
      <c r="AN123" s="318"/>
      <c r="AO123" s="318"/>
      <c r="AP123" s="318"/>
    </row>
    <row r="124" spans="1:42">
      <c r="A124" s="318"/>
      <c r="B124" s="318"/>
      <c r="C124" s="319"/>
      <c r="D124" s="319"/>
      <c r="E124" s="321"/>
      <c r="F124" s="321"/>
      <c r="G124" s="320"/>
      <c r="H124" s="321"/>
      <c r="I124" s="321"/>
      <c r="J124" s="319"/>
      <c r="K124" s="318"/>
      <c r="L124" s="321"/>
      <c r="M124" s="319"/>
      <c r="N124" s="318"/>
      <c r="O124" s="322"/>
      <c r="P124" s="320"/>
      <c r="Q124" s="318"/>
      <c r="R124" s="318"/>
      <c r="S124" s="323"/>
      <c r="T124" s="409"/>
      <c r="U124" s="325"/>
      <c r="V124" s="325"/>
      <c r="W124" s="323"/>
      <c r="X124" s="323"/>
      <c r="Y124" s="323"/>
      <c r="Z124" s="325"/>
      <c r="AA124" s="323"/>
      <c r="AB124" s="323"/>
      <c r="AC124" s="323"/>
      <c r="AD124" s="318"/>
      <c r="AE124" s="324"/>
      <c r="AF124" s="324"/>
      <c r="AG124" s="324"/>
      <c r="AH124" s="324"/>
      <c r="AI124" s="324"/>
      <c r="AJ124" s="324"/>
      <c r="AK124" s="318"/>
      <c r="AL124" s="318"/>
      <c r="AM124" s="318"/>
      <c r="AN124" s="318"/>
      <c r="AO124" s="318"/>
      <c r="AP124" s="318"/>
    </row>
    <row r="125" spans="1:42">
      <c r="A125" s="318"/>
      <c r="B125" s="318"/>
      <c r="C125" s="319"/>
      <c r="D125" s="319"/>
      <c r="E125" s="321"/>
      <c r="F125" s="321"/>
      <c r="G125" s="320"/>
      <c r="H125" s="321"/>
      <c r="I125" s="321"/>
      <c r="J125" s="319"/>
      <c r="K125" s="318"/>
      <c r="L125" s="321"/>
      <c r="M125" s="319"/>
      <c r="N125" s="318"/>
      <c r="O125" s="322"/>
      <c r="P125" s="320"/>
      <c r="Q125" s="318"/>
      <c r="R125" s="318"/>
      <c r="S125" s="323"/>
      <c r="T125" s="409"/>
      <c r="U125" s="325"/>
      <c r="V125" s="325"/>
      <c r="W125" s="323"/>
      <c r="X125" s="323"/>
      <c r="Y125" s="323"/>
      <c r="Z125" s="325"/>
      <c r="AA125" s="323"/>
      <c r="AB125" s="323"/>
      <c r="AC125" s="323"/>
      <c r="AD125" s="318"/>
      <c r="AE125" s="324"/>
      <c r="AF125" s="324"/>
      <c r="AG125" s="324"/>
      <c r="AH125" s="324"/>
      <c r="AI125" s="324"/>
      <c r="AJ125" s="324"/>
      <c r="AK125" s="318"/>
      <c r="AL125" s="318"/>
      <c r="AM125" s="318"/>
      <c r="AN125" s="318"/>
      <c r="AO125" s="318"/>
      <c r="AP125" s="318"/>
    </row>
    <row r="126" spans="1:42">
      <c r="A126" s="318"/>
      <c r="B126" s="318"/>
      <c r="C126" s="319"/>
      <c r="D126" s="319"/>
      <c r="E126" s="321"/>
      <c r="F126" s="321"/>
      <c r="G126" s="320"/>
      <c r="H126" s="321"/>
      <c r="I126" s="321"/>
      <c r="J126" s="319"/>
      <c r="K126" s="318"/>
      <c r="L126" s="321"/>
      <c r="M126" s="319"/>
      <c r="N126" s="318"/>
      <c r="O126" s="322"/>
      <c r="P126" s="320"/>
      <c r="Q126" s="318"/>
      <c r="R126" s="318"/>
      <c r="S126" s="323"/>
      <c r="T126" s="409"/>
      <c r="U126" s="325"/>
      <c r="V126" s="325"/>
      <c r="W126" s="323"/>
      <c r="X126" s="323"/>
      <c r="Y126" s="323"/>
      <c r="Z126" s="325"/>
      <c r="AA126" s="323"/>
      <c r="AB126" s="323"/>
      <c r="AC126" s="323"/>
      <c r="AD126" s="318"/>
      <c r="AE126" s="324"/>
      <c r="AF126" s="324"/>
      <c r="AG126" s="324"/>
      <c r="AH126" s="324"/>
      <c r="AI126" s="324"/>
      <c r="AJ126" s="324"/>
      <c r="AK126" s="318"/>
      <c r="AL126" s="318"/>
      <c r="AM126" s="318"/>
      <c r="AN126" s="318"/>
      <c r="AO126" s="318"/>
      <c r="AP126" s="318"/>
    </row>
    <row r="127" spans="1:42">
      <c r="A127" s="318"/>
      <c r="B127" s="318"/>
      <c r="C127" s="319"/>
      <c r="D127" s="319"/>
      <c r="E127" s="321"/>
      <c r="F127" s="321"/>
      <c r="G127" s="320"/>
      <c r="H127" s="321"/>
      <c r="I127" s="321"/>
      <c r="J127" s="319"/>
      <c r="K127" s="318"/>
      <c r="L127" s="321"/>
      <c r="M127" s="319"/>
      <c r="N127" s="318"/>
      <c r="O127" s="322"/>
      <c r="P127" s="320"/>
      <c r="Q127" s="318"/>
      <c r="R127" s="318"/>
      <c r="S127" s="323"/>
      <c r="T127" s="409"/>
      <c r="U127" s="325"/>
      <c r="V127" s="325"/>
      <c r="W127" s="323"/>
      <c r="X127" s="323"/>
      <c r="Y127" s="323"/>
      <c r="Z127" s="325"/>
      <c r="AA127" s="323"/>
      <c r="AB127" s="323"/>
      <c r="AC127" s="323"/>
      <c r="AD127" s="318"/>
      <c r="AE127" s="324"/>
      <c r="AF127" s="324"/>
      <c r="AG127" s="324"/>
      <c r="AH127" s="324"/>
      <c r="AI127" s="324"/>
      <c r="AJ127" s="324"/>
      <c r="AK127" s="318"/>
      <c r="AL127" s="318"/>
      <c r="AM127" s="318"/>
      <c r="AN127" s="318"/>
      <c r="AO127" s="318"/>
      <c r="AP127" s="318"/>
    </row>
    <row r="128" spans="1:42">
      <c r="A128" s="318"/>
      <c r="B128" s="318"/>
      <c r="C128" s="319"/>
      <c r="D128" s="319"/>
      <c r="E128" s="321"/>
      <c r="F128" s="321"/>
      <c r="G128" s="320"/>
      <c r="H128" s="321"/>
      <c r="I128" s="321"/>
      <c r="J128" s="319"/>
      <c r="K128" s="318"/>
      <c r="L128" s="321"/>
      <c r="M128" s="319"/>
      <c r="N128" s="318"/>
      <c r="O128" s="322"/>
      <c r="P128" s="320"/>
      <c r="Q128" s="318"/>
      <c r="R128" s="318"/>
      <c r="S128" s="323"/>
      <c r="T128" s="409"/>
      <c r="U128" s="325"/>
      <c r="V128" s="325"/>
      <c r="W128" s="323"/>
      <c r="X128" s="323"/>
      <c r="Y128" s="323"/>
      <c r="Z128" s="325"/>
      <c r="AA128" s="323"/>
      <c r="AB128" s="323"/>
      <c r="AC128" s="323"/>
      <c r="AD128" s="318"/>
      <c r="AE128" s="324"/>
      <c r="AF128" s="324"/>
      <c r="AG128" s="324"/>
      <c r="AH128" s="324"/>
      <c r="AI128" s="324"/>
      <c r="AJ128" s="324"/>
      <c r="AK128" s="318"/>
      <c r="AL128" s="318"/>
      <c r="AM128" s="318"/>
      <c r="AN128" s="318"/>
      <c r="AO128" s="318"/>
      <c r="AP128" s="318"/>
    </row>
    <row r="129" spans="1:42">
      <c r="A129" s="318"/>
      <c r="B129" s="318"/>
      <c r="C129" s="319"/>
      <c r="D129" s="319"/>
      <c r="E129" s="321"/>
      <c r="F129" s="321"/>
      <c r="G129" s="320"/>
      <c r="H129" s="321"/>
      <c r="I129" s="321"/>
      <c r="J129" s="319"/>
      <c r="K129" s="318"/>
      <c r="L129" s="321"/>
      <c r="M129" s="319"/>
      <c r="N129" s="318"/>
      <c r="O129" s="322"/>
      <c r="P129" s="320"/>
      <c r="Q129" s="318"/>
      <c r="R129" s="318"/>
      <c r="S129" s="323"/>
      <c r="T129" s="409"/>
      <c r="U129" s="325"/>
      <c r="V129" s="325"/>
      <c r="W129" s="323"/>
      <c r="X129" s="323"/>
      <c r="Y129" s="323"/>
      <c r="Z129" s="325"/>
      <c r="AA129" s="323"/>
      <c r="AB129" s="323"/>
      <c r="AC129" s="323"/>
      <c r="AD129" s="318"/>
      <c r="AE129" s="324"/>
      <c r="AF129" s="324"/>
      <c r="AG129" s="324"/>
      <c r="AH129" s="324"/>
      <c r="AI129" s="324"/>
      <c r="AJ129" s="324"/>
      <c r="AK129" s="318"/>
      <c r="AL129" s="318"/>
      <c r="AM129" s="318"/>
      <c r="AN129" s="318"/>
      <c r="AO129" s="318"/>
      <c r="AP129" s="318"/>
    </row>
  </sheetData>
  <dataValidations count="2">
    <dataValidation type="list" allowBlank="1" showInputMessage="1" showErrorMessage="1" sqref="D91:D129 C2:C90" xr:uid="{1A2ADEBE-6302-49A9-A8F3-13A2000385CF}">
      <formula1>"Program,Project,Pilot"</formula1>
    </dataValidation>
    <dataValidation type="list" allowBlank="1" showInputMessage="1" showErrorMessage="1" sqref="S91:S129 R2:R90" xr:uid="{1F0C3C51-9A4B-4571-9E22-8C8187A43CC6}">
      <formula1>"Yes, No"</formula1>
    </dataValidation>
  </dataValidations>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75398-BDE9-4B52-8E52-5D6BD8CE3539}">
  <sheetPr>
    <tabColor theme="5"/>
  </sheetPr>
  <dimension ref="B2:R41"/>
  <sheetViews>
    <sheetView workbookViewId="0">
      <pane xSplit="6" ySplit="4" topLeftCell="G5" activePane="bottomRight" state="frozen"/>
      <selection pane="topRight" activeCell="G1" sqref="G1"/>
      <selection pane="bottomLeft" activeCell="A5" sqref="A5"/>
      <selection pane="bottomRight" activeCell="K11" sqref="K11"/>
    </sheetView>
  </sheetViews>
  <sheetFormatPr defaultColWidth="8.453125" defaultRowHeight="14.5"/>
  <cols>
    <col min="2" max="2" width="15.453125" customWidth="1"/>
    <col min="3" max="3" width="13.453125" customWidth="1"/>
    <col min="4" max="4" width="15.54296875" customWidth="1"/>
    <col min="5" max="5" width="23.453125" customWidth="1"/>
    <col min="7" max="7" width="9.453125" bestFit="1" customWidth="1"/>
    <col min="11" max="11" width="10.453125" bestFit="1" customWidth="1"/>
    <col min="12" max="12" width="10" customWidth="1"/>
    <col min="13" max="14" width="9.453125" bestFit="1" customWidth="1"/>
    <col min="15" max="15" width="11.453125" bestFit="1" customWidth="1"/>
    <col min="16" max="16" width="9.453125" bestFit="1" customWidth="1"/>
    <col min="17" max="17" width="12.453125" customWidth="1"/>
  </cols>
  <sheetData>
    <row r="2" spans="2:18">
      <c r="B2" s="8"/>
      <c r="C2" s="8"/>
      <c r="D2" s="8"/>
      <c r="E2" s="8"/>
      <c r="F2" s="8"/>
      <c r="G2" s="105" t="s">
        <v>874</v>
      </c>
      <c r="H2" s="212"/>
      <c r="I2" s="212"/>
      <c r="J2" s="212"/>
      <c r="K2" s="105"/>
      <c r="L2" s="105"/>
      <c r="M2" s="105"/>
      <c r="N2" s="105"/>
      <c r="O2" s="105"/>
      <c r="P2" s="18"/>
      <c r="Q2" s="18"/>
      <c r="R2" s="18"/>
    </row>
    <row r="3" spans="2:18">
      <c r="B3" s="2"/>
      <c r="C3" s="2"/>
      <c r="D3" s="2"/>
      <c r="E3" s="2"/>
      <c r="F3" s="2"/>
      <c r="G3" s="94">
        <v>1</v>
      </c>
      <c r="H3" s="94">
        <v>2</v>
      </c>
      <c r="I3" s="94">
        <v>3</v>
      </c>
      <c r="J3" s="94">
        <v>4</v>
      </c>
      <c r="K3" s="94">
        <v>1</v>
      </c>
      <c r="L3" s="94">
        <v>2</v>
      </c>
      <c r="M3" s="94">
        <v>3</v>
      </c>
      <c r="N3" s="94">
        <v>4</v>
      </c>
      <c r="O3" s="94">
        <v>1</v>
      </c>
      <c r="P3" s="94">
        <v>2</v>
      </c>
      <c r="Q3" s="94">
        <v>3</v>
      </c>
      <c r="R3" s="94">
        <v>4</v>
      </c>
    </row>
    <row r="4" spans="2:18">
      <c r="B4" s="143" t="s">
        <v>875</v>
      </c>
      <c r="C4" s="143" t="s">
        <v>876</v>
      </c>
      <c r="D4" s="142" t="s">
        <v>848</v>
      </c>
      <c r="E4" s="142" t="s">
        <v>877</v>
      </c>
      <c r="F4" s="142" t="s">
        <v>878</v>
      </c>
      <c r="G4" s="102">
        <v>2020</v>
      </c>
      <c r="H4" s="102">
        <v>2020</v>
      </c>
      <c r="I4" s="102">
        <v>2020</v>
      </c>
      <c r="J4" s="102">
        <v>2020</v>
      </c>
      <c r="K4" s="102">
        <v>2021</v>
      </c>
      <c r="L4" s="102">
        <v>2021</v>
      </c>
      <c r="M4" s="102">
        <v>2021</v>
      </c>
      <c r="N4" s="102">
        <v>2021</v>
      </c>
      <c r="O4" s="102">
        <v>2022</v>
      </c>
      <c r="P4" s="102">
        <v>2022</v>
      </c>
      <c r="Q4" s="102">
        <v>2022</v>
      </c>
      <c r="R4" s="102">
        <v>2022</v>
      </c>
    </row>
    <row r="5" spans="2:18">
      <c r="B5" s="75" t="s">
        <v>879</v>
      </c>
      <c r="C5" s="75" t="s">
        <v>852</v>
      </c>
      <c r="D5" s="213" t="s">
        <v>880</v>
      </c>
      <c r="E5" s="75" t="s">
        <v>881</v>
      </c>
      <c r="F5" s="75" t="s">
        <v>882</v>
      </c>
      <c r="G5" s="210">
        <v>0</v>
      </c>
      <c r="H5" s="210">
        <v>0</v>
      </c>
      <c r="I5" s="210">
        <v>0</v>
      </c>
      <c r="J5" s="210">
        <v>0</v>
      </c>
      <c r="K5" s="210">
        <v>0</v>
      </c>
      <c r="L5" s="210">
        <v>177</v>
      </c>
      <c r="M5" s="210">
        <v>0</v>
      </c>
      <c r="N5" s="210">
        <v>0</v>
      </c>
      <c r="O5" s="210">
        <v>0</v>
      </c>
      <c r="P5" s="210">
        <v>1003</v>
      </c>
      <c r="Q5" s="210">
        <v>0</v>
      </c>
      <c r="R5" s="210">
        <v>0</v>
      </c>
    </row>
    <row r="6" spans="2:18">
      <c r="B6" s="214" t="s">
        <v>883</v>
      </c>
      <c r="C6" s="214" t="s">
        <v>852</v>
      </c>
      <c r="D6" s="215" t="s">
        <v>880</v>
      </c>
      <c r="E6" s="214" t="s">
        <v>881</v>
      </c>
      <c r="F6" s="214" t="s">
        <v>884</v>
      </c>
      <c r="G6" s="210">
        <v>4156.88</v>
      </c>
      <c r="H6" s="210">
        <v>4156.88</v>
      </c>
      <c r="I6" s="210">
        <v>4156.88</v>
      </c>
      <c r="J6" s="210">
        <v>4156.88</v>
      </c>
      <c r="K6" s="210">
        <v>1272.96</v>
      </c>
      <c r="L6" s="210">
        <v>4916.08</v>
      </c>
      <c r="M6" s="210">
        <v>3961.36</v>
      </c>
      <c r="N6" s="210">
        <v>5194.28</v>
      </c>
      <c r="O6" s="210">
        <v>288.60000000000002</v>
      </c>
      <c r="P6" s="210">
        <v>1198.08</v>
      </c>
      <c r="Q6" s="210">
        <v>1133.6000000000001</v>
      </c>
      <c r="R6" s="210">
        <v>1147.6400000000001</v>
      </c>
    </row>
    <row r="7" spans="2:18">
      <c r="B7" s="216" t="s">
        <v>885</v>
      </c>
      <c r="C7" s="216" t="s">
        <v>852</v>
      </c>
      <c r="D7" s="217" t="s">
        <v>880</v>
      </c>
      <c r="E7" s="216" t="s">
        <v>881</v>
      </c>
      <c r="F7" s="216" t="s">
        <v>884</v>
      </c>
      <c r="G7" s="210">
        <v>17057.314689461829</v>
      </c>
      <c r="H7" s="210">
        <v>17057.314689461829</v>
      </c>
      <c r="I7" s="210">
        <v>17057.314689461829</v>
      </c>
      <c r="J7" s="210">
        <v>17057.314689461829</v>
      </c>
      <c r="K7" s="210">
        <v>37811.403515758459</v>
      </c>
      <c r="L7" s="210">
        <v>27362.964364418858</v>
      </c>
      <c r="M7" s="210">
        <v>0</v>
      </c>
      <c r="N7" s="210">
        <v>0</v>
      </c>
      <c r="O7" s="210">
        <v>63105.928626300331</v>
      </c>
      <c r="P7" s="210">
        <v>3507</v>
      </c>
      <c r="Q7" s="210">
        <v>0</v>
      </c>
      <c r="R7" s="210">
        <v>0</v>
      </c>
    </row>
    <row r="8" spans="2:18">
      <c r="B8" s="218" t="s">
        <v>886</v>
      </c>
      <c r="C8" s="219" t="s">
        <v>852</v>
      </c>
      <c r="D8" s="219" t="s">
        <v>880</v>
      </c>
      <c r="E8" s="220" t="s">
        <v>881</v>
      </c>
      <c r="F8" s="220" t="s">
        <v>884</v>
      </c>
      <c r="G8" s="221">
        <v>21214.19468946183</v>
      </c>
      <c r="H8" s="221">
        <v>21214.19468946183</v>
      </c>
      <c r="I8" s="221">
        <v>21214.19468946183</v>
      </c>
      <c r="J8" s="221">
        <v>21214.19468946183</v>
      </c>
      <c r="K8" s="221">
        <v>39084.363515758458</v>
      </c>
      <c r="L8" s="221">
        <v>32456.044364418856</v>
      </c>
      <c r="M8" s="221">
        <v>3961.36</v>
      </c>
      <c r="N8" s="221">
        <v>5194.28</v>
      </c>
      <c r="O8" s="221">
        <v>63394.528626300329</v>
      </c>
      <c r="P8" s="221">
        <v>5708.08</v>
      </c>
      <c r="Q8" s="221">
        <v>1133.6000000000001</v>
      </c>
      <c r="R8" s="221">
        <v>1147.6400000000001</v>
      </c>
    </row>
    <row r="9" spans="2:18">
      <c r="B9" s="75" t="s">
        <v>879</v>
      </c>
      <c r="C9" s="75" t="s">
        <v>853</v>
      </c>
      <c r="D9" s="213" t="s">
        <v>880</v>
      </c>
      <c r="E9" s="75" t="s">
        <v>881</v>
      </c>
      <c r="F9" s="75" t="s">
        <v>882</v>
      </c>
      <c r="G9" s="210">
        <v>0</v>
      </c>
      <c r="H9" s="210">
        <v>0</v>
      </c>
      <c r="I9" s="210">
        <v>0</v>
      </c>
      <c r="J9" s="210">
        <v>0</v>
      </c>
      <c r="K9" s="210">
        <v>0</v>
      </c>
      <c r="L9" s="210">
        <v>118</v>
      </c>
      <c r="M9" s="210">
        <v>0</v>
      </c>
      <c r="N9" s="210">
        <v>0</v>
      </c>
      <c r="O9" s="210">
        <v>0</v>
      </c>
      <c r="P9" s="210">
        <v>826</v>
      </c>
      <c r="Q9" s="210">
        <v>0</v>
      </c>
      <c r="R9" s="210">
        <v>0</v>
      </c>
    </row>
    <row r="10" spans="2:18">
      <c r="B10" s="214" t="s">
        <v>883</v>
      </c>
      <c r="C10" s="214" t="s">
        <v>853</v>
      </c>
      <c r="D10" s="215" t="s">
        <v>880</v>
      </c>
      <c r="E10" s="214" t="s">
        <v>881</v>
      </c>
      <c r="F10" s="214" t="s">
        <v>884</v>
      </c>
      <c r="G10" s="210">
        <v>3837.12</v>
      </c>
      <c r="H10" s="210">
        <v>3837.12</v>
      </c>
      <c r="I10" s="210">
        <v>3837.12</v>
      </c>
      <c r="J10" s="210">
        <v>3837.12</v>
      </c>
      <c r="K10" s="210">
        <v>1175.04</v>
      </c>
      <c r="L10" s="210">
        <v>4537.92</v>
      </c>
      <c r="M10" s="210">
        <v>3656.64</v>
      </c>
      <c r="N10" s="210">
        <v>4794.72</v>
      </c>
      <c r="O10" s="210">
        <v>266.39999999999998</v>
      </c>
      <c r="P10" s="210">
        <v>1105.92</v>
      </c>
      <c r="Q10" s="210">
        <v>1046.3999999999999</v>
      </c>
      <c r="R10" s="210">
        <v>1059.3599999999999</v>
      </c>
    </row>
    <row r="11" spans="2:18">
      <c r="B11" s="216" t="s">
        <v>885</v>
      </c>
      <c r="C11" s="216" t="s">
        <v>853</v>
      </c>
      <c r="D11" s="217" t="s">
        <v>880</v>
      </c>
      <c r="E11" s="216" t="s">
        <v>881</v>
      </c>
      <c r="F11" s="216" t="s">
        <v>884</v>
      </c>
      <c r="G11" s="210">
        <v>15745.213559503225</v>
      </c>
      <c r="H11" s="210">
        <v>15745.213559503225</v>
      </c>
      <c r="I11" s="210">
        <v>15745.213559503225</v>
      </c>
      <c r="J11" s="210">
        <v>15745.213559503225</v>
      </c>
      <c r="K11" s="210">
        <v>34902.834014546272</v>
      </c>
      <c r="L11" s="210">
        <v>29716.9613947871</v>
      </c>
      <c r="M11" s="210">
        <v>0</v>
      </c>
      <c r="N11" s="210">
        <v>0</v>
      </c>
      <c r="O11" s="210">
        <v>58251.626424277223</v>
      </c>
      <c r="P11" s="210">
        <v>3336.8532252643417</v>
      </c>
      <c r="Q11" s="210">
        <v>0</v>
      </c>
      <c r="R11" s="210">
        <v>0</v>
      </c>
    </row>
    <row r="12" spans="2:18">
      <c r="B12" s="218" t="s">
        <v>886</v>
      </c>
      <c r="C12" s="219" t="s">
        <v>853</v>
      </c>
      <c r="D12" s="219" t="s">
        <v>880</v>
      </c>
      <c r="E12" s="220" t="s">
        <v>881</v>
      </c>
      <c r="F12" s="220" t="s">
        <v>884</v>
      </c>
      <c r="G12" s="221">
        <v>19582.333559503226</v>
      </c>
      <c r="H12" s="221">
        <v>19582.333559503226</v>
      </c>
      <c r="I12" s="221">
        <v>19582.333559503226</v>
      </c>
      <c r="J12" s="221">
        <v>19582.333559503226</v>
      </c>
      <c r="K12" s="221">
        <v>36077.874014546273</v>
      </c>
      <c r="L12" s="221">
        <v>34372.881394787102</v>
      </c>
      <c r="M12" s="221">
        <v>3656.64</v>
      </c>
      <c r="N12" s="221">
        <v>4794.72</v>
      </c>
      <c r="O12" s="221">
        <v>58518.026424277225</v>
      </c>
      <c r="P12" s="221">
        <v>5268.7732252643418</v>
      </c>
      <c r="Q12" s="221">
        <v>1046.3999999999999</v>
      </c>
      <c r="R12" s="221">
        <v>1059.3599999999999</v>
      </c>
    </row>
    <row r="13" spans="2:18">
      <c r="B13" s="75" t="s">
        <v>879</v>
      </c>
      <c r="C13" s="75" t="s">
        <v>854</v>
      </c>
      <c r="D13" s="213" t="s">
        <v>880</v>
      </c>
      <c r="E13" s="75" t="s">
        <v>881</v>
      </c>
      <c r="F13" s="75" t="s">
        <v>882</v>
      </c>
      <c r="G13" s="210">
        <v>0</v>
      </c>
      <c r="H13" s="210">
        <v>0</v>
      </c>
      <c r="I13" s="210">
        <v>0</v>
      </c>
      <c r="J13" s="210">
        <v>0</v>
      </c>
      <c r="K13" s="210">
        <v>0</v>
      </c>
      <c r="L13" s="210">
        <v>0</v>
      </c>
      <c r="M13" s="210">
        <v>0</v>
      </c>
      <c r="N13" s="210">
        <v>0</v>
      </c>
      <c r="O13" s="210">
        <v>0</v>
      </c>
      <c r="P13" s="210">
        <v>0</v>
      </c>
      <c r="Q13" s="210">
        <v>0</v>
      </c>
      <c r="R13" s="210">
        <v>0</v>
      </c>
    </row>
    <row r="14" spans="2:18">
      <c r="B14" s="214" t="s">
        <v>883</v>
      </c>
      <c r="C14" s="214" t="s">
        <v>854</v>
      </c>
      <c r="D14" s="215" t="s">
        <v>880</v>
      </c>
      <c r="E14" s="214" t="s">
        <v>881</v>
      </c>
      <c r="F14" s="214" t="s">
        <v>884</v>
      </c>
      <c r="G14" s="210">
        <v>24214</v>
      </c>
      <c r="H14" s="210">
        <v>24214</v>
      </c>
      <c r="I14" s="210">
        <v>24214</v>
      </c>
      <c r="J14" s="210">
        <v>24214</v>
      </c>
      <c r="K14" s="210">
        <v>30434</v>
      </c>
      <c r="L14" s="210">
        <v>58552</v>
      </c>
      <c r="M14" s="210">
        <v>28910</v>
      </c>
      <c r="N14" s="210">
        <v>19301</v>
      </c>
      <c r="O14" s="210">
        <v>35405</v>
      </c>
      <c r="P14" s="210">
        <v>17460</v>
      </c>
      <c r="Q14" s="210">
        <v>16198</v>
      </c>
      <c r="R14" s="210">
        <v>29472</v>
      </c>
    </row>
    <row r="15" spans="2:18">
      <c r="B15" s="216" t="s">
        <v>885</v>
      </c>
      <c r="C15" s="216" t="s">
        <v>854</v>
      </c>
      <c r="D15" s="217" t="s">
        <v>880</v>
      </c>
      <c r="E15" s="216" t="s">
        <v>881</v>
      </c>
      <c r="F15" s="216" t="s">
        <v>884</v>
      </c>
      <c r="G15" s="210">
        <v>0</v>
      </c>
      <c r="H15" s="210">
        <v>0</v>
      </c>
      <c r="I15" s="210">
        <v>0</v>
      </c>
      <c r="J15" s="210">
        <v>0</v>
      </c>
      <c r="K15" s="210">
        <v>0</v>
      </c>
      <c r="L15" s="210">
        <v>0</v>
      </c>
      <c r="M15" s="210">
        <v>0</v>
      </c>
      <c r="N15" s="210">
        <v>0</v>
      </c>
      <c r="O15" s="210">
        <v>0</v>
      </c>
      <c r="P15" s="210">
        <v>0</v>
      </c>
      <c r="Q15" s="210">
        <v>0</v>
      </c>
      <c r="R15" s="210">
        <v>0</v>
      </c>
    </row>
    <row r="16" spans="2:18">
      <c r="B16" s="218" t="s">
        <v>886</v>
      </c>
      <c r="C16" s="219" t="s">
        <v>854</v>
      </c>
      <c r="D16" s="219" t="s">
        <v>880</v>
      </c>
      <c r="E16" s="220" t="s">
        <v>881</v>
      </c>
      <c r="F16" s="220" t="s">
        <v>884</v>
      </c>
      <c r="G16" s="221">
        <v>24214</v>
      </c>
      <c r="H16" s="221">
        <v>24214</v>
      </c>
      <c r="I16" s="221">
        <v>24214</v>
      </c>
      <c r="J16" s="221">
        <v>24214</v>
      </c>
      <c r="K16" s="221">
        <v>30434</v>
      </c>
      <c r="L16" s="221">
        <v>58552</v>
      </c>
      <c r="M16" s="221">
        <v>28910</v>
      </c>
      <c r="N16" s="221">
        <v>19301</v>
      </c>
      <c r="O16" s="221">
        <v>35405</v>
      </c>
      <c r="P16" s="221">
        <v>17460</v>
      </c>
      <c r="Q16" s="221">
        <v>16198</v>
      </c>
      <c r="R16" s="221">
        <v>29472</v>
      </c>
    </row>
    <row r="17" spans="2:18">
      <c r="B17" s="75" t="s">
        <v>879</v>
      </c>
      <c r="C17" s="75" t="s">
        <v>852</v>
      </c>
      <c r="D17" s="213" t="s">
        <v>849</v>
      </c>
      <c r="E17" s="75" t="s">
        <v>881</v>
      </c>
      <c r="F17" s="75" t="s">
        <v>882</v>
      </c>
      <c r="G17" s="210">
        <v>1099.3454501235717</v>
      </c>
      <c r="H17" s="210">
        <v>1099.3454501235717</v>
      </c>
      <c r="I17" s="210">
        <v>1099.3454501235717</v>
      </c>
      <c r="J17" s="210">
        <v>1099.3454501235717</v>
      </c>
      <c r="K17" s="210">
        <v>0</v>
      </c>
      <c r="L17" s="210">
        <v>319.72995162956471</v>
      </c>
      <c r="M17" s="210">
        <v>1664.3476934141722</v>
      </c>
      <c r="N17" s="210">
        <v>2601.6382365474165</v>
      </c>
      <c r="O17" s="210">
        <v>772.60771873226315</v>
      </c>
      <c r="P17" s="210">
        <v>3383.0056799818599</v>
      </c>
      <c r="Q17" s="210">
        <v>551.86265623733073</v>
      </c>
      <c r="R17" s="210">
        <v>0</v>
      </c>
    </row>
    <row r="18" spans="2:18">
      <c r="B18" s="214" t="s">
        <v>883</v>
      </c>
      <c r="C18" s="214" t="s">
        <v>852</v>
      </c>
      <c r="D18" s="215" t="s">
        <v>849</v>
      </c>
      <c r="E18" s="214" t="s">
        <v>881</v>
      </c>
      <c r="F18" s="214" t="s">
        <v>884</v>
      </c>
      <c r="G18" s="210">
        <v>218.92000000000002</v>
      </c>
      <c r="H18" s="210">
        <v>218.92000000000002</v>
      </c>
      <c r="I18" s="210">
        <v>218.92000000000002</v>
      </c>
      <c r="J18" s="210">
        <v>218.92000000000002</v>
      </c>
      <c r="K18" s="210">
        <v>296.92</v>
      </c>
      <c r="L18" s="210">
        <v>630.24</v>
      </c>
      <c r="M18" s="210">
        <v>175.76000000000002</v>
      </c>
      <c r="N18" s="210">
        <v>435.76</v>
      </c>
      <c r="O18" s="210">
        <v>66.040000000000006</v>
      </c>
      <c r="P18" s="210">
        <v>169.52</v>
      </c>
      <c r="Q18" s="210">
        <v>72.8</v>
      </c>
      <c r="R18" s="210">
        <v>76.960000000000008</v>
      </c>
    </row>
    <row r="19" spans="2:18">
      <c r="B19" s="218" t="s">
        <v>886</v>
      </c>
      <c r="C19" s="219" t="s">
        <v>852</v>
      </c>
      <c r="D19" s="219" t="s">
        <v>849</v>
      </c>
      <c r="E19" s="220" t="s">
        <v>881</v>
      </c>
      <c r="F19" s="220" t="s">
        <v>884</v>
      </c>
      <c r="G19" s="221">
        <v>1318.2654501235718</v>
      </c>
      <c r="H19" s="221">
        <v>1318.2654501235718</v>
      </c>
      <c r="I19" s="221">
        <v>1318.2654501235718</v>
      </c>
      <c r="J19" s="221">
        <v>1318.2654501235718</v>
      </c>
      <c r="K19" s="221">
        <v>296.92</v>
      </c>
      <c r="L19" s="221">
        <v>949.96995162956478</v>
      </c>
      <c r="M19" s="221">
        <v>1840.1076934141722</v>
      </c>
      <c r="N19" s="221">
        <v>3037.3982365474167</v>
      </c>
      <c r="O19" s="221">
        <v>838.64771873226312</v>
      </c>
      <c r="P19" s="221">
        <v>3552.5256799818599</v>
      </c>
      <c r="Q19" s="221">
        <v>624.66265623733068</v>
      </c>
      <c r="R19" s="221">
        <v>76.960000000000008</v>
      </c>
    </row>
    <row r="20" spans="2:18">
      <c r="B20" s="75" t="s">
        <v>879</v>
      </c>
      <c r="C20" s="75" t="s">
        <v>853</v>
      </c>
      <c r="D20" s="213" t="s">
        <v>849</v>
      </c>
      <c r="E20" s="75" t="s">
        <v>881</v>
      </c>
      <c r="F20" s="75" t="s">
        <v>882</v>
      </c>
      <c r="G20" s="210">
        <v>1014.7804154986815</v>
      </c>
      <c r="H20" s="210">
        <v>1014.7804154986815</v>
      </c>
      <c r="I20" s="210">
        <v>1014.7804154986815</v>
      </c>
      <c r="J20" s="210">
        <v>1014.7804154986815</v>
      </c>
      <c r="K20" s="210">
        <v>0</v>
      </c>
      <c r="L20" s="210">
        <v>295.135339965752</v>
      </c>
      <c r="M20" s="210">
        <v>1536.3209477669284</v>
      </c>
      <c r="N20" s="210">
        <v>2401.5122183514618</v>
      </c>
      <c r="O20" s="210">
        <v>713.17635575285829</v>
      </c>
      <c r="P20" s="210">
        <v>3122.7744738294086</v>
      </c>
      <c r="Q20" s="210">
        <v>509.41168268061301</v>
      </c>
      <c r="R20" s="210">
        <v>0</v>
      </c>
    </row>
    <row r="21" spans="2:18">
      <c r="B21" s="214" t="s">
        <v>883</v>
      </c>
      <c r="C21" s="214" t="s">
        <v>853</v>
      </c>
      <c r="D21" s="215" t="s">
        <v>849</v>
      </c>
      <c r="E21" s="214" t="s">
        <v>881</v>
      </c>
      <c r="F21" s="214" t="s">
        <v>884</v>
      </c>
      <c r="G21" s="210">
        <v>202.07999999999998</v>
      </c>
      <c r="H21" s="210">
        <v>202.07999999999998</v>
      </c>
      <c r="I21" s="210">
        <v>202.07999999999998</v>
      </c>
      <c r="J21" s="210">
        <v>202.07999999999998</v>
      </c>
      <c r="K21" s="210">
        <v>274.08</v>
      </c>
      <c r="L21" s="210">
        <v>581.76</v>
      </c>
      <c r="M21" s="210">
        <v>162.23999999999998</v>
      </c>
      <c r="N21" s="210">
        <v>402.24</v>
      </c>
      <c r="O21" s="210">
        <v>60.96</v>
      </c>
      <c r="P21" s="210">
        <v>156.47999999999999</v>
      </c>
      <c r="Q21" s="210">
        <v>67.2</v>
      </c>
      <c r="R21" s="210">
        <v>71.039999999999992</v>
      </c>
    </row>
    <row r="22" spans="2:18">
      <c r="B22" s="218" t="s">
        <v>886</v>
      </c>
      <c r="C22" s="219" t="s">
        <v>853</v>
      </c>
      <c r="D22" s="219" t="s">
        <v>849</v>
      </c>
      <c r="E22" s="220" t="s">
        <v>881</v>
      </c>
      <c r="F22" s="220" t="s">
        <v>884</v>
      </c>
      <c r="G22" s="221">
        <v>1216.8604154986815</v>
      </c>
      <c r="H22" s="221">
        <v>1216.8604154986815</v>
      </c>
      <c r="I22" s="221">
        <v>1216.8604154986815</v>
      </c>
      <c r="J22" s="221">
        <v>1216.8604154986815</v>
      </c>
      <c r="K22" s="221">
        <v>274.08</v>
      </c>
      <c r="L22" s="221">
        <v>876.89533996575199</v>
      </c>
      <c r="M22" s="221">
        <v>1698.5609477669284</v>
      </c>
      <c r="N22" s="221">
        <v>2803.752218351462</v>
      </c>
      <c r="O22" s="221">
        <v>774.13635575285832</v>
      </c>
      <c r="P22" s="221">
        <v>3279.2544738294087</v>
      </c>
      <c r="Q22" s="221">
        <v>576.61168268061306</v>
      </c>
      <c r="R22" s="221">
        <v>71.039999999999992</v>
      </c>
    </row>
    <row r="23" spans="2:18">
      <c r="B23" s="75" t="s">
        <v>879</v>
      </c>
      <c r="C23" s="65" t="s">
        <v>854</v>
      </c>
      <c r="D23" s="213" t="s">
        <v>849</v>
      </c>
      <c r="E23" s="65" t="s">
        <v>881</v>
      </c>
      <c r="F23" s="75" t="s">
        <v>882</v>
      </c>
      <c r="G23" s="210">
        <v>0</v>
      </c>
      <c r="H23" s="210">
        <v>0</v>
      </c>
      <c r="I23" s="210">
        <v>0</v>
      </c>
      <c r="J23" s="210">
        <v>0</v>
      </c>
      <c r="K23" s="210">
        <v>0</v>
      </c>
      <c r="L23" s="210">
        <v>0</v>
      </c>
      <c r="M23" s="210">
        <v>0</v>
      </c>
      <c r="N23" s="210">
        <v>0</v>
      </c>
      <c r="O23" s="210">
        <v>0</v>
      </c>
      <c r="P23" s="210">
        <v>0</v>
      </c>
      <c r="Q23" s="210">
        <v>0</v>
      </c>
      <c r="R23" s="210">
        <v>0</v>
      </c>
    </row>
    <row r="24" spans="2:18">
      <c r="B24" s="214" t="s">
        <v>883</v>
      </c>
      <c r="C24" s="214" t="s">
        <v>854</v>
      </c>
      <c r="D24" s="215" t="s">
        <v>849</v>
      </c>
      <c r="E24" s="214" t="s">
        <v>881</v>
      </c>
      <c r="F24" s="214" t="s">
        <v>884</v>
      </c>
      <c r="G24" s="210">
        <v>1594</v>
      </c>
      <c r="H24" s="210">
        <v>1594</v>
      </c>
      <c r="I24" s="210">
        <v>1594</v>
      </c>
      <c r="J24" s="210">
        <v>1594</v>
      </c>
      <c r="K24" s="210">
        <v>2939</v>
      </c>
      <c r="L24" s="210">
        <v>4291</v>
      </c>
      <c r="M24" s="210">
        <v>2054</v>
      </c>
      <c r="N24" s="210">
        <v>1438</v>
      </c>
      <c r="O24" s="210">
        <v>2685</v>
      </c>
      <c r="P24" s="210">
        <v>1045</v>
      </c>
      <c r="Q24" s="210">
        <v>1551</v>
      </c>
      <c r="R24" s="210">
        <v>3615</v>
      </c>
    </row>
    <row r="25" spans="2:18" ht="15" thickBot="1">
      <c r="B25" s="218" t="s">
        <v>886</v>
      </c>
      <c r="C25" s="219" t="s">
        <v>854</v>
      </c>
      <c r="D25" s="219" t="s">
        <v>849</v>
      </c>
      <c r="E25" s="220" t="s">
        <v>881</v>
      </c>
      <c r="F25" s="220" t="s">
        <v>884</v>
      </c>
      <c r="G25" s="221">
        <v>1594</v>
      </c>
      <c r="H25" s="221">
        <v>1594</v>
      </c>
      <c r="I25" s="221">
        <v>1594</v>
      </c>
      <c r="J25" s="221">
        <v>1594</v>
      </c>
      <c r="K25" s="221">
        <v>2939</v>
      </c>
      <c r="L25" s="221">
        <v>4291</v>
      </c>
      <c r="M25" s="221">
        <v>2054</v>
      </c>
      <c r="N25" s="221">
        <v>1438</v>
      </c>
      <c r="O25" s="221">
        <v>2685</v>
      </c>
      <c r="P25" s="221">
        <v>1045</v>
      </c>
      <c r="Q25" s="221">
        <v>1551</v>
      </c>
      <c r="R25" s="221">
        <v>3615</v>
      </c>
    </row>
    <row r="26" spans="2:18" ht="15" thickBot="1">
      <c r="E26" s="444" t="s">
        <v>880</v>
      </c>
      <c r="F26" s="222">
        <v>3.3899826000000001E-2</v>
      </c>
    </row>
    <row r="27" spans="2:18" ht="14.9" customHeight="1">
      <c r="E27" s="445"/>
      <c r="G27" s="223">
        <v>1112</v>
      </c>
      <c r="H27" s="223">
        <v>1112</v>
      </c>
      <c r="I27" s="223">
        <v>1112</v>
      </c>
      <c r="J27" s="223">
        <v>1112</v>
      </c>
      <c r="K27" s="224">
        <v>2465</v>
      </c>
      <c r="L27" s="224">
        <v>1945</v>
      </c>
      <c r="M27" t="s">
        <v>887</v>
      </c>
      <c r="O27" s="225">
        <v>4114</v>
      </c>
      <c r="P27" s="225">
        <v>294</v>
      </c>
      <c r="Q27" t="s">
        <v>888</v>
      </c>
    </row>
    <row r="28" spans="2:18">
      <c r="E28" s="445"/>
      <c r="F28" t="s">
        <v>889</v>
      </c>
      <c r="G28" s="226">
        <f>G27*0.52</f>
        <v>578.24</v>
      </c>
      <c r="H28" s="226">
        <f t="shared" ref="H28:J28" si="0">H27*0.52</f>
        <v>578.24</v>
      </c>
      <c r="I28" s="226">
        <f t="shared" si="0"/>
        <v>578.24</v>
      </c>
      <c r="J28" s="226">
        <f t="shared" si="0"/>
        <v>578.24</v>
      </c>
      <c r="K28" s="226">
        <f>K27*0.52</f>
        <v>1281.8</v>
      </c>
      <c r="L28" s="226">
        <f>L27*0.48</f>
        <v>933.59999999999991</v>
      </c>
      <c r="M28">
        <v>6</v>
      </c>
      <c r="O28" s="226">
        <f>O27*0.52</f>
        <v>2139.2800000000002</v>
      </c>
      <c r="P28" s="226">
        <f>P27*0.52</f>
        <v>152.88</v>
      </c>
      <c r="Q28">
        <v>34</v>
      </c>
    </row>
    <row r="29" spans="2:18" ht="15" thickBot="1">
      <c r="E29" s="445"/>
      <c r="F29" t="s">
        <v>890</v>
      </c>
      <c r="G29" s="226">
        <f>G27*0.48</f>
        <v>533.76</v>
      </c>
      <c r="H29" s="226">
        <f t="shared" ref="H29:J29" si="1">H27*0.48</f>
        <v>533.76</v>
      </c>
      <c r="I29" s="226">
        <f t="shared" si="1"/>
        <v>533.76</v>
      </c>
      <c r="J29" s="226">
        <f t="shared" si="1"/>
        <v>533.76</v>
      </c>
      <c r="K29" s="226">
        <f>K27*0.48</f>
        <v>1183.2</v>
      </c>
      <c r="L29" s="226">
        <f>L27*0.52</f>
        <v>1011.4000000000001</v>
      </c>
      <c r="M29">
        <v>4</v>
      </c>
      <c r="O29" s="226">
        <f>O27*0.48</f>
        <v>1974.72</v>
      </c>
      <c r="P29" s="226">
        <f>P27*0.48</f>
        <v>141.12</v>
      </c>
      <c r="Q29">
        <v>28</v>
      </c>
    </row>
    <row r="30" spans="2:18" ht="14.9" hidden="1" customHeight="1">
      <c r="E30" s="445"/>
      <c r="G30" s="226"/>
      <c r="H30" s="226"/>
      <c r="I30" s="226"/>
    </row>
    <row r="31" spans="2:18" ht="14.9" hidden="1" customHeight="1">
      <c r="E31" s="445"/>
      <c r="F31" t="s">
        <v>889</v>
      </c>
      <c r="G31" s="226">
        <f>G28/$F$26</f>
        <v>17057.314689461829</v>
      </c>
      <c r="H31" s="226">
        <f t="shared" ref="H31:J32" si="2">H28/$F$26</f>
        <v>17057.314689461829</v>
      </c>
      <c r="I31" s="226">
        <f t="shared" si="2"/>
        <v>17057.314689461829</v>
      </c>
      <c r="J31" s="226">
        <f t="shared" si="2"/>
        <v>17057.314689461829</v>
      </c>
      <c r="K31" s="226">
        <f>K28/F26</f>
        <v>37811.403515758459</v>
      </c>
      <c r="L31" s="226">
        <f>L28/F26</f>
        <v>27539.964364418858</v>
      </c>
      <c r="M31" s="226">
        <f>M28/F26</f>
        <v>176.99205889729345</v>
      </c>
      <c r="O31" s="226">
        <f>O28/F26</f>
        <v>63105.928626300331</v>
      </c>
      <c r="P31" s="226">
        <f>P28/F26</f>
        <v>4509.7576607030369</v>
      </c>
      <c r="Q31" s="226">
        <f>Q28/F26</f>
        <v>1002.9550004179962</v>
      </c>
    </row>
    <row r="32" spans="2:18" ht="14.9" hidden="1" customHeight="1">
      <c r="E32" s="445"/>
      <c r="F32" t="s">
        <v>890</v>
      </c>
      <c r="G32" s="226">
        <f>G29/$F$26</f>
        <v>15745.213559503225</v>
      </c>
      <c r="H32" s="226">
        <f t="shared" si="2"/>
        <v>15745.213559503225</v>
      </c>
      <c r="I32" s="226">
        <f t="shared" si="2"/>
        <v>15745.213559503225</v>
      </c>
      <c r="J32" s="226">
        <f t="shared" si="2"/>
        <v>15745.213559503225</v>
      </c>
      <c r="K32" s="226">
        <f>K29/F26</f>
        <v>34902.834014546272</v>
      </c>
      <c r="L32" s="226">
        <f>L29/F26</f>
        <v>29834.9613947871</v>
      </c>
      <c r="M32" s="226">
        <f>M29/F26</f>
        <v>117.99470593152897</v>
      </c>
      <c r="O32" s="226">
        <f>O29/F26</f>
        <v>58251.626424277223</v>
      </c>
      <c r="P32" s="226">
        <f>P29/F26</f>
        <v>4162.8532252643417</v>
      </c>
      <c r="Q32" s="226">
        <f>Q29/F26</f>
        <v>825.96294152070277</v>
      </c>
    </row>
    <row r="33" spans="5:17">
      <c r="E33" s="445" t="s">
        <v>849</v>
      </c>
      <c r="F33" s="227">
        <v>0.11872519232724248</v>
      </c>
    </row>
    <row r="34" spans="5:17">
      <c r="E34" s="445"/>
      <c r="G34" s="228">
        <v>251</v>
      </c>
      <c r="H34" s="228">
        <v>251</v>
      </c>
      <c r="I34" s="228">
        <v>251</v>
      </c>
      <c r="J34" s="228">
        <v>251</v>
      </c>
      <c r="L34" s="228">
        <v>73</v>
      </c>
      <c r="M34" s="228">
        <v>380</v>
      </c>
      <c r="N34" s="229">
        <v>594</v>
      </c>
      <c r="O34" s="230">
        <v>176.4</v>
      </c>
      <c r="P34" s="229">
        <v>772.4</v>
      </c>
      <c r="Q34" s="231">
        <v>126</v>
      </c>
    </row>
    <row r="35" spans="5:17">
      <c r="E35" s="445"/>
      <c r="F35" t="s">
        <v>889</v>
      </c>
      <c r="G35" s="232">
        <f>G34*0.52</f>
        <v>130.52000000000001</v>
      </c>
      <c r="H35" s="232">
        <f t="shared" ref="H35:J35" si="3">H34*0.52</f>
        <v>130.52000000000001</v>
      </c>
      <c r="I35" s="232">
        <f t="shared" si="3"/>
        <v>130.52000000000001</v>
      </c>
      <c r="J35" s="232">
        <f t="shared" si="3"/>
        <v>130.52000000000001</v>
      </c>
      <c r="L35" s="232">
        <f>L34*0.52</f>
        <v>37.96</v>
      </c>
      <c r="M35" s="232">
        <f t="shared" ref="M35:Q35" si="4">M34*0.52</f>
        <v>197.6</v>
      </c>
      <c r="N35" s="232">
        <f t="shared" si="4"/>
        <v>308.88</v>
      </c>
      <c r="O35" s="232">
        <f t="shared" si="4"/>
        <v>91.728000000000009</v>
      </c>
      <c r="P35" s="232">
        <f t="shared" si="4"/>
        <v>401.64800000000002</v>
      </c>
      <c r="Q35" s="232">
        <f t="shared" si="4"/>
        <v>65.52</v>
      </c>
    </row>
    <row r="36" spans="5:17">
      <c r="E36" s="445"/>
      <c r="F36" t="s">
        <v>890</v>
      </c>
      <c r="G36" s="232">
        <f>G34*0.48</f>
        <v>120.47999999999999</v>
      </c>
      <c r="H36" s="232">
        <f t="shared" ref="H36:J36" si="5">H34*0.48</f>
        <v>120.47999999999999</v>
      </c>
      <c r="I36" s="232">
        <f t="shared" si="5"/>
        <v>120.47999999999999</v>
      </c>
      <c r="J36" s="232">
        <f t="shared" si="5"/>
        <v>120.47999999999999</v>
      </c>
      <c r="L36" s="232">
        <f>L34*0.48</f>
        <v>35.04</v>
      </c>
      <c r="M36" s="232">
        <f t="shared" ref="M36:Q36" si="6">M34*0.48</f>
        <v>182.4</v>
      </c>
      <c r="N36" s="232">
        <f t="shared" si="6"/>
        <v>285.12</v>
      </c>
      <c r="O36" s="232">
        <f t="shared" si="6"/>
        <v>84.671999999999997</v>
      </c>
      <c r="P36" s="232">
        <f t="shared" si="6"/>
        <v>370.75199999999995</v>
      </c>
      <c r="Q36" s="232">
        <f t="shared" si="6"/>
        <v>60.48</v>
      </c>
    </row>
    <row r="37" spans="5:17">
      <c r="E37" s="445"/>
    </row>
    <row r="38" spans="5:17">
      <c r="E38" s="445"/>
      <c r="F38" t="s">
        <v>889</v>
      </c>
      <c r="G38" s="232">
        <f>G35/$F$33</f>
        <v>1099.3454501235717</v>
      </c>
      <c r="H38" s="232">
        <f t="shared" ref="H38:J39" si="7">H35/$F$33</f>
        <v>1099.3454501235717</v>
      </c>
      <c r="I38" s="232">
        <f t="shared" si="7"/>
        <v>1099.3454501235717</v>
      </c>
      <c r="J38" s="232">
        <f t="shared" si="7"/>
        <v>1099.3454501235717</v>
      </c>
      <c r="L38" s="226">
        <f>L35/$F$33</f>
        <v>319.72995162956471</v>
      </c>
      <c r="M38" s="226">
        <f t="shared" ref="M38:Q39" si="8">M35/$F$33</f>
        <v>1664.3476934141722</v>
      </c>
      <c r="N38" s="226">
        <f t="shared" si="8"/>
        <v>2601.6382365474165</v>
      </c>
      <c r="O38" s="226">
        <f t="shared" si="8"/>
        <v>772.60771873226315</v>
      </c>
      <c r="P38" s="226">
        <f t="shared" si="8"/>
        <v>3383.0056799818599</v>
      </c>
      <c r="Q38" s="226">
        <f t="shared" si="8"/>
        <v>551.86265623733073</v>
      </c>
    </row>
    <row r="39" spans="5:17">
      <c r="E39" s="445"/>
      <c r="F39" t="s">
        <v>890</v>
      </c>
      <c r="G39" s="232">
        <f>G36/$F$33</f>
        <v>1014.7804154986815</v>
      </c>
      <c r="H39" s="232">
        <f t="shared" si="7"/>
        <v>1014.7804154986815</v>
      </c>
      <c r="I39" s="232">
        <f t="shared" si="7"/>
        <v>1014.7804154986815</v>
      </c>
      <c r="J39" s="232">
        <f t="shared" si="7"/>
        <v>1014.7804154986815</v>
      </c>
      <c r="L39" s="226">
        <f>L36/$F$33</f>
        <v>295.135339965752</v>
      </c>
      <c r="M39" s="226">
        <f t="shared" si="8"/>
        <v>1536.3209477669284</v>
      </c>
      <c r="N39" s="226">
        <f t="shared" si="8"/>
        <v>2401.5122183514618</v>
      </c>
      <c r="O39" s="226">
        <f t="shared" si="8"/>
        <v>713.17635575285829</v>
      </c>
      <c r="P39" s="226">
        <f t="shared" si="8"/>
        <v>3122.7744738294086</v>
      </c>
      <c r="Q39" s="226">
        <f t="shared" si="8"/>
        <v>509.41168268061301</v>
      </c>
    </row>
    <row r="40" spans="5:17">
      <c r="L40" s="232"/>
      <c r="M40" s="232"/>
      <c r="N40" s="232"/>
      <c r="O40" s="232"/>
      <c r="P40" s="232"/>
      <c r="Q40" s="232"/>
    </row>
    <row r="41" spans="5:17">
      <c r="G41" s="232"/>
    </row>
  </sheetData>
  <autoFilter ref="B4:F29" xr:uid="{91D2AADF-5DB7-45FF-89E0-4CDC5A329310}"/>
  <mergeCells count="2">
    <mergeCell ref="E26:E32"/>
    <mergeCell ref="E33:E39"/>
  </mergeCells>
  <conditionalFormatting sqref="B2:B6 B9:B10 B13:B24">
    <cfRule type="cellIs" dxfId="9" priority="6" operator="equal">
      <formula>"All"</formula>
    </cfRule>
  </conditionalFormatting>
  <conditionalFormatting sqref="B25">
    <cfRule type="cellIs" dxfId="8" priority="5" operator="equal">
      <formula>"All"</formula>
    </cfRule>
  </conditionalFormatting>
  <conditionalFormatting sqref="B7">
    <cfRule type="cellIs" dxfId="7" priority="4" operator="equal">
      <formula>"All"</formula>
    </cfRule>
  </conditionalFormatting>
  <conditionalFormatting sqref="B11">
    <cfRule type="cellIs" dxfId="6" priority="3" operator="equal">
      <formula>"All"</formula>
    </cfRule>
  </conditionalFormatting>
  <conditionalFormatting sqref="B8">
    <cfRule type="cellIs" dxfId="5" priority="2" operator="equal">
      <formula>"All"</formula>
    </cfRule>
  </conditionalFormatting>
  <conditionalFormatting sqref="B12">
    <cfRule type="cellIs" dxfId="4" priority="1" operator="equal">
      <formula>"All"</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EE754-F563-46AD-B52B-2D419D01556C}">
  <sheetPr>
    <tabColor rgb="FFFFF2CC"/>
  </sheetPr>
  <dimension ref="A2:S30"/>
  <sheetViews>
    <sheetView workbookViewId="0">
      <selection activeCell="D20" sqref="D20"/>
    </sheetView>
  </sheetViews>
  <sheetFormatPr defaultRowHeight="14.5"/>
  <cols>
    <col min="1" max="1" width="72.453125" customWidth="1"/>
    <col min="2" max="2" width="29.54296875" customWidth="1"/>
    <col min="3" max="3" width="45.54296875" customWidth="1"/>
    <col min="4" max="4" width="38.453125" bestFit="1" customWidth="1"/>
    <col min="5" max="5" width="22" customWidth="1"/>
    <col min="6" max="6" width="22.453125" customWidth="1"/>
    <col min="7" max="7" width="20.54296875" customWidth="1"/>
    <col min="8" max="9" width="16" customWidth="1"/>
    <col min="10" max="17" width="10.453125" customWidth="1"/>
  </cols>
  <sheetData>
    <row r="2" spans="1:19" ht="15" thickBot="1"/>
    <row r="3" spans="1:19" s="8" customFormat="1">
      <c r="C3" s="11" t="s">
        <v>891</v>
      </c>
      <c r="D3" s="14" t="s">
        <v>892</v>
      </c>
      <c r="Q3" s="1"/>
    </row>
    <row r="4" spans="1:19" s="8" customFormat="1">
      <c r="C4" s="12" t="s">
        <v>893</v>
      </c>
      <c r="D4" s="10">
        <v>3</v>
      </c>
      <c r="Q4" s="1"/>
    </row>
    <row r="5" spans="1:19" s="8" customFormat="1" ht="15" thickBot="1">
      <c r="C5" s="13" t="s">
        <v>12</v>
      </c>
      <c r="D5" s="15"/>
      <c r="Q5" s="1"/>
    </row>
    <row r="6" spans="1:19" s="8" customFormat="1">
      <c r="C6" s="1"/>
      <c r="H6" s="105" t="s">
        <v>894</v>
      </c>
      <c r="I6" s="105" t="s">
        <v>894</v>
      </c>
      <c r="J6" s="105" t="s">
        <v>894</v>
      </c>
      <c r="K6" s="18"/>
      <c r="L6" s="18"/>
      <c r="M6" s="18"/>
      <c r="N6" s="107" t="s">
        <v>895</v>
      </c>
      <c r="O6" s="19"/>
      <c r="P6" s="19"/>
      <c r="Q6" s="1"/>
    </row>
    <row r="7" spans="1:19" s="8" customFormat="1">
      <c r="C7" s="3" t="s">
        <v>896</v>
      </c>
      <c r="D7" s="2"/>
      <c r="E7" s="2"/>
      <c r="F7" s="2"/>
      <c r="G7" s="2"/>
      <c r="H7" s="94"/>
      <c r="I7" s="94"/>
      <c r="J7" s="94">
        <v>1</v>
      </c>
      <c r="K7" s="94">
        <v>2</v>
      </c>
      <c r="L7" s="94">
        <v>3</v>
      </c>
      <c r="M7" s="94">
        <v>4</v>
      </c>
      <c r="N7" s="19"/>
      <c r="O7" s="93"/>
      <c r="P7" s="93"/>
      <c r="Q7" s="7"/>
      <c r="R7" s="2"/>
    </row>
    <row r="8" spans="1:19" s="8" customFormat="1">
      <c r="A8" s="131" t="s">
        <v>897</v>
      </c>
      <c r="B8" s="150" t="s">
        <v>847</v>
      </c>
      <c r="C8" s="5" t="s">
        <v>898</v>
      </c>
      <c r="D8" s="6" t="s">
        <v>899</v>
      </c>
      <c r="E8" s="6" t="s">
        <v>900</v>
      </c>
      <c r="F8" s="6" t="s">
        <v>901</v>
      </c>
      <c r="G8" s="6" t="s">
        <v>902</v>
      </c>
      <c r="H8" s="102">
        <v>2020</v>
      </c>
      <c r="I8" s="102">
        <v>2021</v>
      </c>
      <c r="J8" s="102">
        <v>2022</v>
      </c>
      <c r="K8" s="102">
        <v>2022</v>
      </c>
      <c r="L8" s="102">
        <v>2022</v>
      </c>
      <c r="M8" s="102">
        <v>2022</v>
      </c>
      <c r="N8" s="104">
        <v>2023</v>
      </c>
      <c r="O8" s="104">
        <v>2024</v>
      </c>
      <c r="P8" s="104">
        <v>2025</v>
      </c>
      <c r="Q8" s="5" t="s">
        <v>903</v>
      </c>
      <c r="R8" s="6" t="s">
        <v>904</v>
      </c>
      <c r="S8" s="6" t="s">
        <v>905</v>
      </c>
    </row>
    <row r="9" spans="1:19" s="8" customFormat="1" ht="43.5">
      <c r="A9" s="251" t="s">
        <v>906</v>
      </c>
      <c r="B9" s="235"/>
      <c r="C9" s="236" t="s">
        <v>907</v>
      </c>
      <c r="D9" s="42"/>
      <c r="E9" s="47"/>
      <c r="F9" s="47"/>
      <c r="G9" s="47"/>
      <c r="H9" s="196"/>
      <c r="I9" s="196"/>
      <c r="J9" s="197"/>
      <c r="K9" s="197"/>
      <c r="L9" s="197"/>
      <c r="M9" s="197"/>
      <c r="N9" s="198"/>
      <c r="O9" s="198"/>
      <c r="P9" s="198"/>
      <c r="Q9" s="47"/>
      <c r="R9" s="41"/>
      <c r="S9" s="41"/>
    </row>
    <row r="10" spans="1:19" s="8" customFormat="1" ht="29">
      <c r="A10" s="251" t="s">
        <v>908</v>
      </c>
      <c r="B10" s="235"/>
      <c r="C10" s="236" t="s">
        <v>909</v>
      </c>
      <c r="D10" s="42"/>
      <c r="E10" s="48"/>
      <c r="F10" s="48"/>
      <c r="G10" s="48"/>
      <c r="H10" s="199"/>
      <c r="I10" s="199"/>
      <c r="J10" s="200"/>
      <c r="K10" s="200"/>
      <c r="L10" s="200"/>
      <c r="M10" s="200"/>
      <c r="N10" s="201"/>
      <c r="O10" s="201"/>
      <c r="P10" s="201"/>
      <c r="Q10" s="48"/>
      <c r="R10" s="42"/>
      <c r="S10" s="44"/>
    </row>
    <row r="11" spans="1:19" s="8" customFormat="1" ht="43.5">
      <c r="A11" s="251" t="s">
        <v>910</v>
      </c>
      <c r="B11" s="235"/>
      <c r="C11" s="236" t="s">
        <v>911</v>
      </c>
      <c r="D11" s="42"/>
      <c r="E11" s="48"/>
      <c r="F11" s="48"/>
      <c r="G11" s="48"/>
      <c r="H11" s="199"/>
      <c r="I11" s="199"/>
      <c r="J11" s="200"/>
      <c r="K11" s="200"/>
      <c r="L11" s="200"/>
      <c r="M11" s="200"/>
      <c r="N11" s="201"/>
      <c r="O11" s="201"/>
      <c r="P11" s="201"/>
      <c r="Q11" s="48"/>
      <c r="R11" s="42"/>
      <c r="S11" s="44"/>
    </row>
    <row r="12" spans="1:19" s="8" customFormat="1" ht="43.5">
      <c r="A12" s="240" t="s">
        <v>912</v>
      </c>
      <c r="B12" s="235"/>
      <c r="C12" s="252" t="s">
        <v>913</v>
      </c>
      <c r="D12" s="206"/>
      <c r="E12" s="48"/>
      <c r="F12" s="48"/>
      <c r="G12" s="48"/>
      <c r="H12" s="202"/>
      <c r="I12" s="202"/>
      <c r="J12" s="201"/>
      <c r="K12" s="201"/>
      <c r="L12" s="201"/>
      <c r="M12" s="201"/>
      <c r="N12" s="201"/>
      <c r="O12" s="201"/>
      <c r="P12" s="201"/>
      <c r="Q12" s="48"/>
      <c r="R12" s="42"/>
      <c r="S12" s="44"/>
    </row>
    <row r="13" spans="1:19" s="8" customFormat="1" ht="29">
      <c r="A13" s="238" t="s">
        <v>914</v>
      </c>
      <c r="B13" s="235"/>
      <c r="C13" s="236" t="s">
        <v>915</v>
      </c>
      <c r="D13" s="42"/>
      <c r="E13" s="48"/>
      <c r="F13" s="48"/>
      <c r="G13" s="48"/>
      <c r="H13" s="199"/>
      <c r="I13" s="199"/>
      <c r="J13" s="200"/>
      <c r="K13" s="200"/>
      <c r="L13" s="200"/>
      <c r="M13" s="200"/>
      <c r="N13" s="200"/>
      <c r="O13" s="200"/>
      <c r="P13" s="200"/>
      <c r="Q13" s="64"/>
      <c r="R13" s="42"/>
      <c r="S13" s="44"/>
    </row>
    <row r="14" spans="1:19" s="8" customFormat="1" ht="43.5">
      <c r="A14" s="251" t="s">
        <v>916</v>
      </c>
      <c r="B14" s="235"/>
      <c r="C14" s="236" t="s">
        <v>917</v>
      </c>
      <c r="D14" s="42"/>
      <c r="E14" s="48"/>
      <c r="F14" s="48"/>
      <c r="G14" s="48"/>
      <c r="H14" s="199"/>
      <c r="I14" s="199"/>
      <c r="J14" s="200"/>
      <c r="K14" s="200"/>
      <c r="L14" s="200"/>
      <c r="M14" s="200"/>
      <c r="N14" s="201"/>
      <c r="O14" s="201"/>
      <c r="P14" s="201"/>
      <c r="Q14" s="64"/>
      <c r="R14" s="42"/>
      <c r="S14" s="44"/>
    </row>
    <row r="15" spans="1:19" s="8" customFormat="1">
      <c r="A15" s="235" t="s">
        <v>918</v>
      </c>
      <c r="B15" s="235"/>
      <c r="C15" s="237" t="s">
        <v>919</v>
      </c>
      <c r="D15" s="42"/>
      <c r="E15" s="48"/>
      <c r="F15" s="48"/>
      <c r="G15" s="48"/>
      <c r="H15" s="202"/>
      <c r="I15" s="202"/>
      <c r="J15" s="201"/>
      <c r="K15" s="201"/>
      <c r="L15" s="201"/>
      <c r="M15" s="201"/>
      <c r="N15" s="201"/>
      <c r="O15" s="201"/>
      <c r="P15" s="201"/>
      <c r="Q15" s="64"/>
      <c r="R15" s="42"/>
      <c r="S15" s="44"/>
    </row>
    <row r="16" spans="1:19" s="8" customFormat="1">
      <c r="A16" s="235" t="s">
        <v>920</v>
      </c>
      <c r="B16" s="235"/>
      <c r="C16" s="237" t="s">
        <v>921</v>
      </c>
      <c r="D16" s="42"/>
      <c r="E16" s="48"/>
      <c r="F16" s="48"/>
      <c r="G16" s="48"/>
      <c r="H16" s="202"/>
      <c r="I16" s="202"/>
      <c r="J16" s="201"/>
      <c r="K16" s="201"/>
      <c r="L16" s="201"/>
      <c r="M16" s="201"/>
      <c r="N16" s="201"/>
      <c r="O16" s="201"/>
      <c r="P16" s="201"/>
      <c r="Q16" s="64"/>
      <c r="R16" s="42"/>
      <c r="S16" s="44"/>
    </row>
    <row r="17" spans="1:19" s="8" customFormat="1">
      <c r="A17" s="235" t="s">
        <v>922</v>
      </c>
      <c r="B17" s="235"/>
      <c r="C17" s="236" t="s">
        <v>923</v>
      </c>
      <c r="D17" s="42"/>
      <c r="E17" s="48"/>
      <c r="F17" s="48"/>
      <c r="G17" s="48"/>
      <c r="H17" s="202"/>
      <c r="I17" s="202"/>
      <c r="J17" s="201"/>
      <c r="K17" s="201"/>
      <c r="L17" s="201"/>
      <c r="M17" s="201"/>
      <c r="N17" s="201"/>
      <c r="O17" s="201"/>
      <c r="P17" s="201"/>
      <c r="Q17" s="64"/>
      <c r="R17" s="42"/>
      <c r="S17" s="44"/>
    </row>
    <row r="18" spans="1:19" s="8" customFormat="1">
      <c r="A18" s="235" t="s">
        <v>924</v>
      </c>
      <c r="B18" s="235"/>
      <c r="C18" s="236" t="s">
        <v>925</v>
      </c>
      <c r="D18" s="42"/>
      <c r="E18" s="48"/>
      <c r="F18" s="48"/>
      <c r="G18" s="48"/>
      <c r="H18" s="202"/>
      <c r="I18" s="202"/>
      <c r="J18" s="201"/>
      <c r="K18" s="201"/>
      <c r="L18" s="201"/>
      <c r="M18" s="201"/>
      <c r="N18" s="201"/>
      <c r="O18" s="201"/>
      <c r="P18" s="201"/>
      <c r="Q18" s="64"/>
      <c r="R18" s="42"/>
      <c r="S18" s="44"/>
    </row>
    <row r="19" spans="1:19" s="8" customFormat="1">
      <c r="A19" s="239" t="s">
        <v>926</v>
      </c>
      <c r="B19" s="235"/>
      <c r="C19" s="236" t="s">
        <v>927</v>
      </c>
      <c r="D19" s="42"/>
      <c r="E19" s="48"/>
      <c r="F19" s="48"/>
      <c r="G19" s="48"/>
      <c r="H19" s="202"/>
      <c r="I19" s="202"/>
      <c r="J19" s="201"/>
      <c r="K19" s="201"/>
      <c r="L19" s="201"/>
      <c r="M19" s="201"/>
      <c r="N19" s="201"/>
      <c r="O19" s="201"/>
      <c r="P19" s="201"/>
      <c r="Q19" s="64"/>
      <c r="R19" s="42"/>
      <c r="S19" s="44"/>
    </row>
    <row r="20" spans="1:19" s="8" customFormat="1">
      <c r="C20" s="48"/>
      <c r="D20" s="42"/>
      <c r="E20" s="48"/>
      <c r="F20" s="48"/>
      <c r="G20" s="48"/>
      <c r="H20" s="48"/>
      <c r="I20" s="64"/>
      <c r="J20" s="203"/>
      <c r="K20" s="203"/>
      <c r="L20" s="203"/>
      <c r="M20" s="203"/>
      <c r="N20" s="203"/>
      <c r="O20" s="203"/>
      <c r="P20" s="203"/>
      <c r="Q20" s="64"/>
      <c r="R20" s="42"/>
      <c r="S20" s="44"/>
    </row>
    <row r="21" spans="1:19" s="8" customFormat="1">
      <c r="C21" s="48"/>
      <c r="D21" s="42"/>
      <c r="E21" s="48"/>
      <c r="F21" s="48"/>
      <c r="G21" s="48"/>
      <c r="H21" s="48"/>
      <c r="I21" s="64"/>
      <c r="J21" s="203"/>
      <c r="K21" s="203"/>
      <c r="L21" s="203"/>
      <c r="M21" s="203"/>
      <c r="N21" s="203"/>
      <c r="O21" s="203"/>
      <c r="P21" s="203"/>
      <c r="Q21" s="64"/>
      <c r="R21" s="42"/>
      <c r="S21" s="44"/>
    </row>
    <row r="22" spans="1:19" s="8" customFormat="1">
      <c r="C22" s="48"/>
      <c r="D22" s="42"/>
      <c r="E22" s="48"/>
      <c r="F22" s="48"/>
      <c r="G22" s="48"/>
      <c r="H22" s="48"/>
      <c r="I22" s="64"/>
      <c r="J22" s="203"/>
      <c r="K22" s="203"/>
      <c r="L22" s="203"/>
      <c r="M22" s="203"/>
      <c r="N22" s="203"/>
      <c r="O22" s="203"/>
      <c r="P22" s="203"/>
      <c r="Q22" s="64"/>
      <c r="R22" s="42"/>
      <c r="S22" s="44"/>
    </row>
    <row r="23" spans="1:19" s="8" customFormat="1" ht="43.5">
      <c r="A23" s="251" t="s">
        <v>928</v>
      </c>
      <c r="B23" s="235"/>
      <c r="C23" s="252" t="s">
        <v>929</v>
      </c>
      <c r="D23" s="42"/>
      <c r="E23" s="48"/>
      <c r="F23" s="48"/>
      <c r="G23" s="48"/>
      <c r="H23" s="48"/>
      <c r="I23" s="64"/>
      <c r="J23" s="203"/>
      <c r="K23" s="203"/>
      <c r="L23" s="203"/>
      <c r="M23" s="203"/>
      <c r="N23" s="203"/>
      <c r="O23" s="203"/>
      <c r="P23" s="203"/>
      <c r="Q23" s="64"/>
      <c r="R23" s="42"/>
      <c r="S23" s="44"/>
    </row>
    <row r="24" spans="1:19" s="8" customFormat="1">
      <c r="C24" s="48"/>
      <c r="D24" s="42"/>
      <c r="E24" s="48"/>
      <c r="F24" s="48"/>
      <c r="G24" s="48"/>
      <c r="H24" s="48"/>
      <c r="I24" s="64"/>
      <c r="J24" s="203"/>
      <c r="K24" s="203"/>
      <c r="L24" s="203"/>
      <c r="M24" s="203"/>
      <c r="N24" s="203"/>
      <c r="O24" s="203"/>
      <c r="P24" s="203"/>
      <c r="Q24" s="64"/>
      <c r="R24" s="42"/>
      <c r="S24" s="44"/>
    </row>
    <row r="25" spans="1:19" s="8" customFormat="1">
      <c r="C25" s="48"/>
      <c r="D25" s="42"/>
      <c r="E25" s="48"/>
      <c r="F25" s="48"/>
      <c r="G25" s="48"/>
      <c r="H25" s="48"/>
      <c r="I25" s="64"/>
      <c r="J25" s="203"/>
      <c r="K25" s="203"/>
      <c r="L25" s="203"/>
      <c r="M25" s="203"/>
      <c r="N25" s="203"/>
      <c r="O25" s="203"/>
      <c r="P25" s="203"/>
      <c r="Q25" s="64"/>
      <c r="R25" s="42"/>
      <c r="S25" s="44"/>
    </row>
    <row r="26" spans="1:19" s="8" customFormat="1">
      <c r="C26" s="48"/>
      <c r="D26" s="42"/>
      <c r="E26" s="48"/>
      <c r="F26" s="48"/>
      <c r="G26" s="48"/>
      <c r="H26" s="48"/>
      <c r="I26" s="64"/>
      <c r="J26" s="203"/>
      <c r="K26" s="203"/>
      <c r="L26" s="203"/>
      <c r="M26" s="203"/>
      <c r="N26" s="203"/>
      <c r="O26" s="203"/>
      <c r="P26" s="203"/>
      <c r="Q26" s="64"/>
      <c r="R26" s="42"/>
      <c r="S26" s="44"/>
    </row>
    <row r="27" spans="1:19" s="8" customFormat="1">
      <c r="C27" s="48"/>
      <c r="D27" s="42"/>
      <c r="E27" s="48"/>
      <c r="F27" s="48"/>
      <c r="G27" s="48"/>
      <c r="H27" s="48"/>
      <c r="I27" s="64"/>
      <c r="J27" s="203"/>
      <c r="K27" s="203"/>
      <c r="L27" s="203"/>
      <c r="M27" s="203"/>
      <c r="N27" s="203"/>
      <c r="O27" s="203"/>
      <c r="P27" s="203"/>
      <c r="Q27" s="64"/>
      <c r="R27" s="42"/>
      <c r="S27" s="44"/>
    </row>
    <row r="28" spans="1:19" s="8" customFormat="1">
      <c r="C28" s="48"/>
      <c r="D28" s="42"/>
      <c r="E28" s="48"/>
      <c r="F28" s="48"/>
      <c r="G28" s="48"/>
      <c r="H28" s="48"/>
      <c r="I28" s="64"/>
      <c r="J28" s="203"/>
      <c r="K28" s="203"/>
      <c r="L28" s="203"/>
      <c r="M28" s="203"/>
      <c r="N28" s="203"/>
      <c r="O28" s="203"/>
      <c r="P28" s="203"/>
      <c r="Q28" s="64"/>
      <c r="R28" s="42"/>
      <c r="S28" s="44"/>
    </row>
    <row r="29" spans="1:19" s="8" customFormat="1">
      <c r="C29" s="48"/>
      <c r="D29" s="42"/>
      <c r="E29" s="48"/>
      <c r="F29" s="48"/>
      <c r="G29" s="48"/>
      <c r="H29" s="48"/>
      <c r="I29" s="64"/>
      <c r="J29" s="203"/>
      <c r="K29" s="203"/>
      <c r="L29" s="203"/>
      <c r="M29" s="203"/>
      <c r="N29" s="203"/>
      <c r="O29" s="203"/>
      <c r="P29" s="203"/>
      <c r="Q29" s="64"/>
      <c r="R29" s="42"/>
      <c r="S29" s="44"/>
    </row>
    <row r="30" spans="1:19" s="8" customFormat="1">
      <c r="C30" s="48"/>
      <c r="D30" s="42"/>
      <c r="E30" s="48"/>
      <c r="F30" s="48"/>
      <c r="G30" s="48"/>
      <c r="H30" s="48"/>
      <c r="I30" s="64"/>
      <c r="J30" s="203"/>
      <c r="K30" s="203"/>
      <c r="L30" s="203"/>
      <c r="M30" s="203"/>
      <c r="N30" s="203"/>
      <c r="O30" s="203"/>
      <c r="P30" s="203"/>
      <c r="Q30" s="64"/>
      <c r="R30" s="42"/>
      <c r="S30" s="44"/>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AM824"/>
  <sheetViews>
    <sheetView zoomScale="90" zoomScaleNormal="90" zoomScaleSheetLayoutView="85" zoomScalePageLayoutView="85" workbookViewId="0"/>
  </sheetViews>
  <sheetFormatPr defaultColWidth="9.08984375" defaultRowHeight="15" customHeight="1"/>
  <cols>
    <col min="1" max="1" width="37.453125" style="1" customWidth="1"/>
    <col min="2" max="2" width="15" style="8" customWidth="1"/>
    <col min="3" max="3" width="74.08984375" style="8" customWidth="1"/>
    <col min="4" max="5" width="21" style="8" customWidth="1"/>
    <col min="6" max="8" width="16" style="8" customWidth="1"/>
    <col min="9" max="9" width="17.453125" style="8" customWidth="1"/>
    <col min="10" max="10" width="17.6328125" style="260" customWidth="1"/>
    <col min="11" max="11" width="14" style="261" customWidth="1"/>
    <col min="12" max="12" width="13.54296875" style="261" customWidth="1"/>
    <col min="13" max="13" width="14" style="261" customWidth="1"/>
    <col min="14" max="20" width="14" style="260" customWidth="1"/>
    <col min="21" max="21" width="16.54296875" style="260" bestFit="1" customWidth="1"/>
    <col min="22" max="22" width="9.453125" style="60" customWidth="1"/>
    <col min="23" max="33" width="9.453125" style="8" customWidth="1"/>
    <col min="34" max="34" width="13.6328125" style="8" bestFit="1" customWidth="1"/>
    <col min="35" max="36" width="12.54296875" style="8" bestFit="1" customWidth="1"/>
    <col min="37" max="37" width="37.54296875" style="1" customWidth="1"/>
    <col min="38" max="38" width="52.453125" style="1" customWidth="1"/>
    <col min="39" max="39" width="24" style="8" customWidth="1"/>
    <col min="40" max="16384" width="9.08984375" style="8"/>
  </cols>
  <sheetData>
    <row r="1" spans="1:39" ht="14.5">
      <c r="C1"/>
    </row>
    <row r="2" spans="1:39" ht="15" customHeight="1" thickBot="1">
      <c r="I2" s="248"/>
      <c r="K2" s="260"/>
      <c r="L2" s="260"/>
    </row>
    <row r="3" spans="1:39" ht="14.5">
      <c r="A3" s="11" t="s">
        <v>891</v>
      </c>
      <c r="B3" s="14" t="s">
        <v>7</v>
      </c>
      <c r="C3" s="99" t="s">
        <v>930</v>
      </c>
      <c r="D3" s="20"/>
      <c r="E3" s="20"/>
      <c r="F3" s="20"/>
      <c r="G3" s="20"/>
      <c r="I3" s="248"/>
      <c r="K3" s="260"/>
      <c r="L3" s="260"/>
    </row>
    <row r="4" spans="1:39" ht="14.5">
      <c r="A4" s="12" t="s">
        <v>893</v>
      </c>
      <c r="B4" s="10">
        <v>2</v>
      </c>
      <c r="C4" s="27" t="s">
        <v>931</v>
      </c>
      <c r="F4" s="27"/>
      <c r="G4" s="27"/>
      <c r="I4" s="27"/>
    </row>
    <row r="5" spans="1:39" thickBot="1">
      <c r="A5" s="13" t="s">
        <v>12</v>
      </c>
      <c r="B5" s="15">
        <v>44958</v>
      </c>
      <c r="C5" t="s">
        <v>932</v>
      </c>
    </row>
    <row r="6" spans="1:39" ht="14.5">
      <c r="A6" s="138"/>
      <c r="B6" s="139"/>
      <c r="C6" t="s">
        <v>933</v>
      </c>
    </row>
    <row r="7" spans="1:39" ht="14.5">
      <c r="C7"/>
      <c r="J7" s="262" t="s">
        <v>874</v>
      </c>
      <c r="K7" s="263"/>
      <c r="L7" s="263"/>
      <c r="M7" s="263"/>
      <c r="N7" s="262"/>
      <c r="O7" s="262"/>
      <c r="P7" s="262"/>
      <c r="Q7" s="262"/>
      <c r="R7" s="262"/>
      <c r="S7" s="264"/>
      <c r="T7" s="264"/>
      <c r="U7" s="264"/>
      <c r="V7" s="265"/>
      <c r="W7" s="18"/>
      <c r="X7" s="18"/>
      <c r="Y7" s="106"/>
      <c r="Z7" s="106" t="s">
        <v>934</v>
      </c>
      <c r="AA7" s="18"/>
      <c r="AB7" s="18"/>
      <c r="AC7" s="18"/>
      <c r="AD7" s="18"/>
      <c r="AE7" s="18"/>
      <c r="AF7" s="18"/>
      <c r="AG7" s="18"/>
      <c r="AH7" s="107" t="s">
        <v>895</v>
      </c>
      <c r="AI7" s="19"/>
      <c r="AJ7" s="19"/>
    </row>
    <row r="8" spans="1:39" ht="18" customHeight="1">
      <c r="A8" s="3" t="s">
        <v>935</v>
      </c>
      <c r="B8" s="2"/>
      <c r="D8" s="2"/>
      <c r="E8" s="2"/>
      <c r="F8" s="2"/>
      <c r="G8" s="2"/>
      <c r="H8" s="2"/>
      <c r="I8" s="2"/>
      <c r="J8" s="266">
        <v>1</v>
      </c>
      <c r="K8" s="266">
        <v>2</v>
      </c>
      <c r="L8" s="266">
        <v>3</v>
      </c>
      <c r="M8" s="266">
        <v>4</v>
      </c>
      <c r="N8" s="266">
        <v>1</v>
      </c>
      <c r="O8" s="266">
        <v>2</v>
      </c>
      <c r="P8" s="266">
        <v>3</v>
      </c>
      <c r="Q8" s="266">
        <v>4</v>
      </c>
      <c r="R8" s="266">
        <v>1</v>
      </c>
      <c r="S8" s="266">
        <v>2</v>
      </c>
      <c r="T8" s="266">
        <v>3</v>
      </c>
      <c r="U8" s="266">
        <v>4</v>
      </c>
      <c r="V8" s="267">
        <v>1</v>
      </c>
      <c r="W8" s="94">
        <v>2</v>
      </c>
      <c r="X8" s="94">
        <v>3</v>
      </c>
      <c r="Y8" s="94">
        <v>4</v>
      </c>
      <c r="Z8" s="94">
        <v>1</v>
      </c>
      <c r="AA8" s="94">
        <v>2</v>
      </c>
      <c r="AB8" s="94">
        <v>3</v>
      </c>
      <c r="AC8" s="94">
        <v>4</v>
      </c>
      <c r="AD8" s="94">
        <v>1</v>
      </c>
      <c r="AE8" s="94">
        <v>2</v>
      </c>
      <c r="AF8" s="94">
        <v>3</v>
      </c>
      <c r="AG8" s="94">
        <v>4</v>
      </c>
      <c r="AH8" s="19"/>
      <c r="AI8" s="93"/>
      <c r="AJ8" s="93"/>
      <c r="AK8" s="7"/>
      <c r="AL8" s="61"/>
    </row>
    <row r="9" spans="1:39" ht="14.5">
      <c r="A9" s="140" t="s">
        <v>936</v>
      </c>
      <c r="B9" s="141" t="s">
        <v>937</v>
      </c>
      <c r="C9" s="142" t="s">
        <v>873</v>
      </c>
      <c r="D9" s="143" t="s">
        <v>938</v>
      </c>
      <c r="E9" s="143" t="s">
        <v>875</v>
      </c>
      <c r="F9" s="143" t="s">
        <v>876</v>
      </c>
      <c r="G9" s="142" t="s">
        <v>848</v>
      </c>
      <c r="H9" s="142" t="s">
        <v>877</v>
      </c>
      <c r="I9" s="142" t="s">
        <v>878</v>
      </c>
      <c r="J9" s="268">
        <v>2020</v>
      </c>
      <c r="K9" s="268">
        <v>2020</v>
      </c>
      <c r="L9" s="268">
        <v>2020</v>
      </c>
      <c r="M9" s="268">
        <v>2020</v>
      </c>
      <c r="N9" s="268">
        <v>2021</v>
      </c>
      <c r="O9" s="268">
        <v>2021</v>
      </c>
      <c r="P9" s="268">
        <v>2021</v>
      </c>
      <c r="Q9" s="268">
        <v>2021</v>
      </c>
      <c r="R9" s="268">
        <v>2022</v>
      </c>
      <c r="S9" s="268">
        <v>2022</v>
      </c>
      <c r="T9" s="268">
        <v>2022</v>
      </c>
      <c r="U9" s="268">
        <v>2022</v>
      </c>
      <c r="V9" s="269">
        <v>2023</v>
      </c>
      <c r="W9" s="102">
        <v>2023</v>
      </c>
      <c r="X9" s="102">
        <v>2023</v>
      </c>
      <c r="Y9" s="102">
        <v>2023</v>
      </c>
      <c r="Z9" s="102">
        <v>2024</v>
      </c>
      <c r="AA9" s="102">
        <v>2024</v>
      </c>
      <c r="AB9" s="102">
        <v>2024</v>
      </c>
      <c r="AC9" s="102">
        <v>2024</v>
      </c>
      <c r="AD9" s="102">
        <v>2025</v>
      </c>
      <c r="AE9" s="102">
        <v>2025</v>
      </c>
      <c r="AF9" s="102">
        <v>2025</v>
      </c>
      <c r="AG9" s="102">
        <v>2025</v>
      </c>
      <c r="AH9" s="104">
        <v>2023</v>
      </c>
      <c r="AI9" s="104">
        <v>2024</v>
      </c>
      <c r="AJ9" s="104">
        <v>2025</v>
      </c>
      <c r="AK9" s="5" t="s">
        <v>903</v>
      </c>
      <c r="AL9" s="5" t="s">
        <v>904</v>
      </c>
      <c r="AM9" s="6" t="s">
        <v>905</v>
      </c>
    </row>
    <row r="10" spans="1:39" ht="45" customHeight="1">
      <c r="A10" s="65" t="s">
        <v>939</v>
      </c>
      <c r="B10" s="66" t="s">
        <v>940</v>
      </c>
      <c r="C10" s="65" t="s">
        <v>941</v>
      </c>
      <c r="D10" s="65" t="s">
        <v>942</v>
      </c>
      <c r="E10" s="65" t="s">
        <v>201</v>
      </c>
      <c r="F10" s="65" t="s">
        <v>852</v>
      </c>
      <c r="G10" s="65" t="s">
        <v>201</v>
      </c>
      <c r="H10" s="65" t="s">
        <v>201</v>
      </c>
      <c r="I10" s="75" t="s">
        <v>201</v>
      </c>
      <c r="J10" s="272">
        <v>0</v>
      </c>
      <c r="K10" s="272">
        <v>6</v>
      </c>
      <c r="L10" s="272">
        <v>27</v>
      </c>
      <c r="M10" s="272">
        <v>21</v>
      </c>
      <c r="N10" s="272">
        <v>12</v>
      </c>
      <c r="O10" s="272">
        <v>4</v>
      </c>
      <c r="P10" s="272">
        <v>0</v>
      </c>
      <c r="Q10" s="272">
        <v>2</v>
      </c>
      <c r="R10" s="272">
        <v>0</v>
      </c>
      <c r="S10" s="272">
        <v>0</v>
      </c>
      <c r="T10" s="272">
        <v>0</v>
      </c>
      <c r="U10" s="272">
        <v>5</v>
      </c>
      <c r="V10" s="270"/>
      <c r="W10" s="49"/>
      <c r="X10" s="49"/>
      <c r="Y10" s="49"/>
      <c r="Z10" s="43"/>
      <c r="AA10" s="43"/>
      <c r="AB10" s="43"/>
      <c r="AC10" s="43"/>
      <c r="AD10" s="43"/>
      <c r="AE10" s="43"/>
      <c r="AF10" s="43"/>
      <c r="AG10" s="43"/>
      <c r="AH10" s="43"/>
      <c r="AI10" s="43"/>
      <c r="AJ10" s="43"/>
      <c r="AK10" s="16" t="s">
        <v>943</v>
      </c>
      <c r="AL10" s="393"/>
      <c r="AM10" s="44"/>
    </row>
    <row r="11" spans="1:39" ht="45" customHeight="1">
      <c r="A11" s="65" t="s">
        <v>939</v>
      </c>
      <c r="B11" s="66" t="s">
        <v>940</v>
      </c>
      <c r="C11" s="65" t="s">
        <v>941</v>
      </c>
      <c r="D11" s="65" t="s">
        <v>944</v>
      </c>
      <c r="E11" s="65" t="s">
        <v>201</v>
      </c>
      <c r="F11" s="65" t="s">
        <v>852</v>
      </c>
      <c r="G11" s="65" t="s">
        <v>201</v>
      </c>
      <c r="H11" s="65" t="s">
        <v>201</v>
      </c>
      <c r="I11" s="75" t="s">
        <v>201</v>
      </c>
      <c r="J11" s="272">
        <v>55</v>
      </c>
      <c r="K11" s="272">
        <v>9</v>
      </c>
      <c r="L11" s="272">
        <v>0</v>
      </c>
      <c r="M11" s="272">
        <v>5</v>
      </c>
      <c r="N11" s="272">
        <v>32</v>
      </c>
      <c r="O11" s="272">
        <v>0</v>
      </c>
      <c r="P11" s="272">
        <v>0</v>
      </c>
      <c r="Q11" s="272">
        <v>8</v>
      </c>
      <c r="R11" s="272">
        <v>23</v>
      </c>
      <c r="S11" s="272">
        <v>9</v>
      </c>
      <c r="T11" s="272">
        <v>1</v>
      </c>
      <c r="U11" s="272">
        <v>24</v>
      </c>
      <c r="V11" s="270"/>
      <c r="W11" s="49"/>
      <c r="X11" s="49"/>
      <c r="Y11" s="49"/>
      <c r="Z11" s="43"/>
      <c r="AA11" s="43"/>
      <c r="AB11" s="43"/>
      <c r="AC11" s="43"/>
      <c r="AD11" s="43"/>
      <c r="AE11" s="43"/>
      <c r="AF11" s="43"/>
      <c r="AG11" s="43"/>
      <c r="AH11" s="43"/>
      <c r="AI11" s="43"/>
      <c r="AJ11" s="43"/>
      <c r="AK11" s="16" t="s">
        <v>943</v>
      </c>
      <c r="AL11" s="393"/>
      <c r="AM11" s="44"/>
    </row>
    <row r="12" spans="1:39" ht="45" customHeight="1">
      <c r="A12" s="65" t="s">
        <v>939</v>
      </c>
      <c r="B12" s="66" t="s">
        <v>940</v>
      </c>
      <c r="C12" s="65" t="s">
        <v>941</v>
      </c>
      <c r="D12" s="65" t="s">
        <v>945</v>
      </c>
      <c r="E12" s="65" t="s">
        <v>201</v>
      </c>
      <c r="F12" s="65" t="s">
        <v>852</v>
      </c>
      <c r="G12" s="65" t="s">
        <v>201</v>
      </c>
      <c r="H12" s="65" t="s">
        <v>201</v>
      </c>
      <c r="I12" s="75" t="s">
        <v>201</v>
      </c>
      <c r="J12" s="272">
        <v>0</v>
      </c>
      <c r="K12" s="272">
        <v>0</v>
      </c>
      <c r="L12" s="272">
        <v>0</v>
      </c>
      <c r="M12" s="272">
        <v>33</v>
      </c>
      <c r="N12" s="272">
        <v>15</v>
      </c>
      <c r="O12" s="272">
        <v>3</v>
      </c>
      <c r="P12" s="272">
        <v>0</v>
      </c>
      <c r="Q12" s="272">
        <v>4</v>
      </c>
      <c r="R12" s="272">
        <v>0</v>
      </c>
      <c r="S12" s="272">
        <v>0</v>
      </c>
      <c r="T12" s="272">
        <v>0</v>
      </c>
      <c r="U12" s="272">
        <v>2</v>
      </c>
      <c r="V12" s="270"/>
      <c r="W12" s="49"/>
      <c r="X12" s="49"/>
      <c r="Y12" s="49"/>
      <c r="Z12" s="43"/>
      <c r="AA12" s="43"/>
      <c r="AB12" s="43"/>
      <c r="AC12" s="43"/>
      <c r="AD12" s="43"/>
      <c r="AE12" s="43"/>
      <c r="AF12" s="43"/>
      <c r="AG12" s="43"/>
      <c r="AH12" s="43"/>
      <c r="AI12" s="43"/>
      <c r="AJ12" s="43"/>
      <c r="AK12" s="16" t="s">
        <v>943</v>
      </c>
      <c r="AL12" s="393"/>
      <c r="AM12" s="44"/>
    </row>
    <row r="13" spans="1:39" ht="45" customHeight="1">
      <c r="A13" s="65" t="s">
        <v>939</v>
      </c>
      <c r="B13" s="66" t="s">
        <v>940</v>
      </c>
      <c r="C13" s="65" t="s">
        <v>941</v>
      </c>
      <c r="D13" s="65" t="s">
        <v>946</v>
      </c>
      <c r="E13" s="65" t="s">
        <v>201</v>
      </c>
      <c r="F13" s="65" t="s">
        <v>852</v>
      </c>
      <c r="G13" s="65" t="s">
        <v>201</v>
      </c>
      <c r="H13" s="65" t="s">
        <v>201</v>
      </c>
      <c r="I13" s="75" t="s">
        <v>201</v>
      </c>
      <c r="J13" s="272">
        <v>320</v>
      </c>
      <c r="K13" s="272">
        <v>356</v>
      </c>
      <c r="L13" s="272">
        <v>428</v>
      </c>
      <c r="M13" s="272">
        <v>271</v>
      </c>
      <c r="N13" s="272">
        <v>295</v>
      </c>
      <c r="O13" s="272">
        <v>295</v>
      </c>
      <c r="P13" s="272">
        <v>318</v>
      </c>
      <c r="Q13" s="272">
        <v>327</v>
      </c>
      <c r="R13" s="272">
        <v>184</v>
      </c>
      <c r="S13" s="272">
        <v>349</v>
      </c>
      <c r="T13" s="272">
        <v>333</v>
      </c>
      <c r="U13" s="272">
        <v>240</v>
      </c>
      <c r="V13" s="270"/>
      <c r="W13" s="49"/>
      <c r="X13" s="49"/>
      <c r="Y13" s="49"/>
      <c r="Z13" s="43"/>
      <c r="AA13" s="43"/>
      <c r="AB13" s="43"/>
      <c r="AC13" s="43"/>
      <c r="AD13" s="43"/>
      <c r="AE13" s="43"/>
      <c r="AF13" s="43"/>
      <c r="AG13" s="43"/>
      <c r="AH13" s="43"/>
      <c r="AI13" s="43"/>
      <c r="AJ13" s="43"/>
      <c r="AK13" s="16" t="s">
        <v>943</v>
      </c>
      <c r="AL13" s="393"/>
      <c r="AM13" s="44"/>
    </row>
    <row r="14" spans="1:39" ht="45" customHeight="1">
      <c r="A14" s="65" t="s">
        <v>939</v>
      </c>
      <c r="B14" s="66" t="s">
        <v>940</v>
      </c>
      <c r="C14" s="65" t="s">
        <v>941</v>
      </c>
      <c r="D14" s="65" t="s">
        <v>942</v>
      </c>
      <c r="E14" s="65" t="s">
        <v>201</v>
      </c>
      <c r="F14" s="65" t="s">
        <v>853</v>
      </c>
      <c r="G14" s="65" t="s">
        <v>201</v>
      </c>
      <c r="H14" s="65" t="s">
        <v>201</v>
      </c>
      <c r="I14" s="75" t="s">
        <v>201</v>
      </c>
      <c r="J14" s="272">
        <v>0</v>
      </c>
      <c r="K14" s="272">
        <v>6</v>
      </c>
      <c r="L14" s="272">
        <v>27</v>
      </c>
      <c r="M14" s="272">
        <v>49</v>
      </c>
      <c r="N14" s="272">
        <v>7</v>
      </c>
      <c r="O14" s="272">
        <v>2</v>
      </c>
      <c r="P14" s="272">
        <v>0</v>
      </c>
      <c r="Q14" s="272">
        <v>12</v>
      </c>
      <c r="R14" s="272">
        <v>0</v>
      </c>
      <c r="S14" s="272">
        <v>0</v>
      </c>
      <c r="T14" s="272">
        <v>0</v>
      </c>
      <c r="U14" s="272">
        <v>5</v>
      </c>
      <c r="V14" s="270"/>
      <c r="W14" s="49"/>
      <c r="X14" s="49"/>
      <c r="Y14" s="49"/>
      <c r="Z14" s="43"/>
      <c r="AA14" s="43"/>
      <c r="AB14" s="43"/>
      <c r="AC14" s="43"/>
      <c r="AD14" s="43"/>
      <c r="AE14" s="43"/>
      <c r="AF14" s="43"/>
      <c r="AG14" s="43"/>
      <c r="AH14" s="43"/>
      <c r="AI14" s="43"/>
      <c r="AJ14" s="43"/>
      <c r="AK14" s="16" t="s">
        <v>943</v>
      </c>
      <c r="AL14" s="393"/>
      <c r="AM14" s="44"/>
    </row>
    <row r="15" spans="1:39" ht="45" customHeight="1">
      <c r="A15" s="65" t="s">
        <v>939</v>
      </c>
      <c r="B15" s="66" t="s">
        <v>940</v>
      </c>
      <c r="C15" s="65" t="s">
        <v>941</v>
      </c>
      <c r="D15" s="65" t="s">
        <v>944</v>
      </c>
      <c r="E15" s="65" t="s">
        <v>201</v>
      </c>
      <c r="F15" s="65" t="s">
        <v>853</v>
      </c>
      <c r="G15" s="65" t="s">
        <v>201</v>
      </c>
      <c r="H15" s="65" t="s">
        <v>201</v>
      </c>
      <c r="I15" s="75" t="s">
        <v>201</v>
      </c>
      <c r="J15" s="272">
        <v>61</v>
      </c>
      <c r="K15" s="272">
        <v>7</v>
      </c>
      <c r="L15" s="272">
        <v>0</v>
      </c>
      <c r="M15" s="272">
        <v>0</v>
      </c>
      <c r="N15" s="272">
        <v>33</v>
      </c>
      <c r="O15" s="272">
        <v>1</v>
      </c>
      <c r="P15" s="272">
        <v>0</v>
      </c>
      <c r="Q15" s="272">
        <v>7</v>
      </c>
      <c r="R15" s="272">
        <v>29</v>
      </c>
      <c r="S15" s="272">
        <v>0</v>
      </c>
      <c r="T15" s="272">
        <v>8</v>
      </c>
      <c r="U15" s="272">
        <v>16</v>
      </c>
      <c r="V15" s="270"/>
      <c r="W15" s="49"/>
      <c r="X15" s="49"/>
      <c r="Y15" s="49"/>
      <c r="Z15" s="43"/>
      <c r="AA15" s="43"/>
      <c r="AB15" s="43"/>
      <c r="AC15" s="43"/>
      <c r="AD15" s="43"/>
      <c r="AE15" s="43"/>
      <c r="AF15" s="43"/>
      <c r="AG15" s="43"/>
      <c r="AH15" s="43"/>
      <c r="AI15" s="43"/>
      <c r="AJ15" s="43"/>
      <c r="AK15" s="16" t="s">
        <v>943</v>
      </c>
      <c r="AL15" s="393"/>
      <c r="AM15" s="44"/>
    </row>
    <row r="16" spans="1:39" ht="45" customHeight="1">
      <c r="A16" s="65" t="s">
        <v>939</v>
      </c>
      <c r="B16" s="66" t="s">
        <v>940</v>
      </c>
      <c r="C16" s="65" t="s">
        <v>941</v>
      </c>
      <c r="D16" s="65" t="s">
        <v>945</v>
      </c>
      <c r="E16" s="65" t="s">
        <v>201</v>
      </c>
      <c r="F16" s="65" t="s">
        <v>853</v>
      </c>
      <c r="G16" s="65" t="s">
        <v>201</v>
      </c>
      <c r="H16" s="65" t="s">
        <v>201</v>
      </c>
      <c r="I16" s="75" t="s">
        <v>201</v>
      </c>
      <c r="J16" s="272">
        <v>0</v>
      </c>
      <c r="K16" s="272">
        <v>2</v>
      </c>
      <c r="L16" s="272">
        <v>0</v>
      </c>
      <c r="M16" s="272">
        <v>40</v>
      </c>
      <c r="N16" s="272">
        <v>56</v>
      </c>
      <c r="O16" s="272">
        <v>0</v>
      </c>
      <c r="P16" s="272">
        <v>0</v>
      </c>
      <c r="Q16" s="272">
        <v>4</v>
      </c>
      <c r="R16" s="272">
        <v>0</v>
      </c>
      <c r="S16" s="272">
        <v>0</v>
      </c>
      <c r="T16" s="272">
        <v>0</v>
      </c>
      <c r="U16" s="272">
        <v>15</v>
      </c>
      <c r="V16" s="270"/>
      <c r="W16" s="49"/>
      <c r="X16" s="49"/>
      <c r="Y16" s="49"/>
      <c r="Z16" s="43"/>
      <c r="AA16" s="43"/>
      <c r="AB16" s="43"/>
      <c r="AC16" s="43"/>
      <c r="AD16" s="43"/>
      <c r="AE16" s="43"/>
      <c r="AF16" s="43"/>
      <c r="AG16" s="43"/>
      <c r="AH16" s="43"/>
      <c r="AI16" s="43"/>
      <c r="AJ16" s="43"/>
      <c r="AK16" s="16" t="s">
        <v>943</v>
      </c>
      <c r="AL16" s="393"/>
      <c r="AM16" s="44"/>
    </row>
    <row r="17" spans="1:39" ht="45" customHeight="1">
      <c r="A17" s="65" t="s">
        <v>939</v>
      </c>
      <c r="B17" s="66" t="s">
        <v>940</v>
      </c>
      <c r="C17" s="65" t="s">
        <v>941</v>
      </c>
      <c r="D17" s="65" t="s">
        <v>946</v>
      </c>
      <c r="E17" s="65" t="s">
        <v>201</v>
      </c>
      <c r="F17" s="65" t="s">
        <v>853</v>
      </c>
      <c r="G17" s="65" t="s">
        <v>201</v>
      </c>
      <c r="H17" s="65" t="s">
        <v>201</v>
      </c>
      <c r="I17" s="75" t="s">
        <v>201</v>
      </c>
      <c r="J17" s="272">
        <v>408</v>
      </c>
      <c r="K17" s="272">
        <v>522</v>
      </c>
      <c r="L17" s="272">
        <v>594</v>
      </c>
      <c r="M17" s="272">
        <v>403</v>
      </c>
      <c r="N17" s="272">
        <v>410</v>
      </c>
      <c r="O17" s="272">
        <v>342</v>
      </c>
      <c r="P17" s="272">
        <v>394</v>
      </c>
      <c r="Q17" s="272">
        <v>458</v>
      </c>
      <c r="R17" s="272">
        <v>364</v>
      </c>
      <c r="S17" s="272">
        <v>430</v>
      </c>
      <c r="T17" s="272">
        <v>493</v>
      </c>
      <c r="U17" s="272">
        <v>363</v>
      </c>
      <c r="V17" s="270"/>
      <c r="W17" s="49"/>
      <c r="X17" s="49"/>
      <c r="Y17" s="49"/>
      <c r="Z17" s="43"/>
      <c r="AA17" s="43"/>
      <c r="AB17" s="43"/>
      <c r="AC17" s="43"/>
      <c r="AD17" s="43"/>
      <c r="AE17" s="43"/>
      <c r="AF17" s="43"/>
      <c r="AG17" s="43"/>
      <c r="AH17" s="43"/>
      <c r="AI17" s="43"/>
      <c r="AJ17" s="43"/>
      <c r="AK17" s="16" t="s">
        <v>943</v>
      </c>
      <c r="AL17" s="393"/>
      <c r="AM17" s="44"/>
    </row>
    <row r="18" spans="1:39" ht="45" customHeight="1">
      <c r="A18" s="65" t="s">
        <v>939</v>
      </c>
      <c r="B18" s="66" t="s">
        <v>940</v>
      </c>
      <c r="C18" s="65" t="s">
        <v>941</v>
      </c>
      <c r="D18" s="65" t="s">
        <v>942</v>
      </c>
      <c r="E18" s="65" t="s">
        <v>201</v>
      </c>
      <c r="F18" s="65" t="s">
        <v>947</v>
      </c>
      <c r="G18" s="65" t="s">
        <v>201</v>
      </c>
      <c r="H18" s="65" t="s">
        <v>201</v>
      </c>
      <c r="I18" s="75" t="s">
        <v>201</v>
      </c>
      <c r="J18" s="272">
        <v>0</v>
      </c>
      <c r="K18" s="272">
        <v>24</v>
      </c>
      <c r="L18" s="272">
        <v>173</v>
      </c>
      <c r="M18" s="272">
        <v>182</v>
      </c>
      <c r="N18" s="272">
        <v>74</v>
      </c>
      <c r="O18" s="272">
        <v>7</v>
      </c>
      <c r="P18" s="272">
        <v>0</v>
      </c>
      <c r="Q18" s="272">
        <v>110</v>
      </c>
      <c r="R18" s="272">
        <v>0</v>
      </c>
      <c r="S18" s="272">
        <v>11</v>
      </c>
      <c r="T18" s="272">
        <v>0</v>
      </c>
      <c r="U18" s="272">
        <v>21</v>
      </c>
      <c r="V18" s="270"/>
      <c r="W18" s="49"/>
      <c r="X18" s="49"/>
      <c r="Y18" s="49"/>
      <c r="Z18" s="43"/>
      <c r="AA18" s="43"/>
      <c r="AB18" s="43"/>
      <c r="AC18" s="43"/>
      <c r="AD18" s="43"/>
      <c r="AE18" s="43"/>
      <c r="AF18" s="43"/>
      <c r="AG18" s="43"/>
      <c r="AH18" s="43"/>
      <c r="AI18" s="43"/>
      <c r="AJ18" s="43"/>
      <c r="AK18" s="16" t="s">
        <v>943</v>
      </c>
      <c r="AL18" s="393"/>
      <c r="AM18" s="44"/>
    </row>
    <row r="19" spans="1:39" ht="45" customHeight="1">
      <c r="A19" s="65" t="s">
        <v>939</v>
      </c>
      <c r="B19" s="66" t="s">
        <v>940</v>
      </c>
      <c r="C19" s="65" t="s">
        <v>941</v>
      </c>
      <c r="D19" s="65" t="s">
        <v>944</v>
      </c>
      <c r="E19" s="65" t="s">
        <v>201</v>
      </c>
      <c r="F19" s="65" t="s">
        <v>947</v>
      </c>
      <c r="G19" s="65" t="s">
        <v>201</v>
      </c>
      <c r="H19" s="65" t="s">
        <v>201</v>
      </c>
      <c r="I19" s="75" t="s">
        <v>201</v>
      </c>
      <c r="J19" s="272">
        <v>134</v>
      </c>
      <c r="K19" s="272">
        <v>15</v>
      </c>
      <c r="L19" s="272">
        <v>0</v>
      </c>
      <c r="M19" s="272">
        <v>0</v>
      </c>
      <c r="N19" s="272">
        <v>200</v>
      </c>
      <c r="O19" s="272">
        <v>2</v>
      </c>
      <c r="P19" s="272">
        <v>0</v>
      </c>
      <c r="Q19" s="272">
        <v>86</v>
      </c>
      <c r="R19" s="272">
        <v>277</v>
      </c>
      <c r="S19" s="272">
        <v>83</v>
      </c>
      <c r="T19" s="272">
        <v>16</v>
      </c>
      <c r="U19" s="272">
        <v>111</v>
      </c>
      <c r="V19" s="270"/>
      <c r="W19" s="49"/>
      <c r="X19" s="49"/>
      <c r="Y19" s="49"/>
      <c r="Z19" s="43"/>
      <c r="AA19" s="43"/>
      <c r="AB19" s="43"/>
      <c r="AC19" s="43"/>
      <c r="AD19" s="43"/>
      <c r="AE19" s="43"/>
      <c r="AF19" s="43"/>
      <c r="AG19" s="43"/>
      <c r="AH19" s="43"/>
      <c r="AI19" s="43"/>
      <c r="AJ19" s="43"/>
      <c r="AK19" s="16" t="s">
        <v>943</v>
      </c>
      <c r="AL19" s="393"/>
      <c r="AM19" s="44"/>
    </row>
    <row r="20" spans="1:39" ht="45" customHeight="1">
      <c r="A20" s="65" t="s">
        <v>939</v>
      </c>
      <c r="B20" s="66" t="s">
        <v>940</v>
      </c>
      <c r="C20" s="65" t="s">
        <v>941</v>
      </c>
      <c r="D20" s="65" t="s">
        <v>945</v>
      </c>
      <c r="E20" s="65" t="s">
        <v>201</v>
      </c>
      <c r="F20" s="65" t="s">
        <v>947</v>
      </c>
      <c r="G20" s="65" t="s">
        <v>201</v>
      </c>
      <c r="H20" s="65" t="s">
        <v>201</v>
      </c>
      <c r="I20" s="75" t="s">
        <v>201</v>
      </c>
      <c r="J20" s="272">
        <v>0</v>
      </c>
      <c r="K20" s="272">
        <v>6</v>
      </c>
      <c r="L20" s="272">
        <v>0</v>
      </c>
      <c r="M20" s="272">
        <v>296</v>
      </c>
      <c r="N20" s="272">
        <v>119</v>
      </c>
      <c r="O20" s="272">
        <v>17</v>
      </c>
      <c r="P20" s="272">
        <v>0</v>
      </c>
      <c r="Q20" s="272">
        <v>118</v>
      </c>
      <c r="R20" s="272">
        <v>0</v>
      </c>
      <c r="S20" s="272">
        <v>36</v>
      </c>
      <c r="T20" s="272">
        <v>0</v>
      </c>
      <c r="U20" s="272">
        <v>4</v>
      </c>
      <c r="V20" s="270"/>
      <c r="W20" s="49"/>
      <c r="X20" s="49"/>
      <c r="Y20" s="49"/>
      <c r="Z20" s="43"/>
      <c r="AA20" s="43"/>
      <c r="AB20" s="43"/>
      <c r="AC20" s="43"/>
      <c r="AD20" s="43"/>
      <c r="AE20" s="43"/>
      <c r="AF20" s="43"/>
      <c r="AG20" s="43"/>
      <c r="AH20" s="43"/>
      <c r="AI20" s="43"/>
      <c r="AJ20" s="43"/>
      <c r="AK20" s="16" t="s">
        <v>943</v>
      </c>
      <c r="AL20" s="393"/>
      <c r="AM20" s="44"/>
    </row>
    <row r="21" spans="1:39" ht="45" customHeight="1">
      <c r="A21" s="65" t="s">
        <v>939</v>
      </c>
      <c r="B21" s="66" t="s">
        <v>940</v>
      </c>
      <c r="C21" s="65" t="s">
        <v>941</v>
      </c>
      <c r="D21" s="65" t="s">
        <v>946</v>
      </c>
      <c r="E21" s="65" t="s">
        <v>201</v>
      </c>
      <c r="F21" s="65" t="s">
        <v>947</v>
      </c>
      <c r="G21" s="65" t="s">
        <v>201</v>
      </c>
      <c r="H21" s="65" t="s">
        <v>201</v>
      </c>
      <c r="I21" s="75" t="s">
        <v>201</v>
      </c>
      <c r="J21" s="272">
        <v>2480</v>
      </c>
      <c r="K21" s="272">
        <v>3103</v>
      </c>
      <c r="L21" s="272">
        <v>4510</v>
      </c>
      <c r="M21" s="272">
        <v>2566</v>
      </c>
      <c r="N21" s="272">
        <v>2577</v>
      </c>
      <c r="O21" s="272">
        <v>3093</v>
      </c>
      <c r="P21" s="272">
        <v>3219</v>
      </c>
      <c r="Q21" s="272">
        <v>2975</v>
      </c>
      <c r="R21" s="272">
        <v>2390</v>
      </c>
      <c r="S21" s="272">
        <v>3779</v>
      </c>
      <c r="T21" s="272">
        <v>3651</v>
      </c>
      <c r="U21" s="272">
        <v>2200</v>
      </c>
      <c r="V21" s="270"/>
      <c r="W21" s="49"/>
      <c r="X21" s="49"/>
      <c r="Y21" s="49"/>
      <c r="Z21" s="43"/>
      <c r="AA21" s="43"/>
      <c r="AB21" s="43"/>
      <c r="AC21" s="43"/>
      <c r="AD21" s="43"/>
      <c r="AE21" s="43"/>
      <c r="AF21" s="43"/>
      <c r="AG21" s="43"/>
      <c r="AH21" s="43"/>
      <c r="AI21" s="43"/>
      <c r="AJ21" s="43"/>
      <c r="AK21" s="16" t="s">
        <v>943</v>
      </c>
      <c r="AL21" s="393"/>
      <c r="AM21" s="44"/>
    </row>
    <row r="22" spans="1:39" ht="15" customHeight="1">
      <c r="A22" s="65" t="s">
        <v>939</v>
      </c>
      <c r="B22" s="66" t="s">
        <v>948</v>
      </c>
      <c r="C22" s="65" t="s">
        <v>949</v>
      </c>
      <c r="D22" s="65" t="s">
        <v>942</v>
      </c>
      <c r="E22" s="65" t="s">
        <v>201</v>
      </c>
      <c r="F22" s="65" t="s">
        <v>852</v>
      </c>
      <c r="G22" s="75" t="s">
        <v>201</v>
      </c>
      <c r="H22" s="75" t="s">
        <v>201</v>
      </c>
      <c r="I22" s="75" t="s">
        <v>201</v>
      </c>
      <c r="J22" s="272">
        <v>0</v>
      </c>
      <c r="K22" s="272">
        <v>0</v>
      </c>
      <c r="L22" s="272">
        <v>2</v>
      </c>
      <c r="M22" s="272">
        <v>8</v>
      </c>
      <c r="N22" s="272">
        <v>2</v>
      </c>
      <c r="O22" s="272">
        <v>0</v>
      </c>
      <c r="P22" s="272">
        <v>0</v>
      </c>
      <c r="Q22" s="272">
        <v>0</v>
      </c>
      <c r="R22" s="272">
        <v>0</v>
      </c>
      <c r="S22" s="272">
        <v>0</v>
      </c>
      <c r="T22" s="272">
        <v>0</v>
      </c>
      <c r="U22" s="272">
        <v>0</v>
      </c>
      <c r="V22" s="271"/>
      <c r="W22" s="50"/>
      <c r="X22" s="50"/>
      <c r="Y22" s="50"/>
      <c r="Z22" s="43"/>
      <c r="AA22" s="43"/>
      <c r="AB22" s="43"/>
      <c r="AC22" s="43"/>
      <c r="AD22" s="43"/>
      <c r="AE22" s="43"/>
      <c r="AF22" s="43"/>
      <c r="AG22" s="43"/>
      <c r="AH22" s="43"/>
      <c r="AI22" s="43"/>
      <c r="AJ22" s="43"/>
      <c r="AK22" s="16" t="s">
        <v>943</v>
      </c>
      <c r="AL22" s="72"/>
      <c r="AM22" s="44"/>
    </row>
    <row r="23" spans="1:39" ht="15" customHeight="1">
      <c r="A23" s="65" t="s">
        <v>939</v>
      </c>
      <c r="B23" s="66" t="s">
        <v>948</v>
      </c>
      <c r="C23" s="65" t="s">
        <v>949</v>
      </c>
      <c r="D23" s="65" t="s">
        <v>944</v>
      </c>
      <c r="E23" s="65" t="s">
        <v>201</v>
      </c>
      <c r="F23" s="65" t="s">
        <v>852</v>
      </c>
      <c r="G23" s="75" t="s">
        <v>201</v>
      </c>
      <c r="H23" s="75" t="s">
        <v>201</v>
      </c>
      <c r="I23" s="75" t="s">
        <v>201</v>
      </c>
      <c r="J23" s="272">
        <v>5</v>
      </c>
      <c r="K23" s="272">
        <v>2</v>
      </c>
      <c r="L23" s="272">
        <v>0</v>
      </c>
      <c r="M23" s="272">
        <v>0</v>
      </c>
      <c r="N23" s="272">
        <v>2</v>
      </c>
      <c r="O23" s="272">
        <v>0</v>
      </c>
      <c r="P23" s="272">
        <v>0</v>
      </c>
      <c r="Q23" s="272">
        <v>0</v>
      </c>
      <c r="R23" s="272">
        <v>5</v>
      </c>
      <c r="S23" s="272">
        <v>1</v>
      </c>
      <c r="T23" s="272">
        <v>0</v>
      </c>
      <c r="U23" s="272">
        <v>0</v>
      </c>
      <c r="V23" s="271"/>
      <c r="W23" s="50"/>
      <c r="X23" s="50"/>
      <c r="Y23" s="50"/>
      <c r="Z23" s="43"/>
      <c r="AA23" s="43"/>
      <c r="AB23" s="43"/>
      <c r="AC23" s="43"/>
      <c r="AD23" s="43"/>
      <c r="AE23" s="43"/>
      <c r="AF23" s="43"/>
      <c r="AG23" s="43"/>
      <c r="AH23" s="43"/>
      <c r="AI23" s="43"/>
      <c r="AJ23" s="43"/>
      <c r="AK23" s="16" t="s">
        <v>943</v>
      </c>
      <c r="AL23" s="72"/>
      <c r="AM23" s="44"/>
    </row>
    <row r="24" spans="1:39" ht="15" customHeight="1">
      <c r="A24" s="65" t="s">
        <v>939</v>
      </c>
      <c r="B24" s="66" t="s">
        <v>948</v>
      </c>
      <c r="C24" s="65" t="s">
        <v>949</v>
      </c>
      <c r="D24" s="65" t="s">
        <v>945</v>
      </c>
      <c r="E24" s="65" t="s">
        <v>201</v>
      </c>
      <c r="F24" s="65" t="s">
        <v>852</v>
      </c>
      <c r="G24" s="75" t="s">
        <v>201</v>
      </c>
      <c r="H24" s="75" t="s">
        <v>201</v>
      </c>
      <c r="I24" s="75" t="s">
        <v>201</v>
      </c>
      <c r="J24" s="272">
        <v>0</v>
      </c>
      <c r="K24" s="272">
        <v>0</v>
      </c>
      <c r="L24" s="272">
        <v>0</v>
      </c>
      <c r="M24" s="272">
        <v>4</v>
      </c>
      <c r="N24" s="272">
        <v>1</v>
      </c>
      <c r="O24" s="272">
        <v>0</v>
      </c>
      <c r="P24" s="272">
        <v>0</v>
      </c>
      <c r="Q24" s="272">
        <v>0</v>
      </c>
      <c r="R24" s="272">
        <v>0</v>
      </c>
      <c r="S24" s="272">
        <v>0</v>
      </c>
      <c r="T24" s="272">
        <v>0</v>
      </c>
      <c r="U24" s="272">
        <v>0</v>
      </c>
      <c r="V24" s="271"/>
      <c r="W24" s="50"/>
      <c r="X24" s="50"/>
      <c r="Y24" s="50"/>
      <c r="Z24" s="43"/>
      <c r="AA24" s="43"/>
      <c r="AB24" s="43"/>
      <c r="AC24" s="43"/>
      <c r="AD24" s="43"/>
      <c r="AE24" s="43"/>
      <c r="AF24" s="43"/>
      <c r="AG24" s="43"/>
      <c r="AH24" s="43"/>
      <c r="AI24" s="43"/>
      <c r="AJ24" s="43"/>
      <c r="AK24" s="16" t="s">
        <v>943</v>
      </c>
      <c r="AL24" s="72"/>
      <c r="AM24" s="44"/>
    </row>
    <row r="25" spans="1:39" ht="15" customHeight="1">
      <c r="A25" s="65" t="s">
        <v>939</v>
      </c>
      <c r="B25" s="66" t="s">
        <v>948</v>
      </c>
      <c r="C25" s="65" t="s">
        <v>949</v>
      </c>
      <c r="D25" s="65" t="s">
        <v>946</v>
      </c>
      <c r="E25" s="65" t="s">
        <v>201</v>
      </c>
      <c r="F25" s="65" t="s">
        <v>852</v>
      </c>
      <c r="G25" s="75" t="s">
        <v>201</v>
      </c>
      <c r="H25" s="75" t="s">
        <v>201</v>
      </c>
      <c r="I25" s="75" t="s">
        <v>201</v>
      </c>
      <c r="J25" s="272">
        <v>29</v>
      </c>
      <c r="K25" s="272">
        <v>31</v>
      </c>
      <c r="L25" s="272">
        <v>26</v>
      </c>
      <c r="M25" s="272">
        <v>36</v>
      </c>
      <c r="N25" s="272">
        <v>48</v>
      </c>
      <c r="O25" s="272">
        <v>38</v>
      </c>
      <c r="P25" s="272">
        <v>60</v>
      </c>
      <c r="Q25" s="272">
        <v>56</v>
      </c>
      <c r="R25" s="272">
        <v>16</v>
      </c>
      <c r="S25" s="272">
        <v>28</v>
      </c>
      <c r="T25" s="272">
        <v>25</v>
      </c>
      <c r="U25" s="272">
        <v>33</v>
      </c>
      <c r="V25" s="271"/>
      <c r="W25" s="50"/>
      <c r="X25" s="50"/>
      <c r="Y25" s="50"/>
      <c r="Z25" s="43"/>
      <c r="AA25" s="43"/>
      <c r="AB25" s="43"/>
      <c r="AC25" s="43"/>
      <c r="AD25" s="43"/>
      <c r="AE25" s="43"/>
      <c r="AF25" s="43"/>
      <c r="AG25" s="43"/>
      <c r="AH25" s="43"/>
      <c r="AI25" s="43"/>
      <c r="AJ25" s="43"/>
      <c r="AK25" s="16" t="s">
        <v>943</v>
      </c>
      <c r="AL25" s="207" t="s">
        <v>950</v>
      </c>
      <c r="AM25" s="44"/>
    </row>
    <row r="26" spans="1:39" ht="15" customHeight="1">
      <c r="A26" s="65" t="s">
        <v>939</v>
      </c>
      <c r="B26" s="66" t="s">
        <v>948</v>
      </c>
      <c r="C26" s="65" t="s">
        <v>949</v>
      </c>
      <c r="D26" s="65" t="s">
        <v>942</v>
      </c>
      <c r="E26" s="65" t="s">
        <v>201</v>
      </c>
      <c r="F26" s="65" t="s">
        <v>853</v>
      </c>
      <c r="G26" s="75" t="s">
        <v>201</v>
      </c>
      <c r="H26" s="75" t="s">
        <v>201</v>
      </c>
      <c r="I26" s="75" t="s">
        <v>201</v>
      </c>
      <c r="J26" s="272">
        <v>0</v>
      </c>
      <c r="K26" s="272">
        <v>1</v>
      </c>
      <c r="L26" s="272">
        <v>4</v>
      </c>
      <c r="M26" s="272">
        <v>11</v>
      </c>
      <c r="N26" s="272">
        <v>3</v>
      </c>
      <c r="O26" s="272">
        <v>0</v>
      </c>
      <c r="P26" s="272">
        <v>0</v>
      </c>
      <c r="Q26" s="272">
        <v>2</v>
      </c>
      <c r="R26" s="272">
        <v>0</v>
      </c>
      <c r="S26" s="272">
        <v>0</v>
      </c>
      <c r="T26" s="272">
        <v>0</v>
      </c>
      <c r="U26" s="272">
        <v>0</v>
      </c>
      <c r="V26" s="270"/>
      <c r="W26" s="49"/>
      <c r="X26" s="49"/>
      <c r="Y26" s="49"/>
      <c r="Z26" s="43"/>
      <c r="AA26" s="43"/>
      <c r="AB26" s="43"/>
      <c r="AC26" s="43"/>
      <c r="AD26" s="43"/>
      <c r="AE26" s="43"/>
      <c r="AF26" s="43"/>
      <c r="AG26" s="43"/>
      <c r="AH26" s="43"/>
      <c r="AI26" s="43"/>
      <c r="AJ26" s="43"/>
      <c r="AK26" s="16" t="s">
        <v>943</v>
      </c>
      <c r="AL26" s="72"/>
      <c r="AM26" s="44"/>
    </row>
    <row r="27" spans="1:39" ht="15" customHeight="1">
      <c r="A27" s="65" t="s">
        <v>939</v>
      </c>
      <c r="B27" s="66" t="s">
        <v>948</v>
      </c>
      <c r="C27" s="65" t="s">
        <v>949</v>
      </c>
      <c r="D27" s="65" t="s">
        <v>944</v>
      </c>
      <c r="E27" s="65" t="s">
        <v>201</v>
      </c>
      <c r="F27" s="65" t="s">
        <v>853</v>
      </c>
      <c r="G27" s="75" t="s">
        <v>201</v>
      </c>
      <c r="H27" s="75" t="s">
        <v>201</v>
      </c>
      <c r="I27" s="75" t="s">
        <v>201</v>
      </c>
      <c r="J27" s="272">
        <v>4</v>
      </c>
      <c r="K27" s="272">
        <v>4</v>
      </c>
      <c r="L27" s="272">
        <v>0</v>
      </c>
      <c r="M27" s="272">
        <v>0</v>
      </c>
      <c r="N27" s="272">
        <v>6</v>
      </c>
      <c r="O27" s="272">
        <v>0</v>
      </c>
      <c r="P27" s="272">
        <v>0</v>
      </c>
      <c r="Q27" s="272">
        <v>0</v>
      </c>
      <c r="R27" s="272">
        <v>2</v>
      </c>
      <c r="S27" s="272">
        <v>0</v>
      </c>
      <c r="T27" s="272">
        <v>3</v>
      </c>
      <c r="U27" s="272">
        <v>2</v>
      </c>
      <c r="V27" s="270"/>
      <c r="W27" s="49"/>
      <c r="X27" s="49"/>
      <c r="Y27" s="49"/>
      <c r="Z27" s="43"/>
      <c r="AA27" s="43"/>
      <c r="AB27" s="43"/>
      <c r="AC27" s="43"/>
      <c r="AD27" s="43"/>
      <c r="AE27" s="43"/>
      <c r="AF27" s="43"/>
      <c r="AG27" s="43"/>
      <c r="AH27" s="43"/>
      <c r="AI27" s="43"/>
      <c r="AJ27" s="43"/>
      <c r="AK27" s="16" t="s">
        <v>943</v>
      </c>
      <c r="AL27" s="72"/>
      <c r="AM27" s="44"/>
    </row>
    <row r="28" spans="1:39" ht="15" customHeight="1">
      <c r="A28" s="65" t="s">
        <v>939</v>
      </c>
      <c r="B28" s="66" t="s">
        <v>948</v>
      </c>
      <c r="C28" s="65" t="s">
        <v>949</v>
      </c>
      <c r="D28" s="65" t="s">
        <v>945</v>
      </c>
      <c r="E28" s="65" t="s">
        <v>201</v>
      </c>
      <c r="F28" s="65" t="s">
        <v>853</v>
      </c>
      <c r="G28" s="75" t="s">
        <v>201</v>
      </c>
      <c r="H28" s="75" t="s">
        <v>201</v>
      </c>
      <c r="I28" s="75" t="s">
        <v>201</v>
      </c>
      <c r="J28" s="272">
        <v>0</v>
      </c>
      <c r="K28" s="272">
        <v>0</v>
      </c>
      <c r="L28" s="272">
        <v>0</v>
      </c>
      <c r="M28" s="272">
        <v>7</v>
      </c>
      <c r="N28" s="272">
        <v>13</v>
      </c>
      <c r="O28" s="272">
        <v>0</v>
      </c>
      <c r="P28" s="272">
        <v>0</v>
      </c>
      <c r="Q28" s="272">
        <v>1</v>
      </c>
      <c r="R28" s="272">
        <v>0</v>
      </c>
      <c r="S28" s="272">
        <v>0</v>
      </c>
      <c r="T28" s="272">
        <v>0</v>
      </c>
      <c r="U28" s="272">
        <v>0</v>
      </c>
      <c r="V28" s="270"/>
      <c r="W28" s="49"/>
      <c r="X28" s="49"/>
      <c r="Y28" s="49"/>
      <c r="Z28" s="43"/>
      <c r="AA28" s="43"/>
      <c r="AB28" s="43"/>
      <c r="AC28" s="43"/>
      <c r="AD28" s="43"/>
      <c r="AE28" s="43"/>
      <c r="AF28" s="43"/>
      <c r="AG28" s="43"/>
      <c r="AH28" s="43"/>
      <c r="AI28" s="43"/>
      <c r="AJ28" s="43"/>
      <c r="AK28" s="16" t="s">
        <v>943</v>
      </c>
      <c r="AL28" s="72"/>
      <c r="AM28" s="44"/>
    </row>
    <row r="29" spans="1:39" ht="15" customHeight="1">
      <c r="A29" s="65" t="s">
        <v>939</v>
      </c>
      <c r="B29" s="66" t="s">
        <v>948</v>
      </c>
      <c r="C29" s="65" t="s">
        <v>949</v>
      </c>
      <c r="D29" s="65" t="s">
        <v>946</v>
      </c>
      <c r="E29" s="65" t="s">
        <v>201</v>
      </c>
      <c r="F29" s="65" t="s">
        <v>853</v>
      </c>
      <c r="G29" s="75" t="s">
        <v>201</v>
      </c>
      <c r="H29" s="75" t="s">
        <v>201</v>
      </c>
      <c r="I29" s="75" t="s">
        <v>201</v>
      </c>
      <c r="J29" s="272">
        <v>45</v>
      </c>
      <c r="K29" s="272">
        <v>64</v>
      </c>
      <c r="L29" s="272">
        <v>57</v>
      </c>
      <c r="M29" s="272">
        <v>39</v>
      </c>
      <c r="N29" s="272">
        <v>74</v>
      </c>
      <c r="O29" s="272">
        <v>37</v>
      </c>
      <c r="P29" s="272">
        <v>36</v>
      </c>
      <c r="Q29" s="272">
        <v>89</v>
      </c>
      <c r="R29" s="272">
        <v>69</v>
      </c>
      <c r="S29" s="272">
        <v>36</v>
      </c>
      <c r="T29" s="272">
        <v>48</v>
      </c>
      <c r="U29" s="272">
        <v>48</v>
      </c>
      <c r="V29" s="270"/>
      <c r="W29" s="49"/>
      <c r="X29" s="49"/>
      <c r="Y29" s="49"/>
      <c r="Z29" s="43"/>
      <c r="AA29" s="43"/>
      <c r="AB29" s="43"/>
      <c r="AC29" s="43"/>
      <c r="AD29" s="43"/>
      <c r="AE29" s="43"/>
      <c r="AF29" s="43"/>
      <c r="AG29" s="43"/>
      <c r="AH29" s="43"/>
      <c r="AI29" s="43"/>
      <c r="AJ29" s="43"/>
      <c r="AK29" s="16" t="s">
        <v>943</v>
      </c>
      <c r="AL29" s="207" t="s">
        <v>950</v>
      </c>
      <c r="AM29" s="44"/>
    </row>
    <row r="30" spans="1:39" ht="15" customHeight="1">
      <c r="A30" s="65" t="s">
        <v>939</v>
      </c>
      <c r="B30" s="66" t="s">
        <v>948</v>
      </c>
      <c r="C30" s="65" t="s">
        <v>949</v>
      </c>
      <c r="D30" s="65" t="s">
        <v>942</v>
      </c>
      <c r="E30" s="65" t="s">
        <v>201</v>
      </c>
      <c r="F30" s="65" t="s">
        <v>947</v>
      </c>
      <c r="G30" s="75" t="s">
        <v>201</v>
      </c>
      <c r="H30" s="75" t="s">
        <v>201</v>
      </c>
      <c r="I30" s="75" t="s">
        <v>201</v>
      </c>
      <c r="J30" s="272">
        <v>0</v>
      </c>
      <c r="K30" s="272">
        <v>4</v>
      </c>
      <c r="L30" s="272">
        <v>15</v>
      </c>
      <c r="M30" s="272">
        <v>26</v>
      </c>
      <c r="N30" s="272">
        <v>17</v>
      </c>
      <c r="O30" s="272">
        <v>1</v>
      </c>
      <c r="P30" s="272">
        <v>0</v>
      </c>
      <c r="Q30" s="272">
        <v>19</v>
      </c>
      <c r="R30" s="272">
        <v>0</v>
      </c>
      <c r="S30" s="272">
        <v>0</v>
      </c>
      <c r="T30" s="272">
        <v>0</v>
      </c>
      <c r="U30" s="272">
        <v>3</v>
      </c>
      <c r="V30" s="270"/>
      <c r="W30" s="49"/>
      <c r="X30" s="49"/>
      <c r="Y30" s="49"/>
      <c r="Z30" s="43"/>
      <c r="AA30" s="43"/>
      <c r="AB30" s="43"/>
      <c r="AC30" s="43"/>
      <c r="AD30" s="43"/>
      <c r="AE30" s="43"/>
      <c r="AF30" s="43"/>
      <c r="AG30" s="43"/>
      <c r="AH30" s="43"/>
      <c r="AI30" s="43"/>
      <c r="AJ30" s="43"/>
      <c r="AK30" s="16" t="s">
        <v>943</v>
      </c>
      <c r="AL30" s="72"/>
      <c r="AM30" s="44"/>
    </row>
    <row r="31" spans="1:39" ht="15" customHeight="1">
      <c r="A31" s="65" t="s">
        <v>939</v>
      </c>
      <c r="B31" s="66" t="s">
        <v>948</v>
      </c>
      <c r="C31" s="65" t="s">
        <v>949</v>
      </c>
      <c r="D31" s="65" t="s">
        <v>944</v>
      </c>
      <c r="E31" s="65" t="s">
        <v>201</v>
      </c>
      <c r="F31" s="65" t="s">
        <v>947</v>
      </c>
      <c r="G31" s="75" t="s">
        <v>201</v>
      </c>
      <c r="H31" s="75" t="s">
        <v>201</v>
      </c>
      <c r="I31" s="75" t="s">
        <v>201</v>
      </c>
      <c r="J31" s="272">
        <v>18</v>
      </c>
      <c r="K31" s="272">
        <v>2</v>
      </c>
      <c r="L31" s="272">
        <v>0</v>
      </c>
      <c r="M31" s="272">
        <v>0</v>
      </c>
      <c r="N31" s="272">
        <v>20</v>
      </c>
      <c r="O31" s="272">
        <v>1</v>
      </c>
      <c r="P31" s="272">
        <v>0</v>
      </c>
      <c r="Q31" s="272">
        <v>6</v>
      </c>
      <c r="R31" s="272">
        <v>26</v>
      </c>
      <c r="S31" s="272">
        <v>5</v>
      </c>
      <c r="T31" s="272">
        <v>4</v>
      </c>
      <c r="U31" s="272">
        <v>22</v>
      </c>
      <c r="V31" s="270"/>
      <c r="W31" s="49"/>
      <c r="X31" s="49"/>
      <c r="Y31" s="49"/>
      <c r="Z31" s="43"/>
      <c r="AA31" s="43"/>
      <c r="AB31" s="43"/>
      <c r="AC31" s="43"/>
      <c r="AD31" s="43"/>
      <c r="AE31" s="43"/>
      <c r="AF31" s="43"/>
      <c r="AG31" s="43"/>
      <c r="AH31" s="43"/>
      <c r="AI31" s="43"/>
      <c r="AJ31" s="43"/>
      <c r="AK31" s="16" t="s">
        <v>943</v>
      </c>
      <c r="AL31" s="72"/>
      <c r="AM31" s="44"/>
    </row>
    <row r="32" spans="1:39" ht="15" customHeight="1">
      <c r="A32" s="65" t="s">
        <v>939</v>
      </c>
      <c r="B32" s="66" t="s">
        <v>948</v>
      </c>
      <c r="C32" s="65" t="s">
        <v>949</v>
      </c>
      <c r="D32" s="65" t="s">
        <v>945</v>
      </c>
      <c r="E32" s="65" t="s">
        <v>201</v>
      </c>
      <c r="F32" s="65" t="s">
        <v>947</v>
      </c>
      <c r="G32" s="75" t="s">
        <v>201</v>
      </c>
      <c r="H32" s="75" t="s">
        <v>201</v>
      </c>
      <c r="I32" s="75" t="s">
        <v>201</v>
      </c>
      <c r="J32" s="272">
        <v>0</v>
      </c>
      <c r="K32" s="272">
        <v>1</v>
      </c>
      <c r="L32" s="272">
        <v>0</v>
      </c>
      <c r="M32" s="272">
        <v>53</v>
      </c>
      <c r="N32" s="272">
        <v>24</v>
      </c>
      <c r="O32" s="272">
        <v>2</v>
      </c>
      <c r="P32" s="272">
        <v>0</v>
      </c>
      <c r="Q32" s="272">
        <v>16</v>
      </c>
      <c r="R32" s="272">
        <v>0</v>
      </c>
      <c r="S32" s="272">
        <v>1</v>
      </c>
      <c r="T32" s="272">
        <v>0</v>
      </c>
      <c r="U32" s="272">
        <v>0</v>
      </c>
      <c r="V32" s="270"/>
      <c r="W32" s="49"/>
      <c r="X32" s="49"/>
      <c r="Y32" s="49"/>
      <c r="Z32" s="43"/>
      <c r="AA32" s="43"/>
      <c r="AB32" s="43"/>
      <c r="AC32" s="43"/>
      <c r="AD32" s="43"/>
      <c r="AE32" s="43"/>
      <c r="AF32" s="43"/>
      <c r="AG32" s="43"/>
      <c r="AH32" s="43"/>
      <c r="AI32" s="43"/>
      <c r="AJ32" s="43"/>
      <c r="AK32" s="16" t="s">
        <v>943</v>
      </c>
      <c r="AL32" s="72"/>
      <c r="AM32" s="44"/>
    </row>
    <row r="33" spans="1:39" ht="15" customHeight="1">
      <c r="A33" s="65" t="s">
        <v>939</v>
      </c>
      <c r="B33" s="66" t="s">
        <v>948</v>
      </c>
      <c r="C33" s="65" t="s">
        <v>949</v>
      </c>
      <c r="D33" s="65" t="s">
        <v>946</v>
      </c>
      <c r="E33" s="65" t="s">
        <v>201</v>
      </c>
      <c r="F33" s="65" t="s">
        <v>947</v>
      </c>
      <c r="G33" s="75" t="s">
        <v>201</v>
      </c>
      <c r="H33" s="75" t="s">
        <v>201</v>
      </c>
      <c r="I33" s="75" t="s">
        <v>201</v>
      </c>
      <c r="J33" s="272">
        <v>295</v>
      </c>
      <c r="K33" s="272">
        <v>430</v>
      </c>
      <c r="L33" s="272">
        <v>421</v>
      </c>
      <c r="M33" s="272">
        <v>425</v>
      </c>
      <c r="N33" s="272">
        <v>419</v>
      </c>
      <c r="O33" s="272">
        <v>409</v>
      </c>
      <c r="P33" s="272">
        <v>310</v>
      </c>
      <c r="Q33" s="272">
        <v>351</v>
      </c>
      <c r="R33" s="272">
        <v>281</v>
      </c>
      <c r="S33" s="272">
        <v>410</v>
      </c>
      <c r="T33" s="272">
        <v>428</v>
      </c>
      <c r="U33" s="272">
        <v>301</v>
      </c>
      <c r="V33" s="270"/>
      <c r="W33" s="49"/>
      <c r="X33" s="49"/>
      <c r="Y33" s="49"/>
      <c r="Z33" s="43"/>
      <c r="AA33" s="43"/>
      <c r="AB33" s="43"/>
      <c r="AC33" s="43"/>
      <c r="AD33" s="43"/>
      <c r="AE33" s="43"/>
      <c r="AF33" s="43"/>
      <c r="AG33" s="43"/>
      <c r="AH33" s="43"/>
      <c r="AI33" s="43"/>
      <c r="AJ33" s="43"/>
      <c r="AK33" s="16" t="s">
        <v>943</v>
      </c>
      <c r="AL33" s="207" t="s">
        <v>951</v>
      </c>
      <c r="AM33" s="44"/>
    </row>
    <row r="34" spans="1:39" ht="58">
      <c r="A34" s="65" t="s">
        <v>939</v>
      </c>
      <c r="B34" s="66" t="s">
        <v>952</v>
      </c>
      <c r="C34" s="65" t="s">
        <v>953</v>
      </c>
      <c r="D34" s="65" t="s">
        <v>942</v>
      </c>
      <c r="E34" s="65" t="s">
        <v>201</v>
      </c>
      <c r="F34" s="65" t="s">
        <v>852</v>
      </c>
      <c r="G34" s="75" t="s">
        <v>201</v>
      </c>
      <c r="H34" s="75" t="s">
        <v>201</v>
      </c>
      <c r="I34" s="75" t="s">
        <v>201</v>
      </c>
      <c r="J34" s="272">
        <v>0</v>
      </c>
      <c r="K34" s="272">
        <v>5</v>
      </c>
      <c r="L34" s="272">
        <v>22</v>
      </c>
      <c r="M34" s="272">
        <v>10</v>
      </c>
      <c r="N34" s="272">
        <v>9</v>
      </c>
      <c r="O34" s="272">
        <v>4</v>
      </c>
      <c r="P34" s="272">
        <v>0</v>
      </c>
      <c r="Q34" s="272">
        <v>2</v>
      </c>
      <c r="R34" s="272">
        <v>0</v>
      </c>
      <c r="S34" s="272">
        <v>0</v>
      </c>
      <c r="T34" s="272">
        <v>0</v>
      </c>
      <c r="U34" s="272">
        <v>5</v>
      </c>
      <c r="V34" s="271"/>
      <c r="W34" s="50"/>
      <c r="X34" s="50"/>
      <c r="Y34" s="50"/>
      <c r="Z34" s="43"/>
      <c r="AA34" s="43"/>
      <c r="AB34" s="43"/>
      <c r="AC34" s="43"/>
      <c r="AD34" s="43"/>
      <c r="AE34" s="43"/>
      <c r="AF34" s="43"/>
      <c r="AG34" s="43"/>
      <c r="AH34" s="43"/>
      <c r="AI34" s="43"/>
      <c r="AJ34" s="43"/>
      <c r="AK34" s="16" t="s">
        <v>943</v>
      </c>
      <c r="AL34" s="72" t="s">
        <v>954</v>
      </c>
      <c r="AM34" s="44"/>
    </row>
    <row r="35" spans="1:39" ht="58">
      <c r="A35" s="65" t="s">
        <v>939</v>
      </c>
      <c r="B35" s="66" t="s">
        <v>952</v>
      </c>
      <c r="C35" s="65" t="s">
        <v>953</v>
      </c>
      <c r="D35" s="65" t="s">
        <v>944</v>
      </c>
      <c r="E35" s="65" t="s">
        <v>201</v>
      </c>
      <c r="F35" s="65" t="s">
        <v>852</v>
      </c>
      <c r="G35" s="75" t="s">
        <v>201</v>
      </c>
      <c r="H35" s="75" t="s">
        <v>201</v>
      </c>
      <c r="I35" s="75" t="s">
        <v>201</v>
      </c>
      <c r="J35" s="272">
        <v>31</v>
      </c>
      <c r="K35" s="272">
        <v>5</v>
      </c>
      <c r="L35" s="272">
        <v>0</v>
      </c>
      <c r="M35" s="272">
        <v>5</v>
      </c>
      <c r="N35" s="272">
        <v>21</v>
      </c>
      <c r="O35" s="272">
        <v>0</v>
      </c>
      <c r="P35" s="272">
        <v>0</v>
      </c>
      <c r="Q35" s="272">
        <v>8</v>
      </c>
      <c r="R35" s="272">
        <v>14</v>
      </c>
      <c r="S35" s="272">
        <v>6</v>
      </c>
      <c r="T35" s="272">
        <v>1</v>
      </c>
      <c r="U35" s="272">
        <v>16</v>
      </c>
      <c r="V35" s="271"/>
      <c r="W35" s="50"/>
      <c r="X35" s="50"/>
      <c r="Y35" s="50"/>
      <c r="Z35" s="43"/>
      <c r="AA35" s="43"/>
      <c r="AB35" s="43"/>
      <c r="AC35" s="43"/>
      <c r="AD35" s="43"/>
      <c r="AE35" s="43"/>
      <c r="AF35" s="43"/>
      <c r="AG35" s="43"/>
      <c r="AH35" s="43"/>
      <c r="AI35" s="43"/>
      <c r="AJ35" s="43"/>
      <c r="AK35" s="16" t="s">
        <v>943</v>
      </c>
      <c r="AL35" s="72" t="s">
        <v>954</v>
      </c>
      <c r="AM35" s="44"/>
    </row>
    <row r="36" spans="1:39" ht="58">
      <c r="A36" s="65" t="s">
        <v>939</v>
      </c>
      <c r="B36" s="66" t="s">
        <v>952</v>
      </c>
      <c r="C36" s="65" t="s">
        <v>953</v>
      </c>
      <c r="D36" s="65" t="s">
        <v>945</v>
      </c>
      <c r="E36" s="65" t="s">
        <v>201</v>
      </c>
      <c r="F36" s="65" t="s">
        <v>852</v>
      </c>
      <c r="G36" s="75" t="s">
        <v>201</v>
      </c>
      <c r="H36" s="75" t="s">
        <v>201</v>
      </c>
      <c r="I36" s="75" t="s">
        <v>201</v>
      </c>
      <c r="J36" s="272">
        <v>0</v>
      </c>
      <c r="K36" s="272">
        <v>0</v>
      </c>
      <c r="L36" s="272">
        <v>0</v>
      </c>
      <c r="M36" s="272">
        <v>24</v>
      </c>
      <c r="N36" s="272">
        <v>12</v>
      </c>
      <c r="O36" s="272">
        <v>2</v>
      </c>
      <c r="P36" s="272">
        <v>0</v>
      </c>
      <c r="Q36" s="272">
        <v>4</v>
      </c>
      <c r="R36" s="272">
        <v>0</v>
      </c>
      <c r="S36" s="272">
        <v>0</v>
      </c>
      <c r="T36" s="272">
        <v>0</v>
      </c>
      <c r="U36" s="272">
        <v>1</v>
      </c>
      <c r="V36" s="271"/>
      <c r="W36" s="50"/>
      <c r="X36" s="50"/>
      <c r="Y36" s="50"/>
      <c r="Z36" s="43"/>
      <c r="AA36" s="43"/>
      <c r="AB36" s="43"/>
      <c r="AC36" s="43"/>
      <c r="AD36" s="43"/>
      <c r="AE36" s="43"/>
      <c r="AF36" s="43"/>
      <c r="AG36" s="43"/>
      <c r="AH36" s="43"/>
      <c r="AI36" s="43"/>
      <c r="AJ36" s="43"/>
      <c r="AK36" s="16" t="s">
        <v>943</v>
      </c>
      <c r="AL36" s="72" t="s">
        <v>954</v>
      </c>
      <c r="AM36" s="44"/>
    </row>
    <row r="37" spans="1:39" ht="58">
      <c r="A37" s="65" t="s">
        <v>939</v>
      </c>
      <c r="B37" s="66" t="s">
        <v>952</v>
      </c>
      <c r="C37" s="65" t="s">
        <v>953</v>
      </c>
      <c r="D37" s="65" t="s">
        <v>946</v>
      </c>
      <c r="E37" s="65" t="s">
        <v>201</v>
      </c>
      <c r="F37" s="65" t="s">
        <v>852</v>
      </c>
      <c r="G37" s="75" t="s">
        <v>201</v>
      </c>
      <c r="H37" s="75" t="s">
        <v>201</v>
      </c>
      <c r="I37" s="75" t="s">
        <v>201</v>
      </c>
      <c r="J37" s="272">
        <v>246</v>
      </c>
      <c r="K37" s="272">
        <v>269</v>
      </c>
      <c r="L37" s="272">
        <v>362</v>
      </c>
      <c r="M37" s="272">
        <v>208</v>
      </c>
      <c r="N37" s="272">
        <v>203</v>
      </c>
      <c r="O37" s="272">
        <v>235</v>
      </c>
      <c r="P37" s="272">
        <v>247</v>
      </c>
      <c r="Q37" s="272">
        <v>227</v>
      </c>
      <c r="R37" s="272">
        <v>146</v>
      </c>
      <c r="S37" s="272">
        <v>296</v>
      </c>
      <c r="T37" s="272">
        <v>300</v>
      </c>
      <c r="U37" s="272">
        <v>172</v>
      </c>
      <c r="V37" s="271"/>
      <c r="W37" s="50"/>
      <c r="X37" s="50"/>
      <c r="Y37" s="50"/>
      <c r="Z37" s="43"/>
      <c r="AA37" s="43"/>
      <c r="AB37" s="43"/>
      <c r="AC37" s="43"/>
      <c r="AD37" s="43"/>
      <c r="AE37" s="43"/>
      <c r="AF37" s="43"/>
      <c r="AG37" s="43"/>
      <c r="AH37" s="43"/>
      <c r="AI37" s="43"/>
      <c r="AJ37" s="43"/>
      <c r="AK37" s="16" t="s">
        <v>943</v>
      </c>
      <c r="AL37" s="72" t="s">
        <v>954</v>
      </c>
      <c r="AM37" s="44"/>
    </row>
    <row r="38" spans="1:39" ht="58">
      <c r="A38" s="65" t="s">
        <v>939</v>
      </c>
      <c r="B38" s="66" t="s">
        <v>952</v>
      </c>
      <c r="C38" s="65" t="s">
        <v>953</v>
      </c>
      <c r="D38" s="65" t="s">
        <v>942</v>
      </c>
      <c r="E38" s="65" t="s">
        <v>201</v>
      </c>
      <c r="F38" s="65" t="s">
        <v>853</v>
      </c>
      <c r="G38" s="75" t="s">
        <v>201</v>
      </c>
      <c r="H38" s="75" t="s">
        <v>201</v>
      </c>
      <c r="I38" s="75" t="s">
        <v>201</v>
      </c>
      <c r="J38" s="272">
        <v>0</v>
      </c>
      <c r="K38" s="272">
        <v>4</v>
      </c>
      <c r="L38" s="272">
        <v>20</v>
      </c>
      <c r="M38" s="272">
        <v>32</v>
      </c>
      <c r="N38" s="272">
        <v>4</v>
      </c>
      <c r="O38" s="272">
        <v>2</v>
      </c>
      <c r="P38" s="272">
        <v>0</v>
      </c>
      <c r="Q38" s="272">
        <v>8</v>
      </c>
      <c r="R38" s="272">
        <v>0</v>
      </c>
      <c r="S38" s="272">
        <v>0</v>
      </c>
      <c r="T38" s="272">
        <v>0</v>
      </c>
      <c r="U38" s="272">
        <v>5</v>
      </c>
      <c r="V38" s="270"/>
      <c r="W38" s="49"/>
      <c r="X38" s="49"/>
      <c r="Y38" s="49"/>
      <c r="Z38" s="43"/>
      <c r="AA38" s="43"/>
      <c r="AB38" s="43"/>
      <c r="AC38" s="43"/>
      <c r="AD38" s="43"/>
      <c r="AE38" s="43"/>
      <c r="AF38" s="43"/>
      <c r="AG38" s="43"/>
      <c r="AH38" s="43"/>
      <c r="AI38" s="43"/>
      <c r="AJ38" s="43"/>
      <c r="AK38" s="16" t="s">
        <v>943</v>
      </c>
      <c r="AL38" s="72" t="s">
        <v>954</v>
      </c>
      <c r="AM38" s="44"/>
    </row>
    <row r="39" spans="1:39" ht="58">
      <c r="A39" s="65" t="s">
        <v>939</v>
      </c>
      <c r="B39" s="66" t="s">
        <v>952</v>
      </c>
      <c r="C39" s="65" t="s">
        <v>953</v>
      </c>
      <c r="D39" s="65" t="s">
        <v>944</v>
      </c>
      <c r="E39" s="65" t="s">
        <v>201</v>
      </c>
      <c r="F39" s="65" t="s">
        <v>853</v>
      </c>
      <c r="G39" s="75" t="s">
        <v>201</v>
      </c>
      <c r="H39" s="75" t="s">
        <v>201</v>
      </c>
      <c r="I39" s="75" t="s">
        <v>201</v>
      </c>
      <c r="J39" s="272">
        <v>26</v>
      </c>
      <c r="K39" s="272">
        <v>1</v>
      </c>
      <c r="L39" s="272">
        <v>0</v>
      </c>
      <c r="M39" s="272">
        <v>0</v>
      </c>
      <c r="N39" s="272">
        <v>25</v>
      </c>
      <c r="O39" s="272">
        <v>1</v>
      </c>
      <c r="P39" s="272">
        <v>0</v>
      </c>
      <c r="Q39" s="272">
        <v>7</v>
      </c>
      <c r="R39" s="272">
        <v>19</v>
      </c>
      <c r="S39" s="272">
        <v>0</v>
      </c>
      <c r="T39" s="272">
        <v>4</v>
      </c>
      <c r="U39" s="272">
        <v>13</v>
      </c>
      <c r="V39" s="270"/>
      <c r="W39" s="49"/>
      <c r="X39" s="49"/>
      <c r="Y39" s="49"/>
      <c r="Z39" s="43"/>
      <c r="AA39" s="43"/>
      <c r="AB39" s="43"/>
      <c r="AC39" s="43"/>
      <c r="AD39" s="43"/>
      <c r="AE39" s="43"/>
      <c r="AF39" s="43"/>
      <c r="AG39" s="43"/>
      <c r="AH39" s="43"/>
      <c r="AI39" s="43"/>
      <c r="AJ39" s="43"/>
      <c r="AK39" s="16" t="s">
        <v>943</v>
      </c>
      <c r="AL39" s="72" t="s">
        <v>954</v>
      </c>
      <c r="AM39" s="44"/>
    </row>
    <row r="40" spans="1:39" ht="58">
      <c r="A40" s="65" t="s">
        <v>939</v>
      </c>
      <c r="B40" s="66" t="s">
        <v>952</v>
      </c>
      <c r="C40" s="65" t="s">
        <v>953</v>
      </c>
      <c r="D40" s="65" t="s">
        <v>945</v>
      </c>
      <c r="E40" s="65" t="s">
        <v>201</v>
      </c>
      <c r="F40" s="65" t="s">
        <v>853</v>
      </c>
      <c r="G40" s="75" t="s">
        <v>201</v>
      </c>
      <c r="H40" s="75" t="s">
        <v>201</v>
      </c>
      <c r="I40" s="75" t="s">
        <v>201</v>
      </c>
      <c r="J40" s="272">
        <v>0</v>
      </c>
      <c r="K40" s="272">
        <v>1</v>
      </c>
      <c r="L40" s="272">
        <v>0</v>
      </c>
      <c r="M40" s="272">
        <v>29</v>
      </c>
      <c r="N40" s="272">
        <v>37</v>
      </c>
      <c r="O40" s="272">
        <v>0</v>
      </c>
      <c r="P40" s="272">
        <v>0</v>
      </c>
      <c r="Q40" s="272">
        <v>3</v>
      </c>
      <c r="R40" s="272">
        <v>0</v>
      </c>
      <c r="S40" s="272">
        <v>0</v>
      </c>
      <c r="T40" s="272">
        <v>0</v>
      </c>
      <c r="U40" s="272">
        <v>10</v>
      </c>
      <c r="V40" s="270"/>
      <c r="W40" s="49"/>
      <c r="X40" s="49"/>
      <c r="Y40" s="49"/>
      <c r="Z40" s="43"/>
      <c r="AA40" s="43"/>
      <c r="AB40" s="43"/>
      <c r="AC40" s="43"/>
      <c r="AD40" s="43"/>
      <c r="AE40" s="43"/>
      <c r="AF40" s="43"/>
      <c r="AG40" s="43"/>
      <c r="AH40" s="43"/>
      <c r="AI40" s="43"/>
      <c r="AJ40" s="43"/>
      <c r="AK40" s="16" t="s">
        <v>943</v>
      </c>
      <c r="AL40" s="72" t="s">
        <v>954</v>
      </c>
      <c r="AM40" s="44"/>
    </row>
    <row r="41" spans="1:39" ht="58">
      <c r="A41" s="65" t="s">
        <v>939</v>
      </c>
      <c r="B41" s="66" t="s">
        <v>952</v>
      </c>
      <c r="C41" s="65" t="s">
        <v>953</v>
      </c>
      <c r="D41" s="65" t="s">
        <v>946</v>
      </c>
      <c r="E41" s="65" t="s">
        <v>201</v>
      </c>
      <c r="F41" s="65" t="s">
        <v>853</v>
      </c>
      <c r="G41" s="75" t="s">
        <v>201</v>
      </c>
      <c r="H41" s="75" t="s">
        <v>201</v>
      </c>
      <c r="I41" s="75" t="s">
        <v>201</v>
      </c>
      <c r="J41" s="272">
        <v>277</v>
      </c>
      <c r="K41" s="272">
        <v>360</v>
      </c>
      <c r="L41" s="272">
        <v>462</v>
      </c>
      <c r="M41" s="272">
        <v>324</v>
      </c>
      <c r="N41" s="272">
        <v>283</v>
      </c>
      <c r="O41" s="272">
        <v>280</v>
      </c>
      <c r="P41" s="272">
        <v>337</v>
      </c>
      <c r="Q41" s="272">
        <v>309</v>
      </c>
      <c r="R41" s="272">
        <v>263</v>
      </c>
      <c r="S41" s="272">
        <v>367</v>
      </c>
      <c r="T41" s="272">
        <v>426</v>
      </c>
      <c r="U41" s="272">
        <v>277</v>
      </c>
      <c r="V41" s="270"/>
      <c r="W41" s="49"/>
      <c r="X41" s="49"/>
      <c r="Y41" s="49"/>
      <c r="Z41" s="43"/>
      <c r="AA41" s="43"/>
      <c r="AB41" s="43"/>
      <c r="AC41" s="43"/>
      <c r="AD41" s="43"/>
      <c r="AE41" s="43"/>
      <c r="AF41" s="43"/>
      <c r="AG41" s="43"/>
      <c r="AH41" s="43"/>
      <c r="AI41" s="43"/>
      <c r="AJ41" s="43"/>
      <c r="AK41" s="16" t="s">
        <v>943</v>
      </c>
      <c r="AL41" s="72" t="s">
        <v>954</v>
      </c>
      <c r="AM41" s="44"/>
    </row>
    <row r="42" spans="1:39" ht="58">
      <c r="A42" s="65" t="s">
        <v>939</v>
      </c>
      <c r="B42" s="66" t="s">
        <v>952</v>
      </c>
      <c r="C42" s="65" t="s">
        <v>953</v>
      </c>
      <c r="D42" s="65" t="s">
        <v>942</v>
      </c>
      <c r="E42" s="65" t="s">
        <v>201</v>
      </c>
      <c r="F42" s="65" t="s">
        <v>947</v>
      </c>
      <c r="G42" s="75" t="s">
        <v>201</v>
      </c>
      <c r="H42" s="75" t="s">
        <v>201</v>
      </c>
      <c r="I42" s="75" t="s">
        <v>201</v>
      </c>
      <c r="J42" s="272">
        <v>0</v>
      </c>
      <c r="K42" s="272">
        <v>17</v>
      </c>
      <c r="L42" s="272">
        <v>150</v>
      </c>
      <c r="M42" s="272">
        <v>134</v>
      </c>
      <c r="N42" s="272">
        <v>48</v>
      </c>
      <c r="O42" s="272">
        <v>5</v>
      </c>
      <c r="P42" s="272">
        <v>0</v>
      </c>
      <c r="Q42" s="272">
        <v>84</v>
      </c>
      <c r="R42" s="272">
        <v>0</v>
      </c>
      <c r="S42" s="272">
        <v>7</v>
      </c>
      <c r="T42" s="272">
        <v>0</v>
      </c>
      <c r="U42" s="272">
        <v>18</v>
      </c>
      <c r="V42" s="270"/>
      <c r="W42" s="49"/>
      <c r="X42" s="49"/>
      <c r="Y42" s="49"/>
      <c r="Z42" s="43"/>
      <c r="AA42" s="43"/>
      <c r="AB42" s="43"/>
      <c r="AC42" s="43"/>
      <c r="AD42" s="43"/>
      <c r="AE42" s="43"/>
      <c r="AF42" s="43"/>
      <c r="AG42" s="43"/>
      <c r="AH42" s="43"/>
      <c r="AI42" s="43"/>
      <c r="AJ42" s="43"/>
      <c r="AK42" s="16" t="s">
        <v>943</v>
      </c>
      <c r="AL42" s="72" t="s">
        <v>954</v>
      </c>
      <c r="AM42" s="44"/>
    </row>
    <row r="43" spans="1:39" ht="58">
      <c r="A43" s="65" t="s">
        <v>939</v>
      </c>
      <c r="B43" s="66" t="s">
        <v>952</v>
      </c>
      <c r="C43" s="65" t="s">
        <v>953</v>
      </c>
      <c r="D43" s="65" t="s">
        <v>944</v>
      </c>
      <c r="E43" s="65" t="s">
        <v>201</v>
      </c>
      <c r="F43" s="65" t="s">
        <v>947</v>
      </c>
      <c r="G43" s="75" t="s">
        <v>201</v>
      </c>
      <c r="H43" s="75" t="s">
        <v>201</v>
      </c>
      <c r="I43" s="75" t="s">
        <v>201</v>
      </c>
      <c r="J43" s="272">
        <v>97</v>
      </c>
      <c r="K43" s="272">
        <v>8</v>
      </c>
      <c r="L43" s="272">
        <v>0</v>
      </c>
      <c r="M43" s="272">
        <v>0</v>
      </c>
      <c r="N43" s="272">
        <v>155</v>
      </c>
      <c r="O43" s="272">
        <v>1</v>
      </c>
      <c r="P43" s="272">
        <v>0</v>
      </c>
      <c r="Q43" s="272">
        <v>65</v>
      </c>
      <c r="R43" s="272">
        <v>215</v>
      </c>
      <c r="S43" s="272">
        <v>64</v>
      </c>
      <c r="T43" s="272">
        <v>11</v>
      </c>
      <c r="U43" s="272">
        <v>80</v>
      </c>
      <c r="V43" s="270"/>
      <c r="W43" s="49"/>
      <c r="X43" s="49"/>
      <c r="Y43" s="49"/>
      <c r="Z43" s="43"/>
      <c r="AA43" s="43"/>
      <c r="AB43" s="43"/>
      <c r="AC43" s="43"/>
      <c r="AD43" s="43"/>
      <c r="AE43" s="43"/>
      <c r="AF43" s="43"/>
      <c r="AG43" s="43"/>
      <c r="AH43" s="43"/>
      <c r="AI43" s="43"/>
      <c r="AJ43" s="43"/>
      <c r="AK43" s="16" t="s">
        <v>943</v>
      </c>
      <c r="AL43" s="72" t="s">
        <v>954</v>
      </c>
      <c r="AM43" s="44"/>
    </row>
    <row r="44" spans="1:39" ht="58">
      <c r="A44" s="65" t="s">
        <v>939</v>
      </c>
      <c r="B44" s="66" t="s">
        <v>952</v>
      </c>
      <c r="C44" s="65" t="s">
        <v>953</v>
      </c>
      <c r="D44" s="65" t="s">
        <v>945</v>
      </c>
      <c r="E44" s="65" t="s">
        <v>201</v>
      </c>
      <c r="F44" s="65" t="s">
        <v>947</v>
      </c>
      <c r="G44" s="75" t="s">
        <v>201</v>
      </c>
      <c r="H44" s="75" t="s">
        <v>201</v>
      </c>
      <c r="I44" s="75" t="s">
        <v>201</v>
      </c>
      <c r="J44" s="272">
        <v>0</v>
      </c>
      <c r="K44" s="272">
        <v>2</v>
      </c>
      <c r="L44" s="272">
        <v>0</v>
      </c>
      <c r="M44" s="272">
        <v>209</v>
      </c>
      <c r="N44" s="272">
        <v>93</v>
      </c>
      <c r="O44" s="272">
        <v>10</v>
      </c>
      <c r="P44" s="272">
        <v>0</v>
      </c>
      <c r="Q44" s="272">
        <v>82</v>
      </c>
      <c r="R44" s="272">
        <v>0</v>
      </c>
      <c r="S44" s="272">
        <v>25</v>
      </c>
      <c r="T44" s="272">
        <v>0</v>
      </c>
      <c r="U44" s="272">
        <v>4</v>
      </c>
      <c r="V44" s="270"/>
      <c r="W44" s="49"/>
      <c r="X44" s="49"/>
      <c r="Y44" s="49"/>
      <c r="Z44" s="43"/>
      <c r="AA44" s="43"/>
      <c r="AB44" s="43"/>
      <c r="AC44" s="43"/>
      <c r="AD44" s="43"/>
      <c r="AE44" s="43"/>
      <c r="AF44" s="43"/>
      <c r="AG44" s="43"/>
      <c r="AH44" s="43"/>
      <c r="AI44" s="43"/>
      <c r="AJ44" s="43"/>
      <c r="AK44" s="16" t="s">
        <v>943</v>
      </c>
      <c r="AL44" s="72" t="s">
        <v>954</v>
      </c>
      <c r="AM44" s="44"/>
    </row>
    <row r="45" spans="1:39" ht="58">
      <c r="A45" s="65" t="s">
        <v>939</v>
      </c>
      <c r="B45" s="66" t="s">
        <v>952</v>
      </c>
      <c r="C45" s="65" t="s">
        <v>953</v>
      </c>
      <c r="D45" s="65" t="s">
        <v>946</v>
      </c>
      <c r="E45" s="65" t="s">
        <v>201</v>
      </c>
      <c r="F45" s="65" t="s">
        <v>947</v>
      </c>
      <c r="G45" s="75" t="s">
        <v>201</v>
      </c>
      <c r="H45" s="75" t="s">
        <v>201</v>
      </c>
      <c r="I45" s="75" t="s">
        <v>201</v>
      </c>
      <c r="J45" s="272">
        <v>2009</v>
      </c>
      <c r="K45" s="272">
        <v>2486</v>
      </c>
      <c r="L45" s="272">
        <v>3908</v>
      </c>
      <c r="M45" s="272">
        <v>1969</v>
      </c>
      <c r="N45" s="272">
        <v>1990</v>
      </c>
      <c r="O45" s="272">
        <v>2525</v>
      </c>
      <c r="P45" s="272">
        <v>2724</v>
      </c>
      <c r="Q45" s="272">
        <v>2416</v>
      </c>
      <c r="R45" s="272">
        <v>1875</v>
      </c>
      <c r="S45" s="272">
        <v>3027</v>
      </c>
      <c r="T45" s="272">
        <v>3155</v>
      </c>
      <c r="U45" s="272">
        <v>1734</v>
      </c>
      <c r="V45" s="270"/>
      <c r="W45" s="49"/>
      <c r="X45" s="49"/>
      <c r="Y45" s="49"/>
      <c r="Z45" s="43"/>
      <c r="AA45" s="43"/>
      <c r="AB45" s="43"/>
      <c r="AC45" s="43"/>
      <c r="AD45" s="43"/>
      <c r="AE45" s="43"/>
      <c r="AF45" s="43"/>
      <c r="AG45" s="43"/>
      <c r="AH45" s="43"/>
      <c r="AI45" s="43"/>
      <c r="AJ45" s="43"/>
      <c r="AK45" s="16" t="s">
        <v>943</v>
      </c>
      <c r="AL45" s="72" t="s">
        <v>954</v>
      </c>
      <c r="AM45" s="44"/>
    </row>
    <row r="46" spans="1:39" ht="15" customHeight="1">
      <c r="A46" s="65" t="s">
        <v>939</v>
      </c>
      <c r="B46" s="66" t="s">
        <v>955</v>
      </c>
      <c r="C46" s="65" t="s">
        <v>956</v>
      </c>
      <c r="D46" s="65" t="s">
        <v>942</v>
      </c>
      <c r="E46" s="65" t="s">
        <v>201</v>
      </c>
      <c r="F46" s="65" t="s">
        <v>852</v>
      </c>
      <c r="G46" s="75" t="s">
        <v>201</v>
      </c>
      <c r="H46" s="75" t="s">
        <v>201</v>
      </c>
      <c r="I46" s="75" t="s">
        <v>201</v>
      </c>
      <c r="J46" s="272">
        <v>0</v>
      </c>
      <c r="K46" s="272">
        <v>0</v>
      </c>
      <c r="L46" s="272">
        <v>0</v>
      </c>
      <c r="M46" s="272">
        <v>2</v>
      </c>
      <c r="N46" s="272">
        <v>1</v>
      </c>
      <c r="O46" s="272">
        <v>0</v>
      </c>
      <c r="P46" s="272">
        <v>0</v>
      </c>
      <c r="Q46" s="272">
        <v>0</v>
      </c>
      <c r="R46" s="272">
        <v>0</v>
      </c>
      <c r="S46" s="272">
        <v>0</v>
      </c>
      <c r="T46" s="272">
        <v>0</v>
      </c>
      <c r="U46" s="272">
        <v>0</v>
      </c>
      <c r="V46" s="271"/>
      <c r="W46" s="50"/>
      <c r="X46" s="50"/>
      <c r="Y46" s="50"/>
      <c r="Z46" s="43"/>
      <c r="AA46" s="43"/>
      <c r="AB46" s="43"/>
      <c r="AC46" s="43"/>
      <c r="AD46" s="43"/>
      <c r="AE46" s="43"/>
      <c r="AF46" s="43"/>
      <c r="AG46" s="43"/>
      <c r="AH46" s="43"/>
      <c r="AI46" s="43"/>
      <c r="AJ46" s="43"/>
      <c r="AK46" s="16" t="s">
        <v>943</v>
      </c>
      <c r="AL46" s="72"/>
      <c r="AM46" s="44"/>
    </row>
    <row r="47" spans="1:39" ht="15" customHeight="1">
      <c r="A47" s="65" t="s">
        <v>939</v>
      </c>
      <c r="B47" s="66" t="s">
        <v>955</v>
      </c>
      <c r="C47" s="65" t="s">
        <v>956</v>
      </c>
      <c r="D47" s="65" t="s">
        <v>944</v>
      </c>
      <c r="E47" s="65" t="s">
        <v>201</v>
      </c>
      <c r="F47" s="65" t="s">
        <v>852</v>
      </c>
      <c r="G47" s="75" t="s">
        <v>201</v>
      </c>
      <c r="H47" s="75" t="s">
        <v>201</v>
      </c>
      <c r="I47" s="75" t="s">
        <v>201</v>
      </c>
      <c r="J47" s="272">
        <v>4</v>
      </c>
      <c r="K47" s="272">
        <v>1</v>
      </c>
      <c r="L47" s="272">
        <v>0</v>
      </c>
      <c r="M47" s="272">
        <v>0</v>
      </c>
      <c r="N47" s="272">
        <v>1</v>
      </c>
      <c r="O47" s="272">
        <v>0</v>
      </c>
      <c r="P47" s="272">
        <v>0</v>
      </c>
      <c r="Q47" s="272">
        <v>0</v>
      </c>
      <c r="R47" s="272">
        <v>3</v>
      </c>
      <c r="S47" s="272">
        <v>0</v>
      </c>
      <c r="T47" s="272">
        <v>0</v>
      </c>
      <c r="U47" s="272">
        <v>1</v>
      </c>
      <c r="V47" s="271"/>
      <c r="W47" s="50"/>
      <c r="X47" s="50"/>
      <c r="Y47" s="50"/>
      <c r="Z47" s="43"/>
      <c r="AA47" s="43"/>
      <c r="AB47" s="43"/>
      <c r="AC47" s="43"/>
      <c r="AD47" s="43"/>
      <c r="AE47" s="43"/>
      <c r="AF47" s="43"/>
      <c r="AG47" s="43"/>
      <c r="AH47" s="43"/>
      <c r="AI47" s="43"/>
      <c r="AJ47" s="43"/>
      <c r="AK47" s="16" t="s">
        <v>943</v>
      </c>
      <c r="AL47" s="72"/>
      <c r="AM47" s="44"/>
    </row>
    <row r="48" spans="1:39" ht="15" customHeight="1">
      <c r="A48" s="65" t="s">
        <v>939</v>
      </c>
      <c r="B48" s="66" t="s">
        <v>955</v>
      </c>
      <c r="C48" s="65" t="s">
        <v>956</v>
      </c>
      <c r="D48" s="65" t="s">
        <v>945</v>
      </c>
      <c r="E48" s="65" t="s">
        <v>201</v>
      </c>
      <c r="F48" s="65" t="s">
        <v>852</v>
      </c>
      <c r="G48" s="75" t="s">
        <v>201</v>
      </c>
      <c r="H48" s="75" t="s">
        <v>201</v>
      </c>
      <c r="I48" s="75" t="s">
        <v>201</v>
      </c>
      <c r="J48" s="272">
        <v>0</v>
      </c>
      <c r="K48" s="272">
        <v>0</v>
      </c>
      <c r="L48" s="272">
        <v>0</v>
      </c>
      <c r="M48" s="272">
        <v>5</v>
      </c>
      <c r="N48" s="272">
        <v>2</v>
      </c>
      <c r="O48" s="272">
        <v>0</v>
      </c>
      <c r="P48" s="272">
        <v>0</v>
      </c>
      <c r="Q48" s="272">
        <v>0</v>
      </c>
      <c r="R48" s="272">
        <v>0</v>
      </c>
      <c r="S48" s="272">
        <v>0</v>
      </c>
      <c r="T48" s="272">
        <v>0</v>
      </c>
      <c r="U48" s="272">
        <v>1</v>
      </c>
      <c r="V48" s="271"/>
      <c r="W48" s="50"/>
      <c r="X48" s="50"/>
      <c r="Y48" s="50"/>
      <c r="Z48" s="43"/>
      <c r="AA48" s="43"/>
      <c r="AB48" s="43"/>
      <c r="AC48" s="43"/>
      <c r="AD48" s="43"/>
      <c r="AE48" s="43"/>
      <c r="AF48" s="43"/>
      <c r="AG48" s="43"/>
      <c r="AH48" s="43"/>
      <c r="AI48" s="43"/>
      <c r="AJ48" s="43"/>
      <c r="AK48" s="16" t="s">
        <v>943</v>
      </c>
      <c r="AL48" s="72"/>
      <c r="AM48" s="44"/>
    </row>
    <row r="49" spans="1:39" ht="15" customHeight="1">
      <c r="A49" s="65" t="s">
        <v>939</v>
      </c>
      <c r="B49" s="66" t="s">
        <v>955</v>
      </c>
      <c r="C49" s="65" t="s">
        <v>956</v>
      </c>
      <c r="D49" s="65" t="s">
        <v>946</v>
      </c>
      <c r="E49" s="65" t="s">
        <v>201</v>
      </c>
      <c r="F49" s="65" t="s">
        <v>852</v>
      </c>
      <c r="G49" s="75" t="s">
        <v>201</v>
      </c>
      <c r="H49" s="75" t="s">
        <v>201</v>
      </c>
      <c r="I49" s="75" t="s">
        <v>201</v>
      </c>
      <c r="J49" s="272">
        <v>12</v>
      </c>
      <c r="K49" s="272">
        <v>5</v>
      </c>
      <c r="L49" s="272">
        <v>4</v>
      </c>
      <c r="M49" s="272">
        <v>2</v>
      </c>
      <c r="N49" s="272">
        <v>7</v>
      </c>
      <c r="O49" s="272">
        <v>3</v>
      </c>
      <c r="P49" s="272">
        <v>4</v>
      </c>
      <c r="Q49" s="272">
        <v>9</v>
      </c>
      <c r="R49" s="272">
        <v>5</v>
      </c>
      <c r="S49" s="272">
        <v>5</v>
      </c>
      <c r="T49" s="272">
        <v>3</v>
      </c>
      <c r="U49" s="272">
        <v>10</v>
      </c>
      <c r="V49" s="271"/>
      <c r="W49" s="50"/>
      <c r="X49" s="50"/>
      <c r="Y49" s="50"/>
      <c r="Z49" s="43"/>
      <c r="AA49" s="43"/>
      <c r="AB49" s="43"/>
      <c r="AC49" s="43"/>
      <c r="AD49" s="43"/>
      <c r="AE49" s="43"/>
      <c r="AF49" s="43"/>
      <c r="AG49" s="43"/>
      <c r="AH49" s="43"/>
      <c r="AI49" s="43"/>
      <c r="AJ49" s="43"/>
      <c r="AK49" s="16" t="s">
        <v>943</v>
      </c>
      <c r="AL49" s="72"/>
      <c r="AM49" s="44"/>
    </row>
    <row r="50" spans="1:39" ht="15" customHeight="1">
      <c r="A50" s="65" t="s">
        <v>939</v>
      </c>
      <c r="B50" s="66" t="s">
        <v>955</v>
      </c>
      <c r="C50" s="65" t="s">
        <v>956</v>
      </c>
      <c r="D50" s="65" t="s">
        <v>942</v>
      </c>
      <c r="E50" s="65" t="s">
        <v>201</v>
      </c>
      <c r="F50" s="65" t="s">
        <v>853</v>
      </c>
      <c r="G50" s="75" t="s">
        <v>201</v>
      </c>
      <c r="H50" s="75" t="s">
        <v>201</v>
      </c>
      <c r="I50" s="75" t="s">
        <v>201</v>
      </c>
      <c r="J50" s="272">
        <v>0</v>
      </c>
      <c r="K50" s="272">
        <v>0</v>
      </c>
      <c r="L50" s="272">
        <v>0</v>
      </c>
      <c r="M50" s="272">
        <v>6</v>
      </c>
      <c r="N50" s="272">
        <v>0</v>
      </c>
      <c r="O50" s="272">
        <v>0</v>
      </c>
      <c r="P50" s="272">
        <v>0</v>
      </c>
      <c r="Q50" s="272">
        <v>2</v>
      </c>
      <c r="R50" s="272">
        <v>0</v>
      </c>
      <c r="S50" s="272">
        <v>0</v>
      </c>
      <c r="T50" s="272">
        <v>0</v>
      </c>
      <c r="U50" s="272">
        <v>0</v>
      </c>
      <c r="V50" s="270"/>
      <c r="W50" s="49"/>
      <c r="X50" s="49"/>
      <c r="Y50" s="49"/>
      <c r="Z50" s="43"/>
      <c r="AA50" s="43"/>
      <c r="AB50" s="43"/>
      <c r="AC50" s="43"/>
      <c r="AD50" s="43"/>
      <c r="AE50" s="43"/>
      <c r="AF50" s="43"/>
      <c r="AG50" s="43"/>
      <c r="AH50" s="43"/>
      <c r="AI50" s="43"/>
      <c r="AJ50" s="43"/>
      <c r="AK50" s="16" t="s">
        <v>943</v>
      </c>
      <c r="AL50" s="72"/>
      <c r="AM50" s="44"/>
    </row>
    <row r="51" spans="1:39" ht="15" customHeight="1">
      <c r="A51" s="65" t="s">
        <v>939</v>
      </c>
      <c r="B51" s="66" t="s">
        <v>955</v>
      </c>
      <c r="C51" s="65" t="s">
        <v>956</v>
      </c>
      <c r="D51" s="65" t="s">
        <v>944</v>
      </c>
      <c r="E51" s="65" t="s">
        <v>201</v>
      </c>
      <c r="F51" s="65" t="s">
        <v>853</v>
      </c>
      <c r="G51" s="75" t="s">
        <v>201</v>
      </c>
      <c r="H51" s="75" t="s">
        <v>201</v>
      </c>
      <c r="I51" s="75" t="s">
        <v>201</v>
      </c>
      <c r="J51" s="272">
        <v>13</v>
      </c>
      <c r="K51" s="272">
        <v>1</v>
      </c>
      <c r="L51" s="272">
        <v>0</v>
      </c>
      <c r="M51" s="272">
        <v>0</v>
      </c>
      <c r="N51" s="272">
        <v>2</v>
      </c>
      <c r="O51" s="272">
        <v>0</v>
      </c>
      <c r="P51" s="272">
        <v>0</v>
      </c>
      <c r="Q51" s="272">
        <v>0</v>
      </c>
      <c r="R51" s="272">
        <v>2</v>
      </c>
      <c r="S51" s="272">
        <v>0</v>
      </c>
      <c r="T51" s="272">
        <v>1</v>
      </c>
      <c r="U51" s="272">
        <v>1</v>
      </c>
      <c r="V51" s="270"/>
      <c r="W51" s="49"/>
      <c r="X51" s="49"/>
      <c r="Y51" s="49"/>
      <c r="Z51" s="43"/>
      <c r="AA51" s="43"/>
      <c r="AB51" s="43"/>
      <c r="AC51" s="43"/>
      <c r="AD51" s="43"/>
      <c r="AE51" s="43"/>
      <c r="AF51" s="43"/>
      <c r="AG51" s="43"/>
      <c r="AH51" s="43"/>
      <c r="AI51" s="43"/>
      <c r="AJ51" s="43"/>
      <c r="AK51" s="16" t="s">
        <v>943</v>
      </c>
      <c r="AL51" s="72"/>
      <c r="AM51" s="44"/>
    </row>
    <row r="52" spans="1:39" ht="15" customHeight="1">
      <c r="A52" s="65" t="s">
        <v>939</v>
      </c>
      <c r="B52" s="66" t="s">
        <v>955</v>
      </c>
      <c r="C52" s="65" t="s">
        <v>956</v>
      </c>
      <c r="D52" s="65" t="s">
        <v>945</v>
      </c>
      <c r="E52" s="65" t="s">
        <v>201</v>
      </c>
      <c r="F52" s="65" t="s">
        <v>853</v>
      </c>
      <c r="G52" s="75" t="s">
        <v>201</v>
      </c>
      <c r="H52" s="75" t="s">
        <v>201</v>
      </c>
      <c r="I52" s="75" t="s">
        <v>201</v>
      </c>
      <c r="J52" s="272">
        <v>0</v>
      </c>
      <c r="K52" s="272">
        <v>0</v>
      </c>
      <c r="L52" s="272">
        <v>0</v>
      </c>
      <c r="M52" s="272">
        <v>3</v>
      </c>
      <c r="N52" s="272">
        <v>4</v>
      </c>
      <c r="O52" s="272">
        <v>0</v>
      </c>
      <c r="P52" s="272">
        <v>0</v>
      </c>
      <c r="Q52" s="272">
        <v>0</v>
      </c>
      <c r="R52" s="272">
        <v>0</v>
      </c>
      <c r="S52" s="272">
        <v>0</v>
      </c>
      <c r="T52" s="272">
        <v>0</v>
      </c>
      <c r="U52" s="272">
        <v>2</v>
      </c>
      <c r="V52" s="270"/>
      <c r="W52" s="49"/>
      <c r="X52" s="49"/>
      <c r="Y52" s="49"/>
      <c r="Z52" s="43"/>
      <c r="AA52" s="43"/>
      <c r="AB52" s="43"/>
      <c r="AC52" s="43"/>
      <c r="AD52" s="43"/>
      <c r="AE52" s="43"/>
      <c r="AF52" s="43"/>
      <c r="AG52" s="43"/>
      <c r="AH52" s="43"/>
      <c r="AI52" s="43"/>
      <c r="AJ52" s="43"/>
      <c r="AK52" s="16" t="s">
        <v>943</v>
      </c>
      <c r="AL52" s="72"/>
      <c r="AM52" s="44"/>
    </row>
    <row r="53" spans="1:39" ht="15" customHeight="1">
      <c r="A53" s="65" t="s">
        <v>939</v>
      </c>
      <c r="B53" s="66" t="s">
        <v>955</v>
      </c>
      <c r="C53" s="65" t="s">
        <v>956</v>
      </c>
      <c r="D53" s="65" t="s">
        <v>946</v>
      </c>
      <c r="E53" s="65" t="s">
        <v>201</v>
      </c>
      <c r="F53" s="65" t="s">
        <v>853</v>
      </c>
      <c r="G53" s="75" t="s">
        <v>201</v>
      </c>
      <c r="H53" s="75" t="s">
        <v>201</v>
      </c>
      <c r="I53" s="75" t="s">
        <v>201</v>
      </c>
      <c r="J53" s="272">
        <v>14</v>
      </c>
      <c r="K53" s="272">
        <v>16</v>
      </c>
      <c r="L53" s="272">
        <v>3</v>
      </c>
      <c r="M53" s="272">
        <v>10</v>
      </c>
      <c r="N53" s="272">
        <v>9</v>
      </c>
      <c r="O53" s="272">
        <v>2</v>
      </c>
      <c r="P53" s="272">
        <v>5</v>
      </c>
      <c r="Q53" s="272">
        <v>35</v>
      </c>
      <c r="R53" s="272">
        <v>8</v>
      </c>
      <c r="S53" s="272">
        <v>6</v>
      </c>
      <c r="T53" s="272">
        <v>4</v>
      </c>
      <c r="U53" s="272">
        <v>11</v>
      </c>
      <c r="V53" s="270"/>
      <c r="W53" s="49"/>
      <c r="X53" s="49"/>
      <c r="Y53" s="49"/>
      <c r="Z53" s="43"/>
      <c r="AA53" s="43"/>
      <c r="AB53" s="43"/>
      <c r="AC53" s="43"/>
      <c r="AD53" s="43"/>
      <c r="AE53" s="43"/>
      <c r="AF53" s="43"/>
      <c r="AG53" s="43"/>
      <c r="AH53" s="43"/>
      <c r="AI53" s="43"/>
      <c r="AJ53" s="43"/>
      <c r="AK53" s="16" t="s">
        <v>943</v>
      </c>
      <c r="AL53" s="72"/>
      <c r="AM53" s="44"/>
    </row>
    <row r="54" spans="1:39" ht="15" customHeight="1">
      <c r="A54" s="65" t="s">
        <v>939</v>
      </c>
      <c r="B54" s="66" t="s">
        <v>955</v>
      </c>
      <c r="C54" s="65" t="s">
        <v>956</v>
      </c>
      <c r="D54" s="65" t="s">
        <v>942</v>
      </c>
      <c r="E54" s="65" t="s">
        <v>201</v>
      </c>
      <c r="F54" s="65" t="s">
        <v>947</v>
      </c>
      <c r="G54" s="75" t="s">
        <v>201</v>
      </c>
      <c r="H54" s="75" t="s">
        <v>201</v>
      </c>
      <c r="I54" s="75" t="s">
        <v>201</v>
      </c>
      <c r="J54" s="272">
        <v>0</v>
      </c>
      <c r="K54" s="272">
        <v>3</v>
      </c>
      <c r="L54" s="272">
        <v>1</v>
      </c>
      <c r="M54" s="272">
        <v>7</v>
      </c>
      <c r="N54" s="272">
        <v>6</v>
      </c>
      <c r="O54" s="272">
        <v>0</v>
      </c>
      <c r="P54" s="272">
        <v>0</v>
      </c>
      <c r="Q54" s="272">
        <v>5</v>
      </c>
      <c r="R54" s="272">
        <v>0</v>
      </c>
      <c r="S54" s="272">
        <v>0</v>
      </c>
      <c r="T54" s="272">
        <v>0</v>
      </c>
      <c r="U54" s="272">
        <v>0</v>
      </c>
      <c r="V54" s="270"/>
      <c r="W54" s="49"/>
      <c r="X54" s="49"/>
      <c r="Y54" s="49"/>
      <c r="Z54" s="43"/>
      <c r="AA54" s="43"/>
      <c r="AB54" s="43"/>
      <c r="AC54" s="43"/>
      <c r="AD54" s="43"/>
      <c r="AE54" s="43"/>
      <c r="AF54" s="43"/>
      <c r="AG54" s="43"/>
      <c r="AH54" s="43"/>
      <c r="AI54" s="43"/>
      <c r="AJ54" s="43"/>
      <c r="AK54" s="16" t="s">
        <v>943</v>
      </c>
      <c r="AL54" s="72"/>
      <c r="AM54" s="44"/>
    </row>
    <row r="55" spans="1:39" ht="15" customHeight="1">
      <c r="A55" s="65" t="s">
        <v>939</v>
      </c>
      <c r="B55" s="66" t="s">
        <v>955</v>
      </c>
      <c r="C55" s="65" t="s">
        <v>956</v>
      </c>
      <c r="D55" s="65" t="s">
        <v>944</v>
      </c>
      <c r="E55" s="65" t="s">
        <v>201</v>
      </c>
      <c r="F55" s="65" t="s">
        <v>947</v>
      </c>
      <c r="G55" s="75" t="s">
        <v>201</v>
      </c>
      <c r="H55" s="75" t="s">
        <v>201</v>
      </c>
      <c r="I55" s="75" t="s">
        <v>201</v>
      </c>
      <c r="J55" s="272">
        <v>7</v>
      </c>
      <c r="K55" s="272">
        <v>5</v>
      </c>
      <c r="L55" s="272">
        <v>0</v>
      </c>
      <c r="M55" s="272">
        <v>0</v>
      </c>
      <c r="N55" s="272">
        <v>3</v>
      </c>
      <c r="O55" s="272">
        <v>0</v>
      </c>
      <c r="P55" s="272">
        <v>0</v>
      </c>
      <c r="Q55" s="272">
        <v>0</v>
      </c>
      <c r="R55" s="272">
        <v>24</v>
      </c>
      <c r="S55" s="272">
        <v>0</v>
      </c>
      <c r="T55" s="272">
        <v>1</v>
      </c>
      <c r="U55" s="272">
        <v>6</v>
      </c>
      <c r="V55" s="270"/>
      <c r="W55" s="49"/>
      <c r="X55" s="49"/>
      <c r="Y55" s="49"/>
      <c r="Z55" s="43"/>
      <c r="AA55" s="43"/>
      <c r="AB55" s="43"/>
      <c r="AC55" s="43"/>
      <c r="AD55" s="43"/>
      <c r="AE55" s="43"/>
      <c r="AF55" s="43"/>
      <c r="AG55" s="43"/>
      <c r="AH55" s="43"/>
      <c r="AI55" s="43"/>
      <c r="AJ55" s="43"/>
      <c r="AK55" s="16" t="s">
        <v>943</v>
      </c>
      <c r="AL55" s="72"/>
      <c r="AM55" s="44"/>
    </row>
    <row r="56" spans="1:39" ht="15" customHeight="1">
      <c r="A56" s="65" t="s">
        <v>939</v>
      </c>
      <c r="B56" s="66" t="s">
        <v>955</v>
      </c>
      <c r="C56" s="65" t="s">
        <v>956</v>
      </c>
      <c r="D56" s="65" t="s">
        <v>945</v>
      </c>
      <c r="E56" s="65" t="s">
        <v>201</v>
      </c>
      <c r="F56" s="65" t="s">
        <v>947</v>
      </c>
      <c r="G56" s="75" t="s">
        <v>201</v>
      </c>
      <c r="H56" s="75" t="s">
        <v>201</v>
      </c>
      <c r="I56" s="75" t="s">
        <v>201</v>
      </c>
      <c r="J56" s="272">
        <v>0</v>
      </c>
      <c r="K56" s="272">
        <v>1</v>
      </c>
      <c r="L56" s="272">
        <v>0</v>
      </c>
      <c r="M56" s="272">
        <v>29</v>
      </c>
      <c r="N56" s="272">
        <v>1</v>
      </c>
      <c r="O56" s="272">
        <v>0</v>
      </c>
      <c r="P56" s="272">
        <v>0</v>
      </c>
      <c r="Q56" s="272">
        <v>18</v>
      </c>
      <c r="R56" s="272">
        <v>0</v>
      </c>
      <c r="S56" s="272">
        <v>0</v>
      </c>
      <c r="T56" s="272">
        <v>0</v>
      </c>
      <c r="U56" s="272">
        <v>0</v>
      </c>
      <c r="V56" s="270"/>
      <c r="W56" s="49"/>
      <c r="X56" s="49"/>
      <c r="Y56" s="49"/>
      <c r="Z56" s="43"/>
      <c r="AA56" s="43"/>
      <c r="AB56" s="43"/>
      <c r="AC56" s="43"/>
      <c r="AD56" s="43"/>
      <c r="AE56" s="43"/>
      <c r="AF56" s="43"/>
      <c r="AG56" s="43"/>
      <c r="AH56" s="43"/>
      <c r="AI56" s="43"/>
      <c r="AJ56" s="43"/>
      <c r="AK56" s="16" t="s">
        <v>943</v>
      </c>
      <c r="AL56" s="72"/>
      <c r="AM56" s="44"/>
    </row>
    <row r="57" spans="1:39" ht="15" customHeight="1">
      <c r="A57" s="65" t="s">
        <v>939</v>
      </c>
      <c r="B57" s="66" t="s">
        <v>955</v>
      </c>
      <c r="C57" s="65" t="s">
        <v>956</v>
      </c>
      <c r="D57" s="65" t="s">
        <v>946</v>
      </c>
      <c r="E57" s="65" t="s">
        <v>201</v>
      </c>
      <c r="F57" s="65" t="s">
        <v>947</v>
      </c>
      <c r="G57" s="75" t="s">
        <v>201</v>
      </c>
      <c r="H57" s="75" t="s">
        <v>201</v>
      </c>
      <c r="I57" s="75" t="s">
        <v>201</v>
      </c>
      <c r="J57" s="272">
        <v>54</v>
      </c>
      <c r="K57" s="272">
        <v>37</v>
      </c>
      <c r="L57" s="272">
        <v>14</v>
      </c>
      <c r="M57" s="272">
        <v>47</v>
      </c>
      <c r="N57" s="272">
        <v>56</v>
      </c>
      <c r="O57" s="272">
        <v>16</v>
      </c>
      <c r="P57" s="272">
        <v>23</v>
      </c>
      <c r="Q57" s="272">
        <v>100</v>
      </c>
      <c r="R57" s="272">
        <v>49</v>
      </c>
      <c r="S57" s="272">
        <v>18</v>
      </c>
      <c r="T57" s="272">
        <v>31</v>
      </c>
      <c r="U57" s="272">
        <v>51</v>
      </c>
      <c r="V57" s="270"/>
      <c r="W57" s="49"/>
      <c r="X57" s="49"/>
      <c r="Y57" s="49"/>
      <c r="Z57" s="43"/>
      <c r="AA57" s="43"/>
      <c r="AB57" s="43"/>
      <c r="AC57" s="43"/>
      <c r="AD57" s="43"/>
      <c r="AE57" s="43"/>
      <c r="AF57" s="43"/>
      <c r="AG57" s="43"/>
      <c r="AH57" s="43"/>
      <c r="AI57" s="43"/>
      <c r="AJ57" s="43"/>
      <c r="AK57" s="16" t="s">
        <v>943</v>
      </c>
      <c r="AL57" s="72"/>
      <c r="AM57" s="44"/>
    </row>
    <row r="58" spans="1:39" ht="15" customHeight="1">
      <c r="A58" s="65" t="s">
        <v>939</v>
      </c>
      <c r="B58" s="66" t="s">
        <v>957</v>
      </c>
      <c r="C58" s="65" t="s">
        <v>958</v>
      </c>
      <c r="D58" s="65" t="s">
        <v>942</v>
      </c>
      <c r="E58" s="65" t="s">
        <v>201</v>
      </c>
      <c r="F58" s="65" t="s">
        <v>852</v>
      </c>
      <c r="G58" s="75" t="s">
        <v>201</v>
      </c>
      <c r="H58" s="75" t="s">
        <v>201</v>
      </c>
      <c r="I58" s="75" t="s">
        <v>201</v>
      </c>
      <c r="J58" s="272">
        <v>0</v>
      </c>
      <c r="K58" s="272">
        <v>1</v>
      </c>
      <c r="L58" s="272">
        <v>3</v>
      </c>
      <c r="M58" s="272">
        <v>1</v>
      </c>
      <c r="N58" s="272">
        <v>0</v>
      </c>
      <c r="O58" s="272">
        <v>0</v>
      </c>
      <c r="P58" s="272">
        <v>0</v>
      </c>
      <c r="Q58" s="272">
        <v>0</v>
      </c>
      <c r="R58" s="272">
        <v>0</v>
      </c>
      <c r="S58" s="272">
        <v>0</v>
      </c>
      <c r="T58" s="272">
        <v>0</v>
      </c>
      <c r="U58" s="272">
        <v>0</v>
      </c>
      <c r="V58" s="271"/>
      <c r="W58" s="50"/>
      <c r="X58" s="50"/>
      <c r="Y58" s="50"/>
      <c r="Z58" s="43"/>
      <c r="AA58" s="43"/>
      <c r="AB58" s="43"/>
      <c r="AC58" s="43"/>
      <c r="AD58" s="43"/>
      <c r="AE58" s="43"/>
      <c r="AF58" s="43"/>
      <c r="AG58" s="43"/>
      <c r="AH58" s="43"/>
      <c r="AI58" s="43"/>
      <c r="AJ58" s="43"/>
      <c r="AK58" s="16" t="s">
        <v>943</v>
      </c>
      <c r="AL58" s="72"/>
      <c r="AM58" s="44"/>
    </row>
    <row r="59" spans="1:39" ht="15" customHeight="1">
      <c r="A59" s="65" t="s">
        <v>939</v>
      </c>
      <c r="B59" s="66" t="s">
        <v>957</v>
      </c>
      <c r="C59" s="65" t="s">
        <v>958</v>
      </c>
      <c r="D59" s="65" t="s">
        <v>944</v>
      </c>
      <c r="E59" s="65" t="s">
        <v>201</v>
      </c>
      <c r="F59" s="65" t="s">
        <v>852</v>
      </c>
      <c r="G59" s="75" t="s">
        <v>201</v>
      </c>
      <c r="H59" s="75" t="s">
        <v>201</v>
      </c>
      <c r="I59" s="75" t="s">
        <v>201</v>
      </c>
      <c r="J59" s="272">
        <v>15</v>
      </c>
      <c r="K59" s="272">
        <v>1</v>
      </c>
      <c r="L59" s="272">
        <v>0</v>
      </c>
      <c r="M59" s="272">
        <v>0</v>
      </c>
      <c r="N59" s="272">
        <v>8</v>
      </c>
      <c r="O59" s="272">
        <v>0</v>
      </c>
      <c r="P59" s="272">
        <v>0</v>
      </c>
      <c r="Q59" s="272">
        <v>0</v>
      </c>
      <c r="R59" s="272">
        <v>1</v>
      </c>
      <c r="S59" s="272">
        <v>2</v>
      </c>
      <c r="T59" s="272">
        <v>0</v>
      </c>
      <c r="U59" s="272">
        <v>7</v>
      </c>
      <c r="V59" s="271"/>
      <c r="W59" s="50"/>
      <c r="X59" s="50"/>
      <c r="Y59" s="50"/>
      <c r="Z59" s="43"/>
      <c r="AA59" s="43"/>
      <c r="AB59" s="43"/>
      <c r="AC59" s="43"/>
      <c r="AD59" s="43"/>
      <c r="AE59" s="43"/>
      <c r="AF59" s="43"/>
      <c r="AG59" s="43"/>
      <c r="AH59" s="43"/>
      <c r="AI59" s="43"/>
      <c r="AJ59" s="43"/>
      <c r="AK59" s="16" t="s">
        <v>943</v>
      </c>
      <c r="AL59" s="72"/>
      <c r="AM59" s="44"/>
    </row>
    <row r="60" spans="1:39" ht="15" customHeight="1">
      <c r="A60" s="65" t="s">
        <v>939</v>
      </c>
      <c r="B60" s="66" t="s">
        <v>957</v>
      </c>
      <c r="C60" s="65" t="s">
        <v>958</v>
      </c>
      <c r="D60" s="65" t="s">
        <v>945</v>
      </c>
      <c r="E60" s="65" t="s">
        <v>201</v>
      </c>
      <c r="F60" s="65" t="s">
        <v>852</v>
      </c>
      <c r="G60" s="75" t="s">
        <v>201</v>
      </c>
      <c r="H60" s="75" t="s">
        <v>201</v>
      </c>
      <c r="I60" s="75" t="s">
        <v>201</v>
      </c>
      <c r="J60" s="272">
        <v>0</v>
      </c>
      <c r="K60" s="272">
        <v>0</v>
      </c>
      <c r="L60" s="272">
        <v>0</v>
      </c>
      <c r="M60" s="272">
        <v>0</v>
      </c>
      <c r="N60" s="272">
        <v>0</v>
      </c>
      <c r="O60" s="272">
        <v>1</v>
      </c>
      <c r="P60" s="272">
        <v>0</v>
      </c>
      <c r="Q60" s="272">
        <v>0</v>
      </c>
      <c r="R60" s="272">
        <v>0</v>
      </c>
      <c r="S60" s="272">
        <v>0</v>
      </c>
      <c r="T60" s="272">
        <v>0</v>
      </c>
      <c r="U60" s="272">
        <v>0</v>
      </c>
      <c r="V60" s="271"/>
      <c r="W60" s="50"/>
      <c r="X60" s="50"/>
      <c r="Y60" s="50"/>
      <c r="Z60" s="43"/>
      <c r="AA60" s="43"/>
      <c r="AB60" s="43"/>
      <c r="AC60" s="43"/>
      <c r="AD60" s="43"/>
      <c r="AE60" s="43"/>
      <c r="AF60" s="43"/>
      <c r="AG60" s="43"/>
      <c r="AH60" s="43"/>
      <c r="AI60" s="43"/>
      <c r="AJ60" s="43"/>
      <c r="AK60" s="16" t="s">
        <v>943</v>
      </c>
      <c r="AL60" s="72"/>
      <c r="AM60" s="44"/>
    </row>
    <row r="61" spans="1:39" ht="15" customHeight="1">
      <c r="A61" s="65" t="s">
        <v>939</v>
      </c>
      <c r="B61" s="66" t="s">
        <v>957</v>
      </c>
      <c r="C61" s="65" t="s">
        <v>958</v>
      </c>
      <c r="D61" s="65" t="s">
        <v>946</v>
      </c>
      <c r="E61" s="65" t="s">
        <v>201</v>
      </c>
      <c r="F61" s="65" t="s">
        <v>852</v>
      </c>
      <c r="G61" s="75" t="s">
        <v>201</v>
      </c>
      <c r="H61" s="75" t="s">
        <v>201</v>
      </c>
      <c r="I61" s="75" t="s">
        <v>201</v>
      </c>
      <c r="J61" s="272">
        <v>32</v>
      </c>
      <c r="K61" s="272">
        <v>44</v>
      </c>
      <c r="L61" s="272">
        <v>31</v>
      </c>
      <c r="M61" s="272">
        <v>23</v>
      </c>
      <c r="N61" s="272">
        <v>36</v>
      </c>
      <c r="O61" s="272">
        <v>7</v>
      </c>
      <c r="P61" s="272">
        <v>4</v>
      </c>
      <c r="Q61" s="272">
        <v>32</v>
      </c>
      <c r="R61" s="272">
        <v>14</v>
      </c>
      <c r="S61" s="272">
        <v>13</v>
      </c>
      <c r="T61" s="272">
        <v>3</v>
      </c>
      <c r="U61" s="272">
        <v>24</v>
      </c>
      <c r="V61" s="271"/>
      <c r="W61" s="50"/>
      <c r="X61" s="50"/>
      <c r="Y61" s="50"/>
      <c r="Z61" s="43"/>
      <c r="AA61" s="43"/>
      <c r="AB61" s="43"/>
      <c r="AC61" s="43"/>
      <c r="AD61" s="43"/>
      <c r="AE61" s="43"/>
      <c r="AF61" s="43"/>
      <c r="AG61" s="43"/>
      <c r="AH61" s="400">
        <v>58</v>
      </c>
      <c r="AI61" s="400">
        <v>49</v>
      </c>
      <c r="AJ61" s="400">
        <v>41</v>
      </c>
      <c r="AK61" s="16" t="s">
        <v>943</v>
      </c>
      <c r="AL61" s="72"/>
      <c r="AM61" s="44"/>
    </row>
    <row r="62" spans="1:39" ht="15" customHeight="1">
      <c r="A62" s="65" t="s">
        <v>939</v>
      </c>
      <c r="B62" s="66" t="s">
        <v>957</v>
      </c>
      <c r="C62" s="65" t="s">
        <v>958</v>
      </c>
      <c r="D62" s="65" t="s">
        <v>942</v>
      </c>
      <c r="E62" s="65" t="s">
        <v>201</v>
      </c>
      <c r="F62" s="65" t="s">
        <v>853</v>
      </c>
      <c r="G62" s="75" t="s">
        <v>201</v>
      </c>
      <c r="H62" s="75" t="s">
        <v>201</v>
      </c>
      <c r="I62" s="75" t="s">
        <v>201</v>
      </c>
      <c r="J62" s="272">
        <v>0</v>
      </c>
      <c r="K62" s="272">
        <v>1</v>
      </c>
      <c r="L62" s="272">
        <v>3</v>
      </c>
      <c r="M62" s="272">
        <v>0</v>
      </c>
      <c r="N62" s="272">
        <v>0</v>
      </c>
      <c r="O62" s="272">
        <v>0</v>
      </c>
      <c r="P62" s="272">
        <v>0</v>
      </c>
      <c r="Q62" s="272">
        <v>0</v>
      </c>
      <c r="R62" s="272">
        <v>0</v>
      </c>
      <c r="S62" s="272">
        <v>0</v>
      </c>
      <c r="T62" s="272">
        <v>0</v>
      </c>
      <c r="U62" s="272">
        <v>0</v>
      </c>
      <c r="V62" s="270"/>
      <c r="W62" s="49"/>
      <c r="X62" s="49"/>
      <c r="Y62" s="49"/>
      <c r="Z62" s="43"/>
      <c r="AA62" s="43"/>
      <c r="AB62" s="43"/>
      <c r="AC62" s="43"/>
      <c r="AD62" s="43"/>
      <c r="AE62" s="43"/>
      <c r="AF62" s="43"/>
      <c r="AG62" s="43"/>
      <c r="AH62" s="43"/>
      <c r="AI62" s="43"/>
      <c r="AJ62" s="43"/>
      <c r="AK62" s="16" t="s">
        <v>943</v>
      </c>
      <c r="AL62" s="72"/>
      <c r="AM62" s="44"/>
    </row>
    <row r="63" spans="1:39" ht="15" customHeight="1">
      <c r="A63" s="65" t="s">
        <v>939</v>
      </c>
      <c r="B63" s="66" t="s">
        <v>957</v>
      </c>
      <c r="C63" s="65" t="s">
        <v>958</v>
      </c>
      <c r="D63" s="65" t="s">
        <v>944</v>
      </c>
      <c r="E63" s="65" t="s">
        <v>201</v>
      </c>
      <c r="F63" s="65" t="s">
        <v>853</v>
      </c>
      <c r="G63" s="75" t="s">
        <v>201</v>
      </c>
      <c r="H63" s="75" t="s">
        <v>201</v>
      </c>
      <c r="I63" s="75" t="s">
        <v>201</v>
      </c>
      <c r="J63" s="272">
        <v>18</v>
      </c>
      <c r="K63" s="272">
        <v>1</v>
      </c>
      <c r="L63" s="272">
        <v>0</v>
      </c>
      <c r="M63" s="272">
        <v>0</v>
      </c>
      <c r="N63" s="272">
        <v>0</v>
      </c>
      <c r="O63" s="272">
        <v>0</v>
      </c>
      <c r="P63" s="272">
        <v>0</v>
      </c>
      <c r="Q63" s="272">
        <v>0</v>
      </c>
      <c r="R63" s="272">
        <v>6</v>
      </c>
      <c r="S63" s="272">
        <v>0</v>
      </c>
      <c r="T63" s="272">
        <v>0</v>
      </c>
      <c r="U63" s="272">
        <v>0</v>
      </c>
      <c r="V63" s="270"/>
      <c r="W63" s="49"/>
      <c r="X63" s="49"/>
      <c r="Y63" s="49"/>
      <c r="Z63" s="43"/>
      <c r="AA63" s="43"/>
      <c r="AB63" s="43"/>
      <c r="AC63" s="43"/>
      <c r="AD63" s="43"/>
      <c r="AE63" s="43"/>
      <c r="AF63" s="43"/>
      <c r="AG63" s="43"/>
      <c r="AH63" s="43"/>
      <c r="AI63" s="43"/>
      <c r="AJ63" s="43"/>
      <c r="AK63" s="16" t="s">
        <v>943</v>
      </c>
      <c r="AL63" s="72"/>
      <c r="AM63" s="44"/>
    </row>
    <row r="64" spans="1:39" ht="15" customHeight="1">
      <c r="A64" s="65" t="s">
        <v>939</v>
      </c>
      <c r="B64" s="66" t="s">
        <v>957</v>
      </c>
      <c r="C64" s="65" t="s">
        <v>958</v>
      </c>
      <c r="D64" s="65" t="s">
        <v>945</v>
      </c>
      <c r="E64" s="65" t="s">
        <v>201</v>
      </c>
      <c r="F64" s="65" t="s">
        <v>853</v>
      </c>
      <c r="G64" s="75" t="s">
        <v>201</v>
      </c>
      <c r="H64" s="75" t="s">
        <v>201</v>
      </c>
      <c r="I64" s="75" t="s">
        <v>201</v>
      </c>
      <c r="J64" s="272">
        <v>0</v>
      </c>
      <c r="K64" s="272">
        <v>1</v>
      </c>
      <c r="L64" s="272">
        <v>0</v>
      </c>
      <c r="M64" s="272">
        <v>0</v>
      </c>
      <c r="N64" s="272">
        <v>2</v>
      </c>
      <c r="O64" s="272">
        <v>0</v>
      </c>
      <c r="P64" s="272">
        <v>0</v>
      </c>
      <c r="Q64" s="272">
        <v>0</v>
      </c>
      <c r="R64" s="272">
        <v>0</v>
      </c>
      <c r="S64" s="272">
        <v>0</v>
      </c>
      <c r="T64" s="272">
        <v>0</v>
      </c>
      <c r="U64" s="272">
        <v>2</v>
      </c>
      <c r="V64" s="270"/>
      <c r="W64" s="49"/>
      <c r="X64" s="49"/>
      <c r="Y64" s="49"/>
      <c r="Z64" s="43"/>
      <c r="AA64" s="43"/>
      <c r="AB64" s="43"/>
      <c r="AC64" s="43"/>
      <c r="AD64" s="43"/>
      <c r="AE64" s="43"/>
      <c r="AF64" s="43"/>
      <c r="AG64" s="43"/>
      <c r="AH64" s="43"/>
      <c r="AI64" s="43"/>
      <c r="AJ64" s="43"/>
      <c r="AK64" s="16" t="s">
        <v>943</v>
      </c>
      <c r="AL64" s="72"/>
      <c r="AM64" s="44"/>
    </row>
    <row r="65" spans="1:39" ht="15" customHeight="1">
      <c r="A65" s="65" t="s">
        <v>939</v>
      </c>
      <c r="B65" s="66" t="s">
        <v>957</v>
      </c>
      <c r="C65" s="65" t="s">
        <v>958</v>
      </c>
      <c r="D65" s="65" t="s">
        <v>946</v>
      </c>
      <c r="E65" s="65" t="s">
        <v>201</v>
      </c>
      <c r="F65" s="65" t="s">
        <v>853</v>
      </c>
      <c r="G65" s="75" t="s">
        <v>201</v>
      </c>
      <c r="H65" s="75" t="s">
        <v>201</v>
      </c>
      <c r="I65" s="75" t="s">
        <v>201</v>
      </c>
      <c r="J65" s="272">
        <v>70</v>
      </c>
      <c r="K65" s="272">
        <v>67</v>
      </c>
      <c r="L65" s="272">
        <v>61</v>
      </c>
      <c r="M65" s="272">
        <v>24</v>
      </c>
      <c r="N65" s="272">
        <v>38</v>
      </c>
      <c r="O65" s="272">
        <v>12</v>
      </c>
      <c r="P65" s="272">
        <v>5</v>
      </c>
      <c r="Q65" s="272">
        <v>24</v>
      </c>
      <c r="R65" s="272">
        <v>19</v>
      </c>
      <c r="S65" s="272">
        <v>12</v>
      </c>
      <c r="T65" s="272">
        <v>5</v>
      </c>
      <c r="U65" s="272">
        <v>25</v>
      </c>
      <c r="V65" s="270"/>
      <c r="W65" s="49"/>
      <c r="X65" s="49"/>
      <c r="Y65" s="49"/>
      <c r="Z65" s="43"/>
      <c r="AA65" s="43"/>
      <c r="AB65" s="43"/>
      <c r="AC65" s="43"/>
      <c r="AD65" s="43"/>
      <c r="AE65" s="43"/>
      <c r="AF65" s="43"/>
      <c r="AG65" s="43"/>
      <c r="AH65" s="400">
        <v>62</v>
      </c>
      <c r="AI65" s="400">
        <v>49</v>
      </c>
      <c r="AJ65" s="400">
        <v>36</v>
      </c>
      <c r="AK65" s="16" t="s">
        <v>943</v>
      </c>
      <c r="AL65" s="72"/>
      <c r="AM65" s="44"/>
    </row>
    <row r="66" spans="1:39" ht="15" customHeight="1">
      <c r="A66" s="65" t="s">
        <v>939</v>
      </c>
      <c r="B66" s="66" t="s">
        <v>957</v>
      </c>
      <c r="C66" s="65" t="s">
        <v>958</v>
      </c>
      <c r="D66" s="65" t="s">
        <v>942</v>
      </c>
      <c r="E66" s="65" t="s">
        <v>201</v>
      </c>
      <c r="F66" s="65" t="s">
        <v>947</v>
      </c>
      <c r="G66" s="75" t="s">
        <v>201</v>
      </c>
      <c r="H66" s="75" t="s">
        <v>201</v>
      </c>
      <c r="I66" s="75" t="s">
        <v>201</v>
      </c>
      <c r="J66" s="272">
        <v>0</v>
      </c>
      <c r="K66" s="272">
        <v>0</v>
      </c>
      <c r="L66" s="272">
        <v>6</v>
      </c>
      <c r="M66" s="272">
        <v>14</v>
      </c>
      <c r="N66" s="272">
        <v>1</v>
      </c>
      <c r="O66" s="272">
        <v>1</v>
      </c>
      <c r="P66" s="272">
        <v>0</v>
      </c>
      <c r="Q66" s="272">
        <v>0</v>
      </c>
      <c r="R66" s="272">
        <v>0</v>
      </c>
      <c r="S66" s="272">
        <v>3</v>
      </c>
      <c r="T66" s="272">
        <v>0</v>
      </c>
      <c r="U66" s="272">
        <v>0</v>
      </c>
      <c r="V66" s="270"/>
      <c r="W66" s="49"/>
      <c r="X66" s="49"/>
      <c r="Y66" s="49"/>
      <c r="Z66" s="43"/>
      <c r="AA66" s="43"/>
      <c r="AB66" s="43"/>
      <c r="AC66" s="43"/>
      <c r="AD66" s="43"/>
      <c r="AE66" s="43"/>
      <c r="AF66" s="43"/>
      <c r="AG66" s="43"/>
      <c r="AH66" s="43"/>
      <c r="AI66" s="43"/>
      <c r="AJ66" s="43"/>
      <c r="AK66" s="16" t="s">
        <v>943</v>
      </c>
      <c r="AL66" s="72"/>
      <c r="AM66" s="44"/>
    </row>
    <row r="67" spans="1:39" ht="15" customHeight="1">
      <c r="A67" s="65" t="s">
        <v>939</v>
      </c>
      <c r="B67" s="66" t="s">
        <v>957</v>
      </c>
      <c r="C67" s="65" t="s">
        <v>958</v>
      </c>
      <c r="D67" s="65" t="s">
        <v>944</v>
      </c>
      <c r="E67" s="65" t="s">
        <v>201</v>
      </c>
      <c r="F67" s="65" t="s">
        <v>947</v>
      </c>
      <c r="G67" s="75" t="s">
        <v>201</v>
      </c>
      <c r="H67" s="75" t="s">
        <v>201</v>
      </c>
      <c r="I67" s="75" t="s">
        <v>201</v>
      </c>
      <c r="J67" s="272">
        <v>12</v>
      </c>
      <c r="K67" s="272">
        <v>0</v>
      </c>
      <c r="L67" s="272">
        <v>0</v>
      </c>
      <c r="M67" s="272">
        <v>0</v>
      </c>
      <c r="N67" s="272">
        <v>21</v>
      </c>
      <c r="O67" s="272">
        <v>0</v>
      </c>
      <c r="P67" s="272">
        <v>0</v>
      </c>
      <c r="Q67" s="272">
        <v>15</v>
      </c>
      <c r="R67" s="272">
        <v>11</v>
      </c>
      <c r="S67" s="272">
        <v>14</v>
      </c>
      <c r="T67" s="272">
        <v>0</v>
      </c>
      <c r="U67" s="272">
        <v>3</v>
      </c>
      <c r="V67" s="270"/>
      <c r="W67" s="49"/>
      <c r="X67" s="49"/>
      <c r="Y67" s="49"/>
      <c r="Z67" s="43"/>
      <c r="AA67" s="43"/>
      <c r="AB67" s="43"/>
      <c r="AC67" s="43"/>
      <c r="AD67" s="43"/>
      <c r="AE67" s="43"/>
      <c r="AF67" s="43"/>
      <c r="AG67" s="43"/>
      <c r="AH67" s="43"/>
      <c r="AI67" s="43"/>
      <c r="AJ67" s="43"/>
      <c r="AK67" s="16" t="s">
        <v>943</v>
      </c>
      <c r="AL67" s="72"/>
      <c r="AM67" s="44"/>
    </row>
    <row r="68" spans="1:39" ht="15" customHeight="1">
      <c r="A68" s="65" t="s">
        <v>939</v>
      </c>
      <c r="B68" s="66" t="s">
        <v>957</v>
      </c>
      <c r="C68" s="65" t="s">
        <v>958</v>
      </c>
      <c r="D68" s="65" t="s">
        <v>945</v>
      </c>
      <c r="E68" s="65" t="s">
        <v>201</v>
      </c>
      <c r="F68" s="65" t="s">
        <v>947</v>
      </c>
      <c r="G68" s="75" t="s">
        <v>201</v>
      </c>
      <c r="H68" s="75" t="s">
        <v>201</v>
      </c>
      <c r="I68" s="75" t="s">
        <v>201</v>
      </c>
      <c r="J68" s="272">
        <v>0</v>
      </c>
      <c r="K68" s="272">
        <v>2</v>
      </c>
      <c r="L68" s="272">
        <v>0</v>
      </c>
      <c r="M68" s="272">
        <v>3</v>
      </c>
      <c r="N68" s="272">
        <v>1</v>
      </c>
      <c r="O68" s="272">
        <v>5</v>
      </c>
      <c r="P68" s="272">
        <v>0</v>
      </c>
      <c r="Q68" s="272">
        <v>0</v>
      </c>
      <c r="R68" s="272">
        <v>0</v>
      </c>
      <c r="S68" s="272">
        <v>10</v>
      </c>
      <c r="T68" s="272">
        <v>0</v>
      </c>
      <c r="U68" s="272">
        <v>0</v>
      </c>
      <c r="V68" s="270"/>
      <c r="W68" s="49"/>
      <c r="X68" s="49"/>
      <c r="Y68" s="49"/>
      <c r="Z68" s="43"/>
      <c r="AA68" s="43"/>
      <c r="AB68" s="43"/>
      <c r="AC68" s="43"/>
      <c r="AD68" s="43"/>
      <c r="AE68" s="43"/>
      <c r="AF68" s="43"/>
      <c r="AG68" s="43"/>
      <c r="AH68" s="43"/>
      <c r="AI68" s="43"/>
      <c r="AJ68" s="43"/>
      <c r="AK68" s="16" t="s">
        <v>943</v>
      </c>
      <c r="AL68" s="72"/>
      <c r="AM68" s="44"/>
    </row>
    <row r="69" spans="1:39" ht="15" customHeight="1">
      <c r="A69" s="65" t="s">
        <v>939</v>
      </c>
      <c r="B69" s="66" t="s">
        <v>957</v>
      </c>
      <c r="C69" s="65" t="s">
        <v>958</v>
      </c>
      <c r="D69" s="65" t="s">
        <v>946</v>
      </c>
      <c r="E69" s="65" t="s">
        <v>201</v>
      </c>
      <c r="F69" s="65" t="s">
        <v>947</v>
      </c>
      <c r="G69" s="75" t="s">
        <v>201</v>
      </c>
      <c r="H69" s="75" t="s">
        <v>201</v>
      </c>
      <c r="I69" s="75" t="s">
        <v>201</v>
      </c>
      <c r="J69" s="272">
        <v>109</v>
      </c>
      <c r="K69" s="272">
        <v>114</v>
      </c>
      <c r="L69" s="272">
        <v>140</v>
      </c>
      <c r="M69" s="272">
        <v>107</v>
      </c>
      <c r="N69" s="272">
        <v>92</v>
      </c>
      <c r="O69" s="272">
        <v>100</v>
      </c>
      <c r="P69" s="272">
        <v>118</v>
      </c>
      <c r="Q69" s="272">
        <v>97</v>
      </c>
      <c r="R69" s="272">
        <v>167</v>
      </c>
      <c r="S69" s="272">
        <v>292</v>
      </c>
      <c r="T69" s="272">
        <v>14</v>
      </c>
      <c r="U69" s="272">
        <v>106</v>
      </c>
      <c r="V69" s="270"/>
      <c r="W69" s="49"/>
      <c r="X69" s="49"/>
      <c r="Y69" s="49"/>
      <c r="Z69" s="43"/>
      <c r="AA69" s="43"/>
      <c r="AB69" s="43"/>
      <c r="AC69" s="43"/>
      <c r="AD69" s="43"/>
      <c r="AE69" s="43"/>
      <c r="AF69" s="43"/>
      <c r="AG69" s="43"/>
      <c r="AH69" s="400">
        <v>491</v>
      </c>
      <c r="AI69" s="400">
        <v>471</v>
      </c>
      <c r="AJ69" s="400">
        <v>450</v>
      </c>
      <c r="AK69" s="16" t="s">
        <v>943</v>
      </c>
      <c r="AL69" s="72"/>
      <c r="AM69" s="44"/>
    </row>
    <row r="70" spans="1:39" ht="15" customHeight="1">
      <c r="A70" s="65" t="s">
        <v>959</v>
      </c>
      <c r="B70" s="66" t="s">
        <v>960</v>
      </c>
      <c r="C70" s="65" t="s">
        <v>961</v>
      </c>
      <c r="D70" s="65" t="s">
        <v>201</v>
      </c>
      <c r="E70" s="65"/>
      <c r="F70" s="65" t="s">
        <v>852</v>
      </c>
      <c r="G70" s="65" t="s">
        <v>880</v>
      </c>
      <c r="H70" s="65" t="s">
        <v>201</v>
      </c>
      <c r="I70" s="75" t="s">
        <v>201</v>
      </c>
      <c r="J70" s="272">
        <v>43</v>
      </c>
      <c r="K70" s="272">
        <v>36</v>
      </c>
      <c r="L70" s="272">
        <v>53</v>
      </c>
      <c r="M70" s="272">
        <v>43</v>
      </c>
      <c r="N70" s="272">
        <v>42</v>
      </c>
      <c r="O70" s="272">
        <v>91</v>
      </c>
      <c r="P70" s="272">
        <v>94</v>
      </c>
      <c r="Q70" s="272">
        <v>70</v>
      </c>
      <c r="R70" s="272">
        <v>60</v>
      </c>
      <c r="S70" s="272">
        <v>48</v>
      </c>
      <c r="T70" s="272">
        <v>49</v>
      </c>
      <c r="U70" s="272">
        <v>37</v>
      </c>
      <c r="V70" s="270"/>
      <c r="W70" s="49"/>
      <c r="X70" s="49"/>
      <c r="Y70" s="49"/>
      <c r="Z70" s="43"/>
      <c r="AA70" s="43"/>
      <c r="AB70" s="43"/>
      <c r="AC70" s="43"/>
      <c r="AD70" s="43"/>
      <c r="AE70" s="43"/>
      <c r="AF70" s="43"/>
      <c r="AG70" s="43"/>
      <c r="AH70" s="43"/>
      <c r="AI70" s="43"/>
      <c r="AJ70" s="43"/>
      <c r="AK70" s="16" t="s">
        <v>962</v>
      </c>
      <c r="AL70" s="72"/>
      <c r="AM70" s="44"/>
    </row>
    <row r="71" spans="1:39" ht="15" customHeight="1">
      <c r="A71" s="65" t="s">
        <v>959</v>
      </c>
      <c r="B71" s="66" t="s">
        <v>963</v>
      </c>
      <c r="C71" s="65" t="s">
        <v>964</v>
      </c>
      <c r="D71" s="65" t="s">
        <v>201</v>
      </c>
      <c r="E71" s="65"/>
      <c r="F71" s="65" t="s">
        <v>852</v>
      </c>
      <c r="G71" s="65" t="s">
        <v>880</v>
      </c>
      <c r="H71" s="65" t="s">
        <v>201</v>
      </c>
      <c r="I71" s="75" t="s">
        <v>201</v>
      </c>
      <c r="J71" s="272">
        <v>127</v>
      </c>
      <c r="K71" s="272">
        <v>144</v>
      </c>
      <c r="L71" s="272">
        <v>741</v>
      </c>
      <c r="M71" s="272">
        <v>131</v>
      </c>
      <c r="N71" s="272">
        <v>360</v>
      </c>
      <c r="O71" s="272">
        <v>379</v>
      </c>
      <c r="P71" s="272">
        <v>280.2</v>
      </c>
      <c r="Q71" s="272">
        <v>274</v>
      </c>
      <c r="R71" s="272">
        <v>175</v>
      </c>
      <c r="S71" s="272">
        <v>138</v>
      </c>
      <c r="T71" s="272">
        <v>118</v>
      </c>
      <c r="U71" s="272">
        <v>64</v>
      </c>
      <c r="V71" s="270"/>
      <c r="W71" s="49"/>
      <c r="X71" s="49"/>
      <c r="Y71" s="49"/>
      <c r="Z71" s="43"/>
      <c r="AA71" s="43"/>
      <c r="AB71" s="43"/>
      <c r="AC71" s="43"/>
      <c r="AD71" s="43"/>
      <c r="AE71" s="43"/>
      <c r="AF71" s="43"/>
      <c r="AG71" s="43"/>
      <c r="AH71" s="43"/>
      <c r="AI71" s="43"/>
      <c r="AJ71" s="43"/>
      <c r="AK71" s="16" t="s">
        <v>962</v>
      </c>
      <c r="AL71" s="72"/>
      <c r="AM71" s="44"/>
    </row>
    <row r="72" spans="1:39" ht="15" customHeight="1">
      <c r="A72" s="65" t="s">
        <v>959</v>
      </c>
      <c r="B72" s="66" t="s">
        <v>965</v>
      </c>
      <c r="C72" s="65" t="s">
        <v>961</v>
      </c>
      <c r="D72" s="65" t="s">
        <v>201</v>
      </c>
      <c r="E72" s="65"/>
      <c r="F72" s="65" t="s">
        <v>853</v>
      </c>
      <c r="G72" s="65" t="s">
        <v>880</v>
      </c>
      <c r="H72" s="65" t="s">
        <v>201</v>
      </c>
      <c r="I72" s="75" t="s">
        <v>201</v>
      </c>
      <c r="J72" s="272">
        <v>40</v>
      </c>
      <c r="K72" s="272">
        <v>41</v>
      </c>
      <c r="L72" s="272">
        <v>50</v>
      </c>
      <c r="M72" s="272">
        <v>43</v>
      </c>
      <c r="N72" s="272">
        <v>35</v>
      </c>
      <c r="O72" s="272">
        <v>98</v>
      </c>
      <c r="P72" s="272">
        <v>94</v>
      </c>
      <c r="Q72" s="272">
        <v>62</v>
      </c>
      <c r="R72" s="272">
        <v>48</v>
      </c>
      <c r="S72" s="272">
        <v>50</v>
      </c>
      <c r="T72" s="272">
        <v>54</v>
      </c>
      <c r="U72" s="272">
        <v>36</v>
      </c>
      <c r="V72" s="270"/>
      <c r="W72" s="49"/>
      <c r="X72" s="49"/>
      <c r="Y72" s="49"/>
      <c r="Z72" s="43"/>
      <c r="AA72" s="43"/>
      <c r="AB72" s="43"/>
      <c r="AC72" s="43"/>
      <c r="AD72" s="43"/>
      <c r="AE72" s="43"/>
      <c r="AF72" s="43"/>
      <c r="AG72" s="43"/>
      <c r="AH72" s="43"/>
      <c r="AI72" s="43"/>
      <c r="AJ72" s="43"/>
      <c r="AK72" s="16" t="s">
        <v>962</v>
      </c>
      <c r="AL72" s="72"/>
      <c r="AM72" s="44"/>
    </row>
    <row r="73" spans="1:39" ht="15" customHeight="1">
      <c r="A73" s="65" t="s">
        <v>959</v>
      </c>
      <c r="B73" s="66" t="s">
        <v>966</v>
      </c>
      <c r="C73" s="65" t="s">
        <v>964</v>
      </c>
      <c r="D73" s="65" t="s">
        <v>201</v>
      </c>
      <c r="E73" s="65"/>
      <c r="F73" s="65" t="s">
        <v>853</v>
      </c>
      <c r="G73" s="65" t="s">
        <v>880</v>
      </c>
      <c r="H73" s="65" t="s">
        <v>201</v>
      </c>
      <c r="I73" s="75" t="s">
        <v>201</v>
      </c>
      <c r="J73" s="272">
        <v>127</v>
      </c>
      <c r="K73" s="272">
        <v>175</v>
      </c>
      <c r="L73" s="272">
        <v>133</v>
      </c>
      <c r="M73" s="272">
        <v>219</v>
      </c>
      <c r="N73" s="272">
        <v>307</v>
      </c>
      <c r="O73" s="272">
        <v>280</v>
      </c>
      <c r="P73" s="272">
        <v>300</v>
      </c>
      <c r="Q73" s="272">
        <v>194</v>
      </c>
      <c r="R73" s="272">
        <v>196</v>
      </c>
      <c r="S73" s="272">
        <v>147</v>
      </c>
      <c r="T73" s="272">
        <v>119</v>
      </c>
      <c r="U73" s="272">
        <v>71</v>
      </c>
      <c r="V73" s="270"/>
      <c r="W73" s="49"/>
      <c r="X73" s="49"/>
      <c r="Y73" s="49"/>
      <c r="Z73" s="43"/>
      <c r="AA73" s="43"/>
      <c r="AB73" s="43"/>
      <c r="AC73" s="43"/>
      <c r="AD73" s="43"/>
      <c r="AE73" s="43"/>
      <c r="AF73" s="43"/>
      <c r="AG73" s="43"/>
      <c r="AH73" s="43"/>
      <c r="AI73" s="43"/>
      <c r="AJ73" s="43"/>
      <c r="AK73" s="16" t="s">
        <v>962</v>
      </c>
      <c r="AL73" s="72"/>
      <c r="AM73" s="44"/>
    </row>
    <row r="74" spans="1:39" ht="15" customHeight="1">
      <c r="A74" s="65" t="s">
        <v>959</v>
      </c>
      <c r="B74" s="66" t="s">
        <v>967</v>
      </c>
      <c r="C74" s="65" t="s">
        <v>961</v>
      </c>
      <c r="D74" s="65" t="s">
        <v>201</v>
      </c>
      <c r="E74" s="65"/>
      <c r="F74" s="65" t="s">
        <v>947</v>
      </c>
      <c r="G74" s="65" t="s">
        <v>880</v>
      </c>
      <c r="H74" s="65" t="s">
        <v>201</v>
      </c>
      <c r="I74" s="75" t="s">
        <v>201</v>
      </c>
      <c r="J74" s="362">
        <v>36</v>
      </c>
      <c r="K74" s="362">
        <v>37</v>
      </c>
      <c r="L74" s="362">
        <v>50</v>
      </c>
      <c r="M74" s="362">
        <v>41</v>
      </c>
      <c r="N74" s="362">
        <v>38</v>
      </c>
      <c r="O74" s="362">
        <v>52</v>
      </c>
      <c r="P74" s="362">
        <v>64</v>
      </c>
      <c r="Q74" s="362">
        <v>50</v>
      </c>
      <c r="R74" s="362">
        <v>39</v>
      </c>
      <c r="S74" s="362">
        <v>35</v>
      </c>
      <c r="T74" s="362">
        <v>35.5</v>
      </c>
      <c r="U74" s="362">
        <v>21</v>
      </c>
      <c r="V74" s="270"/>
      <c r="W74" s="49"/>
      <c r="X74" s="49"/>
      <c r="Y74" s="49"/>
      <c r="Z74" s="43"/>
      <c r="AA74" s="43"/>
      <c r="AB74" s="43"/>
      <c r="AC74" s="43"/>
      <c r="AD74" s="43"/>
      <c r="AE74" s="43"/>
      <c r="AF74" s="43"/>
      <c r="AG74" s="43"/>
      <c r="AH74" s="43"/>
      <c r="AI74" s="43"/>
      <c r="AJ74" s="43"/>
      <c r="AK74" s="16" t="s">
        <v>962</v>
      </c>
      <c r="AL74" s="72"/>
      <c r="AM74" s="44"/>
    </row>
    <row r="75" spans="1:39" ht="15" customHeight="1">
      <c r="A75" s="65" t="s">
        <v>959</v>
      </c>
      <c r="B75" s="66" t="s">
        <v>968</v>
      </c>
      <c r="C75" s="65" t="s">
        <v>964</v>
      </c>
      <c r="D75" s="65" t="s">
        <v>201</v>
      </c>
      <c r="E75" s="65"/>
      <c r="F75" s="65" t="s">
        <v>947</v>
      </c>
      <c r="G75" s="65" t="s">
        <v>880</v>
      </c>
      <c r="H75" s="65" t="s">
        <v>201</v>
      </c>
      <c r="I75" s="75" t="s">
        <v>201</v>
      </c>
      <c r="J75" s="362">
        <v>102</v>
      </c>
      <c r="K75" s="362">
        <v>120</v>
      </c>
      <c r="L75" s="362">
        <v>112</v>
      </c>
      <c r="M75" s="362">
        <v>100</v>
      </c>
      <c r="N75" s="362">
        <v>189</v>
      </c>
      <c r="O75" s="362">
        <v>169</v>
      </c>
      <c r="P75" s="362">
        <v>206</v>
      </c>
      <c r="Q75" s="362">
        <v>159.4</v>
      </c>
      <c r="R75" s="362">
        <v>126.3</v>
      </c>
      <c r="S75" s="362">
        <v>107</v>
      </c>
      <c r="T75" s="362">
        <v>96</v>
      </c>
      <c r="U75" s="362">
        <v>62</v>
      </c>
      <c r="V75" s="270"/>
      <c r="W75" s="49"/>
      <c r="X75" s="49"/>
      <c r="Y75" s="49"/>
      <c r="Z75" s="43"/>
      <c r="AA75" s="43"/>
      <c r="AB75" s="43"/>
      <c r="AC75" s="43"/>
      <c r="AD75" s="43"/>
      <c r="AE75" s="43"/>
      <c r="AF75" s="43"/>
      <c r="AG75" s="43"/>
      <c r="AH75" s="43"/>
      <c r="AI75" s="43"/>
      <c r="AJ75" s="43"/>
      <c r="AK75" s="16" t="s">
        <v>962</v>
      </c>
      <c r="AL75" s="72"/>
      <c r="AM75" s="44"/>
    </row>
    <row r="76" spans="1:39" ht="15" customHeight="1">
      <c r="A76" s="65" t="s">
        <v>959</v>
      </c>
      <c r="B76" s="66" t="s">
        <v>969</v>
      </c>
      <c r="C76" s="65" t="s">
        <v>961</v>
      </c>
      <c r="D76" s="65" t="s">
        <v>201</v>
      </c>
      <c r="E76" s="65"/>
      <c r="F76" s="65" t="s">
        <v>852</v>
      </c>
      <c r="G76" s="65" t="s">
        <v>849</v>
      </c>
      <c r="H76" s="65" t="s">
        <v>201</v>
      </c>
      <c r="I76" s="75" t="s">
        <v>201</v>
      </c>
      <c r="J76" s="272">
        <v>62</v>
      </c>
      <c r="K76" s="272">
        <v>118</v>
      </c>
      <c r="L76" s="272">
        <v>42</v>
      </c>
      <c r="M76" s="272">
        <v>44</v>
      </c>
      <c r="N76" s="272">
        <v>53</v>
      </c>
      <c r="O76" s="272">
        <v>367</v>
      </c>
      <c r="P76" s="272">
        <v>114</v>
      </c>
      <c r="Q76" s="272">
        <v>221</v>
      </c>
      <c r="R76" s="272">
        <v>102</v>
      </c>
      <c r="S76" s="272">
        <v>76</v>
      </c>
      <c r="T76" s="272">
        <v>71.5</v>
      </c>
      <c r="U76" s="272">
        <v>27</v>
      </c>
      <c r="V76" s="270"/>
      <c r="W76" s="49"/>
      <c r="X76" s="49"/>
      <c r="Y76" s="49"/>
      <c r="Z76" s="43"/>
      <c r="AA76" s="43"/>
      <c r="AB76" s="43"/>
      <c r="AC76" s="43"/>
      <c r="AD76" s="43"/>
      <c r="AE76" s="43"/>
      <c r="AF76" s="43"/>
      <c r="AG76" s="43"/>
      <c r="AH76" s="43"/>
      <c r="AI76" s="43"/>
      <c r="AJ76" s="43"/>
      <c r="AK76" s="16" t="s">
        <v>962</v>
      </c>
      <c r="AL76" s="72"/>
      <c r="AM76" s="44"/>
    </row>
    <row r="77" spans="1:39" ht="15" customHeight="1">
      <c r="A77" s="65" t="s">
        <v>959</v>
      </c>
      <c r="B77" s="66" t="s">
        <v>970</v>
      </c>
      <c r="C77" s="65" t="s">
        <v>964</v>
      </c>
      <c r="D77" s="65" t="s">
        <v>201</v>
      </c>
      <c r="E77" s="65"/>
      <c r="F77" s="65" t="s">
        <v>852</v>
      </c>
      <c r="G77" s="65" t="s">
        <v>849</v>
      </c>
      <c r="H77" s="65" t="s">
        <v>201</v>
      </c>
      <c r="I77" s="75" t="s">
        <v>201</v>
      </c>
      <c r="J77" s="272">
        <v>161</v>
      </c>
      <c r="K77" s="272">
        <v>163</v>
      </c>
      <c r="L77" s="272">
        <v>145</v>
      </c>
      <c r="M77" s="272">
        <v>342.5</v>
      </c>
      <c r="N77" s="272">
        <v>426</v>
      </c>
      <c r="O77" s="272">
        <v>479</v>
      </c>
      <c r="P77" s="272">
        <v>434.8</v>
      </c>
      <c r="Q77" s="272">
        <v>294.7</v>
      </c>
      <c r="R77" s="272">
        <v>248.7</v>
      </c>
      <c r="S77" s="272">
        <v>179</v>
      </c>
      <c r="T77" s="272">
        <v>127</v>
      </c>
      <c r="U77" s="272">
        <v>71</v>
      </c>
      <c r="V77" s="270"/>
      <c r="W77" s="49"/>
      <c r="X77" s="49"/>
      <c r="Y77" s="49"/>
      <c r="Z77" s="43"/>
      <c r="AA77" s="43"/>
      <c r="AB77" s="43"/>
      <c r="AC77" s="43"/>
      <c r="AD77" s="43"/>
      <c r="AE77" s="43"/>
      <c r="AF77" s="43"/>
      <c r="AG77" s="43"/>
      <c r="AH77" s="43"/>
      <c r="AI77" s="43"/>
      <c r="AJ77" s="43"/>
      <c r="AK77" s="16" t="s">
        <v>962</v>
      </c>
      <c r="AL77" s="72"/>
      <c r="AM77" s="44"/>
    </row>
    <row r="78" spans="1:39" ht="15" customHeight="1">
      <c r="A78" s="65" t="s">
        <v>959</v>
      </c>
      <c r="B78" s="66" t="s">
        <v>971</v>
      </c>
      <c r="C78" s="65" t="s">
        <v>961</v>
      </c>
      <c r="D78" s="65" t="s">
        <v>201</v>
      </c>
      <c r="E78" s="65"/>
      <c r="F78" s="65" t="s">
        <v>853</v>
      </c>
      <c r="G78" s="65" t="s">
        <v>849</v>
      </c>
      <c r="H78" s="65" t="s">
        <v>201</v>
      </c>
      <c r="I78" s="75" t="s">
        <v>201</v>
      </c>
      <c r="J78" s="272">
        <v>41</v>
      </c>
      <c r="K78" s="272">
        <v>60</v>
      </c>
      <c r="L78" s="272">
        <v>12</v>
      </c>
      <c r="M78" s="272">
        <v>48</v>
      </c>
      <c r="N78" s="272">
        <v>129</v>
      </c>
      <c r="O78" s="272">
        <v>147</v>
      </c>
      <c r="P78" s="272">
        <v>87</v>
      </c>
      <c r="Q78" s="272">
        <v>157</v>
      </c>
      <c r="R78" s="272">
        <v>136</v>
      </c>
      <c r="S78" s="272">
        <v>70</v>
      </c>
      <c r="T78" s="272">
        <v>58</v>
      </c>
      <c r="U78" s="272">
        <v>51</v>
      </c>
      <c r="V78" s="270"/>
      <c r="W78" s="49"/>
      <c r="X78" s="49"/>
      <c r="Y78" s="49"/>
      <c r="Z78" s="43"/>
      <c r="AA78" s="43"/>
      <c r="AB78" s="43"/>
      <c r="AC78" s="43"/>
      <c r="AD78" s="43"/>
      <c r="AE78" s="43"/>
      <c r="AF78" s="43"/>
      <c r="AG78" s="43"/>
      <c r="AH78" s="43"/>
      <c r="AI78" s="43"/>
      <c r="AJ78" s="43"/>
      <c r="AK78" s="16" t="s">
        <v>962</v>
      </c>
      <c r="AL78" s="72"/>
      <c r="AM78" s="44"/>
    </row>
    <row r="79" spans="1:39" ht="15" customHeight="1">
      <c r="A79" s="65" t="s">
        <v>959</v>
      </c>
      <c r="B79" s="66" t="s">
        <v>972</v>
      </c>
      <c r="C79" s="65" t="s">
        <v>964</v>
      </c>
      <c r="D79" s="65" t="s">
        <v>201</v>
      </c>
      <c r="E79" s="65"/>
      <c r="F79" s="65" t="s">
        <v>853</v>
      </c>
      <c r="G79" s="65" t="s">
        <v>849</v>
      </c>
      <c r="H79" s="65" t="s">
        <v>201</v>
      </c>
      <c r="I79" s="75" t="s">
        <v>201</v>
      </c>
      <c r="J79" s="272">
        <v>253</v>
      </c>
      <c r="K79" s="272">
        <v>273</v>
      </c>
      <c r="L79" s="272">
        <v>99</v>
      </c>
      <c r="M79" s="272">
        <v>351.25</v>
      </c>
      <c r="N79" s="272">
        <v>492</v>
      </c>
      <c r="O79" s="272">
        <v>440.9</v>
      </c>
      <c r="P79" s="272">
        <v>363</v>
      </c>
      <c r="Q79" s="272">
        <v>343</v>
      </c>
      <c r="R79" s="272">
        <v>238</v>
      </c>
      <c r="S79" s="272">
        <v>189</v>
      </c>
      <c r="T79" s="272">
        <v>151.5</v>
      </c>
      <c r="U79" s="272">
        <v>73</v>
      </c>
      <c r="V79" s="270"/>
      <c r="W79" s="49"/>
      <c r="X79" s="49"/>
      <c r="Y79" s="49"/>
      <c r="Z79" s="43"/>
      <c r="AA79" s="43"/>
      <c r="AB79" s="43"/>
      <c r="AC79" s="43"/>
      <c r="AD79" s="43"/>
      <c r="AE79" s="43"/>
      <c r="AF79" s="43"/>
      <c r="AG79" s="43"/>
      <c r="AH79" s="43"/>
      <c r="AI79" s="43"/>
      <c r="AJ79" s="43"/>
      <c r="AK79" s="16" t="s">
        <v>962</v>
      </c>
      <c r="AL79" s="72"/>
      <c r="AM79" s="44"/>
    </row>
    <row r="80" spans="1:39" ht="15" customHeight="1">
      <c r="A80" s="65" t="s">
        <v>959</v>
      </c>
      <c r="B80" s="66" t="s">
        <v>973</v>
      </c>
      <c r="C80" s="65" t="s">
        <v>961</v>
      </c>
      <c r="D80" s="65" t="s">
        <v>201</v>
      </c>
      <c r="E80" s="65"/>
      <c r="F80" s="65" t="s">
        <v>947</v>
      </c>
      <c r="G80" s="65" t="s">
        <v>849</v>
      </c>
      <c r="H80" s="65" t="s">
        <v>201</v>
      </c>
      <c r="I80" s="75" t="s">
        <v>201</v>
      </c>
      <c r="J80" s="362">
        <v>54</v>
      </c>
      <c r="K80" s="362">
        <v>44</v>
      </c>
      <c r="L80" s="362">
        <v>56</v>
      </c>
      <c r="M80" s="362">
        <v>44</v>
      </c>
      <c r="N80" s="362">
        <v>55</v>
      </c>
      <c r="O80" s="362">
        <v>69</v>
      </c>
      <c r="P80" s="362">
        <v>69</v>
      </c>
      <c r="Q80" s="362">
        <v>62</v>
      </c>
      <c r="R80" s="362">
        <v>62</v>
      </c>
      <c r="S80" s="362">
        <v>56.5</v>
      </c>
      <c r="T80" s="362">
        <v>65</v>
      </c>
      <c r="U80" s="362">
        <v>16</v>
      </c>
      <c r="V80" s="270"/>
      <c r="W80" s="49"/>
      <c r="X80" s="49"/>
      <c r="Y80" s="49"/>
      <c r="Z80" s="43"/>
      <c r="AA80" s="43"/>
      <c r="AB80" s="43"/>
      <c r="AC80" s="43"/>
      <c r="AD80" s="43"/>
      <c r="AE80" s="43"/>
      <c r="AF80" s="43"/>
      <c r="AG80" s="43"/>
      <c r="AH80" s="43"/>
      <c r="AI80" s="43"/>
      <c r="AJ80" s="43"/>
      <c r="AK80" s="16" t="s">
        <v>962</v>
      </c>
      <c r="AL80" s="72"/>
      <c r="AM80" s="44"/>
    </row>
    <row r="81" spans="1:39" ht="15" customHeight="1">
      <c r="A81" s="65" t="s">
        <v>959</v>
      </c>
      <c r="B81" s="66" t="s">
        <v>974</v>
      </c>
      <c r="C81" s="65" t="s">
        <v>964</v>
      </c>
      <c r="D81" s="65" t="s">
        <v>201</v>
      </c>
      <c r="E81" s="65"/>
      <c r="F81" s="65" t="s">
        <v>947</v>
      </c>
      <c r="G81" s="65" t="s">
        <v>849</v>
      </c>
      <c r="H81" s="65" t="s">
        <v>201</v>
      </c>
      <c r="I81" s="75" t="s">
        <v>201</v>
      </c>
      <c r="J81" s="362">
        <v>176</v>
      </c>
      <c r="K81" s="362">
        <v>161</v>
      </c>
      <c r="L81" s="362">
        <v>171</v>
      </c>
      <c r="M81" s="362">
        <v>189.4</v>
      </c>
      <c r="N81" s="362">
        <v>338</v>
      </c>
      <c r="O81" s="362">
        <v>300.2</v>
      </c>
      <c r="P81" s="362">
        <v>245.1</v>
      </c>
      <c r="Q81" s="362">
        <v>223</v>
      </c>
      <c r="R81" s="362">
        <v>180</v>
      </c>
      <c r="S81" s="362">
        <v>148.85</v>
      </c>
      <c r="T81" s="362">
        <v>108</v>
      </c>
      <c r="U81" s="362">
        <v>61.4</v>
      </c>
      <c r="V81" s="270"/>
      <c r="W81" s="49"/>
      <c r="X81" s="49"/>
      <c r="Y81" s="49"/>
      <c r="Z81" s="43"/>
      <c r="AA81" s="43"/>
      <c r="AB81" s="43"/>
      <c r="AC81" s="43"/>
      <c r="AD81" s="43"/>
      <c r="AE81" s="43"/>
      <c r="AF81" s="43"/>
      <c r="AG81" s="43"/>
      <c r="AH81" s="43"/>
      <c r="AI81" s="43"/>
      <c r="AJ81" s="43"/>
      <c r="AK81" s="16" t="s">
        <v>962</v>
      </c>
      <c r="AL81" s="72"/>
      <c r="AM81" s="44"/>
    </row>
    <row r="82" spans="1:39" ht="15" customHeight="1">
      <c r="A82" s="65" t="s">
        <v>975</v>
      </c>
      <c r="B82" s="66" t="s">
        <v>976</v>
      </c>
      <c r="C82" s="65" t="s">
        <v>961</v>
      </c>
      <c r="D82" s="65" t="s">
        <v>201</v>
      </c>
      <c r="E82" s="65" t="s">
        <v>201</v>
      </c>
      <c r="F82" s="65" t="s">
        <v>852</v>
      </c>
      <c r="G82" s="65" t="s">
        <v>880</v>
      </c>
      <c r="H82" s="65" t="s">
        <v>201</v>
      </c>
      <c r="I82" s="75" t="s">
        <v>201</v>
      </c>
      <c r="J82" s="272">
        <v>1</v>
      </c>
      <c r="K82" s="272">
        <v>0</v>
      </c>
      <c r="L82" s="272">
        <v>1</v>
      </c>
      <c r="M82" s="272">
        <v>1</v>
      </c>
      <c r="N82" s="272">
        <v>0</v>
      </c>
      <c r="O82" s="272">
        <v>0</v>
      </c>
      <c r="P82" s="272">
        <v>1</v>
      </c>
      <c r="Q82" s="272">
        <v>1</v>
      </c>
      <c r="R82" s="272">
        <v>1</v>
      </c>
      <c r="S82" s="272">
        <v>0</v>
      </c>
      <c r="T82" s="272">
        <v>1</v>
      </c>
      <c r="U82" s="272">
        <v>1</v>
      </c>
      <c r="V82" s="270"/>
      <c r="W82" s="49"/>
      <c r="X82" s="49"/>
      <c r="Y82" s="49"/>
      <c r="Z82" s="43"/>
      <c r="AA82" s="43"/>
      <c r="AB82" s="43"/>
      <c r="AC82" s="43"/>
      <c r="AD82" s="43"/>
      <c r="AE82" s="43"/>
      <c r="AF82" s="43"/>
      <c r="AG82" s="43"/>
      <c r="AH82" s="43"/>
      <c r="AI82" s="43"/>
      <c r="AJ82" s="43"/>
      <c r="AK82" s="16" t="s">
        <v>977</v>
      </c>
      <c r="AL82" s="72" t="s">
        <v>978</v>
      </c>
      <c r="AM82" s="44"/>
    </row>
    <row r="83" spans="1:39" ht="15" customHeight="1">
      <c r="A83" s="65" t="s">
        <v>975</v>
      </c>
      <c r="B83" s="66" t="s">
        <v>979</v>
      </c>
      <c r="C83" s="65" t="s">
        <v>964</v>
      </c>
      <c r="D83" s="65" t="s">
        <v>201</v>
      </c>
      <c r="E83" s="65" t="s">
        <v>201</v>
      </c>
      <c r="F83" s="65" t="s">
        <v>852</v>
      </c>
      <c r="G83" s="65" t="s">
        <v>880</v>
      </c>
      <c r="H83" s="65" t="s">
        <v>201</v>
      </c>
      <c r="I83" s="75" t="s">
        <v>201</v>
      </c>
      <c r="J83" s="272">
        <v>14</v>
      </c>
      <c r="K83" s="272">
        <v>40</v>
      </c>
      <c r="L83" s="272">
        <v>6</v>
      </c>
      <c r="M83" s="272">
        <v>13</v>
      </c>
      <c r="N83" s="272">
        <v>247</v>
      </c>
      <c r="O83" s="272">
        <v>8</v>
      </c>
      <c r="P83" s="272">
        <v>26</v>
      </c>
      <c r="Q83" s="272">
        <v>416</v>
      </c>
      <c r="R83" s="272">
        <v>14</v>
      </c>
      <c r="S83" s="272">
        <v>11</v>
      </c>
      <c r="T83" s="272">
        <v>68</v>
      </c>
      <c r="U83" s="272">
        <v>217</v>
      </c>
      <c r="V83" s="270"/>
      <c r="W83" s="49"/>
      <c r="X83" s="49"/>
      <c r="Y83" s="49"/>
      <c r="Z83" s="43"/>
      <c r="AA83" s="43"/>
      <c r="AB83" s="43"/>
      <c r="AC83" s="43"/>
      <c r="AD83" s="43"/>
      <c r="AE83" s="43"/>
      <c r="AF83" s="43"/>
      <c r="AG83" s="43"/>
      <c r="AH83" s="43"/>
      <c r="AI83" s="43"/>
      <c r="AJ83" s="43"/>
      <c r="AK83" s="16" t="s">
        <v>977</v>
      </c>
      <c r="AL83" s="72"/>
      <c r="AM83" s="44"/>
    </row>
    <row r="84" spans="1:39" ht="15" customHeight="1">
      <c r="A84" s="65" t="s">
        <v>975</v>
      </c>
      <c r="B84" s="66" t="s">
        <v>980</v>
      </c>
      <c r="C84" s="65" t="s">
        <v>961</v>
      </c>
      <c r="D84" s="65" t="s">
        <v>201</v>
      </c>
      <c r="E84" s="65" t="s">
        <v>201</v>
      </c>
      <c r="F84" s="65" t="s">
        <v>853</v>
      </c>
      <c r="G84" s="65" t="s">
        <v>880</v>
      </c>
      <c r="H84" s="65" t="s">
        <v>201</v>
      </c>
      <c r="I84" s="75" t="s">
        <v>201</v>
      </c>
      <c r="J84" s="272">
        <v>1</v>
      </c>
      <c r="K84" s="272">
        <v>1</v>
      </c>
      <c r="L84" s="272">
        <v>0.5</v>
      </c>
      <c r="M84" s="272">
        <v>1</v>
      </c>
      <c r="N84" s="272">
        <v>0</v>
      </c>
      <c r="O84" s="272">
        <v>0</v>
      </c>
      <c r="P84" s="272">
        <v>0</v>
      </c>
      <c r="Q84" s="272">
        <v>1</v>
      </c>
      <c r="R84" s="272">
        <v>1</v>
      </c>
      <c r="S84" s="272">
        <v>1</v>
      </c>
      <c r="T84" s="272">
        <v>0</v>
      </c>
      <c r="U84" s="272">
        <v>1</v>
      </c>
      <c r="V84" s="270"/>
      <c r="W84" s="49"/>
      <c r="X84" s="49"/>
      <c r="Y84" s="49"/>
      <c r="Z84" s="43"/>
      <c r="AA84" s="43"/>
      <c r="AB84" s="43"/>
      <c r="AC84" s="43"/>
      <c r="AD84" s="43"/>
      <c r="AE84" s="43"/>
      <c r="AF84" s="43"/>
      <c r="AG84" s="43"/>
      <c r="AH84" s="43"/>
      <c r="AI84" s="43"/>
      <c r="AJ84" s="43"/>
      <c r="AK84" s="16" t="s">
        <v>977</v>
      </c>
      <c r="AL84" s="72"/>
      <c r="AM84" s="44"/>
    </row>
    <row r="85" spans="1:39" ht="15" customHeight="1">
      <c r="A85" s="65" t="s">
        <v>975</v>
      </c>
      <c r="B85" s="66" t="s">
        <v>981</v>
      </c>
      <c r="C85" s="65" t="s">
        <v>964</v>
      </c>
      <c r="D85" s="65" t="s">
        <v>201</v>
      </c>
      <c r="E85" s="65" t="s">
        <v>201</v>
      </c>
      <c r="F85" s="65" t="s">
        <v>853</v>
      </c>
      <c r="G85" s="65" t="s">
        <v>880</v>
      </c>
      <c r="H85" s="65" t="s">
        <v>201</v>
      </c>
      <c r="I85" s="75" t="s">
        <v>201</v>
      </c>
      <c r="J85" s="272">
        <v>23</v>
      </c>
      <c r="K85" s="272">
        <v>57</v>
      </c>
      <c r="L85" s="272">
        <v>9</v>
      </c>
      <c r="M85" s="272">
        <v>5</v>
      </c>
      <c r="N85" s="272">
        <v>4</v>
      </c>
      <c r="O85" s="272">
        <v>5</v>
      </c>
      <c r="P85" s="272">
        <v>12</v>
      </c>
      <c r="Q85" s="272">
        <v>97</v>
      </c>
      <c r="R85" s="272">
        <v>4</v>
      </c>
      <c r="S85" s="272">
        <v>17</v>
      </c>
      <c r="T85" s="272">
        <v>5.5</v>
      </c>
      <c r="U85" s="272">
        <v>125</v>
      </c>
      <c r="V85" s="270"/>
      <c r="W85" s="49"/>
      <c r="X85" s="49"/>
      <c r="Y85" s="49"/>
      <c r="Z85" s="43"/>
      <c r="AA85" s="43"/>
      <c r="AB85" s="43"/>
      <c r="AC85" s="43"/>
      <c r="AD85" s="43"/>
      <c r="AE85" s="43"/>
      <c r="AF85" s="43"/>
      <c r="AG85" s="43"/>
      <c r="AH85" s="43"/>
      <c r="AI85" s="43"/>
      <c r="AJ85" s="43"/>
      <c r="AK85" s="16" t="s">
        <v>977</v>
      </c>
      <c r="AL85" s="72"/>
      <c r="AM85" s="44"/>
    </row>
    <row r="86" spans="1:39" ht="15" customHeight="1">
      <c r="A86" s="65" t="s">
        <v>975</v>
      </c>
      <c r="B86" s="66" t="s">
        <v>982</v>
      </c>
      <c r="C86" s="65" t="s">
        <v>961</v>
      </c>
      <c r="D86" s="65" t="s">
        <v>201</v>
      </c>
      <c r="E86" s="65" t="s">
        <v>201</v>
      </c>
      <c r="F86" s="65" t="s">
        <v>947</v>
      </c>
      <c r="G86" s="65" t="s">
        <v>880</v>
      </c>
      <c r="H86" s="65" t="s">
        <v>201</v>
      </c>
      <c r="I86" s="75" t="s">
        <v>201</v>
      </c>
      <c r="J86" s="272">
        <v>1</v>
      </c>
      <c r="K86" s="272">
        <v>1</v>
      </c>
      <c r="L86" s="272">
        <v>0</v>
      </c>
      <c r="M86" s="272">
        <v>1</v>
      </c>
      <c r="N86" s="272">
        <v>1</v>
      </c>
      <c r="O86" s="272">
        <v>1</v>
      </c>
      <c r="P86" s="272">
        <v>1</v>
      </c>
      <c r="Q86" s="272">
        <v>1</v>
      </c>
      <c r="R86" s="272">
        <v>1</v>
      </c>
      <c r="S86" s="272">
        <v>1</v>
      </c>
      <c r="T86" s="272">
        <v>1</v>
      </c>
      <c r="U86" s="272">
        <v>1</v>
      </c>
      <c r="V86" s="270"/>
      <c r="W86" s="49"/>
      <c r="X86" s="49"/>
      <c r="Y86" s="49"/>
      <c r="Z86" s="43"/>
      <c r="AA86" s="43"/>
      <c r="AB86" s="43"/>
      <c r="AC86" s="43"/>
      <c r="AD86" s="43"/>
      <c r="AE86" s="43"/>
      <c r="AF86" s="43"/>
      <c r="AG86" s="43"/>
      <c r="AH86" s="43"/>
      <c r="AI86" s="43"/>
      <c r="AJ86" s="43"/>
      <c r="AK86" s="16" t="s">
        <v>977</v>
      </c>
      <c r="AL86" s="72"/>
      <c r="AM86" s="44"/>
    </row>
    <row r="87" spans="1:39" ht="15" customHeight="1">
      <c r="A87" s="65" t="s">
        <v>975</v>
      </c>
      <c r="B87" s="66" t="s">
        <v>983</v>
      </c>
      <c r="C87" s="65" t="s">
        <v>964</v>
      </c>
      <c r="D87" s="65" t="s">
        <v>201</v>
      </c>
      <c r="E87" s="65" t="s">
        <v>201</v>
      </c>
      <c r="F87" s="65" t="s">
        <v>947</v>
      </c>
      <c r="G87" s="65" t="s">
        <v>880</v>
      </c>
      <c r="H87" s="65" t="s">
        <v>201</v>
      </c>
      <c r="I87" s="75" t="s">
        <v>201</v>
      </c>
      <c r="J87" s="272">
        <v>387</v>
      </c>
      <c r="K87" s="272">
        <v>13</v>
      </c>
      <c r="L87" s="272">
        <v>44</v>
      </c>
      <c r="M87" s="272">
        <v>11</v>
      </c>
      <c r="N87" s="272">
        <v>76</v>
      </c>
      <c r="O87" s="272">
        <v>12</v>
      </c>
      <c r="P87" s="272">
        <v>11</v>
      </c>
      <c r="Q87" s="272">
        <v>23</v>
      </c>
      <c r="R87" s="272">
        <v>113</v>
      </c>
      <c r="S87" s="272">
        <v>13</v>
      </c>
      <c r="T87" s="272">
        <v>77</v>
      </c>
      <c r="U87" s="272">
        <v>27</v>
      </c>
      <c r="V87" s="270"/>
      <c r="W87" s="49"/>
      <c r="X87" s="49"/>
      <c r="Y87" s="49"/>
      <c r="Z87" s="43"/>
      <c r="AA87" s="43"/>
      <c r="AB87" s="43"/>
      <c r="AC87" s="43"/>
      <c r="AD87" s="43"/>
      <c r="AE87" s="43"/>
      <c r="AF87" s="43"/>
      <c r="AG87" s="43"/>
      <c r="AH87" s="43"/>
      <c r="AI87" s="43"/>
      <c r="AJ87" s="43"/>
      <c r="AK87" s="16" t="s">
        <v>977</v>
      </c>
      <c r="AL87" s="72"/>
      <c r="AM87" s="44"/>
    </row>
    <row r="88" spans="1:39" ht="15" customHeight="1">
      <c r="A88" s="65" t="s">
        <v>975</v>
      </c>
      <c r="B88" s="66" t="s">
        <v>984</v>
      </c>
      <c r="C88" s="65" t="s">
        <v>961</v>
      </c>
      <c r="D88" s="65" t="s">
        <v>201</v>
      </c>
      <c r="E88" s="65" t="s">
        <v>201</v>
      </c>
      <c r="F88" s="65" t="s">
        <v>852</v>
      </c>
      <c r="G88" s="65" t="s">
        <v>849</v>
      </c>
      <c r="H88" s="65" t="s">
        <v>201</v>
      </c>
      <c r="I88" s="75" t="s">
        <v>201</v>
      </c>
      <c r="J88" s="272">
        <v>0</v>
      </c>
      <c r="K88" s="272">
        <v>0</v>
      </c>
      <c r="L88" s="272">
        <v>0</v>
      </c>
      <c r="M88" s="272">
        <v>0</v>
      </c>
      <c r="N88" s="272">
        <v>0</v>
      </c>
      <c r="O88" s="272">
        <v>0</v>
      </c>
      <c r="P88" s="272">
        <v>0</v>
      </c>
      <c r="Q88" s="272">
        <v>0.5</v>
      </c>
      <c r="R88" s="272">
        <v>0.5</v>
      </c>
      <c r="S88" s="272">
        <v>0.5</v>
      </c>
      <c r="T88" s="272">
        <v>0</v>
      </c>
      <c r="U88" s="272">
        <v>0</v>
      </c>
      <c r="V88" s="270"/>
      <c r="W88" s="49"/>
      <c r="X88" s="49"/>
      <c r="Y88" s="49"/>
      <c r="Z88" s="43"/>
      <c r="AA88" s="43"/>
      <c r="AB88" s="43"/>
      <c r="AC88" s="43"/>
      <c r="AD88" s="43"/>
      <c r="AE88" s="43"/>
      <c r="AF88" s="43"/>
      <c r="AG88" s="43"/>
      <c r="AH88" s="43"/>
      <c r="AI88" s="43"/>
      <c r="AJ88" s="43"/>
      <c r="AK88" s="16" t="s">
        <v>977</v>
      </c>
      <c r="AL88" s="72"/>
      <c r="AM88" s="44"/>
    </row>
    <row r="89" spans="1:39" ht="15" customHeight="1">
      <c r="A89" s="65" t="s">
        <v>975</v>
      </c>
      <c r="B89" s="66" t="s">
        <v>985</v>
      </c>
      <c r="C89" s="65" t="s">
        <v>964</v>
      </c>
      <c r="D89" s="65" t="s">
        <v>201</v>
      </c>
      <c r="E89" s="65" t="s">
        <v>201</v>
      </c>
      <c r="F89" s="65" t="s">
        <v>852</v>
      </c>
      <c r="G89" s="65" t="s">
        <v>849</v>
      </c>
      <c r="H89" s="65" t="s">
        <v>201</v>
      </c>
      <c r="I89" s="75" t="s">
        <v>201</v>
      </c>
      <c r="J89" s="272">
        <v>3</v>
      </c>
      <c r="K89" s="272">
        <v>3</v>
      </c>
      <c r="L89" s="272">
        <v>1</v>
      </c>
      <c r="M89" s="272">
        <v>3</v>
      </c>
      <c r="N89" s="272">
        <v>1</v>
      </c>
      <c r="O89" s="272">
        <v>4</v>
      </c>
      <c r="P89" s="272">
        <v>1</v>
      </c>
      <c r="Q89" s="272">
        <v>1</v>
      </c>
      <c r="R89" s="272">
        <v>1</v>
      </c>
      <c r="S89" s="272">
        <v>1</v>
      </c>
      <c r="T89" s="272">
        <v>0</v>
      </c>
      <c r="U89" s="272">
        <v>0</v>
      </c>
      <c r="V89" s="270"/>
      <c r="W89" s="49"/>
      <c r="X89" s="49"/>
      <c r="Y89" s="49"/>
      <c r="Z89" s="43"/>
      <c r="AA89" s="43"/>
      <c r="AB89" s="43"/>
      <c r="AC89" s="43"/>
      <c r="AD89" s="43"/>
      <c r="AE89" s="43"/>
      <c r="AF89" s="43"/>
      <c r="AG89" s="43"/>
      <c r="AH89" s="43"/>
      <c r="AI89" s="43"/>
      <c r="AJ89" s="43"/>
      <c r="AK89" s="16" t="s">
        <v>977</v>
      </c>
      <c r="AL89" s="72"/>
      <c r="AM89" s="44"/>
    </row>
    <row r="90" spans="1:39" ht="15" customHeight="1">
      <c r="A90" s="65" t="s">
        <v>975</v>
      </c>
      <c r="B90" s="66" t="s">
        <v>986</v>
      </c>
      <c r="C90" s="65" t="s">
        <v>961</v>
      </c>
      <c r="D90" s="65" t="s">
        <v>201</v>
      </c>
      <c r="E90" s="65" t="s">
        <v>201</v>
      </c>
      <c r="F90" s="65" t="s">
        <v>853</v>
      </c>
      <c r="G90" s="65" t="s">
        <v>849</v>
      </c>
      <c r="H90" s="65" t="s">
        <v>201</v>
      </c>
      <c r="I90" s="75" t="s">
        <v>201</v>
      </c>
      <c r="J90" s="272">
        <v>0</v>
      </c>
      <c r="K90" s="272">
        <v>1</v>
      </c>
      <c r="L90" s="272">
        <v>0</v>
      </c>
      <c r="M90" s="272">
        <v>0</v>
      </c>
      <c r="N90" s="272">
        <v>0</v>
      </c>
      <c r="O90" s="272">
        <v>0</v>
      </c>
      <c r="P90" s="272">
        <v>0</v>
      </c>
      <c r="Q90" s="272">
        <v>0</v>
      </c>
      <c r="R90" s="272">
        <v>1.5</v>
      </c>
      <c r="S90" s="272">
        <v>0</v>
      </c>
      <c r="T90" s="272">
        <v>0</v>
      </c>
      <c r="U90" s="272">
        <v>0</v>
      </c>
      <c r="V90" s="270"/>
      <c r="W90" s="49"/>
      <c r="X90" s="49"/>
      <c r="Y90" s="49"/>
      <c r="Z90" s="43"/>
      <c r="AA90" s="43"/>
      <c r="AB90" s="43"/>
      <c r="AC90" s="43"/>
      <c r="AD90" s="43"/>
      <c r="AE90" s="43"/>
      <c r="AF90" s="43"/>
      <c r="AG90" s="43"/>
      <c r="AH90" s="43"/>
      <c r="AI90" s="43"/>
      <c r="AJ90" s="43"/>
      <c r="AK90" s="16" t="s">
        <v>977</v>
      </c>
      <c r="AL90" s="72"/>
      <c r="AM90" s="44"/>
    </row>
    <row r="91" spans="1:39" ht="15" customHeight="1">
      <c r="A91" s="65" t="s">
        <v>975</v>
      </c>
      <c r="B91" s="66" t="s">
        <v>987</v>
      </c>
      <c r="C91" s="65" t="s">
        <v>964</v>
      </c>
      <c r="D91" s="65" t="s">
        <v>201</v>
      </c>
      <c r="E91" s="65" t="s">
        <v>201</v>
      </c>
      <c r="F91" s="65" t="s">
        <v>853</v>
      </c>
      <c r="G91" s="65" t="s">
        <v>849</v>
      </c>
      <c r="H91" s="65" t="s">
        <v>201</v>
      </c>
      <c r="I91" s="75" t="s">
        <v>201</v>
      </c>
      <c r="J91" s="272">
        <v>8</v>
      </c>
      <c r="K91" s="272">
        <v>18</v>
      </c>
      <c r="L91" s="272">
        <v>1</v>
      </c>
      <c r="M91" s="272">
        <v>112</v>
      </c>
      <c r="N91" s="272">
        <v>1</v>
      </c>
      <c r="O91" s="272">
        <v>3</v>
      </c>
      <c r="P91" s="272">
        <v>14</v>
      </c>
      <c r="Q91" s="272">
        <v>3</v>
      </c>
      <c r="R91" s="272">
        <v>3</v>
      </c>
      <c r="S91" s="272">
        <v>1</v>
      </c>
      <c r="T91" s="272">
        <v>0</v>
      </c>
      <c r="U91" s="272">
        <v>0</v>
      </c>
      <c r="V91" s="270"/>
      <c r="W91" s="49"/>
      <c r="X91" s="49"/>
      <c r="Y91" s="49"/>
      <c r="Z91" s="43"/>
      <c r="AA91" s="43"/>
      <c r="AB91" s="43"/>
      <c r="AC91" s="43"/>
      <c r="AD91" s="43"/>
      <c r="AE91" s="43"/>
      <c r="AF91" s="43"/>
      <c r="AG91" s="43"/>
      <c r="AH91" s="43"/>
      <c r="AI91" s="43"/>
      <c r="AJ91" s="43"/>
      <c r="AK91" s="16" t="s">
        <v>977</v>
      </c>
      <c r="AL91" s="72"/>
      <c r="AM91" s="44"/>
    </row>
    <row r="92" spans="1:39" ht="15" customHeight="1">
      <c r="A92" s="65" t="s">
        <v>975</v>
      </c>
      <c r="B92" s="66" t="s">
        <v>988</v>
      </c>
      <c r="C92" s="65" t="s">
        <v>961</v>
      </c>
      <c r="D92" s="65" t="s">
        <v>201</v>
      </c>
      <c r="E92" s="65" t="s">
        <v>201</v>
      </c>
      <c r="F92" s="65" t="s">
        <v>947</v>
      </c>
      <c r="G92" s="65" t="s">
        <v>849</v>
      </c>
      <c r="H92" s="65" t="s">
        <v>201</v>
      </c>
      <c r="I92" s="75" t="s">
        <v>201</v>
      </c>
      <c r="J92" s="272">
        <v>0</v>
      </c>
      <c r="K92" s="272">
        <v>0</v>
      </c>
      <c r="L92" s="272">
        <v>0.5</v>
      </c>
      <c r="M92" s="272">
        <v>0</v>
      </c>
      <c r="N92" s="272">
        <v>0</v>
      </c>
      <c r="O92" s="272">
        <v>0</v>
      </c>
      <c r="P92" s="272">
        <v>0.5</v>
      </c>
      <c r="Q92" s="272">
        <v>1</v>
      </c>
      <c r="R92" s="272">
        <v>1</v>
      </c>
      <c r="S92" s="272">
        <v>0</v>
      </c>
      <c r="T92" s="272">
        <v>0</v>
      </c>
      <c r="U92" s="272">
        <v>0</v>
      </c>
      <c r="V92" s="270"/>
      <c r="W92" s="49"/>
      <c r="X92" s="49"/>
      <c r="Y92" s="49"/>
      <c r="Z92" s="43"/>
      <c r="AA92" s="43"/>
      <c r="AB92" s="43"/>
      <c r="AC92" s="43"/>
      <c r="AD92" s="43"/>
      <c r="AE92" s="43"/>
      <c r="AF92" s="43"/>
      <c r="AG92" s="43"/>
      <c r="AH92" s="43"/>
      <c r="AI92" s="43"/>
      <c r="AJ92" s="43"/>
      <c r="AK92" s="16" t="s">
        <v>977</v>
      </c>
      <c r="AL92" s="72"/>
      <c r="AM92" s="44"/>
    </row>
    <row r="93" spans="1:39" ht="15" customHeight="1">
      <c r="A93" s="65" t="s">
        <v>975</v>
      </c>
      <c r="B93" s="66" t="s">
        <v>989</v>
      </c>
      <c r="C93" s="65" t="s">
        <v>964</v>
      </c>
      <c r="D93" s="65" t="s">
        <v>201</v>
      </c>
      <c r="E93" s="65" t="s">
        <v>201</v>
      </c>
      <c r="F93" s="65" t="s">
        <v>947</v>
      </c>
      <c r="G93" s="65" t="s">
        <v>849</v>
      </c>
      <c r="H93" s="65" t="s">
        <v>201</v>
      </c>
      <c r="I93" s="75" t="s">
        <v>201</v>
      </c>
      <c r="J93" s="272">
        <v>1</v>
      </c>
      <c r="K93" s="272">
        <v>2</v>
      </c>
      <c r="L93" s="272">
        <v>4</v>
      </c>
      <c r="M93" s="272">
        <v>26</v>
      </c>
      <c r="N93" s="272">
        <v>2</v>
      </c>
      <c r="O93" s="272">
        <v>1</v>
      </c>
      <c r="P93" s="272">
        <v>2</v>
      </c>
      <c r="Q93" s="272">
        <v>15</v>
      </c>
      <c r="R93" s="272">
        <v>1</v>
      </c>
      <c r="S93" s="272">
        <v>0</v>
      </c>
      <c r="T93" s="272">
        <v>0</v>
      </c>
      <c r="U93" s="272">
        <v>0</v>
      </c>
      <c r="V93" s="270"/>
      <c r="W93" s="49"/>
      <c r="X93" s="49"/>
      <c r="Y93" s="49"/>
      <c r="Z93" s="43"/>
      <c r="AA93" s="43"/>
      <c r="AB93" s="43"/>
      <c r="AC93" s="43"/>
      <c r="AD93" s="43"/>
      <c r="AE93" s="43"/>
      <c r="AF93" s="43"/>
      <c r="AG93" s="43"/>
      <c r="AH93" s="43"/>
      <c r="AI93" s="43"/>
      <c r="AJ93" s="43"/>
      <c r="AK93" s="16" t="s">
        <v>977</v>
      </c>
      <c r="AL93" s="72"/>
      <c r="AM93" s="44"/>
    </row>
    <row r="94" spans="1:39" ht="15" customHeight="1">
      <c r="A94" s="65" t="s">
        <v>990</v>
      </c>
      <c r="B94" s="66" t="s">
        <v>991</v>
      </c>
      <c r="C94" s="65" t="s">
        <v>961</v>
      </c>
      <c r="D94" s="65" t="s">
        <v>201</v>
      </c>
      <c r="E94" s="65" t="s">
        <v>201</v>
      </c>
      <c r="F94" s="65" t="s">
        <v>852</v>
      </c>
      <c r="G94" s="65" t="s">
        <v>880</v>
      </c>
      <c r="H94" s="65" t="s">
        <v>201</v>
      </c>
      <c r="I94" s="75" t="s">
        <v>201</v>
      </c>
      <c r="J94" s="272">
        <v>329</v>
      </c>
      <c r="K94" s="272">
        <v>279</v>
      </c>
      <c r="L94" s="272">
        <v>248</v>
      </c>
      <c r="M94" s="272">
        <v>300</v>
      </c>
      <c r="N94" s="272">
        <v>314.5</v>
      </c>
      <c r="O94" s="272">
        <v>224.5</v>
      </c>
      <c r="P94" s="272">
        <v>320.5</v>
      </c>
      <c r="Q94" s="272">
        <v>312.5</v>
      </c>
      <c r="R94" s="272">
        <v>263</v>
      </c>
      <c r="S94" s="272">
        <v>266</v>
      </c>
      <c r="T94" s="272">
        <v>56</v>
      </c>
      <c r="U94" s="272">
        <v>282</v>
      </c>
      <c r="V94" s="270"/>
      <c r="W94" s="49"/>
      <c r="X94" s="49"/>
      <c r="Y94" s="49"/>
      <c r="Z94" s="43"/>
      <c r="AA94" s="43"/>
      <c r="AB94" s="43"/>
      <c r="AC94" s="43"/>
      <c r="AD94" s="43"/>
      <c r="AE94" s="43"/>
      <c r="AF94" s="43"/>
      <c r="AG94" s="43"/>
      <c r="AH94" s="43"/>
      <c r="AI94" s="43"/>
      <c r="AJ94" s="43"/>
      <c r="AK94" s="16" t="s">
        <v>977</v>
      </c>
      <c r="AL94" s="72"/>
      <c r="AM94" s="44"/>
    </row>
    <row r="95" spans="1:39" ht="15" customHeight="1">
      <c r="A95" s="65" t="s">
        <v>990</v>
      </c>
      <c r="B95" s="66" t="s">
        <v>992</v>
      </c>
      <c r="C95" s="65" t="s">
        <v>964</v>
      </c>
      <c r="D95" s="65" t="s">
        <v>201</v>
      </c>
      <c r="E95" s="65" t="s">
        <v>201</v>
      </c>
      <c r="F95" s="65" t="s">
        <v>852</v>
      </c>
      <c r="G95" s="65" t="s">
        <v>880</v>
      </c>
      <c r="H95" s="65" t="s">
        <v>201</v>
      </c>
      <c r="I95" s="75" t="s">
        <v>201</v>
      </c>
      <c r="J95" s="272">
        <v>415</v>
      </c>
      <c r="K95" s="272">
        <v>1030</v>
      </c>
      <c r="L95" s="272">
        <v>681</v>
      </c>
      <c r="M95" s="272">
        <v>652</v>
      </c>
      <c r="N95" s="272">
        <v>711</v>
      </c>
      <c r="O95" s="272">
        <v>799</v>
      </c>
      <c r="P95" s="272">
        <v>905</v>
      </c>
      <c r="Q95" s="272">
        <v>1010.5</v>
      </c>
      <c r="R95" s="272">
        <v>1069</v>
      </c>
      <c r="S95" s="272">
        <v>1092</v>
      </c>
      <c r="T95" s="272">
        <v>713</v>
      </c>
      <c r="U95" s="272">
        <v>1326</v>
      </c>
      <c r="V95" s="270"/>
      <c r="W95" s="49"/>
      <c r="X95" s="49"/>
      <c r="Y95" s="49"/>
      <c r="Z95" s="43"/>
      <c r="AA95" s="43"/>
      <c r="AB95" s="43"/>
      <c r="AC95" s="43"/>
      <c r="AD95" s="43"/>
      <c r="AE95" s="43"/>
      <c r="AF95" s="43"/>
      <c r="AG95" s="43"/>
      <c r="AH95" s="43"/>
      <c r="AI95" s="43"/>
      <c r="AJ95" s="43"/>
      <c r="AK95" s="16" t="s">
        <v>977</v>
      </c>
      <c r="AL95" s="72"/>
      <c r="AM95" s="44"/>
    </row>
    <row r="96" spans="1:39" ht="15" customHeight="1">
      <c r="A96" s="65" t="s">
        <v>990</v>
      </c>
      <c r="B96" s="66" t="s">
        <v>993</v>
      </c>
      <c r="C96" s="65" t="s">
        <v>961</v>
      </c>
      <c r="D96" s="65" t="s">
        <v>201</v>
      </c>
      <c r="E96" s="65" t="s">
        <v>201</v>
      </c>
      <c r="F96" s="65" t="s">
        <v>853</v>
      </c>
      <c r="G96" s="65" t="s">
        <v>880</v>
      </c>
      <c r="H96" s="65" t="s">
        <v>201</v>
      </c>
      <c r="I96" s="75" t="s">
        <v>201</v>
      </c>
      <c r="J96" s="272">
        <v>148</v>
      </c>
      <c r="K96" s="272">
        <v>145</v>
      </c>
      <c r="L96" s="272">
        <v>142</v>
      </c>
      <c r="M96" s="272">
        <v>160</v>
      </c>
      <c r="N96" s="272">
        <v>171</v>
      </c>
      <c r="O96" s="272">
        <v>113</v>
      </c>
      <c r="P96" s="272">
        <v>142</v>
      </c>
      <c r="Q96" s="272">
        <v>171</v>
      </c>
      <c r="R96" s="272">
        <v>177</v>
      </c>
      <c r="S96" s="272">
        <v>72</v>
      </c>
      <c r="T96" s="272">
        <v>68</v>
      </c>
      <c r="U96" s="272">
        <v>154</v>
      </c>
      <c r="V96" s="270"/>
      <c r="W96" s="49"/>
      <c r="X96" s="49"/>
      <c r="Y96" s="49"/>
      <c r="Z96" s="43"/>
      <c r="AA96" s="43"/>
      <c r="AB96" s="43"/>
      <c r="AC96" s="43"/>
      <c r="AD96" s="43"/>
      <c r="AE96" s="43"/>
      <c r="AF96" s="43"/>
      <c r="AG96" s="43"/>
      <c r="AH96" s="43"/>
      <c r="AI96" s="43"/>
      <c r="AJ96" s="43"/>
      <c r="AK96" s="16" t="s">
        <v>977</v>
      </c>
      <c r="AL96" s="72"/>
      <c r="AM96" s="44"/>
    </row>
    <row r="97" spans="1:39" ht="15" customHeight="1">
      <c r="A97" s="65" t="s">
        <v>990</v>
      </c>
      <c r="B97" s="66" t="s">
        <v>994</v>
      </c>
      <c r="C97" s="65" t="s">
        <v>964</v>
      </c>
      <c r="D97" s="65" t="s">
        <v>201</v>
      </c>
      <c r="E97" s="65" t="s">
        <v>201</v>
      </c>
      <c r="F97" s="65" t="s">
        <v>853</v>
      </c>
      <c r="G97" s="65" t="s">
        <v>880</v>
      </c>
      <c r="H97" s="65" t="s">
        <v>201</v>
      </c>
      <c r="I97" s="75" t="s">
        <v>201</v>
      </c>
      <c r="J97" s="272">
        <v>1357</v>
      </c>
      <c r="K97" s="272">
        <v>1014</v>
      </c>
      <c r="L97" s="272">
        <v>547</v>
      </c>
      <c r="M97" s="272">
        <v>610</v>
      </c>
      <c r="N97" s="272">
        <v>753</v>
      </c>
      <c r="O97" s="272">
        <v>799</v>
      </c>
      <c r="P97" s="272">
        <v>892</v>
      </c>
      <c r="Q97" s="272">
        <v>1004</v>
      </c>
      <c r="R97" s="272">
        <v>1087</v>
      </c>
      <c r="S97" s="272">
        <v>1068</v>
      </c>
      <c r="T97" s="272">
        <v>182</v>
      </c>
      <c r="U97" s="272">
        <v>961</v>
      </c>
      <c r="V97" s="270"/>
      <c r="W97" s="49"/>
      <c r="X97" s="49"/>
      <c r="Y97" s="49"/>
      <c r="Z97" s="43"/>
      <c r="AA97" s="43"/>
      <c r="AB97" s="43"/>
      <c r="AC97" s="43"/>
      <c r="AD97" s="43"/>
      <c r="AE97" s="43"/>
      <c r="AF97" s="43"/>
      <c r="AG97" s="43"/>
      <c r="AH97" s="43"/>
      <c r="AI97" s="43"/>
      <c r="AJ97" s="43"/>
      <c r="AK97" s="16" t="s">
        <v>977</v>
      </c>
      <c r="AL97" s="72"/>
      <c r="AM97" s="44"/>
    </row>
    <row r="98" spans="1:39" ht="15" customHeight="1">
      <c r="A98" s="65" t="s">
        <v>990</v>
      </c>
      <c r="B98" s="66" t="s">
        <v>995</v>
      </c>
      <c r="C98" s="65" t="s">
        <v>961</v>
      </c>
      <c r="D98" s="65" t="s">
        <v>201</v>
      </c>
      <c r="E98" s="65" t="s">
        <v>201</v>
      </c>
      <c r="F98" s="65" t="s">
        <v>947</v>
      </c>
      <c r="G98" s="65" t="s">
        <v>880</v>
      </c>
      <c r="H98" s="65" t="s">
        <v>201</v>
      </c>
      <c r="I98" s="75" t="s">
        <v>201</v>
      </c>
      <c r="J98" s="272">
        <v>338</v>
      </c>
      <c r="K98" s="272">
        <v>422.5</v>
      </c>
      <c r="L98" s="272">
        <v>370</v>
      </c>
      <c r="M98" s="272">
        <v>501</v>
      </c>
      <c r="N98" s="272">
        <v>612</v>
      </c>
      <c r="O98" s="272">
        <v>236</v>
      </c>
      <c r="P98" s="272">
        <v>469</v>
      </c>
      <c r="Q98" s="272">
        <v>207</v>
      </c>
      <c r="R98" s="272">
        <v>130</v>
      </c>
      <c r="S98" s="272">
        <v>510</v>
      </c>
      <c r="T98" s="272">
        <v>22</v>
      </c>
      <c r="U98" s="272">
        <v>7</v>
      </c>
      <c r="V98" s="270"/>
      <c r="W98" s="49"/>
      <c r="X98" s="49"/>
      <c r="Y98" s="49"/>
      <c r="Z98" s="43"/>
      <c r="AA98" s="43"/>
      <c r="AB98" s="43"/>
      <c r="AC98" s="43"/>
      <c r="AD98" s="43"/>
      <c r="AE98" s="43"/>
      <c r="AF98" s="43"/>
      <c r="AG98" s="43"/>
      <c r="AH98" s="43"/>
      <c r="AI98" s="43"/>
      <c r="AJ98" s="43"/>
      <c r="AK98" s="16" t="s">
        <v>977</v>
      </c>
      <c r="AL98" s="72"/>
      <c r="AM98" s="44"/>
    </row>
    <row r="99" spans="1:39" ht="15" customHeight="1">
      <c r="A99" s="65" t="s">
        <v>990</v>
      </c>
      <c r="B99" s="66" t="s">
        <v>996</v>
      </c>
      <c r="C99" s="65" t="s">
        <v>964</v>
      </c>
      <c r="D99" s="65" t="s">
        <v>201</v>
      </c>
      <c r="E99" s="65" t="s">
        <v>201</v>
      </c>
      <c r="F99" s="65" t="s">
        <v>947</v>
      </c>
      <c r="G99" s="65" t="s">
        <v>880</v>
      </c>
      <c r="H99" s="65" t="s">
        <v>201</v>
      </c>
      <c r="I99" s="75" t="s">
        <v>201</v>
      </c>
      <c r="J99" s="272">
        <v>1117</v>
      </c>
      <c r="K99" s="272">
        <v>1138</v>
      </c>
      <c r="L99" s="272">
        <v>1407</v>
      </c>
      <c r="M99" s="272">
        <v>1152</v>
      </c>
      <c r="N99" s="272">
        <v>1107</v>
      </c>
      <c r="O99" s="272">
        <v>1078</v>
      </c>
      <c r="P99" s="272">
        <v>1515</v>
      </c>
      <c r="Q99" s="272">
        <v>1075</v>
      </c>
      <c r="R99" s="272">
        <v>825</v>
      </c>
      <c r="S99" s="272">
        <v>2442</v>
      </c>
      <c r="T99" s="272">
        <v>783</v>
      </c>
      <c r="U99" s="272">
        <v>714</v>
      </c>
      <c r="V99" s="270"/>
      <c r="W99" s="49"/>
      <c r="X99" s="49"/>
      <c r="Y99" s="49"/>
      <c r="Z99" s="43"/>
      <c r="AA99" s="43"/>
      <c r="AB99" s="43"/>
      <c r="AC99" s="43"/>
      <c r="AD99" s="43"/>
      <c r="AE99" s="43"/>
      <c r="AF99" s="43"/>
      <c r="AG99" s="43"/>
      <c r="AH99" s="43"/>
      <c r="AI99" s="43"/>
      <c r="AJ99" s="43"/>
      <c r="AK99" s="16" t="s">
        <v>977</v>
      </c>
      <c r="AL99" s="72"/>
      <c r="AM99" s="44"/>
    </row>
    <row r="100" spans="1:39" ht="15" customHeight="1">
      <c r="A100" s="65" t="s">
        <v>990</v>
      </c>
      <c r="B100" s="66" t="s">
        <v>997</v>
      </c>
      <c r="C100" s="65" t="s">
        <v>961</v>
      </c>
      <c r="D100" s="65" t="s">
        <v>201</v>
      </c>
      <c r="E100" s="65" t="s">
        <v>201</v>
      </c>
      <c r="F100" s="65" t="s">
        <v>852</v>
      </c>
      <c r="G100" s="65" t="s">
        <v>849</v>
      </c>
      <c r="H100" s="65" t="s">
        <v>201</v>
      </c>
      <c r="I100" s="75" t="s">
        <v>201</v>
      </c>
      <c r="J100" s="272">
        <v>386</v>
      </c>
      <c r="K100" s="272">
        <v>453</v>
      </c>
      <c r="L100" s="272">
        <v>278.5</v>
      </c>
      <c r="M100" s="272">
        <v>214</v>
      </c>
      <c r="N100" s="272">
        <v>286</v>
      </c>
      <c r="O100" s="272">
        <v>372</v>
      </c>
      <c r="P100" s="272">
        <v>381</v>
      </c>
      <c r="Q100" s="272">
        <v>490</v>
      </c>
      <c r="R100" s="272">
        <v>455</v>
      </c>
      <c r="S100" s="272">
        <v>535</v>
      </c>
      <c r="T100" s="272">
        <v>474</v>
      </c>
      <c r="U100" s="272">
        <v>268</v>
      </c>
      <c r="V100" s="270"/>
      <c r="W100" s="49"/>
      <c r="X100" s="49"/>
      <c r="Y100" s="49"/>
      <c r="Z100" s="43"/>
      <c r="AA100" s="43"/>
      <c r="AB100" s="43"/>
      <c r="AC100" s="43"/>
      <c r="AD100" s="43"/>
      <c r="AE100" s="43"/>
      <c r="AF100" s="43"/>
      <c r="AG100" s="43"/>
      <c r="AH100" s="43"/>
      <c r="AI100" s="43"/>
      <c r="AJ100" s="43"/>
      <c r="AK100" s="16" t="s">
        <v>977</v>
      </c>
      <c r="AL100" s="72"/>
      <c r="AM100" s="44"/>
    </row>
    <row r="101" spans="1:39" ht="15" customHeight="1">
      <c r="A101" s="65" t="s">
        <v>990</v>
      </c>
      <c r="B101" s="66" t="s">
        <v>998</v>
      </c>
      <c r="C101" s="65" t="s">
        <v>964</v>
      </c>
      <c r="D101" s="65" t="s">
        <v>201</v>
      </c>
      <c r="E101" s="65" t="s">
        <v>201</v>
      </c>
      <c r="F101" s="65" t="s">
        <v>852</v>
      </c>
      <c r="G101" s="65" t="s">
        <v>849</v>
      </c>
      <c r="H101" s="65" t="s">
        <v>201</v>
      </c>
      <c r="I101" s="75" t="s">
        <v>201</v>
      </c>
      <c r="J101" s="272">
        <v>493</v>
      </c>
      <c r="K101" s="272">
        <v>1078</v>
      </c>
      <c r="L101" s="272">
        <v>617</v>
      </c>
      <c r="M101" s="272">
        <v>645</v>
      </c>
      <c r="N101" s="272">
        <v>528</v>
      </c>
      <c r="O101" s="272">
        <v>885</v>
      </c>
      <c r="P101" s="272">
        <v>923</v>
      </c>
      <c r="Q101" s="272">
        <v>1017</v>
      </c>
      <c r="R101" s="272">
        <v>846</v>
      </c>
      <c r="S101" s="272">
        <v>957</v>
      </c>
      <c r="T101" s="272">
        <v>1291</v>
      </c>
      <c r="U101" s="272">
        <v>1011.5</v>
      </c>
      <c r="V101" s="270"/>
      <c r="W101" s="49"/>
      <c r="X101" s="49"/>
      <c r="Y101" s="49"/>
      <c r="Z101" s="43"/>
      <c r="AA101" s="43"/>
      <c r="AB101" s="43"/>
      <c r="AC101" s="43"/>
      <c r="AD101" s="43"/>
      <c r="AE101" s="43"/>
      <c r="AF101" s="43"/>
      <c r="AG101" s="43"/>
      <c r="AH101" s="43"/>
      <c r="AI101" s="43"/>
      <c r="AJ101" s="43"/>
      <c r="AK101" s="16" t="s">
        <v>977</v>
      </c>
      <c r="AL101" s="72"/>
      <c r="AM101" s="44"/>
    </row>
    <row r="102" spans="1:39" ht="15" customHeight="1">
      <c r="A102" s="65" t="s">
        <v>990</v>
      </c>
      <c r="B102" s="66" t="s">
        <v>999</v>
      </c>
      <c r="C102" s="65" t="s">
        <v>961</v>
      </c>
      <c r="D102" s="65" t="s">
        <v>201</v>
      </c>
      <c r="E102" s="65" t="s">
        <v>201</v>
      </c>
      <c r="F102" s="65" t="s">
        <v>853</v>
      </c>
      <c r="G102" s="65" t="s">
        <v>849</v>
      </c>
      <c r="H102" s="65" t="s">
        <v>201</v>
      </c>
      <c r="I102" s="75" t="s">
        <v>201</v>
      </c>
      <c r="J102" s="272">
        <v>330</v>
      </c>
      <c r="K102" s="272">
        <v>207</v>
      </c>
      <c r="L102" s="272">
        <v>110</v>
      </c>
      <c r="M102" s="272">
        <v>173</v>
      </c>
      <c r="N102" s="272">
        <v>215.5</v>
      </c>
      <c r="O102" s="272">
        <v>103.5</v>
      </c>
      <c r="P102" s="272">
        <v>123</v>
      </c>
      <c r="Q102" s="272">
        <v>368</v>
      </c>
      <c r="R102" s="272">
        <v>307</v>
      </c>
      <c r="S102" s="272">
        <v>398</v>
      </c>
      <c r="T102" s="272">
        <v>387</v>
      </c>
      <c r="U102" s="272">
        <v>180</v>
      </c>
      <c r="V102" s="270"/>
      <c r="W102" s="49"/>
      <c r="X102" s="49"/>
      <c r="Y102" s="49"/>
      <c r="Z102" s="43"/>
      <c r="AA102" s="43"/>
      <c r="AB102" s="43"/>
      <c r="AC102" s="43"/>
      <c r="AD102" s="43"/>
      <c r="AE102" s="43"/>
      <c r="AF102" s="43"/>
      <c r="AG102" s="43"/>
      <c r="AH102" s="43"/>
      <c r="AI102" s="43"/>
      <c r="AJ102" s="43"/>
      <c r="AK102" s="16" t="s">
        <v>977</v>
      </c>
      <c r="AL102" s="72"/>
      <c r="AM102" s="44"/>
    </row>
    <row r="103" spans="1:39" ht="15" customHeight="1">
      <c r="A103" s="65" t="s">
        <v>990</v>
      </c>
      <c r="B103" s="66" t="s">
        <v>1000</v>
      </c>
      <c r="C103" s="65" t="s">
        <v>964</v>
      </c>
      <c r="D103" s="65" t="s">
        <v>201</v>
      </c>
      <c r="E103" s="65" t="s">
        <v>201</v>
      </c>
      <c r="F103" s="65" t="s">
        <v>853</v>
      </c>
      <c r="G103" s="65" t="s">
        <v>849</v>
      </c>
      <c r="H103" s="65" t="s">
        <v>201</v>
      </c>
      <c r="I103" s="75" t="s">
        <v>201</v>
      </c>
      <c r="J103" s="272">
        <v>574</v>
      </c>
      <c r="K103" s="272">
        <v>652</v>
      </c>
      <c r="L103" s="272">
        <v>301</v>
      </c>
      <c r="M103" s="272">
        <v>441</v>
      </c>
      <c r="N103" s="272">
        <v>629</v>
      </c>
      <c r="O103" s="272">
        <v>526</v>
      </c>
      <c r="P103" s="272">
        <v>583</v>
      </c>
      <c r="Q103" s="272">
        <v>794</v>
      </c>
      <c r="R103" s="272">
        <v>1091</v>
      </c>
      <c r="S103" s="272">
        <v>910</v>
      </c>
      <c r="T103" s="272">
        <v>1037</v>
      </c>
      <c r="U103" s="272">
        <v>965</v>
      </c>
      <c r="V103" s="270"/>
      <c r="W103" s="49"/>
      <c r="X103" s="49"/>
      <c r="Y103" s="49"/>
      <c r="Z103" s="43"/>
      <c r="AA103" s="43"/>
      <c r="AB103" s="43"/>
      <c r="AC103" s="43"/>
      <c r="AD103" s="43"/>
      <c r="AE103" s="43"/>
      <c r="AF103" s="43"/>
      <c r="AG103" s="43"/>
      <c r="AH103" s="43"/>
      <c r="AI103" s="43"/>
      <c r="AJ103" s="43"/>
      <c r="AK103" s="16" t="s">
        <v>977</v>
      </c>
      <c r="AL103" s="72"/>
      <c r="AM103" s="44"/>
    </row>
    <row r="104" spans="1:39" ht="15" customHeight="1">
      <c r="A104" s="65" t="s">
        <v>990</v>
      </c>
      <c r="B104" s="66" t="s">
        <v>1001</v>
      </c>
      <c r="C104" s="65" t="s">
        <v>961</v>
      </c>
      <c r="D104" s="65" t="s">
        <v>201</v>
      </c>
      <c r="E104" s="65" t="s">
        <v>201</v>
      </c>
      <c r="F104" s="65" t="s">
        <v>947</v>
      </c>
      <c r="G104" s="65" t="s">
        <v>849</v>
      </c>
      <c r="H104" s="65" t="s">
        <v>201</v>
      </c>
      <c r="I104" s="75" t="s">
        <v>201</v>
      </c>
      <c r="J104" s="272">
        <v>599</v>
      </c>
      <c r="K104" s="272">
        <v>784</v>
      </c>
      <c r="L104" s="272">
        <v>563</v>
      </c>
      <c r="M104" s="272">
        <v>655</v>
      </c>
      <c r="N104" s="272">
        <v>817</v>
      </c>
      <c r="O104" s="272">
        <v>691</v>
      </c>
      <c r="P104" s="272">
        <v>601</v>
      </c>
      <c r="Q104" s="272">
        <v>684</v>
      </c>
      <c r="R104" s="272">
        <v>794</v>
      </c>
      <c r="S104" s="272">
        <v>754</v>
      </c>
      <c r="T104" s="272">
        <v>715</v>
      </c>
      <c r="U104" s="272">
        <v>593.5</v>
      </c>
      <c r="V104" s="270"/>
      <c r="W104" s="49"/>
      <c r="X104" s="49"/>
      <c r="Y104" s="49"/>
      <c r="Z104" s="43"/>
      <c r="AA104" s="43"/>
      <c r="AB104" s="43"/>
      <c r="AC104" s="43"/>
      <c r="AD104" s="43"/>
      <c r="AE104" s="43"/>
      <c r="AF104" s="43"/>
      <c r="AG104" s="43"/>
      <c r="AH104" s="43"/>
      <c r="AI104" s="43"/>
      <c r="AJ104" s="43"/>
      <c r="AK104" s="16" t="s">
        <v>977</v>
      </c>
      <c r="AL104" s="72"/>
      <c r="AM104" s="44"/>
    </row>
    <row r="105" spans="1:39" ht="15" customHeight="1">
      <c r="A105" s="65" t="s">
        <v>990</v>
      </c>
      <c r="B105" s="66" t="s">
        <v>1002</v>
      </c>
      <c r="C105" s="65" t="s">
        <v>964</v>
      </c>
      <c r="D105" s="65" t="s">
        <v>201</v>
      </c>
      <c r="E105" s="65" t="s">
        <v>201</v>
      </c>
      <c r="F105" s="65" t="s">
        <v>947</v>
      </c>
      <c r="G105" s="65" t="s">
        <v>849</v>
      </c>
      <c r="H105" s="65" t="s">
        <v>201</v>
      </c>
      <c r="I105" s="75" t="s">
        <v>201</v>
      </c>
      <c r="J105" s="272">
        <v>1135</v>
      </c>
      <c r="K105" s="272">
        <v>1348</v>
      </c>
      <c r="L105" s="272">
        <v>1256</v>
      </c>
      <c r="M105" s="272">
        <v>1538</v>
      </c>
      <c r="N105" s="272">
        <v>1292</v>
      </c>
      <c r="O105" s="272">
        <v>1172</v>
      </c>
      <c r="P105" s="272">
        <v>1289</v>
      </c>
      <c r="Q105" s="272">
        <v>2056</v>
      </c>
      <c r="R105" s="272">
        <v>1182.5</v>
      </c>
      <c r="S105" s="272">
        <v>1249</v>
      </c>
      <c r="T105" s="272">
        <v>1451</v>
      </c>
      <c r="U105" s="272">
        <v>1405</v>
      </c>
      <c r="V105" s="270"/>
      <c r="W105" s="49"/>
      <c r="X105" s="49"/>
      <c r="Y105" s="49"/>
      <c r="Z105" s="43"/>
      <c r="AA105" s="43"/>
      <c r="AB105" s="43"/>
      <c r="AC105" s="43"/>
      <c r="AD105" s="43"/>
      <c r="AE105" s="43"/>
      <c r="AF105" s="43"/>
      <c r="AG105" s="43"/>
      <c r="AH105" s="43"/>
      <c r="AI105" s="43"/>
      <c r="AJ105" s="43"/>
      <c r="AK105" s="16" t="s">
        <v>977</v>
      </c>
      <c r="AL105" s="72"/>
      <c r="AM105" s="44"/>
    </row>
    <row r="106" spans="1:39" ht="15" customHeight="1">
      <c r="A106" s="65" t="s">
        <v>1003</v>
      </c>
      <c r="B106" s="66" t="s">
        <v>1004</v>
      </c>
      <c r="C106" s="65" t="s">
        <v>961</v>
      </c>
      <c r="D106" s="65" t="s">
        <v>201</v>
      </c>
      <c r="E106" s="65" t="s">
        <v>201</v>
      </c>
      <c r="F106" s="65" t="s">
        <v>852</v>
      </c>
      <c r="G106" s="65" t="s">
        <v>880</v>
      </c>
      <c r="H106" s="65" t="s">
        <v>201</v>
      </c>
      <c r="I106" s="75" t="s">
        <v>201</v>
      </c>
      <c r="J106" s="272">
        <v>2681</v>
      </c>
      <c r="K106" s="272">
        <v>2665</v>
      </c>
      <c r="L106" s="272">
        <v>2013</v>
      </c>
      <c r="M106" s="272">
        <v>2197</v>
      </c>
      <c r="N106" s="272">
        <v>1780</v>
      </c>
      <c r="O106" s="272">
        <v>1862</v>
      </c>
      <c r="P106" s="272">
        <v>1471</v>
      </c>
      <c r="Q106" s="272">
        <v>1467.5</v>
      </c>
      <c r="R106" s="272">
        <v>1165</v>
      </c>
      <c r="S106" s="272">
        <v>1223</v>
      </c>
      <c r="T106" s="272">
        <v>1296</v>
      </c>
      <c r="U106" s="272">
        <v>869</v>
      </c>
      <c r="V106" s="270"/>
      <c r="W106" s="49"/>
      <c r="X106" s="49"/>
      <c r="Y106" s="49"/>
      <c r="Z106" s="43"/>
      <c r="AA106" s="43"/>
      <c r="AB106" s="43"/>
      <c r="AC106" s="43"/>
      <c r="AD106" s="43"/>
      <c r="AE106" s="43"/>
      <c r="AF106" s="43"/>
      <c r="AG106" s="43"/>
      <c r="AH106" s="43"/>
      <c r="AI106" s="43"/>
      <c r="AJ106" s="43"/>
      <c r="AK106" s="16" t="s">
        <v>977</v>
      </c>
      <c r="AL106" s="72"/>
      <c r="AM106" s="44"/>
    </row>
    <row r="107" spans="1:39" ht="15" customHeight="1">
      <c r="A107" s="65" t="s">
        <v>1003</v>
      </c>
      <c r="B107" s="66" t="s">
        <v>1005</v>
      </c>
      <c r="C107" s="65" t="s">
        <v>964</v>
      </c>
      <c r="D107" s="65" t="s">
        <v>201</v>
      </c>
      <c r="E107" s="65" t="s">
        <v>201</v>
      </c>
      <c r="F107" s="65" t="s">
        <v>852</v>
      </c>
      <c r="G107" s="65" t="s">
        <v>880</v>
      </c>
      <c r="H107" s="65" t="s">
        <v>201</v>
      </c>
      <c r="I107" s="75" t="s">
        <v>201</v>
      </c>
      <c r="J107" s="272">
        <v>6545</v>
      </c>
      <c r="K107" s="272">
        <v>6631</v>
      </c>
      <c r="L107" s="272">
        <v>6701</v>
      </c>
      <c r="M107" s="272">
        <v>6737</v>
      </c>
      <c r="N107" s="272">
        <v>6916</v>
      </c>
      <c r="O107" s="272">
        <v>6921</v>
      </c>
      <c r="P107" s="272">
        <v>7091</v>
      </c>
      <c r="Q107" s="272">
        <v>6657</v>
      </c>
      <c r="R107" s="272">
        <v>6761</v>
      </c>
      <c r="S107" s="272">
        <v>7285</v>
      </c>
      <c r="T107" s="272">
        <v>6909</v>
      </c>
      <c r="U107" s="272">
        <v>6964</v>
      </c>
      <c r="V107" s="270"/>
      <c r="W107" s="49"/>
      <c r="X107" s="49"/>
      <c r="Y107" s="49"/>
      <c r="Z107" s="43"/>
      <c r="AA107" s="43"/>
      <c r="AB107" s="43"/>
      <c r="AC107" s="43"/>
      <c r="AD107" s="43"/>
      <c r="AE107" s="43"/>
      <c r="AF107" s="43"/>
      <c r="AG107" s="43"/>
      <c r="AH107" s="43"/>
      <c r="AI107" s="43"/>
      <c r="AJ107" s="43"/>
      <c r="AK107" s="16" t="s">
        <v>977</v>
      </c>
      <c r="AL107" s="72"/>
      <c r="AM107" s="44"/>
    </row>
    <row r="108" spans="1:39" ht="15" customHeight="1">
      <c r="A108" s="65" t="s">
        <v>1003</v>
      </c>
      <c r="B108" s="66" t="s">
        <v>1006</v>
      </c>
      <c r="C108" s="65" t="s">
        <v>961</v>
      </c>
      <c r="D108" s="65" t="s">
        <v>201</v>
      </c>
      <c r="E108" s="65" t="s">
        <v>201</v>
      </c>
      <c r="F108" s="65" t="s">
        <v>853</v>
      </c>
      <c r="G108" s="65" t="s">
        <v>880</v>
      </c>
      <c r="H108" s="65" t="s">
        <v>201</v>
      </c>
      <c r="I108" s="75" t="s">
        <v>201</v>
      </c>
      <c r="J108" s="272">
        <v>2266</v>
      </c>
      <c r="K108" s="272">
        <v>2302.5</v>
      </c>
      <c r="L108" s="272">
        <v>1981</v>
      </c>
      <c r="M108" s="272">
        <v>1950</v>
      </c>
      <c r="N108" s="272">
        <v>1769</v>
      </c>
      <c r="O108" s="272">
        <v>1694</v>
      </c>
      <c r="P108" s="272">
        <v>1396</v>
      </c>
      <c r="Q108" s="272">
        <v>1270</v>
      </c>
      <c r="R108" s="272">
        <v>1444</v>
      </c>
      <c r="S108" s="272">
        <v>1232</v>
      </c>
      <c r="T108" s="272">
        <v>940</v>
      </c>
      <c r="U108" s="272">
        <v>1219</v>
      </c>
      <c r="V108" s="270"/>
      <c r="W108" s="49"/>
      <c r="X108" s="49"/>
      <c r="Y108" s="49"/>
      <c r="Z108" s="43"/>
      <c r="AA108" s="43"/>
      <c r="AB108" s="43"/>
      <c r="AC108" s="43"/>
      <c r="AD108" s="43"/>
      <c r="AE108" s="43"/>
      <c r="AF108" s="43"/>
      <c r="AG108" s="43"/>
      <c r="AH108" s="43"/>
      <c r="AI108" s="43"/>
      <c r="AJ108" s="43"/>
      <c r="AK108" s="16" t="s">
        <v>977</v>
      </c>
      <c r="AL108" s="72"/>
      <c r="AM108" s="44"/>
    </row>
    <row r="109" spans="1:39" ht="15" customHeight="1">
      <c r="A109" s="65" t="s">
        <v>1003</v>
      </c>
      <c r="B109" s="66" t="s">
        <v>1007</v>
      </c>
      <c r="C109" s="65" t="s">
        <v>964</v>
      </c>
      <c r="D109" s="65" t="s">
        <v>201</v>
      </c>
      <c r="E109" s="65" t="s">
        <v>201</v>
      </c>
      <c r="F109" s="65" t="s">
        <v>853</v>
      </c>
      <c r="G109" s="65" t="s">
        <v>880</v>
      </c>
      <c r="H109" s="65" t="s">
        <v>201</v>
      </c>
      <c r="I109" s="75" t="s">
        <v>201</v>
      </c>
      <c r="J109" s="272">
        <v>6628</v>
      </c>
      <c r="K109" s="272">
        <v>6663</v>
      </c>
      <c r="L109" s="272">
        <v>6768</v>
      </c>
      <c r="M109" s="272">
        <v>6885</v>
      </c>
      <c r="N109" s="272">
        <v>6956</v>
      </c>
      <c r="O109" s="272">
        <v>7035</v>
      </c>
      <c r="P109" s="272">
        <v>7093</v>
      </c>
      <c r="Q109" s="272">
        <v>7162</v>
      </c>
      <c r="R109" s="272">
        <v>6786</v>
      </c>
      <c r="S109" s="272">
        <v>7311</v>
      </c>
      <c r="T109" s="272">
        <v>6977</v>
      </c>
      <c r="U109" s="272">
        <v>7098</v>
      </c>
      <c r="V109" s="270"/>
      <c r="W109" s="49"/>
      <c r="X109" s="49"/>
      <c r="Y109" s="49"/>
      <c r="Z109" s="43"/>
      <c r="AA109" s="43"/>
      <c r="AB109" s="43"/>
      <c r="AC109" s="43"/>
      <c r="AD109" s="43"/>
      <c r="AE109" s="43"/>
      <c r="AF109" s="43"/>
      <c r="AG109" s="43"/>
      <c r="AH109" s="43"/>
      <c r="AI109" s="43"/>
      <c r="AJ109" s="43"/>
      <c r="AK109" s="16" t="s">
        <v>977</v>
      </c>
      <c r="AL109" s="72"/>
      <c r="AM109" s="44"/>
    </row>
    <row r="110" spans="1:39" ht="15" customHeight="1">
      <c r="A110" s="65" t="s">
        <v>1003</v>
      </c>
      <c r="B110" s="66" t="s">
        <v>1008</v>
      </c>
      <c r="C110" s="65" t="s">
        <v>961</v>
      </c>
      <c r="D110" s="65" t="s">
        <v>201</v>
      </c>
      <c r="E110" s="65" t="s">
        <v>201</v>
      </c>
      <c r="F110" s="65" t="s">
        <v>947</v>
      </c>
      <c r="G110" s="65" t="s">
        <v>880</v>
      </c>
      <c r="H110" s="65" t="s">
        <v>201</v>
      </c>
      <c r="I110" s="75" t="s">
        <v>201</v>
      </c>
      <c r="J110" s="272">
        <v>2598</v>
      </c>
      <c r="K110" s="272">
        <v>2515</v>
      </c>
      <c r="L110" s="272">
        <v>2769</v>
      </c>
      <c r="M110" s="272">
        <v>2688</v>
      </c>
      <c r="N110" s="272">
        <v>2674</v>
      </c>
      <c r="O110" s="272">
        <v>3100</v>
      </c>
      <c r="P110" s="272">
        <v>3507</v>
      </c>
      <c r="Q110" s="272">
        <v>3167</v>
      </c>
      <c r="R110" s="272">
        <v>2953</v>
      </c>
      <c r="S110" s="272">
        <v>3136</v>
      </c>
      <c r="T110" s="272">
        <v>3323</v>
      </c>
      <c r="U110" s="272">
        <v>3276</v>
      </c>
      <c r="V110" s="270"/>
      <c r="W110" s="49"/>
      <c r="X110" s="49"/>
      <c r="Y110" s="49"/>
      <c r="Z110" s="43"/>
      <c r="AA110" s="43"/>
      <c r="AB110" s="43"/>
      <c r="AC110" s="43"/>
      <c r="AD110" s="43"/>
      <c r="AE110" s="43"/>
      <c r="AF110" s="43"/>
      <c r="AG110" s="43"/>
      <c r="AH110" s="43"/>
      <c r="AI110" s="43"/>
      <c r="AJ110" s="43"/>
      <c r="AK110" s="16" t="s">
        <v>977</v>
      </c>
      <c r="AL110" s="72"/>
      <c r="AM110" s="44"/>
    </row>
    <row r="111" spans="1:39" ht="15" customHeight="1">
      <c r="A111" s="65" t="s">
        <v>1003</v>
      </c>
      <c r="B111" s="66" t="s">
        <v>1009</v>
      </c>
      <c r="C111" s="65" t="s">
        <v>964</v>
      </c>
      <c r="D111" s="65" t="s">
        <v>201</v>
      </c>
      <c r="E111" s="65" t="s">
        <v>201</v>
      </c>
      <c r="F111" s="65" t="s">
        <v>947</v>
      </c>
      <c r="G111" s="65" t="s">
        <v>880</v>
      </c>
      <c r="H111" s="65" t="s">
        <v>201</v>
      </c>
      <c r="I111" s="75" t="s">
        <v>201</v>
      </c>
      <c r="J111" s="272">
        <v>6583</v>
      </c>
      <c r="K111" s="272">
        <v>6659</v>
      </c>
      <c r="L111" s="272">
        <v>6770</v>
      </c>
      <c r="M111" s="272">
        <v>6859</v>
      </c>
      <c r="N111" s="272">
        <v>6949</v>
      </c>
      <c r="O111" s="272">
        <v>7053</v>
      </c>
      <c r="P111" s="272">
        <v>7155</v>
      </c>
      <c r="Q111" s="272">
        <v>7223</v>
      </c>
      <c r="R111" s="272">
        <v>7336</v>
      </c>
      <c r="S111" s="272">
        <v>7389</v>
      </c>
      <c r="T111" s="272">
        <v>7489</v>
      </c>
      <c r="U111" s="272">
        <v>7543</v>
      </c>
      <c r="V111" s="270"/>
      <c r="W111" s="49"/>
      <c r="X111" s="49"/>
      <c r="Y111" s="49"/>
      <c r="Z111" s="43"/>
      <c r="AA111" s="43"/>
      <c r="AB111" s="43"/>
      <c r="AC111" s="43"/>
      <c r="AD111" s="43"/>
      <c r="AE111" s="43"/>
      <c r="AF111" s="43"/>
      <c r="AG111" s="43"/>
      <c r="AH111" s="43"/>
      <c r="AI111" s="43"/>
      <c r="AJ111" s="43"/>
      <c r="AK111" s="16" t="s">
        <v>977</v>
      </c>
      <c r="AL111" s="72"/>
      <c r="AM111" s="44"/>
    </row>
    <row r="112" spans="1:39" ht="15" customHeight="1">
      <c r="A112" s="65" t="s">
        <v>1003</v>
      </c>
      <c r="B112" s="66" t="s">
        <v>1010</v>
      </c>
      <c r="C112" s="65" t="s">
        <v>961</v>
      </c>
      <c r="D112" s="65" t="s">
        <v>201</v>
      </c>
      <c r="E112" s="65" t="s">
        <v>201</v>
      </c>
      <c r="F112" s="65" t="s">
        <v>852</v>
      </c>
      <c r="G112" s="65" t="s">
        <v>849</v>
      </c>
      <c r="H112" s="65" t="s">
        <v>201</v>
      </c>
      <c r="I112" s="75" t="s">
        <v>201</v>
      </c>
      <c r="J112" s="272">
        <v>420</v>
      </c>
      <c r="K112" s="272">
        <v>523</v>
      </c>
      <c r="L112" s="272">
        <v>553</v>
      </c>
      <c r="M112" s="272">
        <v>210</v>
      </c>
      <c r="N112" s="272">
        <v>732</v>
      </c>
      <c r="O112" s="272">
        <v>828</v>
      </c>
      <c r="P112" s="272">
        <v>416</v>
      </c>
      <c r="Q112" s="272">
        <v>247</v>
      </c>
      <c r="R112" s="272">
        <v>341</v>
      </c>
      <c r="S112" s="272">
        <v>495</v>
      </c>
      <c r="T112" s="272">
        <v>798</v>
      </c>
      <c r="U112" s="272">
        <v>618</v>
      </c>
      <c r="V112" s="270"/>
      <c r="W112" s="49"/>
      <c r="X112" s="49"/>
      <c r="Y112" s="49"/>
      <c r="Z112" s="43"/>
      <c r="AA112" s="43"/>
      <c r="AB112" s="43"/>
      <c r="AC112" s="43"/>
      <c r="AD112" s="43"/>
      <c r="AE112" s="43"/>
      <c r="AF112" s="43"/>
      <c r="AG112" s="43"/>
      <c r="AH112" s="43"/>
      <c r="AI112" s="43"/>
      <c r="AJ112" s="43"/>
      <c r="AK112" s="16" t="s">
        <v>977</v>
      </c>
      <c r="AL112" s="72"/>
      <c r="AM112" s="44"/>
    </row>
    <row r="113" spans="1:39" ht="15" customHeight="1">
      <c r="A113" s="65" t="s">
        <v>1003</v>
      </c>
      <c r="B113" s="66" t="s">
        <v>1011</v>
      </c>
      <c r="C113" s="65" t="s">
        <v>964</v>
      </c>
      <c r="D113" s="65" t="s">
        <v>201</v>
      </c>
      <c r="E113" s="65" t="s">
        <v>201</v>
      </c>
      <c r="F113" s="65" t="s">
        <v>852</v>
      </c>
      <c r="G113" s="65" t="s">
        <v>849</v>
      </c>
      <c r="H113" s="65" t="s">
        <v>201</v>
      </c>
      <c r="I113" s="75" t="s">
        <v>201</v>
      </c>
      <c r="J113" s="272">
        <v>6557</v>
      </c>
      <c r="K113" s="272">
        <v>5821</v>
      </c>
      <c r="L113" s="272">
        <v>940</v>
      </c>
      <c r="M113" s="272">
        <v>3628</v>
      </c>
      <c r="N113" s="272">
        <v>6815</v>
      </c>
      <c r="O113" s="272">
        <v>6857</v>
      </c>
      <c r="P113" s="272">
        <v>4484</v>
      </c>
      <c r="Q113" s="272">
        <v>3345</v>
      </c>
      <c r="R113" s="272">
        <v>3675</v>
      </c>
      <c r="S113" s="272">
        <v>5862</v>
      </c>
      <c r="T113" s="272">
        <v>1968</v>
      </c>
      <c r="U113" s="272">
        <v>3670</v>
      </c>
      <c r="V113" s="270"/>
      <c r="W113" s="49"/>
      <c r="X113" s="49"/>
      <c r="Y113" s="49"/>
      <c r="Z113" s="43"/>
      <c r="AA113" s="43"/>
      <c r="AB113" s="43"/>
      <c r="AC113" s="43"/>
      <c r="AD113" s="43"/>
      <c r="AE113" s="43"/>
      <c r="AF113" s="43"/>
      <c r="AG113" s="43"/>
      <c r="AH113" s="43"/>
      <c r="AI113" s="43"/>
      <c r="AJ113" s="43"/>
      <c r="AK113" s="16" t="s">
        <v>977</v>
      </c>
      <c r="AL113" s="72"/>
      <c r="AM113" s="44"/>
    </row>
    <row r="114" spans="1:39" ht="15" customHeight="1">
      <c r="A114" s="65" t="s">
        <v>1003</v>
      </c>
      <c r="B114" s="66" t="s">
        <v>1012</v>
      </c>
      <c r="C114" s="65" t="s">
        <v>961</v>
      </c>
      <c r="D114" s="65" t="s">
        <v>201</v>
      </c>
      <c r="E114" s="65" t="s">
        <v>201</v>
      </c>
      <c r="F114" s="65" t="s">
        <v>853</v>
      </c>
      <c r="G114" s="65" t="s">
        <v>849</v>
      </c>
      <c r="H114" s="65" t="s">
        <v>201</v>
      </c>
      <c r="I114" s="75" t="s">
        <v>201</v>
      </c>
      <c r="J114" s="272">
        <v>378</v>
      </c>
      <c r="K114" s="272">
        <v>2184</v>
      </c>
      <c r="L114" s="272">
        <v>151</v>
      </c>
      <c r="M114" s="272">
        <v>638</v>
      </c>
      <c r="N114" s="272">
        <v>435.5</v>
      </c>
      <c r="O114" s="272">
        <v>296</v>
      </c>
      <c r="P114" s="272">
        <v>356</v>
      </c>
      <c r="Q114" s="272">
        <v>546</v>
      </c>
      <c r="R114" s="272">
        <v>403</v>
      </c>
      <c r="S114" s="272">
        <v>477</v>
      </c>
      <c r="T114" s="272">
        <v>717</v>
      </c>
      <c r="U114" s="272">
        <v>649</v>
      </c>
      <c r="V114" s="270"/>
      <c r="W114" s="49"/>
      <c r="X114" s="49"/>
      <c r="Y114" s="49"/>
      <c r="Z114" s="43"/>
      <c r="AA114" s="43"/>
      <c r="AB114" s="43"/>
      <c r="AC114" s="43"/>
      <c r="AD114" s="43"/>
      <c r="AE114" s="43"/>
      <c r="AF114" s="43"/>
      <c r="AG114" s="43"/>
      <c r="AH114" s="43"/>
      <c r="AI114" s="43"/>
      <c r="AJ114" s="43"/>
      <c r="AK114" s="16" t="s">
        <v>977</v>
      </c>
      <c r="AL114" s="72"/>
      <c r="AM114" s="44"/>
    </row>
    <row r="115" spans="1:39" ht="15" customHeight="1">
      <c r="A115" s="65" t="s">
        <v>1003</v>
      </c>
      <c r="B115" s="66" t="s">
        <v>1013</v>
      </c>
      <c r="C115" s="65" t="s">
        <v>964</v>
      </c>
      <c r="D115" s="65" t="s">
        <v>201</v>
      </c>
      <c r="E115" s="65" t="s">
        <v>201</v>
      </c>
      <c r="F115" s="65" t="s">
        <v>853</v>
      </c>
      <c r="G115" s="65" t="s">
        <v>849</v>
      </c>
      <c r="H115" s="65" t="s">
        <v>201</v>
      </c>
      <c r="I115" s="75" t="s">
        <v>201</v>
      </c>
      <c r="J115" s="272">
        <v>5518</v>
      </c>
      <c r="K115" s="272">
        <v>7051</v>
      </c>
      <c r="L115" s="272">
        <v>7001</v>
      </c>
      <c r="M115" s="272">
        <v>4775</v>
      </c>
      <c r="N115" s="272">
        <v>6186</v>
      </c>
      <c r="O115" s="272">
        <v>6186</v>
      </c>
      <c r="P115" s="272">
        <v>6267</v>
      </c>
      <c r="Q115" s="272">
        <v>6352</v>
      </c>
      <c r="R115" s="272">
        <v>5226</v>
      </c>
      <c r="S115" s="272">
        <v>5584</v>
      </c>
      <c r="T115" s="272">
        <v>4525</v>
      </c>
      <c r="U115" s="272">
        <v>5473</v>
      </c>
      <c r="V115" s="270"/>
      <c r="W115" s="49"/>
      <c r="X115" s="49"/>
      <c r="Y115" s="49"/>
      <c r="Z115" s="43"/>
      <c r="AA115" s="43"/>
      <c r="AB115" s="43"/>
      <c r="AC115" s="43"/>
      <c r="AD115" s="43"/>
      <c r="AE115" s="43"/>
      <c r="AF115" s="43"/>
      <c r="AG115" s="43"/>
      <c r="AH115" s="43"/>
      <c r="AI115" s="43"/>
      <c r="AJ115" s="43"/>
      <c r="AK115" s="16" t="s">
        <v>977</v>
      </c>
      <c r="AL115" s="72"/>
      <c r="AM115" s="44"/>
    </row>
    <row r="116" spans="1:39" ht="15" customHeight="1">
      <c r="A116" s="65" t="s">
        <v>1003</v>
      </c>
      <c r="B116" s="66" t="s">
        <v>1014</v>
      </c>
      <c r="C116" s="65" t="s">
        <v>961</v>
      </c>
      <c r="D116" s="65" t="s">
        <v>201</v>
      </c>
      <c r="E116" s="65" t="s">
        <v>201</v>
      </c>
      <c r="F116" s="65" t="s">
        <v>947</v>
      </c>
      <c r="G116" s="65" t="s">
        <v>849</v>
      </c>
      <c r="H116" s="65" t="s">
        <v>201</v>
      </c>
      <c r="I116" s="75" t="s">
        <v>201</v>
      </c>
      <c r="J116" s="272">
        <v>411</v>
      </c>
      <c r="K116" s="272">
        <v>1831</v>
      </c>
      <c r="L116" s="272">
        <v>1807.5</v>
      </c>
      <c r="M116" s="272">
        <v>1977</v>
      </c>
      <c r="N116" s="272">
        <v>362</v>
      </c>
      <c r="O116" s="272">
        <v>2294</v>
      </c>
      <c r="P116" s="272">
        <v>1707.5</v>
      </c>
      <c r="Q116" s="272">
        <v>529</v>
      </c>
      <c r="R116" s="272">
        <v>0</v>
      </c>
      <c r="S116" s="272">
        <v>0</v>
      </c>
      <c r="T116" s="272">
        <v>909</v>
      </c>
      <c r="U116" s="272">
        <v>0</v>
      </c>
      <c r="V116" s="270"/>
      <c r="W116" s="49"/>
      <c r="X116" s="49"/>
      <c r="Y116" s="49"/>
      <c r="Z116" s="43"/>
      <c r="AA116" s="43"/>
      <c r="AB116" s="43"/>
      <c r="AC116" s="43"/>
      <c r="AD116" s="43"/>
      <c r="AE116" s="43"/>
      <c r="AF116" s="43"/>
      <c r="AG116" s="43"/>
      <c r="AH116" s="43"/>
      <c r="AI116" s="43"/>
      <c r="AJ116" s="43"/>
      <c r="AK116" s="16" t="s">
        <v>977</v>
      </c>
      <c r="AL116" s="72"/>
      <c r="AM116" s="44"/>
    </row>
    <row r="117" spans="1:39" ht="15" customHeight="1">
      <c r="A117" s="65" t="s">
        <v>1003</v>
      </c>
      <c r="B117" s="66" t="s">
        <v>1015</v>
      </c>
      <c r="C117" s="65" t="s">
        <v>964</v>
      </c>
      <c r="D117" s="65" t="s">
        <v>201</v>
      </c>
      <c r="E117" s="65" t="s">
        <v>201</v>
      </c>
      <c r="F117" s="65" t="s">
        <v>947</v>
      </c>
      <c r="G117" s="65" t="s">
        <v>849</v>
      </c>
      <c r="H117" s="65" t="s">
        <v>201</v>
      </c>
      <c r="I117" s="75" t="s">
        <v>201</v>
      </c>
      <c r="J117" s="272">
        <v>6468</v>
      </c>
      <c r="K117" s="272">
        <v>6575</v>
      </c>
      <c r="L117" s="272">
        <v>6585</v>
      </c>
      <c r="M117" s="272">
        <v>6088</v>
      </c>
      <c r="N117" s="272">
        <v>6740</v>
      </c>
      <c r="O117" s="272">
        <v>6880</v>
      </c>
      <c r="P117" s="272">
        <v>6940</v>
      </c>
      <c r="Q117" s="272">
        <v>6367</v>
      </c>
      <c r="R117" s="272">
        <v>7179</v>
      </c>
      <c r="S117" s="272">
        <v>7237</v>
      </c>
      <c r="T117" s="272">
        <v>7360</v>
      </c>
      <c r="U117" s="272">
        <v>4515</v>
      </c>
      <c r="V117" s="270"/>
      <c r="W117" s="49"/>
      <c r="X117" s="49"/>
      <c r="Y117" s="49"/>
      <c r="Z117" s="43"/>
      <c r="AA117" s="43"/>
      <c r="AB117" s="43"/>
      <c r="AC117" s="43"/>
      <c r="AD117" s="43"/>
      <c r="AE117" s="43"/>
      <c r="AF117" s="43"/>
      <c r="AG117" s="43"/>
      <c r="AH117" s="43"/>
      <c r="AI117" s="43"/>
      <c r="AJ117" s="43"/>
      <c r="AK117" s="16" t="s">
        <v>977</v>
      </c>
      <c r="AL117" s="72"/>
      <c r="AM117" s="44"/>
    </row>
    <row r="118" spans="1:39" ht="15" customHeight="1">
      <c r="A118" s="65" t="s">
        <v>867</v>
      </c>
      <c r="B118" s="66" t="s">
        <v>1016</v>
      </c>
      <c r="C118" s="65" t="s">
        <v>868</v>
      </c>
      <c r="D118" s="65" t="s">
        <v>201</v>
      </c>
      <c r="E118" s="65" t="s">
        <v>201</v>
      </c>
      <c r="F118" s="65" t="s">
        <v>201</v>
      </c>
      <c r="G118" s="65" t="s">
        <v>201</v>
      </c>
      <c r="H118" s="65" t="s">
        <v>1017</v>
      </c>
      <c r="I118" s="75" t="s">
        <v>201</v>
      </c>
      <c r="J118" s="272">
        <v>88565</v>
      </c>
      <c r="K118" s="272">
        <v>136303</v>
      </c>
      <c r="L118" s="272">
        <v>163245</v>
      </c>
      <c r="M118" s="272">
        <v>109126</v>
      </c>
      <c r="N118" s="272">
        <v>123958</v>
      </c>
      <c r="O118" s="272">
        <v>200426</v>
      </c>
      <c r="P118" s="272">
        <v>239165</v>
      </c>
      <c r="Q118" s="272">
        <v>196029</v>
      </c>
      <c r="R118" s="272">
        <v>198958</v>
      </c>
      <c r="S118" s="272">
        <v>169478</v>
      </c>
      <c r="T118" s="272">
        <v>151778</v>
      </c>
      <c r="U118" s="272">
        <v>110507</v>
      </c>
      <c r="V118" s="270"/>
      <c r="W118" s="49"/>
      <c r="X118" s="49"/>
      <c r="Y118" s="49"/>
      <c r="Z118" s="43"/>
      <c r="AA118" s="43"/>
      <c r="AB118" s="43"/>
      <c r="AC118" s="43"/>
      <c r="AD118" s="43"/>
      <c r="AE118" s="43"/>
      <c r="AF118" s="43"/>
      <c r="AG118" s="43"/>
      <c r="AH118" s="401">
        <v>163543</v>
      </c>
      <c r="AI118" s="401">
        <v>163543</v>
      </c>
      <c r="AJ118" s="401">
        <v>163543</v>
      </c>
      <c r="AK118" s="144" t="s">
        <v>1018</v>
      </c>
      <c r="AL118" s="72"/>
      <c r="AM118" s="44"/>
    </row>
    <row r="119" spans="1:39" ht="15" customHeight="1">
      <c r="A119" s="65" t="s">
        <v>867</v>
      </c>
      <c r="B119" s="66" t="s">
        <v>1019</v>
      </c>
      <c r="C119" s="65" t="s">
        <v>869</v>
      </c>
      <c r="D119" s="65" t="s">
        <v>201</v>
      </c>
      <c r="E119" s="65" t="s">
        <v>201</v>
      </c>
      <c r="F119" s="65" t="s">
        <v>201</v>
      </c>
      <c r="G119" s="65" t="s">
        <v>201</v>
      </c>
      <c r="H119" s="65" t="s">
        <v>1017</v>
      </c>
      <c r="I119" s="75" t="s">
        <v>201</v>
      </c>
      <c r="J119" s="272">
        <v>2</v>
      </c>
      <c r="K119" s="272">
        <v>6080</v>
      </c>
      <c r="L119" s="272">
        <v>19697</v>
      </c>
      <c r="M119" s="272">
        <v>10545</v>
      </c>
      <c r="N119" s="272">
        <v>16186</v>
      </c>
      <c r="O119" s="272">
        <v>41966</v>
      </c>
      <c r="P119" s="272">
        <v>71376</v>
      </c>
      <c r="Q119" s="272">
        <v>64141</v>
      </c>
      <c r="R119" s="272">
        <v>56393</v>
      </c>
      <c r="S119" s="272">
        <v>41182</v>
      </c>
      <c r="T119" s="272">
        <v>31932</v>
      </c>
      <c r="U119" s="272">
        <v>26999</v>
      </c>
      <c r="V119" s="270"/>
      <c r="W119" s="49"/>
      <c r="X119" s="49"/>
      <c r="Y119" s="49"/>
      <c r="Z119" s="43"/>
      <c r="AA119" s="43"/>
      <c r="AB119" s="43"/>
      <c r="AC119" s="43"/>
      <c r="AD119" s="43"/>
      <c r="AE119" s="43"/>
      <c r="AF119" s="43"/>
      <c r="AG119" s="43"/>
      <c r="AH119" s="401">
        <v>35136.090909090912</v>
      </c>
      <c r="AI119" s="402">
        <v>35136.090909090912</v>
      </c>
      <c r="AJ119" s="402">
        <v>35136.090909090912</v>
      </c>
      <c r="AK119" s="144" t="s">
        <v>1018</v>
      </c>
      <c r="AL119" s="72" t="s">
        <v>1020</v>
      </c>
      <c r="AM119" s="44"/>
    </row>
    <row r="120" spans="1:39" ht="15" customHeight="1">
      <c r="A120" s="65" t="s">
        <v>870</v>
      </c>
      <c r="B120" s="66" t="s">
        <v>1021</v>
      </c>
      <c r="C120" s="65" t="s">
        <v>871</v>
      </c>
      <c r="D120" s="65" t="s">
        <v>201</v>
      </c>
      <c r="E120" s="65" t="s">
        <v>201</v>
      </c>
      <c r="F120" s="65" t="s">
        <v>201</v>
      </c>
      <c r="G120" s="65" t="s">
        <v>201</v>
      </c>
      <c r="H120" s="65" t="s">
        <v>201</v>
      </c>
      <c r="I120" s="75" t="s">
        <v>201</v>
      </c>
      <c r="J120" s="272">
        <v>885960</v>
      </c>
      <c r="K120" s="272">
        <v>887595</v>
      </c>
      <c r="L120" s="272">
        <v>891160</v>
      </c>
      <c r="M120" s="272">
        <v>896169</v>
      </c>
      <c r="N120" s="272">
        <v>892741</v>
      </c>
      <c r="O120" s="272">
        <v>891474</v>
      </c>
      <c r="P120" s="272">
        <v>898701</v>
      </c>
      <c r="Q120" s="272">
        <v>902964</v>
      </c>
      <c r="R120" s="272">
        <v>883951</v>
      </c>
      <c r="S120" s="272">
        <v>886693</v>
      </c>
      <c r="T120" s="272">
        <v>878100</v>
      </c>
      <c r="U120" s="272">
        <v>884043</v>
      </c>
      <c r="V120" s="270"/>
      <c r="W120" s="49"/>
      <c r="X120" s="49"/>
      <c r="Y120" s="49"/>
      <c r="Z120" s="43"/>
      <c r="AA120" s="43"/>
      <c r="AB120" s="43"/>
      <c r="AC120" s="43"/>
      <c r="AD120" s="43"/>
      <c r="AE120" s="43"/>
      <c r="AF120" s="43"/>
      <c r="AG120" s="43"/>
      <c r="AH120" s="402">
        <v>889962.58333333337</v>
      </c>
      <c r="AI120" s="402">
        <v>889962.58333333337</v>
      </c>
      <c r="AJ120" s="402">
        <v>889962.58333333337</v>
      </c>
      <c r="AK120" s="144" t="s">
        <v>1018</v>
      </c>
      <c r="AL120" s="72"/>
      <c r="AM120" s="44"/>
    </row>
    <row r="121" spans="1:39" ht="15" customHeight="1">
      <c r="A121" s="65" t="s">
        <v>870</v>
      </c>
      <c r="B121" s="66" t="s">
        <v>1022</v>
      </c>
      <c r="C121" s="65" t="s">
        <v>872</v>
      </c>
      <c r="D121" s="65" t="s">
        <v>201</v>
      </c>
      <c r="E121" s="65" t="s">
        <v>201</v>
      </c>
      <c r="F121" s="65" t="s">
        <v>201</v>
      </c>
      <c r="G121" s="65" t="s">
        <v>201</v>
      </c>
      <c r="H121" s="65" t="s">
        <v>201</v>
      </c>
      <c r="I121" s="75" t="s">
        <v>201</v>
      </c>
      <c r="J121" s="272">
        <v>22287</v>
      </c>
      <c r="K121" s="272">
        <v>21514</v>
      </c>
      <c r="L121" s="272">
        <v>22582</v>
      </c>
      <c r="M121" s="272">
        <v>22933</v>
      </c>
      <c r="N121" s="272">
        <v>25098</v>
      </c>
      <c r="O121" s="272">
        <v>26085</v>
      </c>
      <c r="P121" s="272">
        <v>27131</v>
      </c>
      <c r="Q121" s="272">
        <v>26325</v>
      </c>
      <c r="R121" s="272">
        <v>25977</v>
      </c>
      <c r="S121" s="272">
        <v>23473</v>
      </c>
      <c r="T121" s="272">
        <v>23861</v>
      </c>
      <c r="U121" s="272">
        <v>24782</v>
      </c>
      <c r="V121" s="270"/>
      <c r="W121" s="49"/>
      <c r="X121" s="49"/>
      <c r="Y121" s="49"/>
      <c r="Z121" s="43"/>
      <c r="AA121" s="43"/>
      <c r="AB121" s="43"/>
      <c r="AC121" s="43"/>
      <c r="AD121" s="43"/>
      <c r="AE121" s="43"/>
      <c r="AF121" s="43"/>
      <c r="AG121" s="43"/>
      <c r="AH121" s="402">
        <v>24337.333333333332</v>
      </c>
      <c r="AI121" s="402">
        <v>24337.333333333332</v>
      </c>
      <c r="AJ121" s="402">
        <v>24337.333333333332</v>
      </c>
      <c r="AK121" s="144" t="s">
        <v>1018</v>
      </c>
      <c r="AL121" s="72"/>
      <c r="AM121" s="44"/>
    </row>
    <row r="122" spans="1:39" ht="100.75" customHeight="1">
      <c r="A122" s="65" t="s">
        <v>1023</v>
      </c>
      <c r="B122" s="66" t="s">
        <v>1024</v>
      </c>
      <c r="C122" s="65" t="s">
        <v>1025</v>
      </c>
      <c r="D122" s="65" t="s">
        <v>201</v>
      </c>
      <c r="E122" s="65" t="s">
        <v>201</v>
      </c>
      <c r="F122" s="65" t="s">
        <v>201</v>
      </c>
      <c r="G122" s="65" t="s">
        <v>201</v>
      </c>
      <c r="H122" s="65" t="s">
        <v>201</v>
      </c>
      <c r="I122" s="75" t="s">
        <v>201</v>
      </c>
      <c r="J122" s="272"/>
      <c r="K122" s="272"/>
      <c r="L122" s="272"/>
      <c r="M122" s="272"/>
      <c r="N122" s="272"/>
      <c r="O122" s="272"/>
      <c r="P122" s="272"/>
      <c r="Q122" s="272"/>
      <c r="R122" s="272"/>
      <c r="S122" s="272"/>
      <c r="T122" s="272"/>
      <c r="U122" s="272"/>
      <c r="V122" s="270"/>
      <c r="W122" s="49"/>
      <c r="X122" s="49"/>
      <c r="Y122" s="49"/>
      <c r="Z122" s="43"/>
      <c r="AA122" s="43"/>
      <c r="AB122" s="43"/>
      <c r="AC122" s="43"/>
      <c r="AD122" s="43"/>
      <c r="AE122" s="43"/>
      <c r="AF122" s="43"/>
      <c r="AG122" s="43"/>
      <c r="AH122" s="43"/>
      <c r="AI122" s="43"/>
      <c r="AJ122" s="43"/>
      <c r="AK122" s="144" t="s">
        <v>1026</v>
      </c>
      <c r="AL122" s="72" t="s">
        <v>3384</v>
      </c>
      <c r="AM122" s="72" t="s">
        <v>1027</v>
      </c>
    </row>
    <row r="123" spans="1:39" ht="145">
      <c r="A123" s="65" t="s">
        <v>1028</v>
      </c>
      <c r="B123" s="66" t="s">
        <v>1029</v>
      </c>
      <c r="C123" s="65" t="s">
        <v>1030</v>
      </c>
      <c r="D123" s="65" t="s">
        <v>201</v>
      </c>
      <c r="E123" s="65" t="s">
        <v>201</v>
      </c>
      <c r="F123" s="65" t="s">
        <v>201</v>
      </c>
      <c r="G123" s="65" t="s">
        <v>201</v>
      </c>
      <c r="H123" s="65" t="s">
        <v>201</v>
      </c>
      <c r="I123" s="75" t="s">
        <v>201</v>
      </c>
      <c r="J123" s="373">
        <v>0</v>
      </c>
      <c r="K123" s="373">
        <v>0</v>
      </c>
      <c r="L123" s="373">
        <v>0</v>
      </c>
      <c r="M123" s="373">
        <v>0</v>
      </c>
      <c r="N123" s="373">
        <v>0</v>
      </c>
      <c r="O123" s="373">
        <v>0</v>
      </c>
      <c r="P123" s="373">
        <v>0</v>
      </c>
      <c r="Q123" s="373">
        <v>0</v>
      </c>
      <c r="R123" s="373">
        <v>0</v>
      </c>
      <c r="S123" s="374">
        <v>0</v>
      </c>
      <c r="T123" s="375">
        <v>2</v>
      </c>
      <c r="U123" s="374">
        <v>0</v>
      </c>
      <c r="V123" s="271"/>
      <c r="W123" s="50"/>
      <c r="X123" s="50"/>
      <c r="Y123" s="50"/>
      <c r="Z123" s="43"/>
      <c r="AA123" s="43"/>
      <c r="AB123" s="43"/>
      <c r="AC123" s="43"/>
      <c r="AD123" s="43"/>
      <c r="AE123" s="43"/>
      <c r="AF123" s="43"/>
      <c r="AG123" s="43"/>
      <c r="AH123" s="43"/>
      <c r="AI123" s="43"/>
      <c r="AJ123" s="43"/>
      <c r="AK123" s="144" t="s">
        <v>1031</v>
      </c>
      <c r="AL123" s="279" t="s">
        <v>1032</v>
      </c>
      <c r="AM123" s="44"/>
    </row>
    <row r="124" spans="1:39" ht="145">
      <c r="A124" s="65" t="s">
        <v>1028</v>
      </c>
      <c r="B124" s="66" t="s">
        <v>1033</v>
      </c>
      <c r="C124" s="65" t="s">
        <v>1034</v>
      </c>
      <c r="D124" s="65" t="s">
        <v>201</v>
      </c>
      <c r="E124" s="65" t="s">
        <v>201</v>
      </c>
      <c r="F124" s="65" t="s">
        <v>201</v>
      </c>
      <c r="G124" s="65" t="s">
        <v>201</v>
      </c>
      <c r="H124" s="65" t="s">
        <v>201</v>
      </c>
      <c r="I124" s="75" t="s">
        <v>201</v>
      </c>
      <c r="J124" s="373">
        <v>0</v>
      </c>
      <c r="K124" s="373">
        <v>0</v>
      </c>
      <c r="L124" s="373">
        <v>6</v>
      </c>
      <c r="M124" s="373">
        <v>2</v>
      </c>
      <c r="N124" s="373">
        <v>0</v>
      </c>
      <c r="O124" s="373">
        <v>0</v>
      </c>
      <c r="P124" s="373">
        <v>0</v>
      </c>
      <c r="Q124" s="373">
        <v>0</v>
      </c>
      <c r="R124" s="373">
        <v>0</v>
      </c>
      <c r="S124" s="374">
        <v>2</v>
      </c>
      <c r="T124" s="375">
        <v>3</v>
      </c>
      <c r="U124" s="374">
        <v>0</v>
      </c>
      <c r="V124" s="271"/>
      <c r="W124" s="50"/>
      <c r="X124" s="50"/>
      <c r="Y124" s="50"/>
      <c r="Z124" s="43"/>
      <c r="AA124" s="43"/>
      <c r="AB124" s="43"/>
      <c r="AC124" s="43"/>
      <c r="AD124" s="43"/>
      <c r="AE124" s="43"/>
      <c r="AF124" s="43"/>
      <c r="AG124" s="43"/>
      <c r="AH124" s="43"/>
      <c r="AI124" s="43"/>
      <c r="AJ124" s="43"/>
      <c r="AK124" s="144" t="s">
        <v>1035</v>
      </c>
      <c r="AL124" s="279" t="s">
        <v>1032</v>
      </c>
      <c r="AM124" s="44"/>
    </row>
    <row r="125" spans="1:39" ht="145">
      <c r="A125" s="65" t="s">
        <v>1036</v>
      </c>
      <c r="B125" s="66" t="s">
        <v>1037</v>
      </c>
      <c r="C125" s="65" t="s">
        <v>1038</v>
      </c>
      <c r="D125" s="65" t="s">
        <v>201</v>
      </c>
      <c r="E125" s="65" t="s">
        <v>201</v>
      </c>
      <c r="F125" s="65" t="s">
        <v>201</v>
      </c>
      <c r="G125" s="65" t="s">
        <v>201</v>
      </c>
      <c r="H125" s="65" t="s">
        <v>201</v>
      </c>
      <c r="I125" s="75" t="s">
        <v>201</v>
      </c>
      <c r="J125" s="376">
        <v>150400</v>
      </c>
      <c r="K125" s="376">
        <v>300800</v>
      </c>
      <c r="L125" s="376">
        <v>120688284</v>
      </c>
      <c r="M125" s="376">
        <v>12082300</v>
      </c>
      <c r="N125" s="376">
        <v>188000</v>
      </c>
      <c r="O125" s="376">
        <v>451200</v>
      </c>
      <c r="P125" s="376">
        <v>2739090</v>
      </c>
      <c r="Q125" s="376">
        <v>338400</v>
      </c>
      <c r="R125" s="376">
        <v>338400</v>
      </c>
      <c r="S125" s="377">
        <v>24354000</v>
      </c>
      <c r="T125" s="378">
        <v>33817422</v>
      </c>
      <c r="U125" s="378">
        <v>3308800</v>
      </c>
      <c r="V125" s="271"/>
      <c r="W125" s="50"/>
      <c r="X125" s="50"/>
      <c r="Y125" s="50"/>
      <c r="Z125" s="43"/>
      <c r="AA125" s="43"/>
      <c r="AB125" s="43"/>
      <c r="AC125" s="43"/>
      <c r="AD125" s="43"/>
      <c r="AE125" s="43"/>
      <c r="AF125" s="43"/>
      <c r="AG125" s="43"/>
      <c r="AH125" s="43"/>
      <c r="AI125" s="43"/>
      <c r="AJ125" s="43"/>
      <c r="AK125" s="145">
        <v>1000</v>
      </c>
      <c r="AL125" s="72" t="s">
        <v>1039</v>
      </c>
      <c r="AM125" s="44"/>
    </row>
    <row r="126" spans="1:39" ht="145">
      <c r="A126" s="65" t="s">
        <v>1040</v>
      </c>
      <c r="B126" s="66" t="s">
        <v>1041</v>
      </c>
      <c r="C126" s="65" t="s">
        <v>1042</v>
      </c>
      <c r="D126" s="65" t="s">
        <v>201</v>
      </c>
      <c r="E126" s="65" t="s">
        <v>201</v>
      </c>
      <c r="F126" s="65" t="s">
        <v>201</v>
      </c>
      <c r="G126" s="65" t="s">
        <v>201</v>
      </c>
      <c r="H126" s="65" t="s">
        <v>201</v>
      </c>
      <c r="I126" s="75" t="s">
        <v>201</v>
      </c>
      <c r="J126" s="376">
        <v>0</v>
      </c>
      <c r="K126" s="376">
        <v>0</v>
      </c>
      <c r="L126" s="376">
        <v>171</v>
      </c>
      <c r="M126" s="376">
        <v>13</v>
      </c>
      <c r="N126" s="376">
        <v>0</v>
      </c>
      <c r="O126" s="376">
        <v>0</v>
      </c>
      <c r="P126" s="376">
        <v>0</v>
      </c>
      <c r="Q126" s="376">
        <v>0</v>
      </c>
      <c r="R126" s="376">
        <v>0</v>
      </c>
      <c r="S126" s="376">
        <v>20</v>
      </c>
      <c r="T126" s="379">
        <v>36</v>
      </c>
      <c r="U126" s="376">
        <v>0</v>
      </c>
      <c r="V126" s="271"/>
      <c r="W126" s="50"/>
      <c r="X126" s="50"/>
      <c r="Y126" s="50"/>
      <c r="Z126" s="43"/>
      <c r="AA126" s="43"/>
      <c r="AB126" s="43"/>
      <c r="AC126" s="43"/>
      <c r="AD126" s="43"/>
      <c r="AE126" s="43"/>
      <c r="AF126" s="43"/>
      <c r="AG126" s="43"/>
      <c r="AH126" s="43"/>
      <c r="AI126" s="43"/>
      <c r="AJ126" s="43"/>
      <c r="AK126" s="144" t="s">
        <v>1043</v>
      </c>
      <c r="AL126" s="72" t="s">
        <v>1032</v>
      </c>
      <c r="AM126" s="44"/>
    </row>
    <row r="127" spans="1:39" ht="145">
      <c r="A127" s="65" t="s">
        <v>1040</v>
      </c>
      <c r="B127" s="66" t="s">
        <v>1044</v>
      </c>
      <c r="C127" s="65" t="s">
        <v>1045</v>
      </c>
      <c r="D127" s="65" t="s">
        <v>201</v>
      </c>
      <c r="E127" s="65" t="s">
        <v>201</v>
      </c>
      <c r="F127" s="65" t="s">
        <v>201</v>
      </c>
      <c r="G127" s="65" t="s">
        <v>201</v>
      </c>
      <c r="H127" s="65" t="s">
        <v>201</v>
      </c>
      <c r="I127" s="75" t="s">
        <v>201</v>
      </c>
      <c r="J127" s="376"/>
      <c r="K127" s="376"/>
      <c r="L127" s="376"/>
      <c r="M127" s="376"/>
      <c r="N127" s="376"/>
      <c r="O127" s="376"/>
      <c r="P127" s="376"/>
      <c r="Q127" s="376"/>
      <c r="R127" s="376"/>
      <c r="S127" s="376"/>
      <c r="T127" s="376"/>
      <c r="U127" s="376"/>
      <c r="V127" s="271"/>
      <c r="W127" s="50"/>
      <c r="X127" s="50"/>
      <c r="Y127" s="50"/>
      <c r="Z127" s="43"/>
      <c r="AA127" s="43"/>
      <c r="AB127" s="43"/>
      <c r="AC127" s="43"/>
      <c r="AD127" s="43"/>
      <c r="AE127" s="43"/>
      <c r="AF127" s="43"/>
      <c r="AG127" s="43"/>
      <c r="AH127" s="43"/>
      <c r="AI127" s="43"/>
      <c r="AJ127" s="43"/>
      <c r="AK127" s="144" t="s">
        <v>1043</v>
      </c>
      <c r="AL127" s="279" t="s">
        <v>1032</v>
      </c>
      <c r="AM127" s="72" t="s">
        <v>1046</v>
      </c>
    </row>
    <row r="128" spans="1:39" ht="145">
      <c r="A128" s="65" t="s">
        <v>1047</v>
      </c>
      <c r="B128" s="66" t="s">
        <v>1048</v>
      </c>
      <c r="C128" s="65" t="s">
        <v>1049</v>
      </c>
      <c r="D128" s="65" t="s">
        <v>201</v>
      </c>
      <c r="E128" s="65" t="s">
        <v>201</v>
      </c>
      <c r="F128" s="65" t="s">
        <v>201</v>
      </c>
      <c r="G128" s="65" t="s">
        <v>201</v>
      </c>
      <c r="H128" s="65" t="s">
        <v>201</v>
      </c>
      <c r="I128" s="75" t="s">
        <v>201</v>
      </c>
      <c r="J128" s="380">
        <v>4</v>
      </c>
      <c r="K128" s="380">
        <v>574</v>
      </c>
      <c r="L128" s="380">
        <v>115871</v>
      </c>
      <c r="M128" s="380">
        <v>12863</v>
      </c>
      <c r="N128" s="380">
        <v>12</v>
      </c>
      <c r="O128" s="380">
        <v>513</v>
      </c>
      <c r="P128" s="380">
        <v>30</v>
      </c>
      <c r="Q128" s="380">
        <v>41</v>
      </c>
      <c r="R128" s="380">
        <v>4.5</v>
      </c>
      <c r="S128" s="380">
        <v>225</v>
      </c>
      <c r="T128" s="380">
        <v>28337</v>
      </c>
      <c r="U128" s="380">
        <v>22.23</v>
      </c>
      <c r="V128" s="234"/>
      <c r="W128" s="50"/>
      <c r="X128" s="50"/>
      <c r="Y128" s="50"/>
      <c r="Z128" s="43"/>
      <c r="AA128" s="43"/>
      <c r="AB128" s="43"/>
      <c r="AC128" s="43"/>
      <c r="AD128" s="43"/>
      <c r="AE128" s="43"/>
      <c r="AF128" s="43"/>
      <c r="AG128" s="43"/>
      <c r="AH128" s="43"/>
      <c r="AI128" s="43"/>
      <c r="AJ128" s="43"/>
      <c r="AK128" s="144" t="s">
        <v>1050</v>
      </c>
      <c r="AL128" s="72" t="s">
        <v>1032</v>
      </c>
      <c r="AM128" s="44"/>
    </row>
    <row r="129" spans="1:39" ht="15" customHeight="1">
      <c r="A129" s="65" t="s">
        <v>1051</v>
      </c>
      <c r="B129" s="66" t="s">
        <v>1052</v>
      </c>
      <c r="C129" s="65" t="s">
        <v>1053</v>
      </c>
      <c r="D129" s="65" t="s">
        <v>942</v>
      </c>
      <c r="E129" s="65" t="s">
        <v>201</v>
      </c>
      <c r="F129" s="65" t="s">
        <v>852</v>
      </c>
      <c r="G129" s="65" t="s">
        <v>201</v>
      </c>
      <c r="H129" s="65" t="s">
        <v>201</v>
      </c>
      <c r="I129" s="75" t="s">
        <v>201</v>
      </c>
      <c r="J129" s="272">
        <v>0</v>
      </c>
      <c r="K129" s="272">
        <v>0</v>
      </c>
      <c r="L129" s="272">
        <v>0</v>
      </c>
      <c r="M129" s="272">
        <v>0</v>
      </c>
      <c r="N129" s="272">
        <v>0</v>
      </c>
      <c r="O129" s="272">
        <v>0</v>
      </c>
      <c r="P129" s="272">
        <v>0</v>
      </c>
      <c r="Q129" s="272">
        <v>0</v>
      </c>
      <c r="R129" s="272">
        <v>0</v>
      </c>
      <c r="S129" s="272">
        <v>0</v>
      </c>
      <c r="T129" s="272">
        <v>0</v>
      </c>
      <c r="U129" s="272">
        <v>0</v>
      </c>
      <c r="V129" s="271"/>
      <c r="W129" s="50"/>
      <c r="X129" s="50"/>
      <c r="Y129" s="50"/>
      <c r="Z129" s="43"/>
      <c r="AA129" s="43"/>
      <c r="AB129" s="43"/>
      <c r="AC129" s="43"/>
      <c r="AD129" s="43"/>
      <c r="AE129" s="43"/>
      <c r="AF129" s="43"/>
      <c r="AG129" s="43"/>
      <c r="AH129" s="43"/>
      <c r="AI129" s="43"/>
      <c r="AJ129" s="43"/>
      <c r="AK129" s="144" t="s">
        <v>1054</v>
      </c>
      <c r="AL129" s="72"/>
      <c r="AM129" s="44"/>
    </row>
    <row r="130" spans="1:39" ht="15" customHeight="1">
      <c r="A130" s="65" t="s">
        <v>1051</v>
      </c>
      <c r="B130" s="66" t="s">
        <v>1052</v>
      </c>
      <c r="C130" s="65" t="s">
        <v>1053</v>
      </c>
      <c r="D130" s="65" t="s">
        <v>944</v>
      </c>
      <c r="E130" s="65" t="s">
        <v>201</v>
      </c>
      <c r="F130" s="65" t="s">
        <v>852</v>
      </c>
      <c r="G130" s="65" t="s">
        <v>201</v>
      </c>
      <c r="H130" s="65" t="s">
        <v>201</v>
      </c>
      <c r="I130" s="75" t="s">
        <v>201</v>
      </c>
      <c r="J130" s="272">
        <v>0</v>
      </c>
      <c r="K130" s="272">
        <v>0</v>
      </c>
      <c r="L130" s="272">
        <v>0</v>
      </c>
      <c r="M130" s="272">
        <v>0</v>
      </c>
      <c r="N130" s="272">
        <v>0</v>
      </c>
      <c r="O130" s="272">
        <v>0</v>
      </c>
      <c r="P130" s="272">
        <v>0</v>
      </c>
      <c r="Q130" s="272">
        <v>0</v>
      </c>
      <c r="R130" s="272">
        <v>0</v>
      </c>
      <c r="S130" s="272">
        <v>0</v>
      </c>
      <c r="T130" s="272">
        <v>0</v>
      </c>
      <c r="U130" s="272">
        <v>0</v>
      </c>
      <c r="V130" s="271"/>
      <c r="W130" s="50"/>
      <c r="X130" s="50"/>
      <c r="Y130" s="50"/>
      <c r="Z130" s="43"/>
      <c r="AA130" s="43"/>
      <c r="AB130" s="43"/>
      <c r="AC130" s="43"/>
      <c r="AD130" s="43"/>
      <c r="AE130" s="43"/>
      <c r="AF130" s="43"/>
      <c r="AG130" s="43"/>
      <c r="AH130" s="43"/>
      <c r="AI130" s="43"/>
      <c r="AJ130" s="43"/>
      <c r="AK130" s="144" t="s">
        <v>1054</v>
      </c>
      <c r="AL130" s="72"/>
      <c r="AM130" s="44"/>
    </row>
    <row r="131" spans="1:39" ht="15" customHeight="1">
      <c r="A131" s="65" t="s">
        <v>1051</v>
      </c>
      <c r="B131" s="66" t="s">
        <v>1052</v>
      </c>
      <c r="C131" s="65" t="s">
        <v>1053</v>
      </c>
      <c r="D131" s="65" t="s">
        <v>945</v>
      </c>
      <c r="E131" s="65" t="s">
        <v>201</v>
      </c>
      <c r="F131" s="65" t="s">
        <v>852</v>
      </c>
      <c r="G131" s="65" t="s">
        <v>201</v>
      </c>
      <c r="H131" s="65" t="s">
        <v>201</v>
      </c>
      <c r="I131" s="75" t="s">
        <v>201</v>
      </c>
      <c r="J131" s="272">
        <v>0</v>
      </c>
      <c r="K131" s="272">
        <v>0</v>
      </c>
      <c r="L131" s="272">
        <v>0</v>
      </c>
      <c r="M131" s="272">
        <v>0</v>
      </c>
      <c r="N131" s="272">
        <v>0</v>
      </c>
      <c r="O131" s="272">
        <v>0</v>
      </c>
      <c r="P131" s="272">
        <v>0</v>
      </c>
      <c r="Q131" s="272">
        <v>0</v>
      </c>
      <c r="R131" s="272">
        <v>0</v>
      </c>
      <c r="S131" s="272">
        <v>0</v>
      </c>
      <c r="T131" s="272">
        <v>0</v>
      </c>
      <c r="U131" s="272">
        <v>0</v>
      </c>
      <c r="V131" s="271"/>
      <c r="W131" s="50"/>
      <c r="X131" s="50"/>
      <c r="Y131" s="50"/>
      <c r="Z131" s="43"/>
      <c r="AA131" s="43"/>
      <c r="AB131" s="43"/>
      <c r="AC131" s="43"/>
      <c r="AD131" s="43"/>
      <c r="AE131" s="43"/>
      <c r="AF131" s="43"/>
      <c r="AG131" s="43"/>
      <c r="AH131" s="43"/>
      <c r="AI131" s="43"/>
      <c r="AJ131" s="43"/>
      <c r="AK131" s="144" t="s">
        <v>1054</v>
      </c>
      <c r="AL131" s="72"/>
      <c r="AM131" s="44"/>
    </row>
    <row r="132" spans="1:39" ht="15" customHeight="1">
      <c r="A132" s="65" t="s">
        <v>1051</v>
      </c>
      <c r="B132" s="66" t="s">
        <v>1052</v>
      </c>
      <c r="C132" s="65" t="s">
        <v>1053</v>
      </c>
      <c r="D132" s="65" t="s">
        <v>946</v>
      </c>
      <c r="E132" s="65" t="s">
        <v>201</v>
      </c>
      <c r="F132" s="65" t="s">
        <v>852</v>
      </c>
      <c r="G132" s="65" t="s">
        <v>201</v>
      </c>
      <c r="H132" s="65" t="s">
        <v>201</v>
      </c>
      <c r="I132" s="75" t="s">
        <v>201</v>
      </c>
      <c r="J132" s="272">
        <v>1</v>
      </c>
      <c r="K132" s="272">
        <v>7</v>
      </c>
      <c r="L132" s="272">
        <v>5</v>
      </c>
      <c r="M132" s="272">
        <v>2</v>
      </c>
      <c r="N132" s="272">
        <v>1</v>
      </c>
      <c r="O132" s="272">
        <v>12</v>
      </c>
      <c r="P132" s="272">
        <v>3</v>
      </c>
      <c r="Q132" s="272">
        <v>3</v>
      </c>
      <c r="R132" s="272">
        <v>3</v>
      </c>
      <c r="S132" s="272">
        <v>7</v>
      </c>
      <c r="T132" s="272">
        <v>2</v>
      </c>
      <c r="U132" s="272">
        <v>1</v>
      </c>
      <c r="V132" s="271"/>
      <c r="W132" s="50"/>
      <c r="X132" s="50"/>
      <c r="Y132" s="50"/>
      <c r="Z132" s="43"/>
      <c r="AA132" s="43"/>
      <c r="AB132" s="43"/>
      <c r="AC132" s="43"/>
      <c r="AD132" s="43"/>
      <c r="AE132" s="43"/>
      <c r="AF132" s="43"/>
      <c r="AG132" s="43"/>
      <c r="AH132" s="43"/>
      <c r="AI132" s="43"/>
      <c r="AJ132" s="43"/>
      <c r="AK132" s="144" t="s">
        <v>1054</v>
      </c>
      <c r="AL132" s="72"/>
      <c r="AM132" s="44"/>
    </row>
    <row r="133" spans="1:39" ht="15" customHeight="1">
      <c r="A133" s="65" t="s">
        <v>1051</v>
      </c>
      <c r="B133" s="66" t="s">
        <v>1052</v>
      </c>
      <c r="C133" s="65" t="s">
        <v>1053</v>
      </c>
      <c r="D133" s="65" t="s">
        <v>942</v>
      </c>
      <c r="E133" s="65" t="s">
        <v>201</v>
      </c>
      <c r="F133" s="65" t="s">
        <v>853</v>
      </c>
      <c r="G133" s="65" t="s">
        <v>201</v>
      </c>
      <c r="H133" s="65" t="s">
        <v>201</v>
      </c>
      <c r="I133" s="75" t="s">
        <v>201</v>
      </c>
      <c r="J133" s="272">
        <v>0</v>
      </c>
      <c r="K133" s="272">
        <v>0</v>
      </c>
      <c r="L133" s="272">
        <v>0</v>
      </c>
      <c r="M133" s="272">
        <v>0</v>
      </c>
      <c r="N133" s="272">
        <v>0</v>
      </c>
      <c r="O133" s="272">
        <v>0</v>
      </c>
      <c r="P133" s="272">
        <v>0</v>
      </c>
      <c r="Q133" s="272">
        <v>0</v>
      </c>
      <c r="R133" s="272">
        <v>0</v>
      </c>
      <c r="S133" s="272">
        <v>0</v>
      </c>
      <c r="T133" s="272">
        <v>0</v>
      </c>
      <c r="U133" s="272">
        <v>0</v>
      </c>
      <c r="V133" s="271"/>
      <c r="W133" s="50"/>
      <c r="X133" s="50"/>
      <c r="Y133" s="50"/>
      <c r="Z133" s="43"/>
      <c r="AA133" s="43"/>
      <c r="AB133" s="43"/>
      <c r="AC133" s="43"/>
      <c r="AD133" s="43"/>
      <c r="AE133" s="43"/>
      <c r="AF133" s="43"/>
      <c r="AG133" s="43"/>
      <c r="AH133" s="43"/>
      <c r="AI133" s="43"/>
      <c r="AJ133" s="43"/>
      <c r="AK133" s="144" t="s">
        <v>1054</v>
      </c>
      <c r="AL133" s="72"/>
      <c r="AM133" s="44"/>
    </row>
    <row r="134" spans="1:39" ht="15" customHeight="1">
      <c r="A134" s="65" t="s">
        <v>1051</v>
      </c>
      <c r="B134" s="66" t="s">
        <v>1052</v>
      </c>
      <c r="C134" s="65" t="s">
        <v>1053</v>
      </c>
      <c r="D134" s="65" t="s">
        <v>944</v>
      </c>
      <c r="E134" s="65" t="s">
        <v>201</v>
      </c>
      <c r="F134" s="65" t="s">
        <v>853</v>
      </c>
      <c r="G134" s="65" t="s">
        <v>201</v>
      </c>
      <c r="H134" s="65" t="s">
        <v>201</v>
      </c>
      <c r="I134" s="75" t="s">
        <v>201</v>
      </c>
      <c r="J134" s="272">
        <v>0</v>
      </c>
      <c r="K134" s="272">
        <v>0</v>
      </c>
      <c r="L134" s="272">
        <v>0</v>
      </c>
      <c r="M134" s="272">
        <v>0</v>
      </c>
      <c r="N134" s="272">
        <v>0</v>
      </c>
      <c r="O134" s="272">
        <v>0</v>
      </c>
      <c r="P134" s="272">
        <v>0</v>
      </c>
      <c r="Q134" s="272">
        <v>0</v>
      </c>
      <c r="R134" s="272">
        <v>0</v>
      </c>
      <c r="S134" s="272">
        <v>0</v>
      </c>
      <c r="T134" s="272">
        <v>0</v>
      </c>
      <c r="U134" s="272">
        <v>0</v>
      </c>
      <c r="V134" s="271"/>
      <c r="W134" s="50"/>
      <c r="X134" s="50"/>
      <c r="Y134" s="50"/>
      <c r="Z134" s="43"/>
      <c r="AA134" s="43"/>
      <c r="AB134" s="43"/>
      <c r="AC134" s="43"/>
      <c r="AD134" s="43"/>
      <c r="AE134" s="43"/>
      <c r="AF134" s="43"/>
      <c r="AG134" s="43"/>
      <c r="AH134" s="43"/>
      <c r="AI134" s="43"/>
      <c r="AJ134" s="43"/>
      <c r="AK134" s="144" t="s">
        <v>1054</v>
      </c>
      <c r="AL134" s="72"/>
      <c r="AM134" s="44"/>
    </row>
    <row r="135" spans="1:39" ht="15" customHeight="1">
      <c r="A135" s="65" t="s">
        <v>1051</v>
      </c>
      <c r="B135" s="66" t="s">
        <v>1052</v>
      </c>
      <c r="C135" s="65" t="s">
        <v>1053</v>
      </c>
      <c r="D135" s="65" t="s">
        <v>945</v>
      </c>
      <c r="E135" s="65" t="s">
        <v>201</v>
      </c>
      <c r="F135" s="65" t="s">
        <v>853</v>
      </c>
      <c r="G135" s="65" t="s">
        <v>201</v>
      </c>
      <c r="H135" s="65" t="s">
        <v>201</v>
      </c>
      <c r="I135" s="75" t="s">
        <v>201</v>
      </c>
      <c r="J135" s="272">
        <v>0</v>
      </c>
      <c r="K135" s="272">
        <v>0</v>
      </c>
      <c r="L135" s="272">
        <v>0</v>
      </c>
      <c r="M135" s="272">
        <v>1</v>
      </c>
      <c r="N135" s="272">
        <v>0</v>
      </c>
      <c r="O135" s="272">
        <v>0</v>
      </c>
      <c r="P135" s="272">
        <v>0</v>
      </c>
      <c r="Q135" s="272">
        <v>0</v>
      </c>
      <c r="R135" s="272">
        <v>0</v>
      </c>
      <c r="S135" s="272">
        <v>0</v>
      </c>
      <c r="T135" s="272">
        <v>0</v>
      </c>
      <c r="U135" s="272">
        <v>1</v>
      </c>
      <c r="V135" s="271"/>
      <c r="W135" s="50"/>
      <c r="X135" s="50"/>
      <c r="Y135" s="50"/>
      <c r="Z135" s="43"/>
      <c r="AA135" s="43"/>
      <c r="AB135" s="43"/>
      <c r="AC135" s="43"/>
      <c r="AD135" s="43"/>
      <c r="AE135" s="43"/>
      <c r="AF135" s="43"/>
      <c r="AG135" s="43"/>
      <c r="AH135" s="43"/>
      <c r="AI135" s="43"/>
      <c r="AJ135" s="43"/>
      <c r="AK135" s="144" t="s">
        <v>1054</v>
      </c>
      <c r="AL135" s="72"/>
      <c r="AM135" s="44"/>
    </row>
    <row r="136" spans="1:39" ht="15" customHeight="1">
      <c r="A136" s="65" t="s">
        <v>1051</v>
      </c>
      <c r="B136" s="66" t="s">
        <v>1052</v>
      </c>
      <c r="C136" s="65" t="s">
        <v>1053</v>
      </c>
      <c r="D136" s="65" t="s">
        <v>946</v>
      </c>
      <c r="E136" s="65" t="s">
        <v>201</v>
      </c>
      <c r="F136" s="65" t="s">
        <v>853</v>
      </c>
      <c r="G136" s="65" t="s">
        <v>201</v>
      </c>
      <c r="H136" s="65" t="s">
        <v>201</v>
      </c>
      <c r="I136" s="75" t="s">
        <v>201</v>
      </c>
      <c r="J136" s="272">
        <v>2</v>
      </c>
      <c r="K136" s="272">
        <v>15</v>
      </c>
      <c r="L136" s="272">
        <v>11</v>
      </c>
      <c r="M136" s="272">
        <v>6</v>
      </c>
      <c r="N136" s="272">
        <v>6</v>
      </c>
      <c r="O136" s="272">
        <v>11</v>
      </c>
      <c r="P136" s="272">
        <v>11</v>
      </c>
      <c r="Q136" s="272">
        <v>1</v>
      </c>
      <c r="R136" s="272">
        <v>5</v>
      </c>
      <c r="S136" s="272">
        <v>9</v>
      </c>
      <c r="T136" s="272">
        <v>10</v>
      </c>
      <c r="U136" s="272">
        <v>2</v>
      </c>
      <c r="V136" s="271"/>
      <c r="W136" s="50"/>
      <c r="X136" s="50"/>
      <c r="Y136" s="50"/>
      <c r="Z136" s="43"/>
      <c r="AA136" s="43"/>
      <c r="AB136" s="43"/>
      <c r="AC136" s="43"/>
      <c r="AD136" s="43"/>
      <c r="AE136" s="43"/>
      <c r="AF136" s="43"/>
      <c r="AG136" s="43"/>
      <c r="AH136" s="43"/>
      <c r="AI136" s="43"/>
      <c r="AJ136" s="43"/>
      <c r="AK136" s="144" t="s">
        <v>1054</v>
      </c>
      <c r="AL136" s="72"/>
      <c r="AM136" s="44"/>
    </row>
    <row r="137" spans="1:39" ht="15" customHeight="1">
      <c r="A137" s="65" t="s">
        <v>1055</v>
      </c>
      <c r="B137" s="66" t="s">
        <v>1052</v>
      </c>
      <c r="C137" s="65" t="s">
        <v>1053</v>
      </c>
      <c r="D137" s="65" t="s">
        <v>942</v>
      </c>
      <c r="E137" s="65" t="s">
        <v>201</v>
      </c>
      <c r="F137" s="65" t="s">
        <v>947</v>
      </c>
      <c r="G137" s="65" t="s">
        <v>201</v>
      </c>
      <c r="H137" s="65" t="s">
        <v>201</v>
      </c>
      <c r="I137" s="75" t="s">
        <v>201</v>
      </c>
      <c r="J137" s="272">
        <v>0</v>
      </c>
      <c r="K137" s="272">
        <v>0</v>
      </c>
      <c r="L137" s="272">
        <v>1</v>
      </c>
      <c r="M137" s="272">
        <v>1</v>
      </c>
      <c r="N137" s="272">
        <v>2</v>
      </c>
      <c r="O137" s="272">
        <v>0</v>
      </c>
      <c r="P137" s="272">
        <v>0</v>
      </c>
      <c r="Q137" s="272">
        <v>2</v>
      </c>
      <c r="R137" s="272">
        <v>0</v>
      </c>
      <c r="S137" s="272">
        <v>1</v>
      </c>
      <c r="T137" s="272">
        <v>0</v>
      </c>
      <c r="U137" s="272">
        <v>0</v>
      </c>
      <c r="V137" s="271"/>
      <c r="W137" s="50"/>
      <c r="X137" s="50"/>
      <c r="Y137" s="50"/>
      <c r="Z137" s="43"/>
      <c r="AA137" s="43"/>
      <c r="AB137" s="43"/>
      <c r="AC137" s="43"/>
      <c r="AD137" s="43"/>
      <c r="AE137" s="43"/>
      <c r="AF137" s="43"/>
      <c r="AG137" s="43"/>
      <c r="AH137" s="43"/>
      <c r="AI137" s="43"/>
      <c r="AJ137" s="43"/>
      <c r="AK137" s="144" t="s">
        <v>1054</v>
      </c>
      <c r="AL137" s="72"/>
      <c r="AM137" s="44"/>
    </row>
    <row r="138" spans="1:39" ht="15" customHeight="1">
      <c r="A138" s="65" t="s">
        <v>1055</v>
      </c>
      <c r="B138" s="66" t="s">
        <v>1052</v>
      </c>
      <c r="C138" s="65" t="s">
        <v>1053</v>
      </c>
      <c r="D138" s="65" t="s">
        <v>944</v>
      </c>
      <c r="E138" s="65" t="s">
        <v>201</v>
      </c>
      <c r="F138" s="65" t="s">
        <v>947</v>
      </c>
      <c r="G138" s="65" t="s">
        <v>201</v>
      </c>
      <c r="H138" s="65" t="s">
        <v>201</v>
      </c>
      <c r="I138" s="75" t="s">
        <v>201</v>
      </c>
      <c r="J138" s="272">
        <v>0</v>
      </c>
      <c r="K138" s="272">
        <v>0</v>
      </c>
      <c r="L138" s="272">
        <v>0</v>
      </c>
      <c r="M138" s="272">
        <v>0</v>
      </c>
      <c r="N138" s="272">
        <v>1</v>
      </c>
      <c r="O138" s="272">
        <v>0</v>
      </c>
      <c r="P138" s="272">
        <v>0</v>
      </c>
      <c r="Q138" s="272">
        <v>0</v>
      </c>
      <c r="R138" s="272">
        <v>1</v>
      </c>
      <c r="S138" s="272">
        <v>0</v>
      </c>
      <c r="T138" s="272">
        <v>0</v>
      </c>
      <c r="U138" s="272">
        <v>0</v>
      </c>
      <c r="V138" s="271"/>
      <c r="W138" s="50"/>
      <c r="X138" s="50"/>
      <c r="Y138" s="50"/>
      <c r="Z138" s="43"/>
      <c r="AA138" s="43"/>
      <c r="AB138" s="43"/>
      <c r="AC138" s="43"/>
      <c r="AD138" s="43"/>
      <c r="AE138" s="43"/>
      <c r="AF138" s="43"/>
      <c r="AG138" s="43"/>
      <c r="AH138" s="43"/>
      <c r="AI138" s="43"/>
      <c r="AJ138" s="43"/>
      <c r="AK138" s="144" t="s">
        <v>1054</v>
      </c>
      <c r="AL138" s="72"/>
      <c r="AM138" s="44"/>
    </row>
    <row r="139" spans="1:39" ht="15" customHeight="1">
      <c r="A139" s="65" t="s">
        <v>1055</v>
      </c>
      <c r="B139" s="66" t="s">
        <v>1052</v>
      </c>
      <c r="C139" s="65" t="s">
        <v>1053</v>
      </c>
      <c r="D139" s="65" t="s">
        <v>945</v>
      </c>
      <c r="E139" s="65" t="s">
        <v>201</v>
      </c>
      <c r="F139" s="65" t="s">
        <v>947</v>
      </c>
      <c r="G139" s="65" t="s">
        <v>201</v>
      </c>
      <c r="H139" s="65" t="s">
        <v>201</v>
      </c>
      <c r="I139" s="75" t="s">
        <v>201</v>
      </c>
      <c r="J139" s="272">
        <v>0</v>
      </c>
      <c r="K139" s="272">
        <v>0</v>
      </c>
      <c r="L139" s="272">
        <v>0</v>
      </c>
      <c r="M139" s="272">
        <v>2</v>
      </c>
      <c r="N139" s="272">
        <v>0</v>
      </c>
      <c r="O139" s="272">
        <v>0</v>
      </c>
      <c r="P139" s="272">
        <v>0</v>
      </c>
      <c r="Q139" s="272">
        <v>2</v>
      </c>
      <c r="R139" s="272">
        <v>0</v>
      </c>
      <c r="S139" s="272">
        <v>0</v>
      </c>
      <c r="T139" s="272">
        <v>0</v>
      </c>
      <c r="U139" s="272">
        <v>0</v>
      </c>
      <c r="V139" s="271"/>
      <c r="W139" s="50"/>
      <c r="X139" s="50"/>
      <c r="Y139" s="50"/>
      <c r="Z139" s="43"/>
      <c r="AA139" s="43"/>
      <c r="AB139" s="43"/>
      <c r="AC139" s="43"/>
      <c r="AD139" s="43"/>
      <c r="AE139" s="43"/>
      <c r="AF139" s="43"/>
      <c r="AG139" s="43"/>
      <c r="AH139" s="43"/>
      <c r="AI139" s="43"/>
      <c r="AJ139" s="43"/>
      <c r="AK139" s="144" t="s">
        <v>1054</v>
      </c>
      <c r="AL139" s="72"/>
      <c r="AM139" s="44"/>
    </row>
    <row r="140" spans="1:39" ht="15" customHeight="1">
      <c r="A140" s="65" t="s">
        <v>1055</v>
      </c>
      <c r="B140" s="66" t="s">
        <v>1052</v>
      </c>
      <c r="C140" s="65" t="s">
        <v>1053</v>
      </c>
      <c r="D140" s="65" t="s">
        <v>946</v>
      </c>
      <c r="E140" s="65" t="s">
        <v>201</v>
      </c>
      <c r="F140" s="65" t="s">
        <v>947</v>
      </c>
      <c r="G140" s="65" t="s">
        <v>201</v>
      </c>
      <c r="H140" s="65" t="s">
        <v>201</v>
      </c>
      <c r="I140" s="75" t="s">
        <v>201</v>
      </c>
      <c r="J140" s="272">
        <v>13</v>
      </c>
      <c r="K140" s="272">
        <v>36</v>
      </c>
      <c r="L140" s="272">
        <v>27</v>
      </c>
      <c r="M140" s="272">
        <v>18</v>
      </c>
      <c r="N140" s="272">
        <v>20</v>
      </c>
      <c r="O140" s="272">
        <v>43</v>
      </c>
      <c r="P140" s="272">
        <v>44</v>
      </c>
      <c r="Q140" s="272">
        <v>11</v>
      </c>
      <c r="R140" s="272">
        <v>18</v>
      </c>
      <c r="S140" s="272">
        <v>32</v>
      </c>
      <c r="T140" s="272">
        <v>23</v>
      </c>
      <c r="U140" s="272">
        <v>8</v>
      </c>
      <c r="V140" s="271"/>
      <c r="W140" s="50"/>
      <c r="X140" s="50"/>
      <c r="Y140" s="50"/>
      <c r="Z140" s="43"/>
      <c r="AA140" s="43"/>
      <c r="AB140" s="43"/>
      <c r="AC140" s="43"/>
      <c r="AD140" s="43"/>
      <c r="AE140" s="43"/>
      <c r="AF140" s="43"/>
      <c r="AG140" s="43"/>
      <c r="AH140" s="43"/>
      <c r="AI140" s="43"/>
      <c r="AJ140" s="43"/>
      <c r="AK140" s="144" t="s">
        <v>1054</v>
      </c>
      <c r="AL140" s="72"/>
      <c r="AM140" s="44"/>
    </row>
    <row r="141" spans="1:39" ht="43.5">
      <c r="A141" s="75" t="s">
        <v>850</v>
      </c>
      <c r="B141" s="76" t="s">
        <v>1056</v>
      </c>
      <c r="C141" s="75" t="s">
        <v>857</v>
      </c>
      <c r="D141" s="75" t="s">
        <v>201</v>
      </c>
      <c r="E141" s="75" t="s">
        <v>201</v>
      </c>
      <c r="F141" s="75" t="s">
        <v>852</v>
      </c>
      <c r="G141" s="75" t="s">
        <v>880</v>
      </c>
      <c r="H141" s="75" t="s">
        <v>1057</v>
      </c>
      <c r="I141" s="75" t="s">
        <v>1058</v>
      </c>
      <c r="J141" s="272"/>
      <c r="K141" s="272"/>
      <c r="L141" s="272"/>
      <c r="M141" s="272"/>
      <c r="N141" s="272"/>
      <c r="O141" s="272"/>
      <c r="P141" s="272"/>
      <c r="Q141" s="272"/>
      <c r="R141" s="272"/>
      <c r="S141" s="272"/>
      <c r="T141" s="272"/>
      <c r="U141" s="272"/>
      <c r="V141" s="271"/>
      <c r="W141" s="50"/>
      <c r="X141" s="50"/>
      <c r="Y141" s="50"/>
      <c r="Z141" s="43"/>
      <c r="AA141" s="43"/>
      <c r="AB141" s="43"/>
      <c r="AC141" s="43"/>
      <c r="AD141" s="43"/>
      <c r="AE141" s="43"/>
      <c r="AF141" s="43"/>
      <c r="AG141" s="43"/>
      <c r="AH141" s="43"/>
      <c r="AI141" s="43"/>
      <c r="AJ141" s="43"/>
      <c r="AK141" s="144" t="s">
        <v>1059</v>
      </c>
      <c r="AL141" s="72"/>
      <c r="AM141" s="72" t="s">
        <v>1060</v>
      </c>
    </row>
    <row r="142" spans="1:39" ht="43.5">
      <c r="A142" s="75" t="s">
        <v>850</v>
      </c>
      <c r="B142" s="76" t="s">
        <v>1056</v>
      </c>
      <c r="C142" s="75" t="s">
        <v>857</v>
      </c>
      <c r="D142" s="75" t="s">
        <v>201</v>
      </c>
      <c r="E142" s="75" t="s">
        <v>201</v>
      </c>
      <c r="F142" s="75" t="s">
        <v>852</v>
      </c>
      <c r="G142" s="75" t="s">
        <v>880</v>
      </c>
      <c r="H142" s="75" t="s">
        <v>1057</v>
      </c>
      <c r="I142" s="75" t="s">
        <v>882</v>
      </c>
      <c r="J142" s="272"/>
      <c r="K142" s="272"/>
      <c r="L142" s="272"/>
      <c r="M142" s="272"/>
      <c r="N142" s="272"/>
      <c r="O142" s="272"/>
      <c r="P142" s="272"/>
      <c r="Q142" s="272"/>
      <c r="R142" s="272"/>
      <c r="S142" s="272"/>
      <c r="T142" s="272"/>
      <c r="U142" s="272"/>
      <c r="V142" s="271"/>
      <c r="W142" s="50"/>
      <c r="X142" s="50"/>
      <c r="Y142" s="50"/>
      <c r="Z142" s="43"/>
      <c r="AA142" s="43"/>
      <c r="AB142" s="43"/>
      <c r="AC142" s="43"/>
      <c r="AD142" s="43"/>
      <c r="AE142" s="43"/>
      <c r="AF142" s="43"/>
      <c r="AG142" s="43"/>
      <c r="AH142" s="43"/>
      <c r="AI142" s="43"/>
      <c r="AJ142" s="43"/>
      <c r="AK142" s="144" t="s">
        <v>1059</v>
      </c>
      <c r="AL142" s="72"/>
      <c r="AM142" s="72" t="s">
        <v>1060</v>
      </c>
    </row>
    <row r="143" spans="1:39" ht="43.5">
      <c r="A143" s="75" t="s">
        <v>850</v>
      </c>
      <c r="B143" s="76" t="s">
        <v>1056</v>
      </c>
      <c r="C143" s="75" t="s">
        <v>857</v>
      </c>
      <c r="D143" s="75" t="s">
        <v>201</v>
      </c>
      <c r="E143" s="75" t="s">
        <v>201</v>
      </c>
      <c r="F143" s="75" t="s">
        <v>852</v>
      </c>
      <c r="G143" s="75" t="s">
        <v>880</v>
      </c>
      <c r="H143" s="75" t="s">
        <v>1057</v>
      </c>
      <c r="I143" s="75" t="s">
        <v>1061</v>
      </c>
      <c r="J143" s="272"/>
      <c r="K143" s="272"/>
      <c r="L143" s="272"/>
      <c r="M143" s="272"/>
      <c r="N143" s="272"/>
      <c r="O143" s="272"/>
      <c r="P143" s="272"/>
      <c r="Q143" s="272"/>
      <c r="R143" s="272"/>
      <c r="S143" s="272"/>
      <c r="T143" s="272"/>
      <c r="U143" s="272"/>
      <c r="V143" s="271"/>
      <c r="W143" s="50"/>
      <c r="X143" s="50"/>
      <c r="Y143" s="50"/>
      <c r="Z143" s="43"/>
      <c r="AA143" s="43"/>
      <c r="AB143" s="43"/>
      <c r="AC143" s="43"/>
      <c r="AD143" s="43"/>
      <c r="AE143" s="43"/>
      <c r="AF143" s="43"/>
      <c r="AG143" s="43"/>
      <c r="AH143" s="43"/>
      <c r="AI143" s="43"/>
      <c r="AJ143" s="43"/>
      <c r="AK143" s="144" t="s">
        <v>1059</v>
      </c>
      <c r="AL143" s="72"/>
      <c r="AM143" s="72" t="s">
        <v>1060</v>
      </c>
    </row>
    <row r="144" spans="1:39" ht="29">
      <c r="A144" s="75" t="s">
        <v>850</v>
      </c>
      <c r="B144" s="76" t="s">
        <v>1056</v>
      </c>
      <c r="C144" s="75" t="s">
        <v>857</v>
      </c>
      <c r="D144" s="75" t="s">
        <v>201</v>
      </c>
      <c r="E144" s="192" t="s">
        <v>1062</v>
      </c>
      <c r="F144" s="75" t="s">
        <v>852</v>
      </c>
      <c r="G144" s="75" t="s">
        <v>880</v>
      </c>
      <c r="H144" s="75" t="s">
        <v>1057</v>
      </c>
      <c r="I144" s="75" t="s">
        <v>884</v>
      </c>
      <c r="J144" s="272">
        <v>13982</v>
      </c>
      <c r="K144" s="272">
        <v>86859</v>
      </c>
      <c r="L144" s="272">
        <v>10578</v>
      </c>
      <c r="M144" s="272">
        <v>627</v>
      </c>
      <c r="N144" s="272">
        <v>48079</v>
      </c>
      <c r="O144" s="272">
        <v>59510</v>
      </c>
      <c r="P144" s="272">
        <v>2513</v>
      </c>
      <c r="Q144" s="272">
        <v>5</v>
      </c>
      <c r="R144" s="272">
        <v>32847</v>
      </c>
      <c r="S144" s="272">
        <v>72199</v>
      </c>
      <c r="T144" s="272">
        <v>3105</v>
      </c>
      <c r="U144" s="272">
        <v>3046</v>
      </c>
      <c r="V144" s="271"/>
      <c r="W144" s="50"/>
      <c r="X144" s="50"/>
      <c r="Y144" s="50"/>
      <c r="Z144" s="43"/>
      <c r="AA144" s="43"/>
      <c r="AB144" s="43"/>
      <c r="AC144" s="43"/>
      <c r="AD144" s="43"/>
      <c r="AE144" s="43"/>
      <c r="AF144" s="43"/>
      <c r="AG144" s="43"/>
      <c r="AH144" s="43"/>
      <c r="AI144" s="43"/>
      <c r="AJ144" s="43"/>
      <c r="AK144" s="144" t="s">
        <v>1059</v>
      </c>
      <c r="AL144" s="72"/>
      <c r="AM144" s="44"/>
    </row>
    <row r="145" spans="1:39" ht="68.75" customHeight="1">
      <c r="A145" s="75" t="s">
        <v>850</v>
      </c>
      <c r="B145" s="76" t="s">
        <v>1063</v>
      </c>
      <c r="C145" s="75" t="s">
        <v>857</v>
      </c>
      <c r="D145" s="75" t="s">
        <v>201</v>
      </c>
      <c r="E145" s="192" t="s">
        <v>1064</v>
      </c>
      <c r="F145" s="75" t="s">
        <v>852</v>
      </c>
      <c r="G145" s="75" t="s">
        <v>880</v>
      </c>
      <c r="H145" s="75" t="s">
        <v>1065</v>
      </c>
      <c r="I145" s="75" t="s">
        <v>1058</v>
      </c>
      <c r="J145" s="272">
        <v>36512.57679021715</v>
      </c>
      <c r="K145" s="272">
        <v>36512.57679021715</v>
      </c>
      <c r="L145" s="272">
        <v>36512.57679021715</v>
      </c>
      <c r="M145" s="272">
        <v>36512.57679021715</v>
      </c>
      <c r="N145" s="272">
        <v>3237</v>
      </c>
      <c r="O145" s="272">
        <v>50711.85</v>
      </c>
      <c r="P145" s="272">
        <v>36126</v>
      </c>
      <c r="Q145" s="272">
        <v>1167</v>
      </c>
      <c r="R145" s="272">
        <v>23316</v>
      </c>
      <c r="S145" s="272">
        <v>59148</v>
      </c>
      <c r="T145" s="272">
        <v>15456</v>
      </c>
      <c r="U145" s="272">
        <v>2192</v>
      </c>
      <c r="V145" s="273"/>
      <c r="W145" s="50"/>
      <c r="X145" s="50"/>
      <c r="Y145" s="50"/>
      <c r="Z145" s="43"/>
      <c r="AA145" s="43"/>
      <c r="AB145" s="43"/>
      <c r="AC145" s="43"/>
      <c r="AD145" s="43"/>
      <c r="AE145" s="43"/>
      <c r="AF145" s="43"/>
      <c r="AG145" s="43"/>
      <c r="AH145" s="43"/>
      <c r="AI145" s="43"/>
      <c r="AJ145" s="43"/>
      <c r="AK145" s="144" t="s">
        <v>1059</v>
      </c>
      <c r="AL145" s="72" t="s">
        <v>1066</v>
      </c>
      <c r="AM145" s="44"/>
    </row>
    <row r="146" spans="1:39" ht="29">
      <c r="A146" s="75" t="s">
        <v>850</v>
      </c>
      <c r="B146" s="76" t="s">
        <v>1063</v>
      </c>
      <c r="C146" s="75" t="s">
        <v>857</v>
      </c>
      <c r="D146" s="75" t="s">
        <v>201</v>
      </c>
      <c r="E146" s="192" t="s">
        <v>1064</v>
      </c>
      <c r="F146" s="75" t="s">
        <v>852</v>
      </c>
      <c r="G146" s="75" t="s">
        <v>880</v>
      </c>
      <c r="H146" s="75" t="s">
        <v>1065</v>
      </c>
      <c r="I146" s="75" t="s">
        <v>882</v>
      </c>
      <c r="J146" s="272">
        <v>0</v>
      </c>
      <c r="K146" s="272">
        <v>0</v>
      </c>
      <c r="L146" s="272">
        <v>0</v>
      </c>
      <c r="M146" s="272">
        <v>0</v>
      </c>
      <c r="N146" s="272">
        <v>0</v>
      </c>
      <c r="O146" s="272">
        <v>0</v>
      </c>
      <c r="P146" s="272">
        <v>0</v>
      </c>
      <c r="Q146" s="272">
        <v>7</v>
      </c>
      <c r="R146" s="272">
        <v>0</v>
      </c>
      <c r="S146" s="272">
        <v>0</v>
      </c>
      <c r="T146" s="272">
        <v>0</v>
      </c>
      <c r="U146" s="272">
        <v>8</v>
      </c>
      <c r="V146" s="273"/>
      <c r="W146" s="50"/>
      <c r="X146" s="50"/>
      <c r="Y146" s="50"/>
      <c r="Z146" s="43"/>
      <c r="AA146" s="43"/>
      <c r="AB146" s="43"/>
      <c r="AC146" s="43"/>
      <c r="AD146" s="43"/>
      <c r="AE146" s="43"/>
      <c r="AF146" s="43"/>
      <c r="AG146" s="43"/>
      <c r="AH146" s="43"/>
      <c r="AI146" s="43"/>
      <c r="AJ146" s="43"/>
      <c r="AK146" s="144" t="s">
        <v>1059</v>
      </c>
      <c r="AL146" s="72" t="s">
        <v>1067</v>
      </c>
      <c r="AM146" s="72"/>
    </row>
    <row r="147" spans="1:39" ht="43.5">
      <c r="A147" s="75" t="s">
        <v>850</v>
      </c>
      <c r="B147" s="76" t="s">
        <v>1063</v>
      </c>
      <c r="C147" s="75" t="s">
        <v>857</v>
      </c>
      <c r="D147" s="75" t="s">
        <v>201</v>
      </c>
      <c r="E147" s="75" t="s">
        <v>201</v>
      </c>
      <c r="F147" s="75" t="s">
        <v>852</v>
      </c>
      <c r="G147" s="75" t="s">
        <v>880</v>
      </c>
      <c r="H147" s="75" t="s">
        <v>1065</v>
      </c>
      <c r="I147" s="75" t="s">
        <v>1061</v>
      </c>
      <c r="J147" s="381"/>
      <c r="K147" s="381"/>
      <c r="L147" s="381"/>
      <c r="M147" s="381"/>
      <c r="N147" s="381"/>
      <c r="O147" s="381"/>
      <c r="P147" s="381"/>
      <c r="Q147" s="381"/>
      <c r="R147" s="381"/>
      <c r="S147" s="381"/>
      <c r="T147" s="381"/>
      <c r="U147" s="381"/>
      <c r="V147" s="273"/>
      <c r="W147" s="50"/>
      <c r="X147" s="50"/>
      <c r="Y147" s="50"/>
      <c r="Z147" s="43"/>
      <c r="AA147" s="43"/>
      <c r="AB147" s="43"/>
      <c r="AC147" s="43"/>
      <c r="AD147" s="43"/>
      <c r="AE147" s="43"/>
      <c r="AF147" s="43"/>
      <c r="AG147" s="43"/>
      <c r="AH147" s="43"/>
      <c r="AI147" s="43"/>
      <c r="AJ147" s="43"/>
      <c r="AK147" s="144" t="s">
        <v>1059</v>
      </c>
      <c r="AL147" s="72"/>
      <c r="AM147" s="72" t="s">
        <v>1060</v>
      </c>
    </row>
    <row r="148" spans="1:39" ht="29">
      <c r="A148" s="75" t="s">
        <v>850</v>
      </c>
      <c r="B148" s="76" t="s">
        <v>1063</v>
      </c>
      <c r="C148" s="75" t="s">
        <v>857</v>
      </c>
      <c r="D148" s="75" t="s">
        <v>201</v>
      </c>
      <c r="E148" s="192" t="s">
        <v>1068</v>
      </c>
      <c r="F148" s="75" t="s">
        <v>852</v>
      </c>
      <c r="G148" s="75" t="s">
        <v>880</v>
      </c>
      <c r="H148" s="75" t="s">
        <v>1065</v>
      </c>
      <c r="I148" s="75" t="s">
        <v>884</v>
      </c>
      <c r="J148" s="272">
        <v>14078</v>
      </c>
      <c r="K148" s="272">
        <v>23863</v>
      </c>
      <c r="L148" s="272">
        <v>19843</v>
      </c>
      <c r="M148" s="272">
        <v>6117</v>
      </c>
      <c r="N148" s="272">
        <v>43843</v>
      </c>
      <c r="O148" s="272">
        <v>24977</v>
      </c>
      <c r="P148" s="272">
        <v>2052</v>
      </c>
      <c r="Q148" s="272">
        <v>314</v>
      </c>
      <c r="R148" s="272">
        <v>31410</v>
      </c>
      <c r="S148" s="272">
        <v>26251</v>
      </c>
      <c r="T148" s="272">
        <v>7857</v>
      </c>
      <c r="U148" s="272">
        <v>280</v>
      </c>
      <c r="V148" s="273"/>
      <c r="W148" s="50"/>
      <c r="X148" s="50"/>
      <c r="Y148" s="50"/>
      <c r="Z148" s="43"/>
      <c r="AA148" s="43"/>
      <c r="AB148" s="43"/>
      <c r="AC148" s="43"/>
      <c r="AD148" s="43"/>
      <c r="AE148" s="43"/>
      <c r="AF148" s="43"/>
      <c r="AG148" s="43"/>
      <c r="AH148" s="43"/>
      <c r="AI148" s="43"/>
      <c r="AJ148" s="43"/>
      <c r="AK148" s="144" t="s">
        <v>1059</v>
      </c>
      <c r="AL148" s="72"/>
      <c r="AM148" s="44"/>
    </row>
    <row r="149" spans="1:39" ht="43.5">
      <c r="A149" s="75" t="s">
        <v>850</v>
      </c>
      <c r="B149" s="76" t="s">
        <v>1069</v>
      </c>
      <c r="C149" s="75" t="s">
        <v>857</v>
      </c>
      <c r="D149" s="75" t="s">
        <v>201</v>
      </c>
      <c r="E149" s="75" t="s">
        <v>201</v>
      </c>
      <c r="F149" s="75" t="s">
        <v>852</v>
      </c>
      <c r="G149" s="75" t="s">
        <v>880</v>
      </c>
      <c r="H149" s="75" t="s">
        <v>881</v>
      </c>
      <c r="I149" s="75" t="s">
        <v>1058</v>
      </c>
      <c r="J149" s="381"/>
      <c r="K149" s="381"/>
      <c r="L149" s="381"/>
      <c r="M149" s="381"/>
      <c r="N149" s="381"/>
      <c r="O149" s="381"/>
      <c r="P149" s="381"/>
      <c r="Q149" s="381"/>
      <c r="R149" s="381"/>
      <c r="S149" s="381"/>
      <c r="T149" s="381"/>
      <c r="U149" s="381"/>
      <c r="V149" s="273"/>
      <c r="W149" s="50"/>
      <c r="X149" s="50"/>
      <c r="Y149" s="50"/>
      <c r="Z149" s="43"/>
      <c r="AA149" s="43"/>
      <c r="AB149" s="43"/>
      <c r="AC149" s="43"/>
      <c r="AD149" s="43"/>
      <c r="AE149" s="43"/>
      <c r="AF149" s="43"/>
      <c r="AG149" s="43"/>
      <c r="AH149" s="43"/>
      <c r="AI149" s="43"/>
      <c r="AJ149" s="43"/>
      <c r="AK149" s="144" t="s">
        <v>1059</v>
      </c>
      <c r="AL149" s="72"/>
      <c r="AM149" s="72" t="s">
        <v>1060</v>
      </c>
    </row>
    <row r="150" spans="1:39" ht="29">
      <c r="A150" s="75" t="s">
        <v>850</v>
      </c>
      <c r="B150" s="76" t="s">
        <v>1069</v>
      </c>
      <c r="C150" s="75" t="s">
        <v>857</v>
      </c>
      <c r="D150" s="75" t="s">
        <v>201</v>
      </c>
      <c r="E150" s="192" t="s">
        <v>1070</v>
      </c>
      <c r="F150" s="75" t="s">
        <v>852</v>
      </c>
      <c r="G150" s="75" t="s">
        <v>880</v>
      </c>
      <c r="H150" s="75" t="s">
        <v>881</v>
      </c>
      <c r="I150" s="75" t="s">
        <v>882</v>
      </c>
      <c r="J150" s="272">
        <v>0</v>
      </c>
      <c r="K150" s="272">
        <v>0</v>
      </c>
      <c r="L150" s="272">
        <v>0</v>
      </c>
      <c r="M150" s="272">
        <v>0</v>
      </c>
      <c r="N150" s="272">
        <v>0</v>
      </c>
      <c r="O150" s="272">
        <v>177</v>
      </c>
      <c r="P150" s="272">
        <v>0</v>
      </c>
      <c r="Q150" s="272">
        <v>0</v>
      </c>
      <c r="R150" s="272">
        <v>0</v>
      </c>
      <c r="S150" s="272">
        <v>1003</v>
      </c>
      <c r="T150" s="272">
        <v>0</v>
      </c>
      <c r="U150" s="272">
        <v>0</v>
      </c>
      <c r="V150" s="273"/>
      <c r="W150" s="50"/>
      <c r="X150" s="50"/>
      <c r="Y150" s="50"/>
      <c r="Z150" s="43"/>
      <c r="AA150" s="43"/>
      <c r="AB150" s="43"/>
      <c r="AC150" s="43"/>
      <c r="AD150" s="43"/>
      <c r="AE150" s="43"/>
      <c r="AF150" s="43"/>
      <c r="AG150" s="43"/>
      <c r="AH150" s="43"/>
      <c r="AI150" s="43"/>
      <c r="AJ150" s="43"/>
      <c r="AK150" s="144" t="s">
        <v>1059</v>
      </c>
      <c r="AL150" s="72" t="s">
        <v>1071</v>
      </c>
      <c r="AM150" s="72"/>
    </row>
    <row r="151" spans="1:39" ht="43.5">
      <c r="A151" s="75" t="s">
        <v>850</v>
      </c>
      <c r="B151" s="76" t="s">
        <v>1069</v>
      </c>
      <c r="C151" s="75" t="s">
        <v>857</v>
      </c>
      <c r="D151" s="75" t="s">
        <v>201</v>
      </c>
      <c r="E151" s="75" t="s">
        <v>201</v>
      </c>
      <c r="F151" s="75" t="s">
        <v>852</v>
      </c>
      <c r="G151" s="75" t="s">
        <v>880</v>
      </c>
      <c r="H151" s="75" t="s">
        <v>881</v>
      </c>
      <c r="I151" s="75" t="s">
        <v>1061</v>
      </c>
      <c r="J151" s="381"/>
      <c r="K151" s="381"/>
      <c r="L151" s="381"/>
      <c r="M151" s="381"/>
      <c r="N151" s="381"/>
      <c r="O151" s="381"/>
      <c r="P151" s="381"/>
      <c r="Q151" s="381"/>
      <c r="R151" s="381"/>
      <c r="S151" s="381"/>
      <c r="T151" s="381"/>
      <c r="U151" s="381"/>
      <c r="V151" s="273"/>
      <c r="W151" s="50"/>
      <c r="X151" s="50"/>
      <c r="Y151" s="50"/>
      <c r="Z151" s="43"/>
      <c r="AA151" s="43"/>
      <c r="AB151" s="43"/>
      <c r="AC151" s="43"/>
      <c r="AD151" s="43"/>
      <c r="AE151" s="43"/>
      <c r="AF151" s="43"/>
      <c r="AG151" s="43"/>
      <c r="AH151" s="43"/>
      <c r="AI151" s="43"/>
      <c r="AJ151" s="43"/>
      <c r="AK151" s="144" t="s">
        <v>1059</v>
      </c>
      <c r="AL151" s="72"/>
      <c r="AM151" s="72" t="s">
        <v>1060</v>
      </c>
    </row>
    <row r="152" spans="1:39" ht="87">
      <c r="A152" s="75" t="s">
        <v>850</v>
      </c>
      <c r="B152" s="76" t="s">
        <v>1069</v>
      </c>
      <c r="C152" s="75" t="s">
        <v>857</v>
      </c>
      <c r="D152" s="75" t="s">
        <v>201</v>
      </c>
      <c r="E152" s="192" t="s">
        <v>1072</v>
      </c>
      <c r="F152" s="75" t="s">
        <v>852</v>
      </c>
      <c r="G152" s="75" t="s">
        <v>880</v>
      </c>
      <c r="H152" s="75" t="s">
        <v>881</v>
      </c>
      <c r="I152" s="75" t="s">
        <v>884</v>
      </c>
      <c r="J152" s="272">
        <v>21214.19468946183</v>
      </c>
      <c r="K152" s="272">
        <v>21214.19468946183</v>
      </c>
      <c r="L152" s="272">
        <v>21214.19468946183</v>
      </c>
      <c r="M152" s="272">
        <v>21214.19468946183</v>
      </c>
      <c r="N152" s="272">
        <v>39084.363515758458</v>
      </c>
      <c r="O152" s="272">
        <v>32456.044364418856</v>
      </c>
      <c r="P152" s="272">
        <v>3961.36</v>
      </c>
      <c r="Q152" s="272">
        <v>5194.28</v>
      </c>
      <c r="R152" s="272">
        <v>63394.528626300329</v>
      </c>
      <c r="S152" s="272">
        <v>5708.08</v>
      </c>
      <c r="T152" s="272">
        <v>1133.6000000000001</v>
      </c>
      <c r="U152" s="272">
        <v>1147.6400000000001</v>
      </c>
      <c r="V152" s="273"/>
      <c r="W152" s="50"/>
      <c r="X152" s="50"/>
      <c r="Y152" s="50"/>
      <c r="Z152" s="43"/>
      <c r="AA152" s="43"/>
      <c r="AB152" s="43"/>
      <c r="AC152" s="43"/>
      <c r="AD152" s="43"/>
      <c r="AE152" s="43"/>
      <c r="AF152" s="43"/>
      <c r="AG152" s="43"/>
      <c r="AH152" s="43"/>
      <c r="AI152" s="43"/>
      <c r="AJ152" s="43"/>
      <c r="AK152" s="144" t="s">
        <v>1059</v>
      </c>
      <c r="AL152" s="72" t="s">
        <v>1073</v>
      </c>
      <c r="AM152" s="44"/>
    </row>
    <row r="153" spans="1:39" ht="43.5">
      <c r="A153" s="75" t="s">
        <v>850</v>
      </c>
      <c r="B153" s="76" t="s">
        <v>1074</v>
      </c>
      <c r="C153" s="75" t="s">
        <v>858</v>
      </c>
      <c r="D153" s="75" t="s">
        <v>201</v>
      </c>
      <c r="E153" s="75" t="s">
        <v>201</v>
      </c>
      <c r="F153" s="75" t="s">
        <v>852</v>
      </c>
      <c r="G153" s="75" t="s">
        <v>880</v>
      </c>
      <c r="H153" s="75" t="s">
        <v>1057</v>
      </c>
      <c r="I153" s="75" t="s">
        <v>1058</v>
      </c>
      <c r="J153" s="381"/>
      <c r="K153" s="381"/>
      <c r="L153" s="381"/>
      <c r="M153" s="381"/>
      <c r="N153" s="381"/>
      <c r="O153" s="381"/>
      <c r="P153" s="381"/>
      <c r="Q153" s="381"/>
      <c r="R153" s="381"/>
      <c r="S153" s="381"/>
      <c r="T153" s="381"/>
      <c r="U153" s="381"/>
      <c r="V153" s="273"/>
      <c r="W153" s="50"/>
      <c r="X153" s="50"/>
      <c r="Y153" s="50"/>
      <c r="Z153" s="43"/>
      <c r="AA153" s="43"/>
      <c r="AB153" s="43"/>
      <c r="AC153" s="43"/>
      <c r="AD153" s="43"/>
      <c r="AE153" s="43"/>
      <c r="AF153" s="43"/>
      <c r="AG153" s="43"/>
      <c r="AH153" s="43"/>
      <c r="AI153" s="43"/>
      <c r="AJ153" s="43"/>
      <c r="AK153" s="144" t="s">
        <v>1075</v>
      </c>
      <c r="AL153" s="72"/>
      <c r="AM153" s="72" t="s">
        <v>1060</v>
      </c>
    </row>
    <row r="154" spans="1:39" ht="43.5">
      <c r="A154" s="75" t="s">
        <v>850</v>
      </c>
      <c r="B154" s="76" t="s">
        <v>1074</v>
      </c>
      <c r="C154" s="75" t="s">
        <v>858</v>
      </c>
      <c r="D154" s="75" t="s">
        <v>201</v>
      </c>
      <c r="E154" s="75" t="s">
        <v>201</v>
      </c>
      <c r="F154" s="75" t="s">
        <v>852</v>
      </c>
      <c r="G154" s="75" t="s">
        <v>880</v>
      </c>
      <c r="H154" s="75" t="s">
        <v>1057</v>
      </c>
      <c r="I154" s="75" t="s">
        <v>882</v>
      </c>
      <c r="J154" s="381"/>
      <c r="K154" s="381"/>
      <c r="L154" s="381"/>
      <c r="M154" s="381"/>
      <c r="N154" s="381"/>
      <c r="O154" s="381"/>
      <c r="P154" s="381"/>
      <c r="Q154" s="381"/>
      <c r="R154" s="381"/>
      <c r="S154" s="381"/>
      <c r="T154" s="381"/>
      <c r="U154" s="381"/>
      <c r="V154" s="273"/>
      <c r="W154" s="50"/>
      <c r="X154" s="50"/>
      <c r="Y154" s="50"/>
      <c r="Z154" s="43"/>
      <c r="AA154" s="43"/>
      <c r="AB154" s="43"/>
      <c r="AC154" s="43"/>
      <c r="AD154" s="43"/>
      <c r="AE154" s="43"/>
      <c r="AF154" s="43"/>
      <c r="AG154" s="43"/>
      <c r="AH154" s="43"/>
      <c r="AI154" s="43"/>
      <c r="AJ154" s="43"/>
      <c r="AK154" s="144" t="s">
        <v>1075</v>
      </c>
      <c r="AL154" s="72"/>
      <c r="AM154" s="72" t="s">
        <v>1060</v>
      </c>
    </row>
    <row r="155" spans="1:39" ht="43.5">
      <c r="A155" s="75" t="s">
        <v>850</v>
      </c>
      <c r="B155" s="76" t="s">
        <v>1074</v>
      </c>
      <c r="C155" s="75" t="s">
        <v>858</v>
      </c>
      <c r="D155" s="75" t="s">
        <v>201</v>
      </c>
      <c r="E155" s="75" t="s">
        <v>201</v>
      </c>
      <c r="F155" s="75" t="s">
        <v>852</v>
      </c>
      <c r="G155" s="75" t="s">
        <v>880</v>
      </c>
      <c r="H155" s="75" t="s">
        <v>1057</v>
      </c>
      <c r="I155" s="75" t="s">
        <v>1061</v>
      </c>
      <c r="J155" s="381"/>
      <c r="K155" s="381"/>
      <c r="L155" s="381"/>
      <c r="M155" s="381"/>
      <c r="N155" s="381"/>
      <c r="O155" s="381"/>
      <c r="P155" s="381"/>
      <c r="Q155" s="381"/>
      <c r="R155" s="381"/>
      <c r="S155" s="381"/>
      <c r="T155" s="381"/>
      <c r="U155" s="381"/>
      <c r="V155" s="273"/>
      <c r="W155" s="50"/>
      <c r="X155" s="50"/>
      <c r="Y155" s="50"/>
      <c r="Z155" s="43"/>
      <c r="AA155" s="43"/>
      <c r="AB155" s="43"/>
      <c r="AC155" s="43"/>
      <c r="AD155" s="43"/>
      <c r="AE155" s="43"/>
      <c r="AF155" s="43"/>
      <c r="AG155" s="43"/>
      <c r="AH155" s="43"/>
      <c r="AI155" s="43"/>
      <c r="AJ155" s="43"/>
      <c r="AK155" s="144" t="s">
        <v>1075</v>
      </c>
      <c r="AL155" s="72"/>
      <c r="AM155" s="72" t="s">
        <v>1060</v>
      </c>
    </row>
    <row r="156" spans="1:39" ht="72.5">
      <c r="A156" s="75" t="s">
        <v>850</v>
      </c>
      <c r="B156" s="76" t="s">
        <v>1074</v>
      </c>
      <c r="C156" s="75" t="s">
        <v>858</v>
      </c>
      <c r="D156" s="75" t="s">
        <v>201</v>
      </c>
      <c r="E156" s="192" t="s">
        <v>1062</v>
      </c>
      <c r="F156" s="75" t="s">
        <v>852</v>
      </c>
      <c r="G156" s="75" t="s">
        <v>880</v>
      </c>
      <c r="H156" s="75" t="s">
        <v>1057</v>
      </c>
      <c r="I156" s="75" t="s">
        <v>884</v>
      </c>
      <c r="J156" s="272">
        <v>473.98736713200003</v>
      </c>
      <c r="K156" s="272">
        <v>2944.5049865340002</v>
      </c>
      <c r="L156" s="272">
        <v>358.59235942800001</v>
      </c>
      <c r="M156" s="272">
        <v>21.255190901999999</v>
      </c>
      <c r="N156" s="272">
        <v>1629.8697342540002</v>
      </c>
      <c r="O156" s="272">
        <v>2017.37864526</v>
      </c>
      <c r="P156" s="272">
        <v>85.190262738000001</v>
      </c>
      <c r="Q156" s="272">
        <v>0.16949913</v>
      </c>
      <c r="R156" s="272">
        <v>1113.507584622</v>
      </c>
      <c r="S156" s="272">
        <v>2447.5335373739999</v>
      </c>
      <c r="T156" s="272">
        <v>105.25895973</v>
      </c>
      <c r="U156" s="272">
        <v>103.258869996</v>
      </c>
      <c r="V156" s="273"/>
      <c r="W156" s="50"/>
      <c r="X156" s="50"/>
      <c r="Y156" s="50"/>
      <c r="Z156" s="43"/>
      <c r="AA156" s="43"/>
      <c r="AB156" s="43"/>
      <c r="AC156" s="43"/>
      <c r="AD156" s="43"/>
      <c r="AE156" s="43"/>
      <c r="AF156" s="43"/>
      <c r="AG156" s="43"/>
      <c r="AH156" s="43"/>
      <c r="AI156" s="43"/>
      <c r="AJ156" s="43"/>
      <c r="AK156" s="144" t="s">
        <v>1075</v>
      </c>
      <c r="AL156" s="72" t="s">
        <v>1076</v>
      </c>
      <c r="AM156" s="44"/>
    </row>
    <row r="157" spans="1:39" ht="72.5">
      <c r="A157" s="75" t="s">
        <v>850</v>
      </c>
      <c r="B157" s="76" t="s">
        <v>1077</v>
      </c>
      <c r="C157" s="75" t="s">
        <v>858</v>
      </c>
      <c r="D157" s="75" t="s">
        <v>201</v>
      </c>
      <c r="E157" s="192" t="s">
        <v>1064</v>
      </c>
      <c r="F157" s="75" t="s">
        <v>852</v>
      </c>
      <c r="G157" s="75" t="s">
        <v>880</v>
      </c>
      <c r="H157" s="75" t="s">
        <v>1065</v>
      </c>
      <c r="I157" s="75" t="s">
        <v>1058</v>
      </c>
      <c r="J157" s="272">
        <v>1237.77</v>
      </c>
      <c r="K157" s="272">
        <v>1237.77</v>
      </c>
      <c r="L157" s="272">
        <v>1237.77</v>
      </c>
      <c r="M157" s="272">
        <v>1237.77</v>
      </c>
      <c r="N157" s="272">
        <v>109.73373676200001</v>
      </c>
      <c r="O157" s="272">
        <v>1719.1228911380999</v>
      </c>
      <c r="P157" s="272">
        <v>1224.665114076</v>
      </c>
      <c r="Q157" s="272">
        <v>39.561096941999999</v>
      </c>
      <c r="R157" s="272">
        <v>790.408343016</v>
      </c>
      <c r="S157" s="272">
        <v>2005.1069082480001</v>
      </c>
      <c r="T157" s="272">
        <v>523.95571065600006</v>
      </c>
      <c r="U157" s="272">
        <v>74.308418591999995</v>
      </c>
      <c r="V157" s="273"/>
      <c r="W157" s="50"/>
      <c r="X157" s="50"/>
      <c r="Y157" s="50"/>
      <c r="Z157" s="43"/>
      <c r="AA157" s="43"/>
      <c r="AB157" s="43"/>
      <c r="AC157" s="43"/>
      <c r="AD157" s="43"/>
      <c r="AE157" s="43"/>
      <c r="AF157" s="43"/>
      <c r="AG157" s="43"/>
      <c r="AH157" s="43"/>
      <c r="AI157" s="43"/>
      <c r="AJ157" s="43"/>
      <c r="AK157" s="144" t="s">
        <v>1075</v>
      </c>
      <c r="AL157" s="72" t="s">
        <v>1076</v>
      </c>
      <c r="AM157" s="44"/>
    </row>
    <row r="158" spans="1:39" ht="29">
      <c r="A158" s="75" t="s">
        <v>850</v>
      </c>
      <c r="B158" s="76" t="s">
        <v>1077</v>
      </c>
      <c r="C158" s="75" t="s">
        <v>858</v>
      </c>
      <c r="D158" s="75" t="s">
        <v>201</v>
      </c>
      <c r="E158" s="192" t="s">
        <v>1064</v>
      </c>
      <c r="F158" s="75" t="s">
        <v>852</v>
      </c>
      <c r="G158" s="75" t="s">
        <v>880</v>
      </c>
      <c r="H158" s="75" t="s">
        <v>1065</v>
      </c>
      <c r="I158" s="75" t="s">
        <v>882</v>
      </c>
      <c r="J158" s="272">
        <v>0</v>
      </c>
      <c r="K158" s="272">
        <v>0</v>
      </c>
      <c r="L158" s="272">
        <v>0</v>
      </c>
      <c r="M158" s="272">
        <v>0</v>
      </c>
      <c r="N158" s="272">
        <v>0</v>
      </c>
      <c r="O158" s="272">
        <v>0</v>
      </c>
      <c r="P158" s="272">
        <v>0</v>
      </c>
      <c r="Q158" s="272">
        <v>0.23729878200000001</v>
      </c>
      <c r="R158" s="272">
        <v>0</v>
      </c>
      <c r="S158" s="272">
        <v>0</v>
      </c>
      <c r="T158" s="272">
        <v>0</v>
      </c>
      <c r="U158" s="272">
        <v>0.27119860800000001</v>
      </c>
      <c r="V158" s="273"/>
      <c r="W158" s="50"/>
      <c r="X158" s="50"/>
      <c r="Y158" s="50"/>
      <c r="Z158" s="43"/>
      <c r="AA158" s="43"/>
      <c r="AB158" s="43"/>
      <c r="AC158" s="43"/>
      <c r="AD158" s="43"/>
      <c r="AE158" s="43"/>
      <c r="AF158" s="43"/>
      <c r="AG158" s="43"/>
      <c r="AH158" s="43"/>
      <c r="AI158" s="43"/>
      <c r="AJ158" s="43"/>
      <c r="AK158" s="144" t="s">
        <v>1075</v>
      </c>
      <c r="AL158" s="72" t="s">
        <v>1067</v>
      </c>
      <c r="AM158" s="72"/>
    </row>
    <row r="159" spans="1:39" ht="72.5">
      <c r="A159" s="75" t="s">
        <v>850</v>
      </c>
      <c r="B159" s="76" t="s">
        <v>1077</v>
      </c>
      <c r="C159" s="75" t="s">
        <v>858</v>
      </c>
      <c r="D159" s="75" t="s">
        <v>201</v>
      </c>
      <c r="E159" s="75" t="s">
        <v>201</v>
      </c>
      <c r="F159" s="75" t="s">
        <v>852</v>
      </c>
      <c r="G159" s="75" t="s">
        <v>880</v>
      </c>
      <c r="H159" s="75" t="s">
        <v>1065</v>
      </c>
      <c r="I159" s="75" t="s">
        <v>1061</v>
      </c>
      <c r="J159" s="381"/>
      <c r="K159" s="381"/>
      <c r="L159" s="381"/>
      <c r="M159" s="381"/>
      <c r="N159" s="381"/>
      <c r="O159" s="381"/>
      <c r="P159" s="381"/>
      <c r="Q159" s="381"/>
      <c r="R159" s="381"/>
      <c r="S159" s="381"/>
      <c r="T159" s="381"/>
      <c r="U159" s="381"/>
      <c r="V159" s="273"/>
      <c r="W159" s="50"/>
      <c r="X159" s="50"/>
      <c r="Y159" s="50"/>
      <c r="Z159" s="43"/>
      <c r="AA159" s="43"/>
      <c r="AB159" s="43"/>
      <c r="AC159" s="43"/>
      <c r="AD159" s="43"/>
      <c r="AE159" s="43"/>
      <c r="AF159" s="43"/>
      <c r="AG159" s="43"/>
      <c r="AH159" s="43"/>
      <c r="AI159" s="43"/>
      <c r="AJ159" s="43"/>
      <c r="AK159" s="144" t="s">
        <v>1075</v>
      </c>
      <c r="AL159" s="72" t="s">
        <v>1076</v>
      </c>
      <c r="AM159" s="72" t="s">
        <v>1060</v>
      </c>
    </row>
    <row r="160" spans="1:39" ht="72.5">
      <c r="A160" s="75" t="s">
        <v>850</v>
      </c>
      <c r="B160" s="76" t="s">
        <v>1077</v>
      </c>
      <c r="C160" s="75" t="s">
        <v>858</v>
      </c>
      <c r="D160" s="75" t="s">
        <v>201</v>
      </c>
      <c r="E160" s="192" t="s">
        <v>1068</v>
      </c>
      <c r="F160" s="75" t="s">
        <v>852</v>
      </c>
      <c r="G160" s="75" t="s">
        <v>880</v>
      </c>
      <c r="H160" s="75" t="s">
        <v>1065</v>
      </c>
      <c r="I160" s="75" t="s">
        <v>884</v>
      </c>
      <c r="J160" s="272">
        <v>477.24175042799999</v>
      </c>
      <c r="K160" s="272">
        <v>808.95154783800001</v>
      </c>
      <c r="L160" s="272">
        <v>672.67424731799997</v>
      </c>
      <c r="M160" s="272">
        <v>207.36523564200002</v>
      </c>
      <c r="N160" s="272">
        <v>1486.270071318</v>
      </c>
      <c r="O160" s="272">
        <v>846.71595400199999</v>
      </c>
      <c r="P160" s="272">
        <v>69.562442951999998</v>
      </c>
      <c r="Q160" s="272">
        <v>10.644545364000001</v>
      </c>
      <c r="R160" s="272">
        <v>1064.79353466</v>
      </c>
      <c r="S160" s="272">
        <v>889.90433232600003</v>
      </c>
      <c r="T160" s="272">
        <v>266.350932882</v>
      </c>
      <c r="U160" s="272">
        <v>9.4919512800000003</v>
      </c>
      <c r="V160" s="273"/>
      <c r="W160" s="50"/>
      <c r="X160" s="50"/>
      <c r="Y160" s="50"/>
      <c r="Z160" s="43"/>
      <c r="AA160" s="43"/>
      <c r="AB160" s="43"/>
      <c r="AC160" s="43"/>
      <c r="AD160" s="43"/>
      <c r="AE160" s="43"/>
      <c r="AF160" s="43"/>
      <c r="AG160" s="43"/>
      <c r="AH160" s="43"/>
      <c r="AI160" s="43"/>
      <c r="AJ160" s="43"/>
      <c r="AK160" s="144" t="s">
        <v>1075</v>
      </c>
      <c r="AL160" s="72" t="s">
        <v>1076</v>
      </c>
      <c r="AM160" s="44"/>
    </row>
    <row r="161" spans="1:39" ht="72.5">
      <c r="A161" s="65" t="s">
        <v>850</v>
      </c>
      <c r="B161" s="66" t="s">
        <v>1078</v>
      </c>
      <c r="C161" s="65" t="s">
        <v>858</v>
      </c>
      <c r="D161" s="65" t="s">
        <v>201</v>
      </c>
      <c r="E161" s="75" t="s">
        <v>201</v>
      </c>
      <c r="F161" s="75" t="s">
        <v>852</v>
      </c>
      <c r="G161" s="75" t="s">
        <v>880</v>
      </c>
      <c r="H161" s="75" t="s">
        <v>881</v>
      </c>
      <c r="I161" s="75" t="s">
        <v>1058</v>
      </c>
      <c r="J161" s="381"/>
      <c r="K161" s="381"/>
      <c r="L161" s="381"/>
      <c r="M161" s="381"/>
      <c r="N161" s="381"/>
      <c r="O161" s="381"/>
      <c r="P161" s="381"/>
      <c r="Q161" s="381"/>
      <c r="R161" s="381"/>
      <c r="S161" s="381"/>
      <c r="T161" s="381"/>
      <c r="U161" s="381"/>
      <c r="V161" s="273"/>
      <c r="W161" s="50"/>
      <c r="X161" s="50"/>
      <c r="Y161" s="50"/>
      <c r="Z161" s="43"/>
      <c r="AA161" s="43"/>
      <c r="AB161" s="43"/>
      <c r="AC161" s="43"/>
      <c r="AD161" s="43"/>
      <c r="AE161" s="43"/>
      <c r="AF161" s="43"/>
      <c r="AG161" s="43"/>
      <c r="AH161" s="43"/>
      <c r="AI161" s="43"/>
      <c r="AJ161" s="43"/>
      <c r="AK161" s="144" t="s">
        <v>1075</v>
      </c>
      <c r="AL161" s="72" t="s">
        <v>1076</v>
      </c>
      <c r="AM161" s="72" t="s">
        <v>1060</v>
      </c>
    </row>
    <row r="162" spans="1:39" ht="29">
      <c r="A162" s="65" t="s">
        <v>850</v>
      </c>
      <c r="B162" s="66" t="s">
        <v>1078</v>
      </c>
      <c r="C162" s="65" t="s">
        <v>858</v>
      </c>
      <c r="D162" s="65" t="s">
        <v>201</v>
      </c>
      <c r="E162" s="192" t="s">
        <v>1070</v>
      </c>
      <c r="F162" s="75" t="s">
        <v>852</v>
      </c>
      <c r="G162" s="75" t="s">
        <v>880</v>
      </c>
      <c r="H162" s="75" t="s">
        <v>881</v>
      </c>
      <c r="I162" s="75" t="s">
        <v>882</v>
      </c>
      <c r="J162" s="272">
        <v>0</v>
      </c>
      <c r="K162" s="272">
        <v>0</v>
      </c>
      <c r="L162" s="272">
        <v>0</v>
      </c>
      <c r="M162" s="272">
        <v>0</v>
      </c>
      <c r="N162" s="272">
        <v>0</v>
      </c>
      <c r="O162" s="272">
        <v>6.0002692020000001</v>
      </c>
      <c r="P162" s="272">
        <v>0</v>
      </c>
      <c r="Q162" s="272">
        <v>0</v>
      </c>
      <c r="R162" s="272">
        <v>0</v>
      </c>
      <c r="S162" s="272">
        <v>34.001525477999998</v>
      </c>
      <c r="T162" s="272">
        <v>0</v>
      </c>
      <c r="U162" s="272">
        <v>0</v>
      </c>
      <c r="V162" s="273"/>
      <c r="W162" s="50"/>
      <c r="X162" s="50"/>
      <c r="Y162" s="50"/>
      <c r="Z162" s="43"/>
      <c r="AA162" s="43"/>
      <c r="AB162" s="43"/>
      <c r="AC162" s="43"/>
      <c r="AD162" s="43"/>
      <c r="AE162" s="43"/>
      <c r="AF162" s="43"/>
      <c r="AG162" s="43"/>
      <c r="AH162" s="43"/>
      <c r="AI162" s="43"/>
      <c r="AJ162" s="43"/>
      <c r="AK162" s="144" t="s">
        <v>1075</v>
      </c>
      <c r="AL162" s="72" t="s">
        <v>1071</v>
      </c>
      <c r="AM162" s="72"/>
    </row>
    <row r="163" spans="1:39" ht="72.5">
      <c r="A163" s="65" t="s">
        <v>850</v>
      </c>
      <c r="B163" s="66" t="s">
        <v>1078</v>
      </c>
      <c r="C163" s="65" t="s">
        <v>858</v>
      </c>
      <c r="D163" s="65" t="s">
        <v>201</v>
      </c>
      <c r="E163" s="75" t="s">
        <v>201</v>
      </c>
      <c r="F163" s="75" t="s">
        <v>852</v>
      </c>
      <c r="G163" s="75" t="s">
        <v>880</v>
      </c>
      <c r="H163" s="75" t="s">
        <v>881</v>
      </c>
      <c r="I163" s="75" t="s">
        <v>1061</v>
      </c>
      <c r="J163" s="381"/>
      <c r="K163" s="381"/>
      <c r="L163" s="381"/>
      <c r="M163" s="381"/>
      <c r="N163" s="381"/>
      <c r="O163" s="381"/>
      <c r="P163" s="381"/>
      <c r="Q163" s="381"/>
      <c r="R163" s="381"/>
      <c r="S163" s="381"/>
      <c r="T163" s="381"/>
      <c r="U163" s="381"/>
      <c r="V163" s="273"/>
      <c r="W163" s="50"/>
      <c r="X163" s="50"/>
      <c r="Y163" s="50"/>
      <c r="Z163" s="43"/>
      <c r="AA163" s="43"/>
      <c r="AB163" s="43"/>
      <c r="AC163" s="43"/>
      <c r="AD163" s="43"/>
      <c r="AE163" s="43"/>
      <c r="AF163" s="43"/>
      <c r="AG163" s="43"/>
      <c r="AH163" s="43"/>
      <c r="AI163" s="43"/>
      <c r="AJ163" s="43"/>
      <c r="AK163" s="144" t="s">
        <v>1075</v>
      </c>
      <c r="AL163" s="72" t="s">
        <v>1076</v>
      </c>
      <c r="AM163" s="72" t="s">
        <v>1060</v>
      </c>
    </row>
    <row r="164" spans="1:39" ht="72.5">
      <c r="A164" s="65" t="s">
        <v>850</v>
      </c>
      <c r="B164" s="66" t="s">
        <v>1078</v>
      </c>
      <c r="C164" s="65" t="s">
        <v>858</v>
      </c>
      <c r="D164" s="65" t="s">
        <v>201</v>
      </c>
      <c r="E164" s="192" t="s">
        <v>1072</v>
      </c>
      <c r="F164" s="75" t="s">
        <v>852</v>
      </c>
      <c r="G164" s="75" t="s">
        <v>880</v>
      </c>
      <c r="H164" s="75" t="s">
        <v>881</v>
      </c>
      <c r="I164" s="75" t="s">
        <v>884</v>
      </c>
      <c r="J164" s="272">
        <v>719.15750870288014</v>
      </c>
      <c r="K164" s="272">
        <v>719.15750870288014</v>
      </c>
      <c r="L164" s="272">
        <v>719.15750870288014</v>
      </c>
      <c r="M164" s="272">
        <v>719.15750870288014</v>
      </c>
      <c r="N164" s="272">
        <v>1324.95312250496</v>
      </c>
      <c r="O164" s="272">
        <v>1100.2542566020797</v>
      </c>
      <c r="P164" s="272">
        <v>134.28941472336001</v>
      </c>
      <c r="Q164" s="272">
        <v>176.08518819527998</v>
      </c>
      <c r="R164" s="272">
        <v>2149.0634897836003</v>
      </c>
      <c r="S164" s="272">
        <v>193.50291879408002</v>
      </c>
      <c r="T164" s="272">
        <v>38.428842753600009</v>
      </c>
      <c r="U164" s="272">
        <v>38.904796310640002</v>
      </c>
      <c r="V164" s="273"/>
      <c r="W164" s="50"/>
      <c r="X164" s="50"/>
      <c r="Y164" s="50"/>
      <c r="Z164" s="43"/>
      <c r="AA164" s="43"/>
      <c r="AB164" s="43"/>
      <c r="AC164" s="43"/>
      <c r="AD164" s="43"/>
      <c r="AE164" s="43"/>
      <c r="AF164" s="43"/>
      <c r="AG164" s="43"/>
      <c r="AH164" s="43"/>
      <c r="AI164" s="43"/>
      <c r="AJ164" s="43"/>
      <c r="AK164" s="144" t="s">
        <v>1075</v>
      </c>
      <c r="AL164" s="72" t="s">
        <v>1076</v>
      </c>
      <c r="AM164" s="44"/>
    </row>
    <row r="165" spans="1:39" ht="14.5">
      <c r="A165" s="65" t="s">
        <v>850</v>
      </c>
      <c r="B165" s="66" t="s">
        <v>1079</v>
      </c>
      <c r="C165" s="65" t="s">
        <v>851</v>
      </c>
      <c r="D165" s="65" t="s">
        <v>201</v>
      </c>
      <c r="E165" s="75" t="s">
        <v>201</v>
      </c>
      <c r="F165" s="75" t="s">
        <v>852</v>
      </c>
      <c r="G165" s="75" t="s">
        <v>880</v>
      </c>
      <c r="H165" s="75" t="s">
        <v>1057</v>
      </c>
      <c r="I165" s="75" t="s">
        <v>1058</v>
      </c>
      <c r="J165" s="272">
        <v>0</v>
      </c>
      <c r="K165" s="272">
        <v>0</v>
      </c>
      <c r="L165" s="272">
        <v>0</v>
      </c>
      <c r="M165" s="272">
        <v>0</v>
      </c>
      <c r="N165" s="272">
        <v>0</v>
      </c>
      <c r="O165" s="272">
        <v>0</v>
      </c>
      <c r="P165" s="272">
        <v>0</v>
      </c>
      <c r="Q165" s="272">
        <v>0</v>
      </c>
      <c r="R165" s="272">
        <v>0</v>
      </c>
      <c r="S165" s="272">
        <v>0</v>
      </c>
      <c r="T165" s="272">
        <v>0</v>
      </c>
      <c r="U165" s="272">
        <v>0</v>
      </c>
      <c r="V165" s="273"/>
      <c r="W165" s="50"/>
      <c r="X165" s="50"/>
      <c r="Y165" s="50"/>
      <c r="Z165" s="43"/>
      <c r="AA165" s="43"/>
      <c r="AB165" s="43"/>
      <c r="AC165" s="43"/>
      <c r="AD165" s="43"/>
      <c r="AE165" s="43"/>
      <c r="AF165" s="43"/>
      <c r="AG165" s="43"/>
      <c r="AH165" s="43"/>
      <c r="AI165" s="43"/>
      <c r="AJ165" s="43"/>
      <c r="AK165" s="144" t="s">
        <v>1080</v>
      </c>
      <c r="AL165" s="72"/>
      <c r="AM165" s="44"/>
    </row>
    <row r="166" spans="1:39" ht="43.5">
      <c r="A166" s="65" t="s">
        <v>850</v>
      </c>
      <c r="B166" s="66" t="s">
        <v>1079</v>
      </c>
      <c r="C166" s="65" t="s">
        <v>851</v>
      </c>
      <c r="D166" s="65" t="s">
        <v>201</v>
      </c>
      <c r="E166" s="75" t="s">
        <v>201</v>
      </c>
      <c r="F166" s="75" t="s">
        <v>852</v>
      </c>
      <c r="G166" s="75" t="s">
        <v>880</v>
      </c>
      <c r="H166" s="75" t="s">
        <v>1057</v>
      </c>
      <c r="I166" s="75" t="s">
        <v>882</v>
      </c>
      <c r="J166" s="381"/>
      <c r="K166" s="381"/>
      <c r="L166" s="381"/>
      <c r="M166" s="381"/>
      <c r="N166" s="381"/>
      <c r="O166" s="381"/>
      <c r="P166" s="381"/>
      <c r="Q166" s="381"/>
      <c r="R166" s="381"/>
      <c r="S166" s="381"/>
      <c r="T166" s="381"/>
      <c r="U166" s="381"/>
      <c r="V166" s="273"/>
      <c r="W166" s="50"/>
      <c r="X166" s="50"/>
      <c r="Y166" s="50"/>
      <c r="Z166" s="43"/>
      <c r="AA166" s="43"/>
      <c r="AB166" s="43"/>
      <c r="AC166" s="43"/>
      <c r="AD166" s="43"/>
      <c r="AE166" s="43"/>
      <c r="AF166" s="43"/>
      <c r="AG166" s="43"/>
      <c r="AH166" s="43"/>
      <c r="AI166" s="43"/>
      <c r="AJ166" s="43"/>
      <c r="AK166" s="144" t="s">
        <v>1080</v>
      </c>
      <c r="AL166" s="72"/>
      <c r="AM166" s="72" t="s">
        <v>1060</v>
      </c>
    </row>
    <row r="167" spans="1:39" ht="43.5">
      <c r="A167" s="65" t="s">
        <v>850</v>
      </c>
      <c r="B167" s="66" t="s">
        <v>1079</v>
      </c>
      <c r="C167" s="65" t="s">
        <v>851</v>
      </c>
      <c r="D167" s="65" t="s">
        <v>201</v>
      </c>
      <c r="E167" s="75" t="s">
        <v>201</v>
      </c>
      <c r="F167" s="75" t="s">
        <v>852</v>
      </c>
      <c r="G167" s="75" t="s">
        <v>880</v>
      </c>
      <c r="H167" s="75" t="s">
        <v>1057</v>
      </c>
      <c r="I167" s="75" t="s">
        <v>1061</v>
      </c>
      <c r="J167" s="381"/>
      <c r="K167" s="381"/>
      <c r="L167" s="381"/>
      <c r="M167" s="381"/>
      <c r="N167" s="381"/>
      <c r="O167" s="381"/>
      <c r="P167" s="381"/>
      <c r="Q167" s="381"/>
      <c r="R167" s="381"/>
      <c r="S167" s="381"/>
      <c r="T167" s="381"/>
      <c r="U167" s="381"/>
      <c r="V167" s="273"/>
      <c r="W167" s="50"/>
      <c r="X167" s="50"/>
      <c r="Y167" s="50"/>
      <c r="Z167" s="43"/>
      <c r="AA167" s="43"/>
      <c r="AB167" s="43"/>
      <c r="AC167" s="43"/>
      <c r="AD167" s="43"/>
      <c r="AE167" s="43"/>
      <c r="AF167" s="43"/>
      <c r="AG167" s="43"/>
      <c r="AH167" s="43"/>
      <c r="AI167" s="43"/>
      <c r="AJ167" s="43"/>
      <c r="AK167" s="144" t="s">
        <v>1080</v>
      </c>
      <c r="AL167" s="72"/>
      <c r="AM167" s="72" t="s">
        <v>1060</v>
      </c>
    </row>
    <row r="168" spans="1:39" ht="14.5">
      <c r="A168" s="65" t="s">
        <v>850</v>
      </c>
      <c r="B168" s="66" t="s">
        <v>1079</v>
      </c>
      <c r="C168" s="65" t="s">
        <v>851</v>
      </c>
      <c r="D168" s="65" t="s">
        <v>201</v>
      </c>
      <c r="E168" s="75" t="s">
        <v>201</v>
      </c>
      <c r="F168" s="75" t="s">
        <v>852</v>
      </c>
      <c r="G168" s="75" t="s">
        <v>880</v>
      </c>
      <c r="H168" s="75" t="s">
        <v>1057</v>
      </c>
      <c r="I168" s="75" t="s">
        <v>884</v>
      </c>
      <c r="J168" s="272">
        <v>0</v>
      </c>
      <c r="K168" s="272">
        <v>7</v>
      </c>
      <c r="L168" s="272">
        <v>0</v>
      </c>
      <c r="M168" s="272">
        <v>0</v>
      </c>
      <c r="N168" s="272">
        <v>1</v>
      </c>
      <c r="O168" s="272">
        <v>0</v>
      </c>
      <c r="P168" s="272">
        <v>0</v>
      </c>
      <c r="Q168" s="272">
        <v>0</v>
      </c>
      <c r="R168" s="272">
        <v>0</v>
      </c>
      <c r="S168" s="272">
        <v>0</v>
      </c>
      <c r="T168" s="272">
        <v>0</v>
      </c>
      <c r="U168" s="272">
        <v>0</v>
      </c>
      <c r="V168" s="273"/>
      <c r="W168" s="50"/>
      <c r="X168" s="50"/>
      <c r="Y168" s="50"/>
      <c r="Z168" s="43"/>
      <c r="AA168" s="43"/>
      <c r="AB168" s="43"/>
      <c r="AC168" s="43"/>
      <c r="AD168" s="43"/>
      <c r="AE168" s="43"/>
      <c r="AF168" s="43"/>
      <c r="AG168" s="43"/>
      <c r="AH168" s="43"/>
      <c r="AI168" s="43"/>
      <c r="AJ168" s="43"/>
      <c r="AK168" s="144" t="s">
        <v>1080</v>
      </c>
      <c r="AL168" s="72"/>
      <c r="AM168" s="44"/>
    </row>
    <row r="169" spans="1:39" ht="29">
      <c r="A169" s="65" t="s">
        <v>850</v>
      </c>
      <c r="B169" s="66" t="s">
        <v>1081</v>
      </c>
      <c r="C169" s="65" t="s">
        <v>851</v>
      </c>
      <c r="D169" s="65" t="s">
        <v>201</v>
      </c>
      <c r="E169" s="75" t="s">
        <v>201</v>
      </c>
      <c r="F169" s="75" t="s">
        <v>852</v>
      </c>
      <c r="G169" s="75" t="s">
        <v>880</v>
      </c>
      <c r="H169" s="75" t="s">
        <v>1065</v>
      </c>
      <c r="I169" s="75" t="s">
        <v>1058</v>
      </c>
      <c r="J169" s="272">
        <v>72</v>
      </c>
      <c r="K169" s="272">
        <v>25</v>
      </c>
      <c r="L169" s="272">
        <v>21</v>
      </c>
      <c r="M169" s="272">
        <v>5</v>
      </c>
      <c r="N169" s="272">
        <v>13</v>
      </c>
      <c r="O169" s="272">
        <v>55</v>
      </c>
      <c r="P169" s="272">
        <v>29</v>
      </c>
      <c r="Q169" s="272">
        <v>4</v>
      </c>
      <c r="R169" s="272">
        <v>52</v>
      </c>
      <c r="S169" s="272">
        <v>72</v>
      </c>
      <c r="T169" s="272">
        <v>17</v>
      </c>
      <c r="U169" s="272">
        <v>3</v>
      </c>
      <c r="V169" s="273"/>
      <c r="W169" s="50"/>
      <c r="X169" s="50"/>
      <c r="Y169" s="50"/>
      <c r="Z169" s="43"/>
      <c r="AA169" s="43"/>
      <c r="AB169" s="43"/>
      <c r="AC169" s="43"/>
      <c r="AD169" s="43"/>
      <c r="AE169" s="43"/>
      <c r="AF169" s="43"/>
      <c r="AG169" s="43"/>
      <c r="AH169" s="43"/>
      <c r="AI169" s="43"/>
      <c r="AJ169" s="43"/>
      <c r="AK169" s="144" t="s">
        <v>1080</v>
      </c>
      <c r="AL169" s="72"/>
      <c r="AM169" s="44"/>
    </row>
    <row r="170" spans="1:39" ht="43.5">
      <c r="A170" s="65" t="s">
        <v>850</v>
      </c>
      <c r="B170" s="66" t="s">
        <v>1081</v>
      </c>
      <c r="C170" s="65" t="s">
        <v>851</v>
      </c>
      <c r="D170" s="65" t="s">
        <v>201</v>
      </c>
      <c r="E170" s="75" t="s">
        <v>201</v>
      </c>
      <c r="F170" s="75" t="s">
        <v>852</v>
      </c>
      <c r="G170" s="75" t="s">
        <v>880</v>
      </c>
      <c r="H170" s="75" t="s">
        <v>1065</v>
      </c>
      <c r="I170" s="75" t="s">
        <v>882</v>
      </c>
      <c r="J170" s="381"/>
      <c r="K170" s="381"/>
      <c r="L170" s="381"/>
      <c r="M170" s="381"/>
      <c r="N170" s="381"/>
      <c r="O170" s="381"/>
      <c r="P170" s="381"/>
      <c r="Q170" s="381"/>
      <c r="R170" s="381"/>
      <c r="S170" s="381"/>
      <c r="T170" s="381"/>
      <c r="U170" s="381"/>
      <c r="V170" s="273"/>
      <c r="W170" s="50"/>
      <c r="X170" s="50"/>
      <c r="Y170" s="50"/>
      <c r="Z170" s="43"/>
      <c r="AA170" s="43"/>
      <c r="AB170" s="43"/>
      <c r="AC170" s="43"/>
      <c r="AD170" s="43"/>
      <c r="AE170" s="43"/>
      <c r="AF170" s="43"/>
      <c r="AG170" s="43"/>
      <c r="AH170" s="43"/>
      <c r="AI170" s="43"/>
      <c r="AJ170" s="43"/>
      <c r="AK170" s="144" t="s">
        <v>1080</v>
      </c>
      <c r="AL170" s="72"/>
      <c r="AM170" s="72" t="s">
        <v>1060</v>
      </c>
    </row>
    <row r="171" spans="1:39" ht="43.5">
      <c r="A171" s="65" t="s">
        <v>850</v>
      </c>
      <c r="B171" s="66" t="s">
        <v>1081</v>
      </c>
      <c r="C171" s="65" t="s">
        <v>851</v>
      </c>
      <c r="D171" s="65" t="s">
        <v>201</v>
      </c>
      <c r="E171" s="75" t="s">
        <v>201</v>
      </c>
      <c r="F171" s="75" t="s">
        <v>852</v>
      </c>
      <c r="G171" s="75" t="s">
        <v>880</v>
      </c>
      <c r="H171" s="75" t="s">
        <v>1065</v>
      </c>
      <c r="I171" s="75" t="s">
        <v>1061</v>
      </c>
      <c r="J171" s="381"/>
      <c r="K171" s="381"/>
      <c r="L171" s="381"/>
      <c r="M171" s="381"/>
      <c r="N171" s="381"/>
      <c r="O171" s="381"/>
      <c r="P171" s="381"/>
      <c r="Q171" s="381"/>
      <c r="R171" s="381"/>
      <c r="S171" s="381"/>
      <c r="T171" s="381"/>
      <c r="U171" s="381"/>
      <c r="V171" s="273"/>
      <c r="W171" s="50"/>
      <c r="X171" s="50"/>
      <c r="Y171" s="50"/>
      <c r="Z171" s="43"/>
      <c r="AA171" s="43"/>
      <c r="AB171" s="43"/>
      <c r="AC171" s="43"/>
      <c r="AD171" s="43"/>
      <c r="AE171" s="43"/>
      <c r="AF171" s="43"/>
      <c r="AG171" s="43"/>
      <c r="AH171" s="43"/>
      <c r="AI171" s="43"/>
      <c r="AJ171" s="43"/>
      <c r="AK171" s="144" t="s">
        <v>1080</v>
      </c>
      <c r="AL171" s="72"/>
      <c r="AM171" s="72" t="s">
        <v>1060</v>
      </c>
    </row>
    <row r="172" spans="1:39" ht="29">
      <c r="A172" s="65" t="s">
        <v>850</v>
      </c>
      <c r="B172" s="66" t="s">
        <v>1081</v>
      </c>
      <c r="C172" s="65" t="s">
        <v>851</v>
      </c>
      <c r="D172" s="65" t="s">
        <v>201</v>
      </c>
      <c r="E172" s="75" t="s">
        <v>201</v>
      </c>
      <c r="F172" s="75" t="s">
        <v>852</v>
      </c>
      <c r="G172" s="75" t="s">
        <v>880</v>
      </c>
      <c r="H172" s="75" t="s">
        <v>1065</v>
      </c>
      <c r="I172" s="75" t="s">
        <v>884</v>
      </c>
      <c r="J172" s="272">
        <v>0</v>
      </c>
      <c r="K172" s="272">
        <v>2</v>
      </c>
      <c r="L172" s="272">
        <v>4</v>
      </c>
      <c r="M172" s="272">
        <v>10</v>
      </c>
      <c r="N172" s="272">
        <v>34</v>
      </c>
      <c r="O172" s="272">
        <v>13</v>
      </c>
      <c r="P172" s="272">
        <v>1</v>
      </c>
      <c r="Q172" s="272">
        <v>2</v>
      </c>
      <c r="R172" s="272">
        <v>12</v>
      </c>
      <c r="S172" s="272">
        <v>11</v>
      </c>
      <c r="T172" s="272">
        <v>4</v>
      </c>
      <c r="U172" s="272">
        <v>1</v>
      </c>
      <c r="V172" s="273"/>
      <c r="W172" s="50"/>
      <c r="X172" s="50"/>
      <c r="Y172" s="50"/>
      <c r="Z172" s="43"/>
      <c r="AA172" s="43"/>
      <c r="AB172" s="43"/>
      <c r="AC172" s="43"/>
      <c r="AD172" s="43"/>
      <c r="AE172" s="43"/>
      <c r="AF172" s="43"/>
      <c r="AG172" s="43"/>
      <c r="AH172" s="43"/>
      <c r="AI172" s="43"/>
      <c r="AJ172" s="43"/>
      <c r="AK172" s="144" t="s">
        <v>1080</v>
      </c>
      <c r="AL172" s="72"/>
      <c r="AM172" s="44"/>
    </row>
    <row r="173" spans="1:39" ht="14.5">
      <c r="A173" s="65" t="s">
        <v>850</v>
      </c>
      <c r="B173" s="66" t="s">
        <v>1082</v>
      </c>
      <c r="C173" s="65" t="s">
        <v>851</v>
      </c>
      <c r="D173" s="65" t="s">
        <v>201</v>
      </c>
      <c r="E173" s="75" t="s">
        <v>201</v>
      </c>
      <c r="F173" s="75" t="s">
        <v>852</v>
      </c>
      <c r="G173" s="75" t="s">
        <v>880</v>
      </c>
      <c r="H173" s="75" t="s">
        <v>881</v>
      </c>
      <c r="I173" s="75" t="s">
        <v>1058</v>
      </c>
      <c r="J173" s="272">
        <v>0</v>
      </c>
      <c r="K173" s="272">
        <v>0</v>
      </c>
      <c r="L173" s="272">
        <v>0</v>
      </c>
      <c r="M173" s="272">
        <v>0</v>
      </c>
      <c r="N173" s="272">
        <v>0</v>
      </c>
      <c r="O173" s="272">
        <v>0</v>
      </c>
      <c r="P173" s="272">
        <v>0</v>
      </c>
      <c r="Q173" s="272">
        <v>0</v>
      </c>
      <c r="R173" s="272">
        <v>0</v>
      </c>
      <c r="S173" s="272">
        <v>0</v>
      </c>
      <c r="T173" s="272">
        <v>0</v>
      </c>
      <c r="U173" s="272">
        <v>0</v>
      </c>
      <c r="V173" s="273"/>
      <c r="W173" s="50"/>
      <c r="X173" s="50"/>
      <c r="Y173" s="50"/>
      <c r="Z173" s="43"/>
      <c r="AA173" s="43"/>
      <c r="AB173" s="43"/>
      <c r="AC173" s="43"/>
      <c r="AD173" s="43"/>
      <c r="AE173" s="43"/>
      <c r="AF173" s="43"/>
      <c r="AG173" s="43"/>
      <c r="AH173" s="43"/>
      <c r="AI173" s="43"/>
      <c r="AJ173" s="43"/>
      <c r="AK173" s="144" t="s">
        <v>1080</v>
      </c>
      <c r="AL173" s="72"/>
      <c r="AM173" s="44"/>
    </row>
    <row r="174" spans="1:39" ht="43.5">
      <c r="A174" s="65" t="s">
        <v>850</v>
      </c>
      <c r="B174" s="66" t="s">
        <v>1082</v>
      </c>
      <c r="C174" s="65" t="s">
        <v>851</v>
      </c>
      <c r="D174" s="65" t="s">
        <v>201</v>
      </c>
      <c r="E174" s="75" t="s">
        <v>201</v>
      </c>
      <c r="F174" s="75" t="s">
        <v>852</v>
      </c>
      <c r="G174" s="75" t="s">
        <v>880</v>
      </c>
      <c r="H174" s="75" t="s">
        <v>881</v>
      </c>
      <c r="I174" s="75" t="s">
        <v>882</v>
      </c>
      <c r="J174" s="381"/>
      <c r="K174" s="381"/>
      <c r="L174" s="381"/>
      <c r="M174" s="381"/>
      <c r="N174" s="381"/>
      <c r="O174" s="381"/>
      <c r="P174" s="381"/>
      <c r="Q174" s="381"/>
      <c r="R174" s="381"/>
      <c r="S174" s="381"/>
      <c r="T174" s="381"/>
      <c r="U174" s="381"/>
      <c r="V174" s="273"/>
      <c r="W174" s="50"/>
      <c r="X174" s="50"/>
      <c r="Y174" s="50"/>
      <c r="Z174" s="43"/>
      <c r="AA174" s="43"/>
      <c r="AB174" s="43"/>
      <c r="AC174" s="43"/>
      <c r="AD174" s="43"/>
      <c r="AE174" s="43"/>
      <c r="AF174" s="43"/>
      <c r="AG174" s="43"/>
      <c r="AH174" s="43"/>
      <c r="AI174" s="43"/>
      <c r="AJ174" s="43"/>
      <c r="AK174" s="144" t="s">
        <v>1080</v>
      </c>
      <c r="AL174" s="72"/>
      <c r="AM174" s="72" t="s">
        <v>1060</v>
      </c>
    </row>
    <row r="175" spans="1:39" ht="43.5">
      <c r="A175" s="65" t="s">
        <v>850</v>
      </c>
      <c r="B175" s="66" t="s">
        <v>1082</v>
      </c>
      <c r="C175" s="65" t="s">
        <v>851</v>
      </c>
      <c r="D175" s="65" t="s">
        <v>201</v>
      </c>
      <c r="E175" s="75" t="s">
        <v>201</v>
      </c>
      <c r="F175" s="75" t="s">
        <v>852</v>
      </c>
      <c r="G175" s="75" t="s">
        <v>880</v>
      </c>
      <c r="H175" s="75" t="s">
        <v>881</v>
      </c>
      <c r="I175" s="75" t="s">
        <v>1061</v>
      </c>
      <c r="J175" s="381"/>
      <c r="K175" s="381"/>
      <c r="L175" s="381"/>
      <c r="M175" s="381"/>
      <c r="N175" s="381"/>
      <c r="O175" s="381"/>
      <c r="P175" s="381"/>
      <c r="Q175" s="381"/>
      <c r="R175" s="381"/>
      <c r="S175" s="381"/>
      <c r="T175" s="381"/>
      <c r="U175" s="381"/>
      <c r="V175" s="273"/>
      <c r="W175" s="50"/>
      <c r="X175" s="50"/>
      <c r="Y175" s="50"/>
      <c r="Z175" s="43"/>
      <c r="AA175" s="43"/>
      <c r="AB175" s="43"/>
      <c r="AC175" s="43"/>
      <c r="AD175" s="43"/>
      <c r="AE175" s="43"/>
      <c r="AF175" s="43"/>
      <c r="AG175" s="43"/>
      <c r="AH175" s="43"/>
      <c r="AI175" s="43"/>
      <c r="AJ175" s="43"/>
      <c r="AK175" s="144" t="s">
        <v>1080</v>
      </c>
      <c r="AL175" s="72"/>
      <c r="AM175" s="72" t="s">
        <v>1060</v>
      </c>
    </row>
    <row r="176" spans="1:39" ht="14.5">
      <c r="A176" s="65" t="s">
        <v>850</v>
      </c>
      <c r="B176" s="66" t="s">
        <v>1082</v>
      </c>
      <c r="C176" s="65" t="s">
        <v>851</v>
      </c>
      <c r="D176" s="65" t="s">
        <v>201</v>
      </c>
      <c r="E176" s="75" t="s">
        <v>201</v>
      </c>
      <c r="F176" s="75" t="s">
        <v>852</v>
      </c>
      <c r="G176" s="75" t="s">
        <v>880</v>
      </c>
      <c r="H176" s="75" t="s">
        <v>881</v>
      </c>
      <c r="I176" s="75" t="s">
        <v>884</v>
      </c>
      <c r="J176" s="272">
        <v>2</v>
      </c>
      <c r="K176" s="272">
        <v>3</v>
      </c>
      <c r="L176" s="272">
        <v>1</v>
      </c>
      <c r="M176" s="272">
        <v>6</v>
      </c>
      <c r="N176" s="272">
        <v>1</v>
      </c>
      <c r="O176" s="272">
        <v>1</v>
      </c>
      <c r="P176" s="272">
        <v>1</v>
      </c>
      <c r="Q176" s="272">
        <v>0</v>
      </c>
      <c r="R176" s="272">
        <v>0</v>
      </c>
      <c r="S176" s="272">
        <v>0</v>
      </c>
      <c r="T176" s="272">
        <v>1</v>
      </c>
      <c r="U176" s="272">
        <v>0</v>
      </c>
      <c r="V176" s="273"/>
      <c r="W176" s="50"/>
      <c r="X176" s="50"/>
      <c r="Y176" s="50"/>
      <c r="Z176" s="43"/>
      <c r="AA176" s="43"/>
      <c r="AB176" s="43"/>
      <c r="AC176" s="43"/>
      <c r="AD176" s="43"/>
      <c r="AE176" s="43"/>
      <c r="AF176" s="43"/>
      <c r="AG176" s="43"/>
      <c r="AH176" s="43"/>
      <c r="AI176" s="43"/>
      <c r="AJ176" s="43"/>
      <c r="AK176" s="144" t="s">
        <v>1080</v>
      </c>
      <c r="AL176" s="72"/>
      <c r="AM176" s="44"/>
    </row>
    <row r="177" spans="1:39" ht="14.5">
      <c r="A177" s="65" t="s">
        <v>850</v>
      </c>
      <c r="B177" s="66" t="s">
        <v>1083</v>
      </c>
      <c r="C177" s="65" t="s">
        <v>855</v>
      </c>
      <c r="D177" s="65" t="s">
        <v>201</v>
      </c>
      <c r="E177" s="75" t="s">
        <v>201</v>
      </c>
      <c r="F177" s="75" t="s">
        <v>852</v>
      </c>
      <c r="G177" s="75" t="s">
        <v>880</v>
      </c>
      <c r="H177" s="75" t="s">
        <v>1057</v>
      </c>
      <c r="I177" s="75" t="s">
        <v>1058</v>
      </c>
      <c r="J177" s="272">
        <v>0</v>
      </c>
      <c r="K177" s="272">
        <v>0</v>
      </c>
      <c r="L177" s="272">
        <v>0</v>
      </c>
      <c r="M177" s="272">
        <v>0</v>
      </c>
      <c r="N177" s="272">
        <v>0</v>
      </c>
      <c r="O177" s="272">
        <v>0</v>
      </c>
      <c r="P177" s="272">
        <v>0</v>
      </c>
      <c r="Q177" s="272">
        <v>0</v>
      </c>
      <c r="R177" s="272">
        <v>0</v>
      </c>
      <c r="S177" s="272">
        <v>0</v>
      </c>
      <c r="T177" s="272">
        <v>0</v>
      </c>
      <c r="U177" s="272">
        <v>0</v>
      </c>
      <c r="V177" s="273"/>
      <c r="W177" s="50"/>
      <c r="X177" s="50"/>
      <c r="Y177" s="50"/>
      <c r="Z177" s="43"/>
      <c r="AA177" s="43"/>
      <c r="AB177" s="43"/>
      <c r="AC177" s="43"/>
      <c r="AD177" s="43"/>
      <c r="AE177" s="43"/>
      <c r="AF177" s="43"/>
      <c r="AG177" s="43"/>
      <c r="AH177" s="43"/>
      <c r="AI177" s="43"/>
      <c r="AJ177" s="43"/>
      <c r="AK177" s="144" t="s">
        <v>1080</v>
      </c>
      <c r="AL177" s="72"/>
      <c r="AM177" s="44"/>
    </row>
    <row r="178" spans="1:39" ht="43.5">
      <c r="A178" s="65" t="s">
        <v>850</v>
      </c>
      <c r="B178" s="66" t="s">
        <v>1083</v>
      </c>
      <c r="C178" s="65" t="s">
        <v>855</v>
      </c>
      <c r="D178" s="65" t="s">
        <v>201</v>
      </c>
      <c r="E178" s="75" t="s">
        <v>201</v>
      </c>
      <c r="F178" s="75" t="s">
        <v>852</v>
      </c>
      <c r="G178" s="75" t="s">
        <v>880</v>
      </c>
      <c r="H178" s="75" t="s">
        <v>1057</v>
      </c>
      <c r="I178" s="75" t="s">
        <v>882</v>
      </c>
      <c r="J178" s="381"/>
      <c r="K178" s="381"/>
      <c r="L178" s="381"/>
      <c r="M178" s="381"/>
      <c r="N178" s="381"/>
      <c r="O178" s="381"/>
      <c r="P178" s="381"/>
      <c r="Q178" s="381"/>
      <c r="R178" s="381"/>
      <c r="S178" s="381"/>
      <c r="T178" s="381"/>
      <c r="U178" s="381"/>
      <c r="V178" s="273"/>
      <c r="W178" s="50"/>
      <c r="X178" s="50"/>
      <c r="Y178" s="50"/>
      <c r="Z178" s="43"/>
      <c r="AA178" s="43"/>
      <c r="AB178" s="43"/>
      <c r="AC178" s="43"/>
      <c r="AD178" s="43"/>
      <c r="AE178" s="43"/>
      <c r="AF178" s="43"/>
      <c r="AG178" s="43"/>
      <c r="AH178" s="43"/>
      <c r="AI178" s="43"/>
      <c r="AJ178" s="43"/>
      <c r="AK178" s="144" t="s">
        <v>1080</v>
      </c>
      <c r="AL178" s="72"/>
      <c r="AM178" s="72" t="s">
        <v>1060</v>
      </c>
    </row>
    <row r="179" spans="1:39" ht="43.5">
      <c r="A179" s="65" t="s">
        <v>850</v>
      </c>
      <c r="B179" s="66" t="s">
        <v>1083</v>
      </c>
      <c r="C179" s="65" t="s">
        <v>855</v>
      </c>
      <c r="D179" s="65" t="s">
        <v>201</v>
      </c>
      <c r="E179" s="75" t="s">
        <v>201</v>
      </c>
      <c r="F179" s="75" t="s">
        <v>852</v>
      </c>
      <c r="G179" s="75" t="s">
        <v>880</v>
      </c>
      <c r="H179" s="75" t="s">
        <v>1057</v>
      </c>
      <c r="I179" s="75" t="s">
        <v>1061</v>
      </c>
      <c r="J179" s="381"/>
      <c r="K179" s="381"/>
      <c r="L179" s="381"/>
      <c r="M179" s="381"/>
      <c r="N179" s="381"/>
      <c r="O179" s="381"/>
      <c r="P179" s="381"/>
      <c r="Q179" s="381"/>
      <c r="R179" s="381"/>
      <c r="S179" s="381"/>
      <c r="T179" s="381"/>
      <c r="U179" s="381"/>
      <c r="V179" s="273"/>
      <c r="W179" s="50"/>
      <c r="X179" s="50"/>
      <c r="Y179" s="50"/>
      <c r="Z179" s="43"/>
      <c r="AA179" s="43"/>
      <c r="AB179" s="43"/>
      <c r="AC179" s="43"/>
      <c r="AD179" s="43"/>
      <c r="AE179" s="43"/>
      <c r="AF179" s="43"/>
      <c r="AG179" s="43"/>
      <c r="AH179" s="43"/>
      <c r="AI179" s="43"/>
      <c r="AJ179" s="43"/>
      <c r="AK179" s="144" t="s">
        <v>1080</v>
      </c>
      <c r="AL179" s="72"/>
      <c r="AM179" s="72" t="s">
        <v>1060</v>
      </c>
    </row>
    <row r="180" spans="1:39" ht="30.75" customHeight="1">
      <c r="A180" s="65" t="s">
        <v>850</v>
      </c>
      <c r="B180" s="66" t="s">
        <v>1083</v>
      </c>
      <c r="C180" s="65" t="s">
        <v>855</v>
      </c>
      <c r="D180" s="65" t="s">
        <v>201</v>
      </c>
      <c r="E180" s="75" t="s">
        <v>201</v>
      </c>
      <c r="F180" s="75" t="s">
        <v>852</v>
      </c>
      <c r="G180" s="75" t="s">
        <v>880</v>
      </c>
      <c r="H180" s="75" t="s">
        <v>1057</v>
      </c>
      <c r="I180" s="75" t="s">
        <v>884</v>
      </c>
      <c r="J180" s="272">
        <v>0</v>
      </c>
      <c r="K180" s="272">
        <v>4</v>
      </c>
      <c r="L180" s="272">
        <v>0</v>
      </c>
      <c r="M180" s="272">
        <v>1</v>
      </c>
      <c r="N180" s="272">
        <v>5</v>
      </c>
      <c r="O180" s="272">
        <v>2</v>
      </c>
      <c r="P180" s="272">
        <v>0</v>
      </c>
      <c r="Q180" s="272">
        <v>0</v>
      </c>
      <c r="R180" s="272">
        <v>0</v>
      </c>
      <c r="S180" s="272">
        <v>0</v>
      </c>
      <c r="T180" s="272">
        <v>0</v>
      </c>
      <c r="U180" s="272">
        <v>0</v>
      </c>
      <c r="V180" s="273"/>
      <c r="W180" s="50"/>
      <c r="X180" s="50"/>
      <c r="Y180" s="50"/>
      <c r="Z180" s="43"/>
      <c r="AA180" s="43"/>
      <c r="AB180" s="43"/>
      <c r="AC180" s="43"/>
      <c r="AD180" s="43"/>
      <c r="AE180" s="43"/>
      <c r="AF180" s="43"/>
      <c r="AG180" s="43"/>
      <c r="AH180" s="43"/>
      <c r="AI180" s="43"/>
      <c r="AJ180" s="43"/>
      <c r="AK180" s="144" t="s">
        <v>1080</v>
      </c>
      <c r="AL180" s="72"/>
      <c r="AM180" s="44"/>
    </row>
    <row r="181" spans="1:39" ht="29">
      <c r="A181" s="65" t="s">
        <v>850</v>
      </c>
      <c r="B181" s="66" t="s">
        <v>1084</v>
      </c>
      <c r="C181" s="65" t="s">
        <v>855</v>
      </c>
      <c r="D181" s="65" t="s">
        <v>201</v>
      </c>
      <c r="E181" s="75" t="s">
        <v>201</v>
      </c>
      <c r="F181" s="75" t="s">
        <v>852</v>
      </c>
      <c r="G181" s="75" t="s">
        <v>880</v>
      </c>
      <c r="H181" s="75" t="s">
        <v>1065</v>
      </c>
      <c r="I181" s="75" t="s">
        <v>1058</v>
      </c>
      <c r="J181" s="272">
        <v>1342</v>
      </c>
      <c r="K181" s="272">
        <v>744</v>
      </c>
      <c r="L181" s="272">
        <v>740</v>
      </c>
      <c r="M181" s="272">
        <v>138</v>
      </c>
      <c r="N181" s="272">
        <v>166</v>
      </c>
      <c r="O181" s="272">
        <v>1011</v>
      </c>
      <c r="P181" s="272">
        <v>639</v>
      </c>
      <c r="Q181" s="272">
        <v>50</v>
      </c>
      <c r="R181" s="272">
        <v>732</v>
      </c>
      <c r="S181" s="272">
        <v>773</v>
      </c>
      <c r="T181" s="272">
        <v>91</v>
      </c>
      <c r="U181" s="272">
        <v>17</v>
      </c>
      <c r="V181" s="273"/>
      <c r="W181" s="50"/>
      <c r="X181" s="50"/>
      <c r="Y181" s="50"/>
      <c r="Z181" s="43"/>
      <c r="AA181" s="43"/>
      <c r="AB181" s="43"/>
      <c r="AC181" s="43"/>
      <c r="AD181" s="43"/>
      <c r="AE181" s="43"/>
      <c r="AF181" s="43"/>
      <c r="AG181" s="43"/>
      <c r="AH181" s="43"/>
      <c r="AI181" s="43"/>
      <c r="AJ181" s="43"/>
      <c r="AK181" s="144" t="s">
        <v>1080</v>
      </c>
      <c r="AL181" s="72"/>
      <c r="AM181" s="44"/>
    </row>
    <row r="182" spans="1:39" ht="43.5">
      <c r="A182" s="65" t="s">
        <v>850</v>
      </c>
      <c r="B182" s="66" t="s">
        <v>1084</v>
      </c>
      <c r="C182" s="65" t="s">
        <v>855</v>
      </c>
      <c r="D182" s="65" t="s">
        <v>201</v>
      </c>
      <c r="E182" s="75" t="s">
        <v>201</v>
      </c>
      <c r="F182" s="75" t="s">
        <v>852</v>
      </c>
      <c r="G182" s="75" t="s">
        <v>880</v>
      </c>
      <c r="H182" s="75" t="s">
        <v>1065</v>
      </c>
      <c r="I182" s="75" t="s">
        <v>882</v>
      </c>
      <c r="J182" s="381"/>
      <c r="K182" s="381"/>
      <c r="L182" s="381"/>
      <c r="M182" s="381"/>
      <c r="N182" s="381"/>
      <c r="O182" s="381"/>
      <c r="P182" s="381"/>
      <c r="Q182" s="381"/>
      <c r="R182" s="381"/>
      <c r="S182" s="381"/>
      <c r="T182" s="381"/>
      <c r="U182" s="381"/>
      <c r="V182" s="273"/>
      <c r="W182" s="50"/>
      <c r="X182" s="50"/>
      <c r="Y182" s="50"/>
      <c r="Z182" s="43"/>
      <c r="AA182" s="43"/>
      <c r="AB182" s="43"/>
      <c r="AC182" s="43"/>
      <c r="AD182" s="43"/>
      <c r="AE182" s="43"/>
      <c r="AF182" s="43"/>
      <c r="AG182" s="43"/>
      <c r="AH182" s="43"/>
      <c r="AI182" s="43"/>
      <c r="AJ182" s="43"/>
      <c r="AK182" s="144" t="s">
        <v>1080</v>
      </c>
      <c r="AL182" s="72"/>
      <c r="AM182" s="72" t="s">
        <v>1060</v>
      </c>
    </row>
    <row r="183" spans="1:39" ht="43.5">
      <c r="A183" s="65" t="s">
        <v>850</v>
      </c>
      <c r="B183" s="66" t="s">
        <v>1084</v>
      </c>
      <c r="C183" s="65" t="s">
        <v>855</v>
      </c>
      <c r="D183" s="65" t="s">
        <v>201</v>
      </c>
      <c r="E183" s="75" t="s">
        <v>201</v>
      </c>
      <c r="F183" s="75" t="s">
        <v>852</v>
      </c>
      <c r="G183" s="75" t="s">
        <v>880</v>
      </c>
      <c r="H183" s="75" t="s">
        <v>1065</v>
      </c>
      <c r="I183" s="75" t="s">
        <v>1061</v>
      </c>
      <c r="J183" s="381"/>
      <c r="K183" s="381"/>
      <c r="L183" s="381"/>
      <c r="M183" s="381"/>
      <c r="N183" s="381"/>
      <c r="O183" s="381"/>
      <c r="P183" s="381"/>
      <c r="Q183" s="381"/>
      <c r="R183" s="381"/>
      <c r="S183" s="381"/>
      <c r="T183" s="381"/>
      <c r="U183" s="381"/>
      <c r="V183" s="273"/>
      <c r="W183" s="50"/>
      <c r="X183" s="50"/>
      <c r="Y183" s="50"/>
      <c r="Z183" s="43"/>
      <c r="AA183" s="43"/>
      <c r="AB183" s="43"/>
      <c r="AC183" s="43"/>
      <c r="AD183" s="43"/>
      <c r="AE183" s="43"/>
      <c r="AF183" s="43"/>
      <c r="AG183" s="43"/>
      <c r="AH183" s="43"/>
      <c r="AI183" s="43"/>
      <c r="AJ183" s="43"/>
      <c r="AK183" s="144" t="s">
        <v>1080</v>
      </c>
      <c r="AL183" s="72"/>
      <c r="AM183" s="72" t="s">
        <v>1060</v>
      </c>
    </row>
    <row r="184" spans="1:39" ht="29">
      <c r="A184" s="65" t="s">
        <v>850</v>
      </c>
      <c r="B184" s="66" t="s">
        <v>1084</v>
      </c>
      <c r="C184" s="65" t="s">
        <v>855</v>
      </c>
      <c r="D184" s="65" t="s">
        <v>201</v>
      </c>
      <c r="E184" s="75" t="s">
        <v>201</v>
      </c>
      <c r="F184" s="75" t="s">
        <v>852</v>
      </c>
      <c r="G184" s="75" t="s">
        <v>880</v>
      </c>
      <c r="H184" s="75" t="s">
        <v>1065</v>
      </c>
      <c r="I184" s="75" t="s">
        <v>884</v>
      </c>
      <c r="J184" s="272">
        <v>1510</v>
      </c>
      <c r="K184" s="272">
        <v>2159</v>
      </c>
      <c r="L184" s="272">
        <v>866</v>
      </c>
      <c r="M184" s="272">
        <v>448</v>
      </c>
      <c r="N184" s="272">
        <v>3688</v>
      </c>
      <c r="O184" s="272">
        <v>4049</v>
      </c>
      <c r="P184" s="272">
        <v>312</v>
      </c>
      <c r="Q184" s="272">
        <v>607</v>
      </c>
      <c r="R184" s="272">
        <v>8904</v>
      </c>
      <c r="S184" s="272">
        <v>5298</v>
      </c>
      <c r="T184" s="272">
        <v>2898</v>
      </c>
      <c r="U184" s="272">
        <v>362</v>
      </c>
      <c r="V184" s="273"/>
      <c r="W184" s="50"/>
      <c r="X184" s="50"/>
      <c r="Y184" s="50"/>
      <c r="Z184" s="43"/>
      <c r="AA184" s="43"/>
      <c r="AB184" s="43"/>
      <c r="AC184" s="43"/>
      <c r="AD184" s="43"/>
      <c r="AE184" s="43"/>
      <c r="AF184" s="43"/>
      <c r="AG184" s="43"/>
      <c r="AH184" s="43"/>
      <c r="AI184" s="43"/>
      <c r="AJ184" s="43"/>
      <c r="AK184" s="144" t="s">
        <v>1080</v>
      </c>
      <c r="AL184" s="72"/>
      <c r="AM184" s="44"/>
    </row>
    <row r="185" spans="1:39" ht="14.5">
      <c r="A185" s="65" t="s">
        <v>850</v>
      </c>
      <c r="B185" s="66" t="s">
        <v>1085</v>
      </c>
      <c r="C185" s="65" t="s">
        <v>855</v>
      </c>
      <c r="D185" s="65" t="s">
        <v>201</v>
      </c>
      <c r="E185" s="75" t="s">
        <v>201</v>
      </c>
      <c r="F185" s="75" t="s">
        <v>852</v>
      </c>
      <c r="G185" s="75" t="s">
        <v>880</v>
      </c>
      <c r="H185" s="75" t="s">
        <v>881</v>
      </c>
      <c r="I185" s="75" t="s">
        <v>1058</v>
      </c>
      <c r="J185" s="272">
        <v>0</v>
      </c>
      <c r="K185" s="272">
        <v>0</v>
      </c>
      <c r="L185" s="272">
        <v>0</v>
      </c>
      <c r="M185" s="272">
        <v>0</v>
      </c>
      <c r="N185" s="272">
        <v>0</v>
      </c>
      <c r="O185" s="272">
        <v>0</v>
      </c>
      <c r="P185" s="272">
        <v>0</v>
      </c>
      <c r="Q185" s="272">
        <v>0</v>
      </c>
      <c r="R185" s="272">
        <v>0</v>
      </c>
      <c r="S185" s="272">
        <v>0</v>
      </c>
      <c r="T185" s="272">
        <v>0</v>
      </c>
      <c r="U185" s="272">
        <v>0</v>
      </c>
      <c r="V185" s="273"/>
      <c r="W185" s="50"/>
      <c r="X185" s="50"/>
      <c r="Y185" s="50"/>
      <c r="Z185" s="43"/>
      <c r="AA185" s="43"/>
      <c r="AB185" s="43"/>
      <c r="AC185" s="43"/>
      <c r="AD185" s="43"/>
      <c r="AE185" s="43"/>
      <c r="AF185" s="43"/>
      <c r="AG185" s="43"/>
      <c r="AH185" s="43"/>
      <c r="AI185" s="43"/>
      <c r="AJ185" s="43"/>
      <c r="AK185" s="144" t="s">
        <v>1080</v>
      </c>
      <c r="AL185" s="72"/>
      <c r="AM185" s="44"/>
    </row>
    <row r="186" spans="1:39" ht="43.5">
      <c r="A186" s="65" t="s">
        <v>850</v>
      </c>
      <c r="B186" s="66" t="s">
        <v>1085</v>
      </c>
      <c r="C186" s="65" t="s">
        <v>855</v>
      </c>
      <c r="D186" s="65" t="s">
        <v>201</v>
      </c>
      <c r="E186" s="75" t="s">
        <v>201</v>
      </c>
      <c r="F186" s="75" t="s">
        <v>852</v>
      </c>
      <c r="G186" s="75" t="s">
        <v>880</v>
      </c>
      <c r="H186" s="75" t="s">
        <v>881</v>
      </c>
      <c r="I186" s="75" t="s">
        <v>882</v>
      </c>
      <c r="J186" s="381"/>
      <c r="K186" s="381"/>
      <c r="L186" s="381"/>
      <c r="M186" s="381"/>
      <c r="N186" s="381"/>
      <c r="O186" s="381"/>
      <c r="P186" s="381"/>
      <c r="Q186" s="381"/>
      <c r="R186" s="381"/>
      <c r="S186" s="381"/>
      <c r="T186" s="381"/>
      <c r="U186" s="381"/>
      <c r="V186" s="273"/>
      <c r="W186" s="50"/>
      <c r="X186" s="50"/>
      <c r="Y186" s="50"/>
      <c r="Z186" s="43"/>
      <c r="AA186" s="43"/>
      <c r="AB186" s="43"/>
      <c r="AC186" s="43"/>
      <c r="AD186" s="43"/>
      <c r="AE186" s="43"/>
      <c r="AF186" s="43"/>
      <c r="AG186" s="43"/>
      <c r="AH186" s="43"/>
      <c r="AI186" s="43"/>
      <c r="AJ186" s="43"/>
      <c r="AK186" s="144" t="s">
        <v>1080</v>
      </c>
      <c r="AL186" s="72"/>
      <c r="AM186" s="72" t="s">
        <v>1060</v>
      </c>
    </row>
    <row r="187" spans="1:39" ht="43.5">
      <c r="A187" s="65" t="s">
        <v>850</v>
      </c>
      <c r="B187" s="66" t="s">
        <v>1085</v>
      </c>
      <c r="C187" s="65" t="s">
        <v>855</v>
      </c>
      <c r="D187" s="65" t="s">
        <v>201</v>
      </c>
      <c r="E187" s="75" t="s">
        <v>201</v>
      </c>
      <c r="F187" s="75" t="s">
        <v>852</v>
      </c>
      <c r="G187" s="75" t="s">
        <v>880</v>
      </c>
      <c r="H187" s="75" t="s">
        <v>881</v>
      </c>
      <c r="I187" s="75" t="s">
        <v>1061</v>
      </c>
      <c r="J187" s="381"/>
      <c r="K187" s="381"/>
      <c r="L187" s="381"/>
      <c r="M187" s="381"/>
      <c r="N187" s="381"/>
      <c r="O187" s="381"/>
      <c r="P187" s="381"/>
      <c r="Q187" s="381"/>
      <c r="R187" s="381"/>
      <c r="S187" s="381"/>
      <c r="T187" s="381"/>
      <c r="U187" s="381"/>
      <c r="V187" s="273"/>
      <c r="W187" s="50"/>
      <c r="X187" s="50"/>
      <c r="Y187" s="50"/>
      <c r="Z187" s="43"/>
      <c r="AA187" s="43"/>
      <c r="AB187" s="43"/>
      <c r="AC187" s="43"/>
      <c r="AD187" s="43"/>
      <c r="AE187" s="43"/>
      <c r="AF187" s="43"/>
      <c r="AG187" s="43"/>
      <c r="AH187" s="43"/>
      <c r="AI187" s="43"/>
      <c r="AJ187" s="43"/>
      <c r="AK187" s="144" t="s">
        <v>1080</v>
      </c>
      <c r="AL187" s="72"/>
      <c r="AM187" s="72" t="s">
        <v>1060</v>
      </c>
    </row>
    <row r="188" spans="1:39" ht="14.5">
      <c r="A188" s="65" t="s">
        <v>850</v>
      </c>
      <c r="B188" s="66" t="s">
        <v>1085</v>
      </c>
      <c r="C188" s="65" t="s">
        <v>855</v>
      </c>
      <c r="D188" s="65" t="s">
        <v>201</v>
      </c>
      <c r="E188" s="75" t="s">
        <v>201</v>
      </c>
      <c r="F188" s="75" t="s">
        <v>852</v>
      </c>
      <c r="G188" s="75" t="s">
        <v>880</v>
      </c>
      <c r="H188" s="75" t="s">
        <v>881</v>
      </c>
      <c r="I188" s="75" t="s">
        <v>884</v>
      </c>
      <c r="J188" s="272">
        <v>87</v>
      </c>
      <c r="K188" s="272">
        <v>91</v>
      </c>
      <c r="L188" s="272">
        <v>162</v>
      </c>
      <c r="M188" s="272">
        <v>281</v>
      </c>
      <c r="N188" s="272">
        <v>32</v>
      </c>
      <c r="O188" s="272">
        <v>168</v>
      </c>
      <c r="P188" s="272">
        <v>44</v>
      </c>
      <c r="Q188" s="272">
        <v>27</v>
      </c>
      <c r="R188" s="272">
        <v>18</v>
      </c>
      <c r="S188" s="272">
        <v>40</v>
      </c>
      <c r="T188" s="272">
        <v>13</v>
      </c>
      <c r="U188" s="272">
        <v>22</v>
      </c>
      <c r="V188" s="273"/>
      <c r="W188" s="50"/>
      <c r="X188" s="50"/>
      <c r="Y188" s="50"/>
      <c r="Z188" s="43"/>
      <c r="AA188" s="43"/>
      <c r="AB188" s="43"/>
      <c r="AC188" s="43"/>
      <c r="AD188" s="43"/>
      <c r="AE188" s="43"/>
      <c r="AF188" s="43"/>
      <c r="AG188" s="43"/>
      <c r="AH188" s="43"/>
      <c r="AI188" s="43"/>
      <c r="AJ188" s="43"/>
      <c r="AK188" s="144" t="s">
        <v>1080</v>
      </c>
      <c r="AL188" s="72"/>
      <c r="AM188" s="44"/>
    </row>
    <row r="189" spans="1:39" ht="14.5">
      <c r="A189" s="65" t="s">
        <v>850</v>
      </c>
      <c r="B189" s="66" t="s">
        <v>1086</v>
      </c>
      <c r="C189" s="65" t="s">
        <v>856</v>
      </c>
      <c r="D189" s="65" t="s">
        <v>201</v>
      </c>
      <c r="E189" s="75" t="s">
        <v>201</v>
      </c>
      <c r="F189" s="75" t="s">
        <v>852</v>
      </c>
      <c r="G189" s="75" t="s">
        <v>880</v>
      </c>
      <c r="H189" s="75" t="s">
        <v>1057</v>
      </c>
      <c r="I189" s="75" t="s">
        <v>1058</v>
      </c>
      <c r="J189" s="272">
        <v>0</v>
      </c>
      <c r="K189" s="272">
        <v>0</v>
      </c>
      <c r="L189" s="272">
        <v>0</v>
      </c>
      <c r="M189" s="272">
        <v>0</v>
      </c>
      <c r="N189" s="272">
        <v>0</v>
      </c>
      <c r="O189" s="272">
        <v>0</v>
      </c>
      <c r="P189" s="272">
        <v>0</v>
      </c>
      <c r="Q189" s="272">
        <v>0</v>
      </c>
      <c r="R189" s="272">
        <v>0</v>
      </c>
      <c r="S189" s="272">
        <v>0</v>
      </c>
      <c r="T189" s="272">
        <v>0</v>
      </c>
      <c r="U189" s="272">
        <v>0</v>
      </c>
      <c r="V189" s="273"/>
      <c r="W189" s="50"/>
      <c r="X189" s="50"/>
      <c r="Y189" s="50"/>
      <c r="Z189" s="43"/>
      <c r="AA189" s="43"/>
      <c r="AB189" s="43"/>
      <c r="AC189" s="43"/>
      <c r="AD189" s="43"/>
      <c r="AE189" s="43"/>
      <c r="AF189" s="43"/>
      <c r="AG189" s="43"/>
      <c r="AH189" s="43"/>
      <c r="AI189" s="43"/>
      <c r="AJ189" s="43"/>
      <c r="AK189" s="144" t="s">
        <v>1080</v>
      </c>
      <c r="AL189" s="72"/>
      <c r="AM189" s="44"/>
    </row>
    <row r="190" spans="1:39" ht="43.5">
      <c r="A190" s="65" t="s">
        <v>850</v>
      </c>
      <c r="B190" s="66" t="s">
        <v>1086</v>
      </c>
      <c r="C190" s="65" t="s">
        <v>856</v>
      </c>
      <c r="D190" s="65" t="s">
        <v>201</v>
      </c>
      <c r="E190" s="75" t="s">
        <v>201</v>
      </c>
      <c r="F190" s="75" t="s">
        <v>852</v>
      </c>
      <c r="G190" s="75" t="s">
        <v>880</v>
      </c>
      <c r="H190" s="75" t="s">
        <v>1057</v>
      </c>
      <c r="I190" s="75" t="s">
        <v>882</v>
      </c>
      <c r="J190" s="381"/>
      <c r="K190" s="381"/>
      <c r="L190" s="381"/>
      <c r="M190" s="381"/>
      <c r="N190" s="381"/>
      <c r="O190" s="381"/>
      <c r="P190" s="381"/>
      <c r="Q190" s="381"/>
      <c r="R190" s="381"/>
      <c r="S190" s="381"/>
      <c r="T190" s="381"/>
      <c r="U190" s="381"/>
      <c r="V190" s="273"/>
      <c r="W190" s="50"/>
      <c r="X190" s="50"/>
      <c r="Y190" s="50"/>
      <c r="Z190" s="43"/>
      <c r="AA190" s="43"/>
      <c r="AB190" s="43"/>
      <c r="AC190" s="43"/>
      <c r="AD190" s="43"/>
      <c r="AE190" s="43"/>
      <c r="AF190" s="43"/>
      <c r="AG190" s="43"/>
      <c r="AH190" s="43"/>
      <c r="AI190" s="43"/>
      <c r="AJ190" s="43"/>
      <c r="AK190" s="144" t="s">
        <v>1080</v>
      </c>
      <c r="AL190" s="72"/>
      <c r="AM190" s="72" t="s">
        <v>1060</v>
      </c>
    </row>
    <row r="191" spans="1:39" ht="43.5">
      <c r="A191" s="65" t="s">
        <v>850</v>
      </c>
      <c r="B191" s="66" t="s">
        <v>1086</v>
      </c>
      <c r="C191" s="65" t="s">
        <v>856</v>
      </c>
      <c r="D191" s="65" t="s">
        <v>201</v>
      </c>
      <c r="E191" s="75" t="s">
        <v>201</v>
      </c>
      <c r="F191" s="75" t="s">
        <v>852</v>
      </c>
      <c r="G191" s="75" t="s">
        <v>880</v>
      </c>
      <c r="H191" s="75" t="s">
        <v>1057</v>
      </c>
      <c r="I191" s="75" t="s">
        <v>1061</v>
      </c>
      <c r="J191" s="381"/>
      <c r="K191" s="381"/>
      <c r="L191" s="381"/>
      <c r="M191" s="381"/>
      <c r="N191" s="381"/>
      <c r="O191" s="381"/>
      <c r="P191" s="381"/>
      <c r="Q191" s="381"/>
      <c r="R191" s="381"/>
      <c r="S191" s="381"/>
      <c r="T191" s="381"/>
      <c r="U191" s="381"/>
      <c r="V191" s="273"/>
      <c r="W191" s="50"/>
      <c r="X191" s="50"/>
      <c r="Y191" s="50"/>
      <c r="Z191" s="43"/>
      <c r="AA191" s="43"/>
      <c r="AB191" s="43"/>
      <c r="AC191" s="43"/>
      <c r="AD191" s="43"/>
      <c r="AE191" s="43"/>
      <c r="AF191" s="43"/>
      <c r="AG191" s="43"/>
      <c r="AH191" s="43"/>
      <c r="AI191" s="43"/>
      <c r="AJ191" s="43"/>
      <c r="AK191" s="144" t="s">
        <v>1080</v>
      </c>
      <c r="AL191" s="72"/>
      <c r="AM191" s="72" t="s">
        <v>1060</v>
      </c>
    </row>
    <row r="192" spans="1:39" ht="14.5">
      <c r="A192" s="65" t="s">
        <v>850</v>
      </c>
      <c r="B192" s="66" t="s">
        <v>1086</v>
      </c>
      <c r="C192" s="65" t="s">
        <v>856</v>
      </c>
      <c r="D192" s="65" t="s">
        <v>201</v>
      </c>
      <c r="E192" s="75" t="s">
        <v>201</v>
      </c>
      <c r="F192" s="75" t="s">
        <v>852</v>
      </c>
      <c r="G192" s="75" t="s">
        <v>880</v>
      </c>
      <c r="H192" s="75" t="s">
        <v>1057</v>
      </c>
      <c r="I192" s="75" t="s">
        <v>884</v>
      </c>
      <c r="J192" s="272">
        <v>0</v>
      </c>
      <c r="K192" s="272">
        <v>0</v>
      </c>
      <c r="L192" s="272">
        <v>0</v>
      </c>
      <c r="M192" s="272">
        <v>0</v>
      </c>
      <c r="N192" s="272">
        <v>0</v>
      </c>
      <c r="O192" s="272">
        <v>0</v>
      </c>
      <c r="P192" s="272">
        <v>0</v>
      </c>
      <c r="Q192" s="272">
        <v>0</v>
      </c>
      <c r="R192" s="272">
        <v>0</v>
      </c>
      <c r="S192" s="272">
        <v>0</v>
      </c>
      <c r="T192" s="272">
        <v>0</v>
      </c>
      <c r="U192" s="272">
        <v>0</v>
      </c>
      <c r="V192" s="273"/>
      <c r="W192" s="50"/>
      <c r="X192" s="50"/>
      <c r="Y192" s="50"/>
      <c r="Z192" s="43"/>
      <c r="AA192" s="43"/>
      <c r="AB192" s="43"/>
      <c r="AC192" s="43"/>
      <c r="AD192" s="43"/>
      <c r="AE192" s="43"/>
      <c r="AF192" s="43"/>
      <c r="AG192" s="43"/>
      <c r="AH192" s="43"/>
      <c r="AI192" s="43"/>
      <c r="AJ192" s="43"/>
      <c r="AK192" s="144" t="s">
        <v>1080</v>
      </c>
      <c r="AL192" s="72"/>
      <c r="AM192" s="44"/>
    </row>
    <row r="193" spans="1:39" ht="29">
      <c r="A193" s="65" t="s">
        <v>850</v>
      </c>
      <c r="B193" s="66" t="s">
        <v>1087</v>
      </c>
      <c r="C193" s="65" t="s">
        <v>856</v>
      </c>
      <c r="D193" s="65" t="s">
        <v>201</v>
      </c>
      <c r="E193" s="75" t="s">
        <v>201</v>
      </c>
      <c r="F193" s="75" t="s">
        <v>852</v>
      </c>
      <c r="G193" s="75" t="s">
        <v>880</v>
      </c>
      <c r="H193" s="75" t="s">
        <v>1065</v>
      </c>
      <c r="I193" s="75" t="s">
        <v>1058</v>
      </c>
      <c r="J193" s="272">
        <v>9</v>
      </c>
      <c r="K193" s="272">
        <v>21</v>
      </c>
      <c r="L193" s="272">
        <v>24</v>
      </c>
      <c r="M193" s="272">
        <v>4</v>
      </c>
      <c r="N193" s="272">
        <v>2</v>
      </c>
      <c r="O193" s="272">
        <v>7</v>
      </c>
      <c r="P193" s="272">
        <v>2</v>
      </c>
      <c r="Q193" s="272">
        <v>1</v>
      </c>
      <c r="R193" s="272">
        <v>7</v>
      </c>
      <c r="S193" s="272">
        <v>3</v>
      </c>
      <c r="T193" s="272">
        <v>0</v>
      </c>
      <c r="U193" s="272">
        <v>0</v>
      </c>
      <c r="V193" s="273"/>
      <c r="W193" s="50"/>
      <c r="X193" s="50"/>
      <c r="Y193" s="50"/>
      <c r="Z193" s="43"/>
      <c r="AA193" s="43"/>
      <c r="AB193" s="43"/>
      <c r="AC193" s="43"/>
      <c r="AD193" s="43"/>
      <c r="AE193" s="43"/>
      <c r="AF193" s="43"/>
      <c r="AG193" s="43"/>
      <c r="AH193" s="43"/>
      <c r="AI193" s="43"/>
      <c r="AJ193" s="43"/>
      <c r="AK193" s="144" t="s">
        <v>1080</v>
      </c>
      <c r="AL193" s="72"/>
      <c r="AM193" s="44"/>
    </row>
    <row r="194" spans="1:39" ht="43.5">
      <c r="A194" s="65" t="s">
        <v>850</v>
      </c>
      <c r="B194" s="66" t="s">
        <v>1087</v>
      </c>
      <c r="C194" s="65" t="s">
        <v>856</v>
      </c>
      <c r="D194" s="65" t="s">
        <v>201</v>
      </c>
      <c r="E194" s="75" t="s">
        <v>201</v>
      </c>
      <c r="F194" s="75" t="s">
        <v>852</v>
      </c>
      <c r="G194" s="75" t="s">
        <v>880</v>
      </c>
      <c r="H194" s="75" t="s">
        <v>1065</v>
      </c>
      <c r="I194" s="75" t="s">
        <v>882</v>
      </c>
      <c r="J194" s="381"/>
      <c r="K194" s="381"/>
      <c r="L194" s="381"/>
      <c r="M194" s="381"/>
      <c r="N194" s="381"/>
      <c r="O194" s="381"/>
      <c r="P194" s="381"/>
      <c r="Q194" s="381"/>
      <c r="R194" s="381"/>
      <c r="S194" s="381"/>
      <c r="T194" s="381"/>
      <c r="U194" s="381"/>
      <c r="V194" s="273"/>
      <c r="W194" s="50"/>
      <c r="X194" s="50"/>
      <c r="Y194" s="50"/>
      <c r="Z194" s="43"/>
      <c r="AA194" s="43"/>
      <c r="AB194" s="43"/>
      <c r="AC194" s="43"/>
      <c r="AD194" s="43"/>
      <c r="AE194" s="43"/>
      <c r="AF194" s="43"/>
      <c r="AG194" s="43"/>
      <c r="AH194" s="43"/>
      <c r="AI194" s="43"/>
      <c r="AJ194" s="43"/>
      <c r="AK194" s="144" t="s">
        <v>1080</v>
      </c>
      <c r="AL194" s="72"/>
      <c r="AM194" s="72" t="s">
        <v>1060</v>
      </c>
    </row>
    <row r="195" spans="1:39" ht="43.5">
      <c r="A195" s="65" t="s">
        <v>850</v>
      </c>
      <c r="B195" s="66" t="s">
        <v>1087</v>
      </c>
      <c r="C195" s="65" t="s">
        <v>856</v>
      </c>
      <c r="D195" s="65" t="s">
        <v>201</v>
      </c>
      <c r="E195" s="75" t="s">
        <v>201</v>
      </c>
      <c r="F195" s="75" t="s">
        <v>852</v>
      </c>
      <c r="G195" s="75" t="s">
        <v>880</v>
      </c>
      <c r="H195" s="75" t="s">
        <v>1065</v>
      </c>
      <c r="I195" s="75" t="s">
        <v>1061</v>
      </c>
      <c r="J195" s="381"/>
      <c r="K195" s="381"/>
      <c r="L195" s="381"/>
      <c r="M195" s="381"/>
      <c r="N195" s="381"/>
      <c r="O195" s="381"/>
      <c r="P195" s="381"/>
      <c r="Q195" s="381"/>
      <c r="R195" s="381"/>
      <c r="S195" s="381"/>
      <c r="T195" s="381"/>
      <c r="U195" s="381"/>
      <c r="V195" s="273"/>
      <c r="W195" s="50"/>
      <c r="X195" s="50"/>
      <c r="Y195" s="50"/>
      <c r="Z195" s="43"/>
      <c r="AA195" s="43"/>
      <c r="AB195" s="43"/>
      <c r="AC195" s="43"/>
      <c r="AD195" s="43"/>
      <c r="AE195" s="43"/>
      <c r="AF195" s="43"/>
      <c r="AG195" s="43"/>
      <c r="AH195" s="43"/>
      <c r="AI195" s="43"/>
      <c r="AJ195" s="43"/>
      <c r="AK195" s="144" t="s">
        <v>1080</v>
      </c>
      <c r="AL195" s="72"/>
      <c r="AM195" s="72" t="s">
        <v>1060</v>
      </c>
    </row>
    <row r="196" spans="1:39" ht="29">
      <c r="A196" s="65" t="s">
        <v>850</v>
      </c>
      <c r="B196" s="66" t="s">
        <v>1087</v>
      </c>
      <c r="C196" s="65" t="s">
        <v>856</v>
      </c>
      <c r="D196" s="65" t="s">
        <v>201</v>
      </c>
      <c r="E196" s="75" t="s">
        <v>201</v>
      </c>
      <c r="F196" s="75" t="s">
        <v>852</v>
      </c>
      <c r="G196" s="75" t="s">
        <v>880</v>
      </c>
      <c r="H196" s="75" t="s">
        <v>1065</v>
      </c>
      <c r="I196" s="75" t="s">
        <v>884</v>
      </c>
      <c r="J196" s="272">
        <v>2819</v>
      </c>
      <c r="K196" s="272">
        <v>3426</v>
      </c>
      <c r="L196" s="272">
        <v>2084</v>
      </c>
      <c r="M196" s="272">
        <v>229</v>
      </c>
      <c r="N196" s="272">
        <v>6253</v>
      </c>
      <c r="O196" s="272">
        <v>3154</v>
      </c>
      <c r="P196" s="272">
        <v>354</v>
      </c>
      <c r="Q196" s="272">
        <v>313</v>
      </c>
      <c r="R196" s="272">
        <v>8045</v>
      </c>
      <c r="S196" s="272">
        <v>4199</v>
      </c>
      <c r="T196" s="272">
        <v>1240</v>
      </c>
      <c r="U196" s="272">
        <v>137</v>
      </c>
      <c r="V196" s="273"/>
      <c r="W196" s="50"/>
      <c r="X196" s="50"/>
      <c r="Y196" s="50"/>
      <c r="Z196" s="43"/>
      <c r="AA196" s="43"/>
      <c r="AB196" s="43"/>
      <c r="AC196" s="43"/>
      <c r="AD196" s="43"/>
      <c r="AE196" s="43"/>
      <c r="AF196" s="43"/>
      <c r="AG196" s="43"/>
      <c r="AH196" s="43"/>
      <c r="AI196" s="43"/>
      <c r="AJ196" s="43"/>
      <c r="AK196" s="144" t="s">
        <v>1080</v>
      </c>
      <c r="AL196" s="72"/>
      <c r="AM196" s="44"/>
    </row>
    <row r="197" spans="1:39" ht="14.5">
      <c r="A197" s="65" t="s">
        <v>850</v>
      </c>
      <c r="B197" s="66" t="s">
        <v>1088</v>
      </c>
      <c r="C197" s="65" t="s">
        <v>856</v>
      </c>
      <c r="D197" s="65" t="s">
        <v>201</v>
      </c>
      <c r="E197" s="75" t="s">
        <v>201</v>
      </c>
      <c r="F197" s="75" t="s">
        <v>852</v>
      </c>
      <c r="G197" s="75" t="s">
        <v>880</v>
      </c>
      <c r="H197" s="75" t="s">
        <v>881</v>
      </c>
      <c r="I197" s="75" t="s">
        <v>1058</v>
      </c>
      <c r="J197" s="272">
        <v>0</v>
      </c>
      <c r="K197" s="272">
        <v>0</v>
      </c>
      <c r="L197" s="272">
        <v>0</v>
      </c>
      <c r="M197" s="272">
        <v>0</v>
      </c>
      <c r="N197" s="272">
        <v>0</v>
      </c>
      <c r="O197" s="272">
        <v>0</v>
      </c>
      <c r="P197" s="272">
        <v>0</v>
      </c>
      <c r="Q197" s="272">
        <v>0</v>
      </c>
      <c r="R197" s="272">
        <v>0</v>
      </c>
      <c r="S197" s="272">
        <v>0</v>
      </c>
      <c r="T197" s="272">
        <v>0</v>
      </c>
      <c r="U197" s="272">
        <v>0</v>
      </c>
      <c r="V197" s="273"/>
      <c r="W197" s="50"/>
      <c r="X197" s="50"/>
      <c r="Y197" s="50"/>
      <c r="Z197" s="43"/>
      <c r="AA197" s="43"/>
      <c r="AB197" s="43"/>
      <c r="AC197" s="43"/>
      <c r="AD197" s="43"/>
      <c r="AE197" s="43"/>
      <c r="AF197" s="43"/>
      <c r="AG197" s="43"/>
      <c r="AH197" s="43"/>
      <c r="AI197" s="43"/>
      <c r="AJ197" s="43"/>
      <c r="AK197" s="144" t="s">
        <v>1080</v>
      </c>
      <c r="AL197" s="72"/>
      <c r="AM197" s="44"/>
    </row>
    <row r="198" spans="1:39" ht="43.5">
      <c r="A198" s="65" t="s">
        <v>850</v>
      </c>
      <c r="B198" s="66" t="s">
        <v>1088</v>
      </c>
      <c r="C198" s="65" t="s">
        <v>856</v>
      </c>
      <c r="D198" s="65" t="s">
        <v>201</v>
      </c>
      <c r="E198" s="75" t="s">
        <v>201</v>
      </c>
      <c r="F198" s="75" t="s">
        <v>852</v>
      </c>
      <c r="G198" s="75" t="s">
        <v>880</v>
      </c>
      <c r="H198" s="75" t="s">
        <v>881</v>
      </c>
      <c r="I198" s="75" t="s">
        <v>882</v>
      </c>
      <c r="J198" s="381"/>
      <c r="K198" s="381"/>
      <c r="L198" s="381"/>
      <c r="M198" s="381"/>
      <c r="N198" s="381"/>
      <c r="O198" s="381"/>
      <c r="P198" s="381"/>
      <c r="Q198" s="381"/>
      <c r="R198" s="381"/>
      <c r="S198" s="381"/>
      <c r="T198" s="381"/>
      <c r="U198" s="381"/>
      <c r="V198" s="273"/>
      <c r="W198" s="50"/>
      <c r="X198" s="50"/>
      <c r="Y198" s="50"/>
      <c r="Z198" s="43"/>
      <c r="AA198" s="43"/>
      <c r="AB198" s="43"/>
      <c r="AC198" s="43"/>
      <c r="AD198" s="43"/>
      <c r="AE198" s="43"/>
      <c r="AF198" s="43"/>
      <c r="AG198" s="43"/>
      <c r="AH198" s="43"/>
      <c r="AI198" s="43"/>
      <c r="AJ198" s="43"/>
      <c r="AK198" s="144" t="s">
        <v>1080</v>
      </c>
      <c r="AL198" s="72"/>
      <c r="AM198" s="72" t="s">
        <v>1060</v>
      </c>
    </row>
    <row r="199" spans="1:39" ht="43.5">
      <c r="A199" s="65" t="s">
        <v>850</v>
      </c>
      <c r="B199" s="66" t="s">
        <v>1088</v>
      </c>
      <c r="C199" s="65" t="s">
        <v>856</v>
      </c>
      <c r="D199" s="65" t="s">
        <v>201</v>
      </c>
      <c r="E199" s="75" t="s">
        <v>201</v>
      </c>
      <c r="F199" s="75" t="s">
        <v>852</v>
      </c>
      <c r="G199" s="75" t="s">
        <v>880</v>
      </c>
      <c r="H199" s="75" t="s">
        <v>881</v>
      </c>
      <c r="I199" s="75" t="s">
        <v>1061</v>
      </c>
      <c r="J199" s="381"/>
      <c r="K199" s="381"/>
      <c r="L199" s="381"/>
      <c r="M199" s="381"/>
      <c r="N199" s="381"/>
      <c r="O199" s="381"/>
      <c r="P199" s="381"/>
      <c r="Q199" s="381"/>
      <c r="R199" s="381"/>
      <c r="S199" s="381"/>
      <c r="T199" s="381"/>
      <c r="U199" s="381"/>
      <c r="V199" s="273"/>
      <c r="W199" s="50"/>
      <c r="X199" s="50"/>
      <c r="Y199" s="50"/>
      <c r="Z199" s="43"/>
      <c r="AA199" s="43"/>
      <c r="AB199" s="43"/>
      <c r="AC199" s="43"/>
      <c r="AD199" s="43"/>
      <c r="AE199" s="43"/>
      <c r="AF199" s="43"/>
      <c r="AG199" s="43"/>
      <c r="AH199" s="43"/>
      <c r="AI199" s="43"/>
      <c r="AJ199" s="43"/>
      <c r="AK199" s="144" t="s">
        <v>1080</v>
      </c>
      <c r="AL199" s="72"/>
      <c r="AM199" s="72" t="s">
        <v>1060</v>
      </c>
    </row>
    <row r="200" spans="1:39" ht="14.5">
      <c r="A200" s="65" t="s">
        <v>850</v>
      </c>
      <c r="B200" s="66" t="s">
        <v>1088</v>
      </c>
      <c r="C200" s="65" t="s">
        <v>856</v>
      </c>
      <c r="D200" s="65" t="s">
        <v>201</v>
      </c>
      <c r="E200" s="75" t="s">
        <v>201</v>
      </c>
      <c r="F200" s="75" t="s">
        <v>852</v>
      </c>
      <c r="G200" s="75" t="s">
        <v>880</v>
      </c>
      <c r="H200" s="75" t="s">
        <v>881</v>
      </c>
      <c r="I200" s="75" t="s">
        <v>884</v>
      </c>
      <c r="J200" s="272">
        <v>0</v>
      </c>
      <c r="K200" s="272">
        <v>0</v>
      </c>
      <c r="L200" s="272">
        <v>0</v>
      </c>
      <c r="M200" s="272">
        <v>0</v>
      </c>
      <c r="N200" s="272">
        <v>1</v>
      </c>
      <c r="O200" s="272">
        <v>0</v>
      </c>
      <c r="P200" s="272">
        <v>0</v>
      </c>
      <c r="Q200" s="272">
        <v>0</v>
      </c>
      <c r="R200" s="272">
        <v>0</v>
      </c>
      <c r="S200" s="272">
        <v>0</v>
      </c>
      <c r="T200" s="272">
        <v>0</v>
      </c>
      <c r="U200" s="272">
        <v>0</v>
      </c>
      <c r="V200" s="273"/>
      <c r="W200" s="50"/>
      <c r="X200" s="50"/>
      <c r="Y200" s="50"/>
      <c r="Z200" s="43"/>
      <c r="AA200" s="43"/>
      <c r="AB200" s="43"/>
      <c r="AC200" s="43"/>
      <c r="AD200" s="43"/>
      <c r="AE200" s="43"/>
      <c r="AF200" s="43"/>
      <c r="AG200" s="43"/>
      <c r="AH200" s="43"/>
      <c r="AI200" s="43"/>
      <c r="AJ200" s="43"/>
      <c r="AK200" s="144" t="s">
        <v>1080</v>
      </c>
      <c r="AL200" s="72"/>
      <c r="AM200" s="44"/>
    </row>
    <row r="201" spans="1:39" ht="43.5">
      <c r="A201" s="65" t="s">
        <v>850</v>
      </c>
      <c r="B201" s="66" t="s">
        <v>1089</v>
      </c>
      <c r="C201" s="65" t="s">
        <v>857</v>
      </c>
      <c r="D201" s="65" t="s">
        <v>201</v>
      </c>
      <c r="E201" s="75" t="s">
        <v>201</v>
      </c>
      <c r="F201" s="75" t="s">
        <v>853</v>
      </c>
      <c r="G201" s="75" t="s">
        <v>880</v>
      </c>
      <c r="H201" s="75" t="s">
        <v>1057</v>
      </c>
      <c r="I201" s="75" t="s">
        <v>1058</v>
      </c>
      <c r="J201" s="381"/>
      <c r="K201" s="381"/>
      <c r="L201" s="381"/>
      <c r="M201" s="381"/>
      <c r="N201" s="381"/>
      <c r="O201" s="381"/>
      <c r="P201" s="381"/>
      <c r="Q201" s="381"/>
      <c r="R201" s="381"/>
      <c r="S201" s="381"/>
      <c r="T201" s="381"/>
      <c r="U201" s="381"/>
      <c r="V201" s="273"/>
      <c r="W201" s="50"/>
      <c r="X201" s="50"/>
      <c r="Y201" s="50"/>
      <c r="Z201" s="43"/>
      <c r="AA201" s="43"/>
      <c r="AB201" s="43"/>
      <c r="AC201" s="43"/>
      <c r="AD201" s="43"/>
      <c r="AE201" s="43"/>
      <c r="AF201" s="43"/>
      <c r="AG201" s="43"/>
      <c r="AH201" s="43"/>
      <c r="AI201" s="43"/>
      <c r="AJ201" s="43"/>
      <c r="AK201" s="144" t="s">
        <v>1059</v>
      </c>
      <c r="AL201" s="72"/>
      <c r="AM201" s="72" t="s">
        <v>1060</v>
      </c>
    </row>
    <row r="202" spans="1:39" ht="43.5">
      <c r="A202" s="65" t="s">
        <v>850</v>
      </c>
      <c r="B202" s="66" t="s">
        <v>1089</v>
      </c>
      <c r="C202" s="65" t="s">
        <v>857</v>
      </c>
      <c r="D202" s="65" t="s">
        <v>201</v>
      </c>
      <c r="E202" s="75" t="s">
        <v>201</v>
      </c>
      <c r="F202" s="75" t="s">
        <v>853</v>
      </c>
      <c r="G202" s="75" t="s">
        <v>880</v>
      </c>
      <c r="H202" s="75" t="s">
        <v>1057</v>
      </c>
      <c r="I202" s="75" t="s">
        <v>882</v>
      </c>
      <c r="J202" s="381"/>
      <c r="K202" s="381"/>
      <c r="L202" s="381"/>
      <c r="M202" s="381"/>
      <c r="N202" s="381"/>
      <c r="O202" s="381"/>
      <c r="P202" s="381"/>
      <c r="Q202" s="381"/>
      <c r="R202" s="381"/>
      <c r="S202" s="381"/>
      <c r="T202" s="381"/>
      <c r="U202" s="381"/>
      <c r="V202" s="273"/>
      <c r="W202" s="50"/>
      <c r="X202" s="50"/>
      <c r="Y202" s="50"/>
      <c r="Z202" s="43"/>
      <c r="AA202" s="43"/>
      <c r="AB202" s="43"/>
      <c r="AC202" s="43"/>
      <c r="AD202" s="43"/>
      <c r="AE202" s="43"/>
      <c r="AF202" s="43"/>
      <c r="AG202" s="43"/>
      <c r="AH202" s="43"/>
      <c r="AI202" s="43"/>
      <c r="AJ202" s="43"/>
      <c r="AK202" s="144" t="s">
        <v>1059</v>
      </c>
      <c r="AL202" s="72"/>
      <c r="AM202" s="72" t="s">
        <v>1060</v>
      </c>
    </row>
    <row r="203" spans="1:39" ht="43.5">
      <c r="A203" s="65" t="s">
        <v>850</v>
      </c>
      <c r="B203" s="66" t="s">
        <v>1089</v>
      </c>
      <c r="C203" s="65" t="s">
        <v>857</v>
      </c>
      <c r="D203" s="65" t="s">
        <v>201</v>
      </c>
      <c r="E203" s="75" t="s">
        <v>201</v>
      </c>
      <c r="F203" s="75" t="s">
        <v>853</v>
      </c>
      <c r="G203" s="75" t="s">
        <v>880</v>
      </c>
      <c r="H203" s="75" t="s">
        <v>1057</v>
      </c>
      <c r="I203" s="75" t="s">
        <v>1061</v>
      </c>
      <c r="J203" s="381"/>
      <c r="K203" s="381"/>
      <c r="L203" s="381"/>
      <c r="M203" s="381"/>
      <c r="N203" s="381"/>
      <c r="O203" s="381"/>
      <c r="P203" s="381"/>
      <c r="Q203" s="381"/>
      <c r="R203" s="381"/>
      <c r="S203" s="381"/>
      <c r="T203" s="381"/>
      <c r="U203" s="381"/>
      <c r="V203" s="273"/>
      <c r="W203" s="50"/>
      <c r="X203" s="50"/>
      <c r="Y203" s="50"/>
      <c r="Z203" s="43"/>
      <c r="AA203" s="43"/>
      <c r="AB203" s="43"/>
      <c r="AC203" s="43"/>
      <c r="AD203" s="43"/>
      <c r="AE203" s="43"/>
      <c r="AF203" s="43"/>
      <c r="AG203" s="43"/>
      <c r="AH203" s="43"/>
      <c r="AI203" s="43"/>
      <c r="AJ203" s="43"/>
      <c r="AK203" s="144" t="s">
        <v>1059</v>
      </c>
      <c r="AL203" s="72"/>
      <c r="AM203" s="72" t="s">
        <v>1060</v>
      </c>
    </row>
    <row r="204" spans="1:39" ht="29">
      <c r="A204" s="65" t="s">
        <v>850</v>
      </c>
      <c r="B204" s="66" t="s">
        <v>1089</v>
      </c>
      <c r="C204" s="65" t="s">
        <v>857</v>
      </c>
      <c r="D204" s="65" t="s">
        <v>201</v>
      </c>
      <c r="E204" s="192" t="s">
        <v>1062</v>
      </c>
      <c r="F204" s="75" t="s">
        <v>853</v>
      </c>
      <c r="G204" s="75" t="s">
        <v>880</v>
      </c>
      <c r="H204" s="75" t="s">
        <v>1057</v>
      </c>
      <c r="I204" s="75" t="s">
        <v>884</v>
      </c>
      <c r="J204" s="272">
        <v>33148</v>
      </c>
      <c r="K204" s="272">
        <v>115234</v>
      </c>
      <c r="L204" s="272">
        <v>25246</v>
      </c>
      <c r="M204" s="272">
        <v>1969</v>
      </c>
      <c r="N204" s="272">
        <v>54791</v>
      </c>
      <c r="O204" s="272">
        <v>93433</v>
      </c>
      <c r="P204" s="272">
        <v>25871</v>
      </c>
      <c r="Q204" s="272">
        <v>111</v>
      </c>
      <c r="R204" s="272">
        <v>65525</v>
      </c>
      <c r="S204" s="272">
        <v>79865</v>
      </c>
      <c r="T204" s="272">
        <v>24699</v>
      </c>
      <c r="U204" s="272">
        <v>4223</v>
      </c>
      <c r="V204" s="273"/>
      <c r="W204" s="50"/>
      <c r="X204" s="50"/>
      <c r="Y204" s="50"/>
      <c r="Z204" s="43"/>
      <c r="AA204" s="43"/>
      <c r="AB204" s="43"/>
      <c r="AC204" s="43"/>
      <c r="AD204" s="43"/>
      <c r="AE204" s="43"/>
      <c r="AF204" s="43"/>
      <c r="AG204" s="43"/>
      <c r="AH204" s="43"/>
      <c r="AI204" s="43"/>
      <c r="AJ204" s="43"/>
      <c r="AK204" s="144" t="s">
        <v>1059</v>
      </c>
      <c r="AL204" s="72"/>
      <c r="AM204" s="44"/>
    </row>
    <row r="205" spans="1:39" ht="68.75" customHeight="1">
      <c r="A205" s="65" t="s">
        <v>850</v>
      </c>
      <c r="B205" s="66" t="s">
        <v>1090</v>
      </c>
      <c r="C205" s="65" t="s">
        <v>857</v>
      </c>
      <c r="D205" s="65" t="s">
        <v>201</v>
      </c>
      <c r="E205" s="192" t="s">
        <v>1064</v>
      </c>
      <c r="F205" s="75" t="s">
        <v>853</v>
      </c>
      <c r="G205" s="75" t="s">
        <v>880</v>
      </c>
      <c r="H205" s="75" t="s">
        <v>1065</v>
      </c>
      <c r="I205" s="75" t="s">
        <v>1058</v>
      </c>
      <c r="J205" s="272">
        <v>35080.711033738051</v>
      </c>
      <c r="K205" s="272">
        <v>35080.711033738051</v>
      </c>
      <c r="L205" s="272">
        <v>35080.711033738051</v>
      </c>
      <c r="M205" s="272">
        <v>35080.711033738051</v>
      </c>
      <c r="N205" s="272">
        <v>3112.48</v>
      </c>
      <c r="O205" s="272">
        <v>48722</v>
      </c>
      <c r="P205" s="272">
        <v>34709</v>
      </c>
      <c r="Q205" s="272">
        <v>1125</v>
      </c>
      <c r="R205" s="272">
        <v>22187</v>
      </c>
      <c r="S205" s="272">
        <v>30220</v>
      </c>
      <c r="T205" s="272">
        <v>4060</v>
      </c>
      <c r="U205" s="272">
        <v>555</v>
      </c>
      <c r="V205" s="273"/>
      <c r="W205" s="50"/>
      <c r="X205" s="50"/>
      <c r="Y205" s="50"/>
      <c r="Z205" s="43"/>
      <c r="AA205" s="43"/>
      <c r="AB205" s="43"/>
      <c r="AC205" s="43"/>
      <c r="AD205" s="43"/>
      <c r="AE205" s="43"/>
      <c r="AF205" s="43"/>
      <c r="AG205" s="43"/>
      <c r="AH205" s="43"/>
      <c r="AI205" s="43"/>
      <c r="AJ205" s="43"/>
      <c r="AK205" s="144" t="s">
        <v>1059</v>
      </c>
      <c r="AL205" s="72" t="s">
        <v>1066</v>
      </c>
      <c r="AM205" s="44"/>
    </row>
    <row r="206" spans="1:39" ht="29">
      <c r="A206" s="65" t="s">
        <v>850</v>
      </c>
      <c r="B206" s="66" t="s">
        <v>1090</v>
      </c>
      <c r="C206" s="65" t="s">
        <v>857</v>
      </c>
      <c r="D206" s="65" t="s">
        <v>201</v>
      </c>
      <c r="E206" s="192" t="s">
        <v>1064</v>
      </c>
      <c r="F206" s="75" t="s">
        <v>853</v>
      </c>
      <c r="G206" s="75" t="s">
        <v>880</v>
      </c>
      <c r="H206" s="75" t="s">
        <v>1065</v>
      </c>
      <c r="I206" s="75" t="s">
        <v>882</v>
      </c>
      <c r="J206" s="272">
        <v>0</v>
      </c>
      <c r="K206" s="272">
        <v>0</v>
      </c>
      <c r="L206" s="272">
        <v>0</v>
      </c>
      <c r="M206" s="272">
        <v>0</v>
      </c>
      <c r="N206" s="272">
        <v>0</v>
      </c>
      <c r="O206" s="272">
        <v>0</v>
      </c>
      <c r="P206" s="272">
        <v>0</v>
      </c>
      <c r="Q206" s="272">
        <v>5</v>
      </c>
      <c r="R206" s="272">
        <v>0</v>
      </c>
      <c r="S206" s="272">
        <v>0</v>
      </c>
      <c r="T206" s="272">
        <v>0</v>
      </c>
      <c r="U206" s="272">
        <v>2</v>
      </c>
      <c r="V206" s="273"/>
      <c r="W206" s="50"/>
      <c r="X206" s="50"/>
      <c r="Y206" s="50"/>
      <c r="Z206" s="43"/>
      <c r="AA206" s="43"/>
      <c r="AB206" s="43"/>
      <c r="AC206" s="43"/>
      <c r="AD206" s="43"/>
      <c r="AE206" s="43"/>
      <c r="AF206" s="43"/>
      <c r="AG206" s="43"/>
      <c r="AH206" s="43"/>
      <c r="AI206" s="43"/>
      <c r="AJ206" s="43"/>
      <c r="AK206" s="144" t="s">
        <v>1059</v>
      </c>
      <c r="AL206" s="72" t="s">
        <v>1067</v>
      </c>
      <c r="AM206" s="72"/>
    </row>
    <row r="207" spans="1:39" ht="43.5">
      <c r="A207" s="65" t="s">
        <v>850</v>
      </c>
      <c r="B207" s="66" t="s">
        <v>1090</v>
      </c>
      <c r="C207" s="65" t="s">
        <v>857</v>
      </c>
      <c r="D207" s="65" t="s">
        <v>201</v>
      </c>
      <c r="E207" s="75" t="s">
        <v>201</v>
      </c>
      <c r="F207" s="75" t="s">
        <v>853</v>
      </c>
      <c r="G207" s="75" t="s">
        <v>880</v>
      </c>
      <c r="H207" s="75" t="s">
        <v>1065</v>
      </c>
      <c r="I207" s="75" t="s">
        <v>1061</v>
      </c>
      <c r="J207" s="381"/>
      <c r="K207" s="381"/>
      <c r="L207" s="381"/>
      <c r="M207" s="381"/>
      <c r="N207" s="381"/>
      <c r="O207" s="381"/>
      <c r="P207" s="381"/>
      <c r="Q207" s="381"/>
      <c r="R207" s="381"/>
      <c r="S207" s="381"/>
      <c r="T207" s="381"/>
      <c r="U207" s="381"/>
      <c r="V207" s="273"/>
      <c r="W207" s="50"/>
      <c r="X207" s="50"/>
      <c r="Y207" s="50"/>
      <c r="Z207" s="43"/>
      <c r="AA207" s="43"/>
      <c r="AB207" s="43"/>
      <c r="AC207" s="43"/>
      <c r="AD207" s="43"/>
      <c r="AE207" s="43"/>
      <c r="AF207" s="43"/>
      <c r="AG207" s="43"/>
      <c r="AH207" s="43"/>
      <c r="AI207" s="43"/>
      <c r="AJ207" s="43"/>
      <c r="AK207" s="144" t="s">
        <v>1059</v>
      </c>
      <c r="AL207" s="72"/>
      <c r="AM207" s="72" t="s">
        <v>1060</v>
      </c>
    </row>
    <row r="208" spans="1:39" ht="29">
      <c r="A208" s="65" t="s">
        <v>850</v>
      </c>
      <c r="B208" s="66" t="s">
        <v>1090</v>
      </c>
      <c r="C208" s="65" t="s">
        <v>857</v>
      </c>
      <c r="D208" s="65" t="s">
        <v>201</v>
      </c>
      <c r="E208" s="192" t="s">
        <v>1068</v>
      </c>
      <c r="F208" s="75" t="s">
        <v>853</v>
      </c>
      <c r="G208" s="75" t="s">
        <v>880</v>
      </c>
      <c r="H208" s="75" t="s">
        <v>1065</v>
      </c>
      <c r="I208" s="75" t="s">
        <v>884</v>
      </c>
      <c r="J208" s="272">
        <v>38510</v>
      </c>
      <c r="K208" s="272">
        <v>44743</v>
      </c>
      <c r="L208" s="272">
        <v>33297</v>
      </c>
      <c r="M208" s="272">
        <v>25393</v>
      </c>
      <c r="N208" s="272">
        <v>63609</v>
      </c>
      <c r="O208" s="272">
        <v>40870</v>
      </c>
      <c r="P208" s="272">
        <v>9955</v>
      </c>
      <c r="Q208" s="272">
        <v>332</v>
      </c>
      <c r="R208" s="272">
        <v>42913</v>
      </c>
      <c r="S208" s="272">
        <v>51425</v>
      </c>
      <c r="T208" s="272">
        <v>16584</v>
      </c>
      <c r="U208" s="272">
        <v>899</v>
      </c>
      <c r="V208" s="273"/>
      <c r="W208" s="50"/>
      <c r="X208" s="50"/>
      <c r="Y208" s="50"/>
      <c r="Z208" s="43"/>
      <c r="AA208" s="43"/>
      <c r="AB208" s="43"/>
      <c r="AC208" s="43"/>
      <c r="AD208" s="43"/>
      <c r="AE208" s="43"/>
      <c r="AF208" s="43"/>
      <c r="AG208" s="43"/>
      <c r="AH208" s="43"/>
      <c r="AI208" s="43"/>
      <c r="AJ208" s="43"/>
      <c r="AK208" s="144" t="s">
        <v>1059</v>
      </c>
      <c r="AL208" s="72"/>
      <c r="AM208" s="44"/>
    </row>
    <row r="209" spans="1:39" ht="43.5">
      <c r="A209" s="65" t="s">
        <v>850</v>
      </c>
      <c r="B209" s="66" t="s">
        <v>1091</v>
      </c>
      <c r="C209" s="65" t="s">
        <v>857</v>
      </c>
      <c r="D209" s="65" t="s">
        <v>201</v>
      </c>
      <c r="E209" s="75" t="s">
        <v>201</v>
      </c>
      <c r="F209" s="75" t="s">
        <v>853</v>
      </c>
      <c r="G209" s="75" t="s">
        <v>880</v>
      </c>
      <c r="H209" s="75" t="s">
        <v>881</v>
      </c>
      <c r="I209" s="75" t="s">
        <v>1058</v>
      </c>
      <c r="J209" s="381"/>
      <c r="K209" s="381"/>
      <c r="L209" s="381"/>
      <c r="M209" s="381"/>
      <c r="N209" s="381"/>
      <c r="O209" s="381"/>
      <c r="P209" s="381"/>
      <c r="Q209" s="381"/>
      <c r="R209" s="381"/>
      <c r="S209" s="381"/>
      <c r="T209" s="381"/>
      <c r="U209" s="381"/>
      <c r="V209" s="273"/>
      <c r="W209" s="50"/>
      <c r="X209" s="50"/>
      <c r="Y209" s="50"/>
      <c r="Z209" s="43"/>
      <c r="AA209" s="43"/>
      <c r="AB209" s="43"/>
      <c r="AC209" s="43"/>
      <c r="AD209" s="43"/>
      <c r="AE209" s="43"/>
      <c r="AF209" s="43"/>
      <c r="AG209" s="43"/>
      <c r="AH209" s="43"/>
      <c r="AI209" s="43"/>
      <c r="AJ209" s="43"/>
      <c r="AK209" s="144" t="s">
        <v>1059</v>
      </c>
      <c r="AL209" s="72"/>
      <c r="AM209" s="72" t="s">
        <v>1060</v>
      </c>
    </row>
    <row r="210" spans="1:39" ht="29">
      <c r="A210" s="65" t="s">
        <v>850</v>
      </c>
      <c r="B210" s="66" t="s">
        <v>1091</v>
      </c>
      <c r="C210" s="65" t="s">
        <v>857</v>
      </c>
      <c r="D210" s="65" t="s">
        <v>201</v>
      </c>
      <c r="E210" s="192" t="s">
        <v>1070</v>
      </c>
      <c r="F210" s="75" t="s">
        <v>853</v>
      </c>
      <c r="G210" s="75" t="s">
        <v>880</v>
      </c>
      <c r="H210" s="75" t="s">
        <v>881</v>
      </c>
      <c r="I210" s="75" t="s">
        <v>882</v>
      </c>
      <c r="J210" s="272">
        <v>0</v>
      </c>
      <c r="K210" s="272">
        <v>0</v>
      </c>
      <c r="L210" s="272">
        <v>0</v>
      </c>
      <c r="M210" s="272">
        <v>0</v>
      </c>
      <c r="N210" s="272">
        <v>0</v>
      </c>
      <c r="O210" s="272">
        <v>118</v>
      </c>
      <c r="P210" s="272">
        <v>0</v>
      </c>
      <c r="Q210" s="272">
        <v>0</v>
      </c>
      <c r="R210" s="272">
        <v>0</v>
      </c>
      <c r="S210" s="272">
        <v>826</v>
      </c>
      <c r="T210" s="272">
        <v>0</v>
      </c>
      <c r="U210" s="272">
        <v>0</v>
      </c>
      <c r="V210" s="273"/>
      <c r="W210" s="50"/>
      <c r="X210" s="50"/>
      <c r="Y210" s="50"/>
      <c r="Z210" s="43"/>
      <c r="AA210" s="43"/>
      <c r="AB210" s="43"/>
      <c r="AC210" s="43"/>
      <c r="AD210" s="43"/>
      <c r="AE210" s="43"/>
      <c r="AF210" s="43"/>
      <c r="AG210" s="43"/>
      <c r="AH210" s="43"/>
      <c r="AI210" s="43"/>
      <c r="AJ210" s="43"/>
      <c r="AK210" s="144" t="s">
        <v>1059</v>
      </c>
      <c r="AL210" s="72" t="s">
        <v>1071</v>
      </c>
      <c r="AM210" s="72"/>
    </row>
    <row r="211" spans="1:39" ht="43.5">
      <c r="A211" s="65" t="s">
        <v>850</v>
      </c>
      <c r="B211" s="66" t="s">
        <v>1091</v>
      </c>
      <c r="C211" s="65" t="s">
        <v>857</v>
      </c>
      <c r="D211" s="65" t="s">
        <v>201</v>
      </c>
      <c r="E211" s="75" t="s">
        <v>201</v>
      </c>
      <c r="F211" s="75" t="s">
        <v>853</v>
      </c>
      <c r="G211" s="75" t="s">
        <v>880</v>
      </c>
      <c r="H211" s="75" t="s">
        <v>881</v>
      </c>
      <c r="I211" s="75" t="s">
        <v>1061</v>
      </c>
      <c r="J211" s="381"/>
      <c r="K211" s="381"/>
      <c r="L211" s="381"/>
      <c r="M211" s="381"/>
      <c r="N211" s="381"/>
      <c r="O211" s="381"/>
      <c r="P211" s="381"/>
      <c r="Q211" s="381"/>
      <c r="R211" s="381"/>
      <c r="S211" s="381"/>
      <c r="T211" s="381"/>
      <c r="U211" s="381"/>
      <c r="V211" s="273"/>
      <c r="W211" s="50"/>
      <c r="X211" s="50"/>
      <c r="Y211" s="50"/>
      <c r="Z211" s="43"/>
      <c r="AA211" s="43"/>
      <c r="AB211" s="43"/>
      <c r="AC211" s="43"/>
      <c r="AD211" s="43"/>
      <c r="AE211" s="43"/>
      <c r="AF211" s="43"/>
      <c r="AG211" s="43"/>
      <c r="AH211" s="43"/>
      <c r="AI211" s="43"/>
      <c r="AJ211" s="43"/>
      <c r="AK211" s="144" t="s">
        <v>1059</v>
      </c>
      <c r="AL211" s="72"/>
      <c r="AM211" s="72" t="s">
        <v>1060</v>
      </c>
    </row>
    <row r="212" spans="1:39" ht="87">
      <c r="A212" s="65" t="s">
        <v>850</v>
      </c>
      <c r="B212" s="66" t="s">
        <v>1091</v>
      </c>
      <c r="C212" s="65" t="s">
        <v>857</v>
      </c>
      <c r="D212" s="65" t="s">
        <v>201</v>
      </c>
      <c r="E212" s="192" t="s">
        <v>1072</v>
      </c>
      <c r="F212" s="75" t="s">
        <v>853</v>
      </c>
      <c r="G212" s="75" t="s">
        <v>880</v>
      </c>
      <c r="H212" s="75" t="s">
        <v>881</v>
      </c>
      <c r="I212" s="75" t="s">
        <v>884</v>
      </c>
      <c r="J212" s="272">
        <v>19582.333559503226</v>
      </c>
      <c r="K212" s="272">
        <v>19582.333559503226</v>
      </c>
      <c r="L212" s="272">
        <v>19582.333559503226</v>
      </c>
      <c r="M212" s="272">
        <v>19582.333559503226</v>
      </c>
      <c r="N212" s="272">
        <v>36077.874014546273</v>
      </c>
      <c r="O212" s="272">
        <v>34372.881394787102</v>
      </c>
      <c r="P212" s="272">
        <v>3656.64</v>
      </c>
      <c r="Q212" s="272">
        <v>4794.72</v>
      </c>
      <c r="R212" s="272">
        <v>58518.026424277225</v>
      </c>
      <c r="S212" s="272">
        <v>5268.7732252643418</v>
      </c>
      <c r="T212" s="272">
        <v>1046.3999999999999</v>
      </c>
      <c r="U212" s="272">
        <v>1059.3599999999999</v>
      </c>
      <c r="V212" s="273"/>
      <c r="W212" s="50"/>
      <c r="X212" s="50"/>
      <c r="Y212" s="50"/>
      <c r="Z212" s="43"/>
      <c r="AA212" s="43"/>
      <c r="AB212" s="43"/>
      <c r="AC212" s="43"/>
      <c r="AD212" s="43"/>
      <c r="AE212" s="43"/>
      <c r="AF212" s="43"/>
      <c r="AG212" s="43"/>
      <c r="AH212" s="43"/>
      <c r="AI212" s="43"/>
      <c r="AJ212" s="43"/>
      <c r="AK212" s="144" t="s">
        <v>1059</v>
      </c>
      <c r="AL212" s="72" t="s">
        <v>1073</v>
      </c>
      <c r="AM212" s="44"/>
    </row>
    <row r="213" spans="1:39" ht="43.5">
      <c r="A213" s="65" t="s">
        <v>850</v>
      </c>
      <c r="B213" s="66" t="s">
        <v>1092</v>
      </c>
      <c r="C213" s="65" t="s">
        <v>858</v>
      </c>
      <c r="D213" s="65" t="s">
        <v>201</v>
      </c>
      <c r="E213" s="75" t="s">
        <v>201</v>
      </c>
      <c r="F213" s="75" t="s">
        <v>853</v>
      </c>
      <c r="G213" s="75" t="s">
        <v>880</v>
      </c>
      <c r="H213" s="75" t="s">
        <v>1057</v>
      </c>
      <c r="I213" s="75" t="s">
        <v>1058</v>
      </c>
      <c r="J213" s="381"/>
      <c r="K213" s="381"/>
      <c r="L213" s="381"/>
      <c r="M213" s="381"/>
      <c r="N213" s="381"/>
      <c r="O213" s="381"/>
      <c r="P213" s="381"/>
      <c r="Q213" s="381"/>
      <c r="R213" s="381"/>
      <c r="S213" s="381"/>
      <c r="T213" s="381"/>
      <c r="U213" s="381"/>
      <c r="V213" s="273"/>
      <c r="W213" s="50"/>
      <c r="X213" s="50"/>
      <c r="Y213" s="50"/>
      <c r="Z213" s="43"/>
      <c r="AA213" s="43"/>
      <c r="AB213" s="43"/>
      <c r="AC213" s="43"/>
      <c r="AD213" s="43"/>
      <c r="AE213" s="43"/>
      <c r="AF213" s="43"/>
      <c r="AG213" s="43"/>
      <c r="AH213" s="43"/>
      <c r="AI213" s="43"/>
      <c r="AJ213" s="43"/>
      <c r="AK213" s="144" t="s">
        <v>1075</v>
      </c>
      <c r="AL213" s="72"/>
      <c r="AM213" s="72" t="s">
        <v>1060</v>
      </c>
    </row>
    <row r="214" spans="1:39" ht="43.5">
      <c r="A214" s="65" t="s">
        <v>850</v>
      </c>
      <c r="B214" s="66" t="s">
        <v>1092</v>
      </c>
      <c r="C214" s="65" t="s">
        <v>858</v>
      </c>
      <c r="D214" s="65" t="s">
        <v>201</v>
      </c>
      <c r="E214" s="75" t="s">
        <v>201</v>
      </c>
      <c r="F214" s="75" t="s">
        <v>853</v>
      </c>
      <c r="G214" s="75" t="s">
        <v>880</v>
      </c>
      <c r="H214" s="75" t="s">
        <v>1057</v>
      </c>
      <c r="I214" s="75" t="s">
        <v>882</v>
      </c>
      <c r="J214" s="381"/>
      <c r="K214" s="381"/>
      <c r="L214" s="381"/>
      <c r="M214" s="381"/>
      <c r="N214" s="381"/>
      <c r="O214" s="381"/>
      <c r="P214" s="381"/>
      <c r="Q214" s="381"/>
      <c r="R214" s="381"/>
      <c r="S214" s="381"/>
      <c r="T214" s="381"/>
      <c r="U214" s="381"/>
      <c r="V214" s="273"/>
      <c r="W214" s="50"/>
      <c r="X214" s="50"/>
      <c r="Y214" s="50"/>
      <c r="Z214" s="43"/>
      <c r="AA214" s="43"/>
      <c r="AB214" s="43"/>
      <c r="AC214" s="43"/>
      <c r="AD214" s="43"/>
      <c r="AE214" s="43"/>
      <c r="AF214" s="43"/>
      <c r="AG214" s="43"/>
      <c r="AH214" s="43"/>
      <c r="AI214" s="43"/>
      <c r="AJ214" s="43"/>
      <c r="AK214" s="144" t="s">
        <v>1075</v>
      </c>
      <c r="AL214" s="72"/>
      <c r="AM214" s="72" t="s">
        <v>1060</v>
      </c>
    </row>
    <row r="215" spans="1:39" ht="43.5">
      <c r="A215" s="65" t="s">
        <v>850</v>
      </c>
      <c r="B215" s="66" t="s">
        <v>1092</v>
      </c>
      <c r="C215" s="65" t="s">
        <v>858</v>
      </c>
      <c r="D215" s="65" t="s">
        <v>201</v>
      </c>
      <c r="E215" s="75" t="s">
        <v>201</v>
      </c>
      <c r="F215" s="75" t="s">
        <v>853</v>
      </c>
      <c r="G215" s="75" t="s">
        <v>880</v>
      </c>
      <c r="H215" s="75" t="s">
        <v>1057</v>
      </c>
      <c r="I215" s="75" t="s">
        <v>1061</v>
      </c>
      <c r="J215" s="381"/>
      <c r="K215" s="381"/>
      <c r="L215" s="381"/>
      <c r="M215" s="381"/>
      <c r="N215" s="381"/>
      <c r="O215" s="381"/>
      <c r="P215" s="381"/>
      <c r="Q215" s="381"/>
      <c r="R215" s="381"/>
      <c r="S215" s="381"/>
      <c r="T215" s="381"/>
      <c r="U215" s="381"/>
      <c r="V215" s="273"/>
      <c r="W215" s="50"/>
      <c r="X215" s="50"/>
      <c r="Y215" s="50"/>
      <c r="Z215" s="43"/>
      <c r="AA215" s="43"/>
      <c r="AB215" s="43"/>
      <c r="AC215" s="43"/>
      <c r="AD215" s="43"/>
      <c r="AE215" s="43"/>
      <c r="AF215" s="43"/>
      <c r="AG215" s="43"/>
      <c r="AH215" s="43"/>
      <c r="AI215" s="43"/>
      <c r="AJ215" s="43"/>
      <c r="AK215" s="144" t="s">
        <v>1075</v>
      </c>
      <c r="AL215" s="72"/>
      <c r="AM215" s="72" t="s">
        <v>1060</v>
      </c>
    </row>
    <row r="216" spans="1:39" ht="72.5">
      <c r="A216" s="65" t="s">
        <v>850</v>
      </c>
      <c r="B216" s="66" t="s">
        <v>1092</v>
      </c>
      <c r="C216" s="65" t="s">
        <v>858</v>
      </c>
      <c r="D216" s="65" t="s">
        <v>201</v>
      </c>
      <c r="E216" s="192" t="s">
        <v>1062</v>
      </c>
      <c r="F216" s="75" t="s">
        <v>853</v>
      </c>
      <c r="G216" s="75" t="s">
        <v>880</v>
      </c>
      <c r="H216" s="75" t="s">
        <v>1057</v>
      </c>
      <c r="I216" s="75" t="s">
        <v>884</v>
      </c>
      <c r="J216" s="272">
        <v>1123.7114322479999</v>
      </c>
      <c r="K216" s="272">
        <v>3906.4125492840003</v>
      </c>
      <c r="L216" s="272">
        <v>855.83500719599999</v>
      </c>
      <c r="M216" s="272">
        <v>66.748757394000009</v>
      </c>
      <c r="N216" s="272">
        <v>1857.405366366</v>
      </c>
      <c r="O216" s="272">
        <v>3167.362442658</v>
      </c>
      <c r="P216" s="272">
        <v>877.02239844600001</v>
      </c>
      <c r="Q216" s="272">
        <v>3.7628806859999999</v>
      </c>
      <c r="R216" s="272">
        <v>2221.28609865</v>
      </c>
      <c r="S216" s="272">
        <v>2707.4096034899999</v>
      </c>
      <c r="T216" s="272">
        <v>837.29180237399999</v>
      </c>
      <c r="U216" s="272">
        <v>143.158965198</v>
      </c>
      <c r="V216" s="273"/>
      <c r="W216" s="50"/>
      <c r="X216" s="50"/>
      <c r="Y216" s="50"/>
      <c r="Z216" s="43"/>
      <c r="AA216" s="43"/>
      <c r="AB216" s="43"/>
      <c r="AC216" s="43"/>
      <c r="AD216" s="43"/>
      <c r="AE216" s="43"/>
      <c r="AF216" s="43"/>
      <c r="AG216" s="43"/>
      <c r="AH216" s="43"/>
      <c r="AI216" s="43"/>
      <c r="AJ216" s="43"/>
      <c r="AK216" s="144" t="s">
        <v>1075</v>
      </c>
      <c r="AL216" s="72" t="s">
        <v>1076</v>
      </c>
      <c r="AM216" s="44"/>
    </row>
    <row r="217" spans="1:39" ht="72.5">
      <c r="A217" s="65" t="s">
        <v>850</v>
      </c>
      <c r="B217" s="66" t="s">
        <v>1093</v>
      </c>
      <c r="C217" s="65" t="s">
        <v>858</v>
      </c>
      <c r="D217" s="65" t="s">
        <v>201</v>
      </c>
      <c r="E217" s="192" t="s">
        <v>1064</v>
      </c>
      <c r="F217" s="75" t="s">
        <v>853</v>
      </c>
      <c r="G217" s="75" t="s">
        <v>880</v>
      </c>
      <c r="H217" s="75" t="s">
        <v>1065</v>
      </c>
      <c r="I217" s="75" t="s">
        <v>1058</v>
      </c>
      <c r="J217" s="272">
        <v>1189.23</v>
      </c>
      <c r="K217" s="272">
        <v>1189.23</v>
      </c>
      <c r="L217" s="272">
        <v>1189.23</v>
      </c>
      <c r="M217" s="272">
        <v>1189.23</v>
      </c>
      <c r="N217" s="272">
        <v>105.51253042848001</v>
      </c>
      <c r="O217" s="272">
        <v>1651.6673223719999</v>
      </c>
      <c r="P217" s="272">
        <v>1176.6290606340001</v>
      </c>
      <c r="Q217" s="272">
        <v>38.13730425</v>
      </c>
      <c r="R217" s="272">
        <v>752.13543946200002</v>
      </c>
      <c r="S217" s="272">
        <v>1024.4527417199999</v>
      </c>
      <c r="T217" s="272">
        <v>137.63329356</v>
      </c>
      <c r="U217" s="272">
        <v>18.814403430000002</v>
      </c>
      <c r="V217" s="273"/>
      <c r="W217" s="50"/>
      <c r="X217" s="50"/>
      <c r="Y217" s="50"/>
      <c r="Z217" s="43"/>
      <c r="AA217" s="43"/>
      <c r="AB217" s="43"/>
      <c r="AC217" s="43"/>
      <c r="AD217" s="43"/>
      <c r="AE217" s="43"/>
      <c r="AF217" s="43"/>
      <c r="AG217" s="43"/>
      <c r="AH217" s="43"/>
      <c r="AI217" s="43"/>
      <c r="AJ217" s="43"/>
      <c r="AK217" s="144" t="s">
        <v>1075</v>
      </c>
      <c r="AL217" s="72" t="s">
        <v>1076</v>
      </c>
      <c r="AM217" s="44"/>
    </row>
    <row r="218" spans="1:39" ht="29">
      <c r="A218" s="65" t="s">
        <v>850</v>
      </c>
      <c r="B218" s="66" t="s">
        <v>1093</v>
      </c>
      <c r="C218" s="65" t="s">
        <v>858</v>
      </c>
      <c r="D218" s="65" t="s">
        <v>201</v>
      </c>
      <c r="E218" s="192" t="s">
        <v>1064</v>
      </c>
      <c r="F218" s="75" t="s">
        <v>853</v>
      </c>
      <c r="G218" s="75" t="s">
        <v>880</v>
      </c>
      <c r="H218" s="75" t="s">
        <v>1065</v>
      </c>
      <c r="I218" s="75" t="s">
        <v>882</v>
      </c>
      <c r="J218" s="272">
        <v>0</v>
      </c>
      <c r="K218" s="272">
        <v>0</v>
      </c>
      <c r="L218" s="272">
        <v>0</v>
      </c>
      <c r="M218" s="272">
        <v>0</v>
      </c>
      <c r="N218" s="272">
        <v>0</v>
      </c>
      <c r="O218" s="272">
        <v>0</v>
      </c>
      <c r="P218" s="272">
        <v>0</v>
      </c>
      <c r="Q218" s="272">
        <v>0</v>
      </c>
      <c r="R218" s="272">
        <v>0</v>
      </c>
      <c r="S218" s="272">
        <v>0</v>
      </c>
      <c r="T218" s="272">
        <v>0</v>
      </c>
      <c r="U218" s="272">
        <v>0</v>
      </c>
      <c r="V218" s="273"/>
      <c r="W218" s="50"/>
      <c r="X218" s="50"/>
      <c r="Y218" s="50"/>
      <c r="Z218" s="43"/>
      <c r="AA218" s="43"/>
      <c r="AB218" s="43"/>
      <c r="AC218" s="43"/>
      <c r="AD218" s="43"/>
      <c r="AE218" s="43"/>
      <c r="AF218" s="43"/>
      <c r="AG218" s="43"/>
      <c r="AH218" s="43"/>
      <c r="AI218" s="43"/>
      <c r="AJ218" s="43"/>
      <c r="AK218" s="144" t="s">
        <v>1075</v>
      </c>
      <c r="AL218" s="72" t="s">
        <v>1067</v>
      </c>
      <c r="AM218" s="72"/>
    </row>
    <row r="219" spans="1:39" ht="72.5">
      <c r="A219" s="65" t="s">
        <v>850</v>
      </c>
      <c r="B219" s="66" t="s">
        <v>1093</v>
      </c>
      <c r="C219" s="65" t="s">
        <v>858</v>
      </c>
      <c r="D219" s="65" t="s">
        <v>201</v>
      </c>
      <c r="E219" s="75" t="s">
        <v>201</v>
      </c>
      <c r="F219" s="75" t="s">
        <v>853</v>
      </c>
      <c r="G219" s="75" t="s">
        <v>880</v>
      </c>
      <c r="H219" s="75" t="s">
        <v>1065</v>
      </c>
      <c r="I219" s="75" t="s">
        <v>1061</v>
      </c>
      <c r="J219" s="381"/>
      <c r="K219" s="381"/>
      <c r="L219" s="381"/>
      <c r="M219" s="381"/>
      <c r="N219" s="381"/>
      <c r="O219" s="381"/>
      <c r="P219" s="381"/>
      <c r="Q219" s="381"/>
      <c r="R219" s="381"/>
      <c r="S219" s="381"/>
      <c r="T219" s="381"/>
      <c r="U219" s="381"/>
      <c r="V219" s="273"/>
      <c r="W219" s="50"/>
      <c r="X219" s="50"/>
      <c r="Y219" s="50"/>
      <c r="Z219" s="43"/>
      <c r="AA219" s="43"/>
      <c r="AB219" s="43"/>
      <c r="AC219" s="43"/>
      <c r="AD219" s="43"/>
      <c r="AE219" s="43"/>
      <c r="AF219" s="43"/>
      <c r="AG219" s="43"/>
      <c r="AH219" s="43"/>
      <c r="AI219" s="43"/>
      <c r="AJ219" s="43"/>
      <c r="AK219" s="144" t="s">
        <v>1075</v>
      </c>
      <c r="AL219" s="72" t="s">
        <v>1076</v>
      </c>
      <c r="AM219" s="72" t="s">
        <v>1060</v>
      </c>
    </row>
    <row r="220" spans="1:39" ht="72.5">
      <c r="A220" s="65" t="s">
        <v>850</v>
      </c>
      <c r="B220" s="66" t="s">
        <v>1093</v>
      </c>
      <c r="C220" s="65" t="s">
        <v>858</v>
      </c>
      <c r="D220" s="65" t="s">
        <v>201</v>
      </c>
      <c r="E220" s="192" t="s">
        <v>1068</v>
      </c>
      <c r="F220" s="75" t="s">
        <v>853</v>
      </c>
      <c r="G220" s="75" t="s">
        <v>880</v>
      </c>
      <c r="H220" s="75" t="s">
        <v>1065</v>
      </c>
      <c r="I220" s="75" t="s">
        <v>884</v>
      </c>
      <c r="J220" s="272">
        <v>1305.48229926</v>
      </c>
      <c r="K220" s="272">
        <v>1516.7799147180001</v>
      </c>
      <c r="L220" s="272">
        <v>1128.762506322</v>
      </c>
      <c r="M220" s="272">
        <v>860.81828161800001</v>
      </c>
      <c r="N220" s="272">
        <v>2156.3340320339998</v>
      </c>
      <c r="O220" s="272">
        <v>1385.48588862</v>
      </c>
      <c r="P220" s="272">
        <v>337.47276783000001</v>
      </c>
      <c r="Q220" s="272">
        <v>11.254742232</v>
      </c>
      <c r="R220" s="272">
        <v>1454.7432331380001</v>
      </c>
      <c r="S220" s="272">
        <v>1743.2985520500001</v>
      </c>
      <c r="T220" s="272">
        <v>562.19471438400001</v>
      </c>
      <c r="U220" s="272">
        <v>30.475943574000002</v>
      </c>
      <c r="V220" s="273"/>
      <c r="W220" s="50"/>
      <c r="X220" s="50"/>
      <c r="Y220" s="50"/>
      <c r="Z220" s="43"/>
      <c r="AA220" s="43"/>
      <c r="AB220" s="43"/>
      <c r="AC220" s="43"/>
      <c r="AD220" s="43"/>
      <c r="AE220" s="43"/>
      <c r="AF220" s="43"/>
      <c r="AG220" s="43"/>
      <c r="AH220" s="43"/>
      <c r="AI220" s="43"/>
      <c r="AJ220" s="43"/>
      <c r="AK220" s="144" t="s">
        <v>1075</v>
      </c>
      <c r="AL220" s="72" t="s">
        <v>1076</v>
      </c>
      <c r="AM220" s="44"/>
    </row>
    <row r="221" spans="1:39" ht="72.5">
      <c r="A221" s="65" t="s">
        <v>850</v>
      </c>
      <c r="B221" s="66" t="s">
        <v>1094</v>
      </c>
      <c r="C221" s="65" t="s">
        <v>858</v>
      </c>
      <c r="D221" s="65" t="s">
        <v>201</v>
      </c>
      <c r="E221" s="75" t="s">
        <v>201</v>
      </c>
      <c r="F221" s="75" t="s">
        <v>853</v>
      </c>
      <c r="G221" s="75" t="s">
        <v>880</v>
      </c>
      <c r="H221" s="75" t="s">
        <v>881</v>
      </c>
      <c r="I221" s="75" t="s">
        <v>1058</v>
      </c>
      <c r="J221" s="381"/>
      <c r="K221" s="381"/>
      <c r="L221" s="381"/>
      <c r="M221" s="381"/>
      <c r="N221" s="381"/>
      <c r="O221" s="381"/>
      <c r="P221" s="381"/>
      <c r="Q221" s="381"/>
      <c r="R221" s="381"/>
      <c r="S221" s="381"/>
      <c r="T221" s="381"/>
      <c r="U221" s="381"/>
      <c r="V221" s="273"/>
      <c r="W221" s="50"/>
      <c r="X221" s="50"/>
      <c r="Y221" s="50"/>
      <c r="Z221" s="43"/>
      <c r="AA221" s="43"/>
      <c r="AB221" s="43"/>
      <c r="AC221" s="43"/>
      <c r="AD221" s="43"/>
      <c r="AE221" s="43"/>
      <c r="AF221" s="43"/>
      <c r="AG221" s="43"/>
      <c r="AH221" s="43"/>
      <c r="AI221" s="43"/>
      <c r="AJ221" s="43"/>
      <c r="AK221" s="144" t="s">
        <v>1075</v>
      </c>
      <c r="AL221" s="72" t="s">
        <v>1076</v>
      </c>
      <c r="AM221" s="72" t="s">
        <v>1060</v>
      </c>
    </row>
    <row r="222" spans="1:39" ht="29">
      <c r="A222" s="65" t="s">
        <v>850</v>
      </c>
      <c r="B222" s="66" t="s">
        <v>1094</v>
      </c>
      <c r="C222" s="65" t="s">
        <v>858</v>
      </c>
      <c r="D222" s="65" t="s">
        <v>201</v>
      </c>
      <c r="E222" s="192" t="s">
        <v>1070</v>
      </c>
      <c r="F222" s="75" t="s">
        <v>853</v>
      </c>
      <c r="G222" s="75" t="s">
        <v>880</v>
      </c>
      <c r="H222" s="75" t="s">
        <v>881</v>
      </c>
      <c r="I222" s="75" t="s">
        <v>882</v>
      </c>
      <c r="J222" s="272">
        <v>0</v>
      </c>
      <c r="K222" s="272">
        <v>0</v>
      </c>
      <c r="L222" s="272">
        <v>0</v>
      </c>
      <c r="M222" s="272">
        <v>0</v>
      </c>
      <c r="N222" s="272">
        <v>0</v>
      </c>
      <c r="O222" s="272">
        <v>4.0001794679999998</v>
      </c>
      <c r="P222" s="272">
        <v>0</v>
      </c>
      <c r="Q222" s="272">
        <v>0</v>
      </c>
      <c r="R222" s="272">
        <v>0</v>
      </c>
      <c r="S222" s="272">
        <v>28.001256275999999</v>
      </c>
      <c r="T222" s="272">
        <v>0</v>
      </c>
      <c r="U222" s="272">
        <v>0</v>
      </c>
      <c r="V222" s="273"/>
      <c r="W222" s="50"/>
      <c r="X222" s="50"/>
      <c r="Y222" s="50"/>
      <c r="Z222" s="43"/>
      <c r="AA222" s="43"/>
      <c r="AB222" s="43"/>
      <c r="AC222" s="43"/>
      <c r="AD222" s="43"/>
      <c r="AE222" s="43"/>
      <c r="AF222" s="43"/>
      <c r="AG222" s="43"/>
      <c r="AH222" s="43"/>
      <c r="AI222" s="43"/>
      <c r="AJ222" s="43"/>
      <c r="AK222" s="144" t="s">
        <v>1075</v>
      </c>
      <c r="AL222" s="72" t="s">
        <v>1071</v>
      </c>
      <c r="AM222" s="72"/>
    </row>
    <row r="223" spans="1:39" ht="72.5">
      <c r="A223" s="65" t="s">
        <v>850</v>
      </c>
      <c r="B223" s="66" t="s">
        <v>1094</v>
      </c>
      <c r="C223" s="65" t="s">
        <v>858</v>
      </c>
      <c r="D223" s="65" t="s">
        <v>201</v>
      </c>
      <c r="E223" s="75" t="s">
        <v>201</v>
      </c>
      <c r="F223" s="75" t="s">
        <v>853</v>
      </c>
      <c r="G223" s="75" t="s">
        <v>880</v>
      </c>
      <c r="H223" s="75" t="s">
        <v>881</v>
      </c>
      <c r="I223" s="75" t="s">
        <v>1061</v>
      </c>
      <c r="J223" s="381"/>
      <c r="K223" s="381"/>
      <c r="L223" s="381"/>
      <c r="M223" s="381"/>
      <c r="N223" s="381"/>
      <c r="O223" s="381"/>
      <c r="P223" s="381"/>
      <c r="Q223" s="381"/>
      <c r="R223" s="381"/>
      <c r="S223" s="381"/>
      <c r="T223" s="381"/>
      <c r="U223" s="381"/>
      <c r="V223" s="273"/>
      <c r="W223" s="50"/>
      <c r="X223" s="50"/>
      <c r="Y223" s="50"/>
      <c r="Z223" s="43"/>
      <c r="AA223" s="43"/>
      <c r="AB223" s="43"/>
      <c r="AC223" s="43"/>
      <c r="AD223" s="43"/>
      <c r="AE223" s="43"/>
      <c r="AF223" s="43"/>
      <c r="AG223" s="43"/>
      <c r="AH223" s="43"/>
      <c r="AI223" s="43"/>
      <c r="AJ223" s="43"/>
      <c r="AK223" s="144" t="s">
        <v>1075</v>
      </c>
      <c r="AL223" s="72" t="s">
        <v>1076</v>
      </c>
      <c r="AM223" s="72" t="s">
        <v>1060</v>
      </c>
    </row>
    <row r="224" spans="1:39" ht="72.5">
      <c r="A224" s="65" t="s">
        <v>850</v>
      </c>
      <c r="B224" s="66" t="s">
        <v>1094</v>
      </c>
      <c r="C224" s="65" t="s">
        <v>858</v>
      </c>
      <c r="D224" s="65" t="s">
        <v>201</v>
      </c>
      <c r="E224" s="192" t="s">
        <v>1072</v>
      </c>
      <c r="F224" s="75" t="s">
        <v>853</v>
      </c>
      <c r="G224" s="75" t="s">
        <v>880</v>
      </c>
      <c r="H224" s="75" t="s">
        <v>881</v>
      </c>
      <c r="I224" s="75" t="s">
        <v>884</v>
      </c>
      <c r="J224" s="272">
        <v>663.83770034112001</v>
      </c>
      <c r="K224" s="272">
        <v>663.83770034112001</v>
      </c>
      <c r="L224" s="272">
        <v>663.83770034112001</v>
      </c>
      <c r="M224" s="272">
        <v>663.83770034112001</v>
      </c>
      <c r="N224" s="272">
        <v>1223.0336515430402</v>
      </c>
      <c r="O224" s="272">
        <v>1165.23469840192</v>
      </c>
      <c r="P224" s="272">
        <v>123.95945974464</v>
      </c>
      <c r="Q224" s="272">
        <v>162.54017371872001</v>
      </c>
      <c r="R224" s="272">
        <v>1983.7509136464002</v>
      </c>
      <c r="S224" s="272">
        <v>178.61049556992</v>
      </c>
      <c r="T224" s="272">
        <v>35.472777926399999</v>
      </c>
      <c r="U224" s="272">
        <v>35.912119671359996</v>
      </c>
      <c r="V224" s="273"/>
      <c r="W224" s="50"/>
      <c r="X224" s="50"/>
      <c r="Y224" s="50"/>
      <c r="Z224" s="43"/>
      <c r="AA224" s="43"/>
      <c r="AB224" s="43"/>
      <c r="AC224" s="43"/>
      <c r="AD224" s="43"/>
      <c r="AE224" s="43"/>
      <c r="AF224" s="43"/>
      <c r="AG224" s="43"/>
      <c r="AH224" s="43"/>
      <c r="AI224" s="43"/>
      <c r="AJ224" s="43"/>
      <c r="AK224" s="144" t="s">
        <v>1075</v>
      </c>
      <c r="AL224" s="72" t="s">
        <v>1076</v>
      </c>
      <c r="AM224" s="44"/>
    </row>
    <row r="225" spans="1:39" ht="14.5">
      <c r="A225" s="65" t="s">
        <v>850</v>
      </c>
      <c r="B225" s="66" t="s">
        <v>1095</v>
      </c>
      <c r="C225" s="65" t="s">
        <v>851</v>
      </c>
      <c r="D225" s="65" t="s">
        <v>201</v>
      </c>
      <c r="E225" s="75" t="s">
        <v>201</v>
      </c>
      <c r="F225" s="75" t="s">
        <v>853</v>
      </c>
      <c r="G225" s="75" t="s">
        <v>880</v>
      </c>
      <c r="H225" s="75" t="s">
        <v>1057</v>
      </c>
      <c r="I225" s="75" t="s">
        <v>1058</v>
      </c>
      <c r="J225" s="272">
        <v>0</v>
      </c>
      <c r="K225" s="272">
        <v>0</v>
      </c>
      <c r="L225" s="272">
        <v>0</v>
      </c>
      <c r="M225" s="272">
        <v>0</v>
      </c>
      <c r="N225" s="272">
        <v>0</v>
      </c>
      <c r="O225" s="272">
        <v>0</v>
      </c>
      <c r="P225" s="272">
        <v>0</v>
      </c>
      <c r="Q225" s="272">
        <v>0</v>
      </c>
      <c r="R225" s="272">
        <v>0</v>
      </c>
      <c r="S225" s="272">
        <v>0</v>
      </c>
      <c r="T225" s="272">
        <v>0</v>
      </c>
      <c r="U225" s="272">
        <v>0</v>
      </c>
      <c r="V225" s="273"/>
      <c r="W225" s="50"/>
      <c r="X225" s="50"/>
      <c r="Y225" s="50"/>
      <c r="Z225" s="43"/>
      <c r="AA225" s="43"/>
      <c r="AB225" s="43"/>
      <c r="AC225" s="43"/>
      <c r="AD225" s="43"/>
      <c r="AE225" s="43"/>
      <c r="AF225" s="43"/>
      <c r="AG225" s="43"/>
      <c r="AH225" s="43"/>
      <c r="AI225" s="43"/>
      <c r="AJ225" s="43"/>
      <c r="AK225" s="144" t="s">
        <v>1080</v>
      </c>
      <c r="AL225" s="72"/>
      <c r="AM225" s="44"/>
    </row>
    <row r="226" spans="1:39" ht="43.5">
      <c r="A226" s="65" t="s">
        <v>850</v>
      </c>
      <c r="B226" s="66" t="s">
        <v>1095</v>
      </c>
      <c r="C226" s="65" t="s">
        <v>851</v>
      </c>
      <c r="D226" s="65" t="s">
        <v>201</v>
      </c>
      <c r="E226" s="75" t="s">
        <v>201</v>
      </c>
      <c r="F226" s="75" t="s">
        <v>853</v>
      </c>
      <c r="G226" s="75" t="s">
        <v>880</v>
      </c>
      <c r="H226" s="75" t="s">
        <v>1057</v>
      </c>
      <c r="I226" s="75" t="s">
        <v>882</v>
      </c>
      <c r="J226" s="381"/>
      <c r="K226" s="381"/>
      <c r="L226" s="381"/>
      <c r="M226" s="381"/>
      <c r="N226" s="381"/>
      <c r="O226" s="381"/>
      <c r="P226" s="381"/>
      <c r="Q226" s="381"/>
      <c r="R226" s="381"/>
      <c r="S226" s="381"/>
      <c r="T226" s="381"/>
      <c r="U226" s="381"/>
      <c r="V226" s="273"/>
      <c r="W226" s="50"/>
      <c r="X226" s="50"/>
      <c r="Y226" s="50"/>
      <c r="Z226" s="43"/>
      <c r="AA226" s="43"/>
      <c r="AB226" s="43"/>
      <c r="AC226" s="43"/>
      <c r="AD226" s="43"/>
      <c r="AE226" s="43"/>
      <c r="AF226" s="43"/>
      <c r="AG226" s="43"/>
      <c r="AH226" s="43"/>
      <c r="AI226" s="43"/>
      <c r="AJ226" s="43"/>
      <c r="AK226" s="144" t="s">
        <v>1080</v>
      </c>
      <c r="AL226" s="72"/>
      <c r="AM226" s="72" t="s">
        <v>1060</v>
      </c>
    </row>
    <row r="227" spans="1:39" ht="43.5">
      <c r="A227" s="65" t="s">
        <v>850</v>
      </c>
      <c r="B227" s="66" t="s">
        <v>1095</v>
      </c>
      <c r="C227" s="65" t="s">
        <v>851</v>
      </c>
      <c r="D227" s="65" t="s">
        <v>201</v>
      </c>
      <c r="E227" s="75" t="s">
        <v>201</v>
      </c>
      <c r="F227" s="75" t="s">
        <v>853</v>
      </c>
      <c r="G227" s="75" t="s">
        <v>880</v>
      </c>
      <c r="H227" s="75" t="s">
        <v>1057</v>
      </c>
      <c r="I227" s="75" t="s">
        <v>1061</v>
      </c>
      <c r="J227" s="381"/>
      <c r="K227" s="381"/>
      <c r="L227" s="381"/>
      <c r="M227" s="381"/>
      <c r="N227" s="381"/>
      <c r="O227" s="381"/>
      <c r="P227" s="381"/>
      <c r="Q227" s="381"/>
      <c r="R227" s="381"/>
      <c r="S227" s="381"/>
      <c r="T227" s="381"/>
      <c r="U227" s="381"/>
      <c r="V227" s="273"/>
      <c r="W227" s="50"/>
      <c r="X227" s="50"/>
      <c r="Y227" s="50"/>
      <c r="Z227" s="43"/>
      <c r="AA227" s="43"/>
      <c r="AB227" s="43"/>
      <c r="AC227" s="43"/>
      <c r="AD227" s="43"/>
      <c r="AE227" s="43"/>
      <c r="AF227" s="43"/>
      <c r="AG227" s="43"/>
      <c r="AH227" s="43"/>
      <c r="AI227" s="43"/>
      <c r="AJ227" s="43"/>
      <c r="AK227" s="144" t="s">
        <v>1080</v>
      </c>
      <c r="AL227" s="72"/>
      <c r="AM227" s="72" t="s">
        <v>1060</v>
      </c>
    </row>
    <row r="228" spans="1:39" ht="14.5">
      <c r="A228" s="65" t="s">
        <v>850</v>
      </c>
      <c r="B228" s="66" t="s">
        <v>1095</v>
      </c>
      <c r="C228" s="65" t="s">
        <v>851</v>
      </c>
      <c r="D228" s="65" t="s">
        <v>201</v>
      </c>
      <c r="E228" s="75" t="s">
        <v>201</v>
      </c>
      <c r="F228" s="75" t="s">
        <v>853</v>
      </c>
      <c r="G228" s="75" t="s">
        <v>880</v>
      </c>
      <c r="H228" s="75" t="s">
        <v>1057</v>
      </c>
      <c r="I228" s="75" t="s">
        <v>884</v>
      </c>
      <c r="J228" s="272">
        <v>0</v>
      </c>
      <c r="K228" s="272">
        <v>9</v>
      </c>
      <c r="L228" s="272">
        <v>0</v>
      </c>
      <c r="M228" s="272">
        <v>0</v>
      </c>
      <c r="N228" s="272">
        <v>3</v>
      </c>
      <c r="O228" s="272">
        <v>3</v>
      </c>
      <c r="P228" s="272">
        <v>0</v>
      </c>
      <c r="Q228" s="272">
        <v>0</v>
      </c>
      <c r="R228" s="272">
        <v>0</v>
      </c>
      <c r="S228" s="272">
        <v>0</v>
      </c>
      <c r="T228" s="272">
        <v>0</v>
      </c>
      <c r="U228" s="272">
        <v>0</v>
      </c>
      <c r="V228" s="273"/>
      <c r="W228" s="50"/>
      <c r="X228" s="50"/>
      <c r="Y228" s="50"/>
      <c r="Z228" s="43"/>
      <c r="AA228" s="43"/>
      <c r="AB228" s="43"/>
      <c r="AC228" s="43"/>
      <c r="AD228" s="43"/>
      <c r="AE228" s="43"/>
      <c r="AF228" s="43"/>
      <c r="AG228" s="43"/>
      <c r="AH228" s="43"/>
      <c r="AI228" s="43"/>
      <c r="AJ228" s="43"/>
      <c r="AK228" s="144" t="s">
        <v>1080</v>
      </c>
      <c r="AL228" s="72"/>
      <c r="AM228" s="44"/>
    </row>
    <row r="229" spans="1:39" ht="29">
      <c r="A229" s="65" t="s">
        <v>850</v>
      </c>
      <c r="B229" s="66" t="s">
        <v>1096</v>
      </c>
      <c r="C229" s="65" t="s">
        <v>851</v>
      </c>
      <c r="D229" s="65" t="s">
        <v>201</v>
      </c>
      <c r="E229" s="75" t="s">
        <v>201</v>
      </c>
      <c r="F229" s="75" t="s">
        <v>853</v>
      </c>
      <c r="G229" s="75" t="s">
        <v>880</v>
      </c>
      <c r="H229" s="75" t="s">
        <v>1065</v>
      </c>
      <c r="I229" s="75" t="s">
        <v>1058</v>
      </c>
      <c r="J229" s="272">
        <v>75</v>
      </c>
      <c r="K229" s="272">
        <v>29</v>
      </c>
      <c r="L229" s="272">
        <v>39</v>
      </c>
      <c r="M229" s="272">
        <v>11</v>
      </c>
      <c r="N229" s="272">
        <v>4</v>
      </c>
      <c r="O229" s="272">
        <v>92</v>
      </c>
      <c r="P229" s="272">
        <v>43</v>
      </c>
      <c r="Q229" s="272">
        <v>7</v>
      </c>
      <c r="R229" s="272">
        <v>61</v>
      </c>
      <c r="S229" s="272">
        <v>96</v>
      </c>
      <c r="T229" s="272">
        <v>34</v>
      </c>
      <c r="U229" s="272">
        <v>18</v>
      </c>
      <c r="V229" s="273"/>
      <c r="W229" s="50"/>
      <c r="X229" s="50"/>
      <c r="Y229" s="50"/>
      <c r="Z229" s="43"/>
      <c r="AA229" s="43"/>
      <c r="AB229" s="43"/>
      <c r="AC229" s="43"/>
      <c r="AD229" s="43"/>
      <c r="AE229" s="43"/>
      <c r="AF229" s="43"/>
      <c r="AG229" s="43"/>
      <c r="AH229" s="43"/>
      <c r="AI229" s="43"/>
      <c r="AJ229" s="43"/>
      <c r="AK229" s="144" t="s">
        <v>1080</v>
      </c>
      <c r="AL229" s="72"/>
      <c r="AM229" s="44"/>
    </row>
    <row r="230" spans="1:39" ht="43.5">
      <c r="A230" s="65" t="s">
        <v>850</v>
      </c>
      <c r="B230" s="66" t="s">
        <v>1096</v>
      </c>
      <c r="C230" s="65" t="s">
        <v>851</v>
      </c>
      <c r="D230" s="65" t="s">
        <v>201</v>
      </c>
      <c r="E230" s="75" t="s">
        <v>201</v>
      </c>
      <c r="F230" s="75" t="s">
        <v>853</v>
      </c>
      <c r="G230" s="75" t="s">
        <v>880</v>
      </c>
      <c r="H230" s="75" t="s">
        <v>1065</v>
      </c>
      <c r="I230" s="75" t="s">
        <v>882</v>
      </c>
      <c r="J230" s="381"/>
      <c r="K230" s="381"/>
      <c r="L230" s="381"/>
      <c r="M230" s="381"/>
      <c r="N230" s="381"/>
      <c r="O230" s="381"/>
      <c r="P230" s="381"/>
      <c r="Q230" s="381"/>
      <c r="R230" s="381"/>
      <c r="S230" s="381"/>
      <c r="T230" s="381"/>
      <c r="U230" s="381"/>
      <c r="V230" s="273"/>
      <c r="W230" s="50"/>
      <c r="X230" s="50"/>
      <c r="Y230" s="50"/>
      <c r="Z230" s="43"/>
      <c r="AA230" s="43"/>
      <c r="AB230" s="43"/>
      <c r="AC230" s="43"/>
      <c r="AD230" s="43"/>
      <c r="AE230" s="43"/>
      <c r="AF230" s="43"/>
      <c r="AG230" s="43"/>
      <c r="AH230" s="43"/>
      <c r="AI230" s="43"/>
      <c r="AJ230" s="43"/>
      <c r="AK230" s="144" t="s">
        <v>1080</v>
      </c>
      <c r="AL230" s="72"/>
      <c r="AM230" s="72" t="s">
        <v>1060</v>
      </c>
    </row>
    <row r="231" spans="1:39" ht="43.5">
      <c r="A231" s="65" t="s">
        <v>850</v>
      </c>
      <c r="B231" s="66" t="s">
        <v>1096</v>
      </c>
      <c r="C231" s="65" t="s">
        <v>851</v>
      </c>
      <c r="D231" s="65" t="s">
        <v>201</v>
      </c>
      <c r="E231" s="75" t="s">
        <v>201</v>
      </c>
      <c r="F231" s="75" t="s">
        <v>853</v>
      </c>
      <c r="G231" s="75" t="s">
        <v>880</v>
      </c>
      <c r="H231" s="75" t="s">
        <v>1065</v>
      </c>
      <c r="I231" s="75" t="s">
        <v>1061</v>
      </c>
      <c r="J231" s="381"/>
      <c r="K231" s="381"/>
      <c r="L231" s="381"/>
      <c r="M231" s="381"/>
      <c r="N231" s="381"/>
      <c r="O231" s="381"/>
      <c r="P231" s="381"/>
      <c r="Q231" s="381"/>
      <c r="R231" s="381"/>
      <c r="S231" s="381"/>
      <c r="T231" s="381"/>
      <c r="U231" s="381"/>
      <c r="V231" s="273"/>
      <c r="W231" s="50"/>
      <c r="X231" s="50"/>
      <c r="Y231" s="50"/>
      <c r="Z231" s="43"/>
      <c r="AA231" s="43"/>
      <c r="AB231" s="43"/>
      <c r="AC231" s="43"/>
      <c r="AD231" s="43"/>
      <c r="AE231" s="43"/>
      <c r="AF231" s="43"/>
      <c r="AG231" s="43"/>
      <c r="AH231" s="43"/>
      <c r="AI231" s="43"/>
      <c r="AJ231" s="43"/>
      <c r="AK231" s="144" t="s">
        <v>1080</v>
      </c>
      <c r="AL231" s="72"/>
      <c r="AM231" s="72" t="s">
        <v>1060</v>
      </c>
    </row>
    <row r="232" spans="1:39" ht="29">
      <c r="A232" s="65" t="s">
        <v>850</v>
      </c>
      <c r="B232" s="66" t="s">
        <v>1096</v>
      </c>
      <c r="C232" s="65" t="s">
        <v>851</v>
      </c>
      <c r="D232" s="65" t="s">
        <v>201</v>
      </c>
      <c r="E232" s="75" t="s">
        <v>201</v>
      </c>
      <c r="F232" s="75" t="s">
        <v>853</v>
      </c>
      <c r="G232" s="75" t="s">
        <v>880</v>
      </c>
      <c r="H232" s="75" t="s">
        <v>1065</v>
      </c>
      <c r="I232" s="75" t="s">
        <v>884</v>
      </c>
      <c r="J232" s="272">
        <v>2</v>
      </c>
      <c r="K232" s="272">
        <v>2</v>
      </c>
      <c r="L232" s="272">
        <v>1</v>
      </c>
      <c r="M232" s="272">
        <v>50</v>
      </c>
      <c r="N232" s="272">
        <v>22</v>
      </c>
      <c r="O232" s="272">
        <v>9</v>
      </c>
      <c r="P232" s="272">
        <v>3</v>
      </c>
      <c r="Q232" s="272">
        <v>0</v>
      </c>
      <c r="R232" s="272">
        <v>12</v>
      </c>
      <c r="S232" s="272">
        <v>17</v>
      </c>
      <c r="T232" s="272">
        <v>5</v>
      </c>
      <c r="U232" s="272">
        <v>0</v>
      </c>
      <c r="V232" s="273"/>
      <c r="W232" s="50"/>
      <c r="X232" s="50"/>
      <c r="Y232" s="50"/>
      <c r="Z232" s="43"/>
      <c r="AA232" s="43"/>
      <c r="AB232" s="43"/>
      <c r="AC232" s="43"/>
      <c r="AD232" s="43"/>
      <c r="AE232" s="43"/>
      <c r="AF232" s="43"/>
      <c r="AG232" s="43"/>
      <c r="AH232" s="43"/>
      <c r="AI232" s="43"/>
      <c r="AJ232" s="43"/>
      <c r="AK232" s="144" t="s">
        <v>1080</v>
      </c>
      <c r="AL232" s="72"/>
      <c r="AM232" s="44"/>
    </row>
    <row r="233" spans="1:39" ht="14.5">
      <c r="A233" s="65" t="s">
        <v>850</v>
      </c>
      <c r="B233" s="66" t="s">
        <v>1097</v>
      </c>
      <c r="C233" s="65" t="s">
        <v>851</v>
      </c>
      <c r="D233" s="65" t="s">
        <v>201</v>
      </c>
      <c r="E233" s="75" t="s">
        <v>201</v>
      </c>
      <c r="F233" s="75" t="s">
        <v>853</v>
      </c>
      <c r="G233" s="75" t="s">
        <v>880</v>
      </c>
      <c r="H233" s="75" t="s">
        <v>881</v>
      </c>
      <c r="I233" s="75" t="s">
        <v>1058</v>
      </c>
      <c r="J233" s="272">
        <v>0</v>
      </c>
      <c r="K233" s="272">
        <v>0</v>
      </c>
      <c r="L233" s="272">
        <v>0</v>
      </c>
      <c r="M233" s="272">
        <v>0</v>
      </c>
      <c r="N233" s="272">
        <v>0</v>
      </c>
      <c r="O233" s="272">
        <v>0</v>
      </c>
      <c r="P233" s="272">
        <v>0</v>
      </c>
      <c r="Q233" s="272">
        <v>0</v>
      </c>
      <c r="R233" s="272">
        <v>0</v>
      </c>
      <c r="S233" s="272">
        <v>0</v>
      </c>
      <c r="T233" s="272">
        <v>0</v>
      </c>
      <c r="U233" s="272">
        <v>0</v>
      </c>
      <c r="V233" s="273"/>
      <c r="W233" s="50"/>
      <c r="X233" s="50"/>
      <c r="Y233" s="50"/>
      <c r="Z233" s="43"/>
      <c r="AA233" s="43"/>
      <c r="AB233" s="43"/>
      <c r="AC233" s="43"/>
      <c r="AD233" s="43"/>
      <c r="AE233" s="43"/>
      <c r="AF233" s="43"/>
      <c r="AG233" s="43"/>
      <c r="AH233" s="43"/>
      <c r="AI233" s="43"/>
      <c r="AJ233" s="43"/>
      <c r="AK233" s="144" t="s">
        <v>1080</v>
      </c>
      <c r="AL233" s="72"/>
      <c r="AM233" s="44"/>
    </row>
    <row r="234" spans="1:39" ht="43.5">
      <c r="A234" s="65" t="s">
        <v>850</v>
      </c>
      <c r="B234" s="66" t="s">
        <v>1097</v>
      </c>
      <c r="C234" s="65" t="s">
        <v>851</v>
      </c>
      <c r="D234" s="65" t="s">
        <v>201</v>
      </c>
      <c r="E234" s="75" t="s">
        <v>201</v>
      </c>
      <c r="F234" s="75" t="s">
        <v>853</v>
      </c>
      <c r="G234" s="75" t="s">
        <v>880</v>
      </c>
      <c r="H234" s="75" t="s">
        <v>881</v>
      </c>
      <c r="I234" s="75" t="s">
        <v>882</v>
      </c>
      <c r="J234" s="381"/>
      <c r="K234" s="381"/>
      <c r="L234" s="381"/>
      <c r="M234" s="381"/>
      <c r="N234" s="381"/>
      <c r="O234" s="381"/>
      <c r="P234" s="381"/>
      <c r="Q234" s="381"/>
      <c r="R234" s="381"/>
      <c r="S234" s="381"/>
      <c r="T234" s="381"/>
      <c r="U234" s="381"/>
      <c r="V234" s="273"/>
      <c r="W234" s="50"/>
      <c r="X234" s="50"/>
      <c r="Y234" s="50"/>
      <c r="Z234" s="43"/>
      <c r="AA234" s="43"/>
      <c r="AB234" s="43"/>
      <c r="AC234" s="43"/>
      <c r="AD234" s="43"/>
      <c r="AE234" s="43"/>
      <c r="AF234" s="43"/>
      <c r="AG234" s="43"/>
      <c r="AH234" s="43"/>
      <c r="AI234" s="43"/>
      <c r="AJ234" s="43"/>
      <c r="AK234" s="144" t="s">
        <v>1080</v>
      </c>
      <c r="AL234" s="72"/>
      <c r="AM234" s="72" t="s">
        <v>1060</v>
      </c>
    </row>
    <row r="235" spans="1:39" ht="43.5">
      <c r="A235" s="65" t="s">
        <v>850</v>
      </c>
      <c r="B235" s="66" t="s">
        <v>1097</v>
      </c>
      <c r="C235" s="65" t="s">
        <v>851</v>
      </c>
      <c r="D235" s="65" t="s">
        <v>201</v>
      </c>
      <c r="E235" s="75" t="s">
        <v>201</v>
      </c>
      <c r="F235" s="75" t="s">
        <v>853</v>
      </c>
      <c r="G235" s="75" t="s">
        <v>880</v>
      </c>
      <c r="H235" s="75" t="s">
        <v>881</v>
      </c>
      <c r="I235" s="75" t="s">
        <v>1061</v>
      </c>
      <c r="J235" s="381"/>
      <c r="K235" s="381"/>
      <c r="L235" s="381"/>
      <c r="M235" s="381"/>
      <c r="N235" s="381"/>
      <c r="O235" s="381"/>
      <c r="P235" s="381"/>
      <c r="Q235" s="381"/>
      <c r="R235" s="381"/>
      <c r="S235" s="381"/>
      <c r="T235" s="381"/>
      <c r="U235" s="381"/>
      <c r="V235" s="273"/>
      <c r="W235" s="50"/>
      <c r="X235" s="50"/>
      <c r="Y235" s="50"/>
      <c r="Z235" s="43"/>
      <c r="AA235" s="43"/>
      <c r="AB235" s="43"/>
      <c r="AC235" s="43"/>
      <c r="AD235" s="43"/>
      <c r="AE235" s="43"/>
      <c r="AF235" s="43"/>
      <c r="AG235" s="43"/>
      <c r="AH235" s="43"/>
      <c r="AI235" s="43"/>
      <c r="AJ235" s="43"/>
      <c r="AK235" s="144" t="s">
        <v>1080</v>
      </c>
      <c r="AL235" s="72"/>
      <c r="AM235" s="72" t="s">
        <v>1060</v>
      </c>
    </row>
    <row r="236" spans="1:39" ht="14.5">
      <c r="A236" s="65" t="s">
        <v>850</v>
      </c>
      <c r="B236" s="66" t="s">
        <v>1097</v>
      </c>
      <c r="C236" s="65" t="s">
        <v>851</v>
      </c>
      <c r="D236" s="65" t="s">
        <v>201</v>
      </c>
      <c r="E236" s="75" t="s">
        <v>201</v>
      </c>
      <c r="F236" s="75" t="s">
        <v>853</v>
      </c>
      <c r="G236" s="75" t="s">
        <v>880</v>
      </c>
      <c r="H236" s="75" t="s">
        <v>881</v>
      </c>
      <c r="I236" s="75" t="s">
        <v>884</v>
      </c>
      <c r="J236" s="272">
        <v>1</v>
      </c>
      <c r="K236" s="272">
        <v>2</v>
      </c>
      <c r="L236" s="272">
        <v>4</v>
      </c>
      <c r="M236" s="272">
        <v>1</v>
      </c>
      <c r="N236" s="272">
        <v>5</v>
      </c>
      <c r="O236" s="272">
        <v>2</v>
      </c>
      <c r="P236" s="272">
        <v>1</v>
      </c>
      <c r="Q236" s="272">
        <v>2</v>
      </c>
      <c r="R236" s="272">
        <v>1</v>
      </c>
      <c r="S236" s="272">
        <v>0</v>
      </c>
      <c r="T236" s="272">
        <v>2</v>
      </c>
      <c r="U236" s="272">
        <v>0</v>
      </c>
      <c r="V236" s="273"/>
      <c r="W236" s="50"/>
      <c r="X236" s="50"/>
      <c r="Y236" s="50"/>
      <c r="Z236" s="43"/>
      <c r="AA236" s="43"/>
      <c r="AB236" s="43"/>
      <c r="AC236" s="43"/>
      <c r="AD236" s="43"/>
      <c r="AE236" s="43"/>
      <c r="AF236" s="43"/>
      <c r="AG236" s="43"/>
      <c r="AH236" s="43"/>
      <c r="AI236" s="43"/>
      <c r="AJ236" s="43"/>
      <c r="AK236" s="144" t="s">
        <v>1080</v>
      </c>
      <c r="AL236" s="72"/>
      <c r="AM236" s="44"/>
    </row>
    <row r="237" spans="1:39" ht="14.5">
      <c r="A237" s="65" t="s">
        <v>850</v>
      </c>
      <c r="B237" s="66" t="s">
        <v>1098</v>
      </c>
      <c r="C237" s="65" t="s">
        <v>855</v>
      </c>
      <c r="D237" s="65" t="s">
        <v>201</v>
      </c>
      <c r="E237" s="75" t="s">
        <v>201</v>
      </c>
      <c r="F237" s="75" t="s">
        <v>853</v>
      </c>
      <c r="G237" s="75" t="s">
        <v>880</v>
      </c>
      <c r="H237" s="75" t="s">
        <v>1057</v>
      </c>
      <c r="I237" s="75" t="s">
        <v>1058</v>
      </c>
      <c r="J237" s="272">
        <v>0</v>
      </c>
      <c r="K237" s="272">
        <v>0</v>
      </c>
      <c r="L237" s="272">
        <v>0</v>
      </c>
      <c r="M237" s="272">
        <v>0</v>
      </c>
      <c r="N237" s="272">
        <v>0</v>
      </c>
      <c r="O237" s="272">
        <v>0</v>
      </c>
      <c r="P237" s="272">
        <v>0</v>
      </c>
      <c r="Q237" s="272">
        <v>0</v>
      </c>
      <c r="R237" s="272">
        <v>0</v>
      </c>
      <c r="S237" s="272">
        <v>0</v>
      </c>
      <c r="T237" s="272">
        <v>0</v>
      </c>
      <c r="U237" s="272">
        <v>0</v>
      </c>
      <c r="V237" s="273"/>
      <c r="W237" s="50"/>
      <c r="X237" s="50"/>
      <c r="Y237" s="50"/>
      <c r="Z237" s="43"/>
      <c r="AA237" s="43"/>
      <c r="AB237" s="43"/>
      <c r="AC237" s="43"/>
      <c r="AD237" s="43"/>
      <c r="AE237" s="43"/>
      <c r="AF237" s="43"/>
      <c r="AG237" s="43"/>
      <c r="AH237" s="43"/>
      <c r="AI237" s="43"/>
      <c r="AJ237" s="43"/>
      <c r="AK237" s="144" t="s">
        <v>1080</v>
      </c>
      <c r="AL237" s="72"/>
      <c r="AM237" s="44"/>
    </row>
    <row r="238" spans="1:39" ht="43.5">
      <c r="A238" s="65" t="s">
        <v>850</v>
      </c>
      <c r="B238" s="66" t="s">
        <v>1098</v>
      </c>
      <c r="C238" s="65" t="s">
        <v>855</v>
      </c>
      <c r="D238" s="65" t="s">
        <v>201</v>
      </c>
      <c r="E238" s="75" t="s">
        <v>201</v>
      </c>
      <c r="F238" s="75" t="s">
        <v>853</v>
      </c>
      <c r="G238" s="75" t="s">
        <v>880</v>
      </c>
      <c r="H238" s="75" t="s">
        <v>1057</v>
      </c>
      <c r="I238" s="75" t="s">
        <v>882</v>
      </c>
      <c r="J238" s="381"/>
      <c r="K238" s="381"/>
      <c r="L238" s="381"/>
      <c r="M238" s="381"/>
      <c r="N238" s="381"/>
      <c r="O238" s="381"/>
      <c r="P238" s="381"/>
      <c r="Q238" s="381"/>
      <c r="R238" s="381"/>
      <c r="S238" s="381"/>
      <c r="T238" s="381"/>
      <c r="U238" s="381"/>
      <c r="V238" s="273"/>
      <c r="W238" s="50"/>
      <c r="X238" s="50"/>
      <c r="Y238" s="50"/>
      <c r="Z238" s="43"/>
      <c r="AA238" s="43"/>
      <c r="AB238" s="43"/>
      <c r="AC238" s="43"/>
      <c r="AD238" s="43"/>
      <c r="AE238" s="43"/>
      <c r="AF238" s="43"/>
      <c r="AG238" s="43"/>
      <c r="AH238" s="43"/>
      <c r="AI238" s="43"/>
      <c r="AJ238" s="43"/>
      <c r="AK238" s="144" t="s">
        <v>1080</v>
      </c>
      <c r="AL238" s="72"/>
      <c r="AM238" s="72" t="s">
        <v>1060</v>
      </c>
    </row>
    <row r="239" spans="1:39" ht="43.5">
      <c r="A239" s="65" t="s">
        <v>850</v>
      </c>
      <c r="B239" s="66" t="s">
        <v>1098</v>
      </c>
      <c r="C239" s="65" t="s">
        <v>855</v>
      </c>
      <c r="D239" s="65" t="s">
        <v>201</v>
      </c>
      <c r="E239" s="75" t="s">
        <v>201</v>
      </c>
      <c r="F239" s="75" t="s">
        <v>853</v>
      </c>
      <c r="G239" s="75" t="s">
        <v>880</v>
      </c>
      <c r="H239" s="75" t="s">
        <v>1057</v>
      </c>
      <c r="I239" s="75" t="s">
        <v>1061</v>
      </c>
      <c r="J239" s="381"/>
      <c r="K239" s="381"/>
      <c r="L239" s="381"/>
      <c r="M239" s="381"/>
      <c r="N239" s="381"/>
      <c r="O239" s="381"/>
      <c r="P239" s="381"/>
      <c r="Q239" s="381"/>
      <c r="R239" s="381"/>
      <c r="S239" s="381"/>
      <c r="T239" s="381"/>
      <c r="U239" s="381"/>
      <c r="V239" s="273"/>
      <c r="W239" s="50"/>
      <c r="X239" s="50"/>
      <c r="Y239" s="50"/>
      <c r="Z239" s="43"/>
      <c r="AA239" s="43"/>
      <c r="AB239" s="43"/>
      <c r="AC239" s="43"/>
      <c r="AD239" s="43"/>
      <c r="AE239" s="43"/>
      <c r="AF239" s="43"/>
      <c r="AG239" s="43"/>
      <c r="AH239" s="43"/>
      <c r="AI239" s="43"/>
      <c r="AJ239" s="43"/>
      <c r="AK239" s="144" t="s">
        <v>1080</v>
      </c>
      <c r="AL239" s="72"/>
      <c r="AM239" s="72" t="s">
        <v>1060</v>
      </c>
    </row>
    <row r="240" spans="1:39" ht="14.5">
      <c r="A240" s="65" t="s">
        <v>850</v>
      </c>
      <c r="B240" s="66" t="s">
        <v>1098</v>
      </c>
      <c r="C240" s="65" t="s">
        <v>855</v>
      </c>
      <c r="D240" s="65" t="s">
        <v>201</v>
      </c>
      <c r="E240" s="75" t="s">
        <v>201</v>
      </c>
      <c r="F240" s="75" t="s">
        <v>853</v>
      </c>
      <c r="G240" s="75" t="s">
        <v>880</v>
      </c>
      <c r="H240" s="75" t="s">
        <v>1057</v>
      </c>
      <c r="I240" s="75" t="s">
        <v>884</v>
      </c>
      <c r="J240" s="272">
        <v>2</v>
      </c>
      <c r="K240" s="272">
        <v>1</v>
      </c>
      <c r="L240" s="272">
        <v>2</v>
      </c>
      <c r="M240" s="272">
        <v>0</v>
      </c>
      <c r="N240" s="272">
        <v>5</v>
      </c>
      <c r="O240" s="272">
        <v>0</v>
      </c>
      <c r="P240" s="272">
        <v>0</v>
      </c>
      <c r="Q240" s="272">
        <v>0</v>
      </c>
      <c r="R240" s="272">
        <v>0</v>
      </c>
      <c r="S240" s="272">
        <v>0</v>
      </c>
      <c r="T240" s="272">
        <v>0</v>
      </c>
      <c r="U240" s="272">
        <v>0</v>
      </c>
      <c r="V240" s="273"/>
      <c r="W240" s="50"/>
      <c r="X240" s="50"/>
      <c r="Y240" s="50"/>
      <c r="Z240" s="43"/>
      <c r="AA240" s="43"/>
      <c r="AB240" s="43"/>
      <c r="AC240" s="43"/>
      <c r="AD240" s="43"/>
      <c r="AE240" s="43"/>
      <c r="AF240" s="43"/>
      <c r="AG240" s="43"/>
      <c r="AH240" s="43"/>
      <c r="AI240" s="43"/>
      <c r="AJ240" s="43"/>
      <c r="AK240" s="144" t="s">
        <v>1080</v>
      </c>
      <c r="AL240" s="72"/>
      <c r="AM240" s="44"/>
    </row>
    <row r="241" spans="1:39" ht="29">
      <c r="A241" s="65" t="s">
        <v>850</v>
      </c>
      <c r="B241" s="66" t="s">
        <v>1099</v>
      </c>
      <c r="C241" s="65" t="s">
        <v>855</v>
      </c>
      <c r="D241" s="65" t="s">
        <v>201</v>
      </c>
      <c r="E241" s="75" t="s">
        <v>201</v>
      </c>
      <c r="F241" s="75" t="s">
        <v>853</v>
      </c>
      <c r="G241" s="75" t="s">
        <v>880</v>
      </c>
      <c r="H241" s="75" t="s">
        <v>1065</v>
      </c>
      <c r="I241" s="75" t="s">
        <v>1058</v>
      </c>
      <c r="J241" s="272">
        <v>2631</v>
      </c>
      <c r="K241" s="272">
        <v>1363</v>
      </c>
      <c r="L241" s="272">
        <v>1714</v>
      </c>
      <c r="M241" s="272">
        <v>347</v>
      </c>
      <c r="N241" s="272">
        <v>98</v>
      </c>
      <c r="O241" s="272">
        <v>1929</v>
      </c>
      <c r="P241" s="272">
        <v>1278</v>
      </c>
      <c r="Q241" s="272">
        <v>82</v>
      </c>
      <c r="R241" s="272">
        <v>982</v>
      </c>
      <c r="S241" s="272">
        <v>1623</v>
      </c>
      <c r="T241" s="272">
        <v>205</v>
      </c>
      <c r="U241" s="272">
        <v>88</v>
      </c>
      <c r="V241" s="273"/>
      <c r="W241" s="50"/>
      <c r="X241" s="50"/>
      <c r="Y241" s="50"/>
      <c r="Z241" s="43"/>
      <c r="AA241" s="43"/>
      <c r="AB241" s="43"/>
      <c r="AC241" s="43"/>
      <c r="AD241" s="43"/>
      <c r="AE241" s="43"/>
      <c r="AF241" s="43"/>
      <c r="AG241" s="43"/>
      <c r="AH241" s="43"/>
      <c r="AI241" s="43"/>
      <c r="AJ241" s="43"/>
      <c r="AK241" s="144" t="s">
        <v>1080</v>
      </c>
      <c r="AL241" s="72"/>
      <c r="AM241" s="44"/>
    </row>
    <row r="242" spans="1:39" ht="43.5">
      <c r="A242" s="65" t="s">
        <v>850</v>
      </c>
      <c r="B242" s="66" t="s">
        <v>1099</v>
      </c>
      <c r="C242" s="65" t="s">
        <v>855</v>
      </c>
      <c r="D242" s="65" t="s">
        <v>201</v>
      </c>
      <c r="E242" s="75" t="s">
        <v>201</v>
      </c>
      <c r="F242" s="75" t="s">
        <v>853</v>
      </c>
      <c r="G242" s="75" t="s">
        <v>880</v>
      </c>
      <c r="H242" s="75" t="s">
        <v>1065</v>
      </c>
      <c r="I242" s="75" t="s">
        <v>882</v>
      </c>
      <c r="J242" s="381"/>
      <c r="K242" s="381"/>
      <c r="L242" s="381"/>
      <c r="M242" s="381"/>
      <c r="N242" s="381"/>
      <c r="O242" s="381"/>
      <c r="P242" s="381"/>
      <c r="Q242" s="381"/>
      <c r="R242" s="381"/>
      <c r="S242" s="381"/>
      <c r="T242" s="381"/>
      <c r="U242" s="381"/>
      <c r="V242" s="273"/>
      <c r="W242" s="50"/>
      <c r="X242" s="50"/>
      <c r="Y242" s="50"/>
      <c r="Z242" s="43"/>
      <c r="AA242" s="43"/>
      <c r="AB242" s="43"/>
      <c r="AC242" s="43"/>
      <c r="AD242" s="43"/>
      <c r="AE242" s="43"/>
      <c r="AF242" s="43"/>
      <c r="AG242" s="43"/>
      <c r="AH242" s="43"/>
      <c r="AI242" s="43"/>
      <c r="AJ242" s="43"/>
      <c r="AK242" s="144" t="s">
        <v>1080</v>
      </c>
      <c r="AL242" s="72"/>
      <c r="AM242" s="72" t="s">
        <v>1060</v>
      </c>
    </row>
    <row r="243" spans="1:39" ht="43.5">
      <c r="A243" s="65" t="s">
        <v>850</v>
      </c>
      <c r="B243" s="66" t="s">
        <v>1099</v>
      </c>
      <c r="C243" s="65" t="s">
        <v>855</v>
      </c>
      <c r="D243" s="65" t="s">
        <v>201</v>
      </c>
      <c r="E243" s="75" t="s">
        <v>201</v>
      </c>
      <c r="F243" s="75" t="s">
        <v>853</v>
      </c>
      <c r="G243" s="75" t="s">
        <v>880</v>
      </c>
      <c r="H243" s="75" t="s">
        <v>1065</v>
      </c>
      <c r="I243" s="75" t="s">
        <v>1061</v>
      </c>
      <c r="J243" s="381"/>
      <c r="K243" s="381"/>
      <c r="L243" s="381"/>
      <c r="M243" s="381"/>
      <c r="N243" s="381"/>
      <c r="O243" s="381"/>
      <c r="P243" s="381"/>
      <c r="Q243" s="381"/>
      <c r="R243" s="381"/>
      <c r="S243" s="381"/>
      <c r="T243" s="381"/>
      <c r="U243" s="381"/>
      <c r="V243" s="273"/>
      <c r="W243" s="50"/>
      <c r="X243" s="50"/>
      <c r="Y243" s="50"/>
      <c r="Z243" s="43"/>
      <c r="AA243" s="43"/>
      <c r="AB243" s="43"/>
      <c r="AC243" s="43"/>
      <c r="AD243" s="43"/>
      <c r="AE243" s="43"/>
      <c r="AF243" s="43"/>
      <c r="AG243" s="43"/>
      <c r="AH243" s="43"/>
      <c r="AI243" s="43"/>
      <c r="AJ243" s="43"/>
      <c r="AK243" s="144" t="s">
        <v>1080</v>
      </c>
      <c r="AL243" s="72"/>
      <c r="AM243" s="72" t="s">
        <v>1060</v>
      </c>
    </row>
    <row r="244" spans="1:39" ht="29">
      <c r="A244" s="65" t="s">
        <v>850</v>
      </c>
      <c r="B244" s="66" t="s">
        <v>1099</v>
      </c>
      <c r="C244" s="65" t="s">
        <v>855</v>
      </c>
      <c r="D244" s="65" t="s">
        <v>201</v>
      </c>
      <c r="E244" s="75" t="s">
        <v>201</v>
      </c>
      <c r="F244" s="75" t="s">
        <v>853</v>
      </c>
      <c r="G244" s="75" t="s">
        <v>880</v>
      </c>
      <c r="H244" s="75" t="s">
        <v>1065</v>
      </c>
      <c r="I244" s="75" t="s">
        <v>884</v>
      </c>
      <c r="J244" s="272">
        <v>3260</v>
      </c>
      <c r="K244" s="272">
        <v>3527</v>
      </c>
      <c r="L244" s="272">
        <v>1821</v>
      </c>
      <c r="M244" s="272">
        <v>1931</v>
      </c>
      <c r="N244" s="272">
        <v>3872</v>
      </c>
      <c r="O244" s="272">
        <v>5608</v>
      </c>
      <c r="P244" s="272">
        <v>1745</v>
      </c>
      <c r="Q244" s="272">
        <v>349</v>
      </c>
      <c r="R244" s="272">
        <v>8641</v>
      </c>
      <c r="S244" s="272">
        <v>12169</v>
      </c>
      <c r="T244" s="272">
        <v>5240</v>
      </c>
      <c r="U244" s="272">
        <v>142</v>
      </c>
      <c r="V244" s="273"/>
      <c r="W244" s="50"/>
      <c r="X244" s="50"/>
      <c r="Y244" s="50"/>
      <c r="Z244" s="43"/>
      <c r="AA244" s="43"/>
      <c r="AB244" s="43"/>
      <c r="AC244" s="43"/>
      <c r="AD244" s="43"/>
      <c r="AE244" s="43"/>
      <c r="AF244" s="43"/>
      <c r="AG244" s="43"/>
      <c r="AH244" s="43"/>
      <c r="AI244" s="43"/>
      <c r="AJ244" s="43"/>
      <c r="AK244" s="144" t="s">
        <v>1080</v>
      </c>
      <c r="AL244" s="72"/>
      <c r="AM244" s="44"/>
    </row>
    <row r="245" spans="1:39" ht="14.5">
      <c r="A245" s="65" t="s">
        <v>850</v>
      </c>
      <c r="B245" s="66" t="s">
        <v>1100</v>
      </c>
      <c r="C245" s="65" t="s">
        <v>855</v>
      </c>
      <c r="D245" s="65" t="s">
        <v>201</v>
      </c>
      <c r="E245" s="75" t="s">
        <v>201</v>
      </c>
      <c r="F245" s="75" t="s">
        <v>853</v>
      </c>
      <c r="G245" s="75" t="s">
        <v>880</v>
      </c>
      <c r="H245" s="75" t="s">
        <v>881</v>
      </c>
      <c r="I245" s="75" t="s">
        <v>1058</v>
      </c>
      <c r="J245" s="272">
        <v>0</v>
      </c>
      <c r="K245" s="272">
        <v>0</v>
      </c>
      <c r="L245" s="272">
        <v>0</v>
      </c>
      <c r="M245" s="272">
        <v>0</v>
      </c>
      <c r="N245" s="272">
        <v>0</v>
      </c>
      <c r="O245" s="272">
        <v>0</v>
      </c>
      <c r="P245" s="272">
        <v>0</v>
      </c>
      <c r="Q245" s="272">
        <v>0</v>
      </c>
      <c r="R245" s="272">
        <v>0</v>
      </c>
      <c r="S245" s="272">
        <v>0</v>
      </c>
      <c r="T245" s="272">
        <v>0</v>
      </c>
      <c r="U245" s="272">
        <v>0</v>
      </c>
      <c r="V245" s="273"/>
      <c r="W245" s="50"/>
      <c r="X245" s="50"/>
      <c r="Y245" s="50"/>
      <c r="Z245" s="43"/>
      <c r="AA245" s="43"/>
      <c r="AB245" s="43"/>
      <c r="AC245" s="43"/>
      <c r="AD245" s="43"/>
      <c r="AE245" s="43"/>
      <c r="AF245" s="43"/>
      <c r="AG245" s="43"/>
      <c r="AH245" s="43"/>
      <c r="AI245" s="43"/>
      <c r="AJ245" s="43"/>
      <c r="AK245" s="144" t="s">
        <v>1080</v>
      </c>
      <c r="AL245" s="72"/>
      <c r="AM245" s="44"/>
    </row>
    <row r="246" spans="1:39" ht="43.5">
      <c r="A246" s="65" t="s">
        <v>850</v>
      </c>
      <c r="B246" s="66" t="s">
        <v>1100</v>
      </c>
      <c r="C246" s="65" t="s">
        <v>855</v>
      </c>
      <c r="D246" s="65" t="s">
        <v>201</v>
      </c>
      <c r="E246" s="75" t="s">
        <v>201</v>
      </c>
      <c r="F246" s="75" t="s">
        <v>853</v>
      </c>
      <c r="G246" s="75" t="s">
        <v>880</v>
      </c>
      <c r="H246" s="75" t="s">
        <v>881</v>
      </c>
      <c r="I246" s="75" t="s">
        <v>882</v>
      </c>
      <c r="J246" s="381"/>
      <c r="K246" s="381"/>
      <c r="L246" s="381"/>
      <c r="M246" s="381"/>
      <c r="N246" s="381"/>
      <c r="O246" s="381"/>
      <c r="P246" s="381"/>
      <c r="Q246" s="381"/>
      <c r="R246" s="381"/>
      <c r="S246" s="381"/>
      <c r="T246" s="381"/>
      <c r="U246" s="381"/>
      <c r="V246" s="273"/>
      <c r="W246" s="50"/>
      <c r="X246" s="50"/>
      <c r="Y246" s="50"/>
      <c r="Z246" s="43"/>
      <c r="AA246" s="43"/>
      <c r="AB246" s="43"/>
      <c r="AC246" s="43"/>
      <c r="AD246" s="43"/>
      <c r="AE246" s="43"/>
      <c r="AF246" s="43"/>
      <c r="AG246" s="43"/>
      <c r="AH246" s="43"/>
      <c r="AI246" s="43"/>
      <c r="AJ246" s="43"/>
      <c r="AK246" s="144" t="s">
        <v>1080</v>
      </c>
      <c r="AL246" s="72"/>
      <c r="AM246" s="72" t="s">
        <v>1060</v>
      </c>
    </row>
    <row r="247" spans="1:39" ht="43.5">
      <c r="A247" s="65" t="s">
        <v>850</v>
      </c>
      <c r="B247" s="66" t="s">
        <v>1100</v>
      </c>
      <c r="C247" s="65" t="s">
        <v>855</v>
      </c>
      <c r="D247" s="65" t="s">
        <v>201</v>
      </c>
      <c r="E247" s="75" t="s">
        <v>201</v>
      </c>
      <c r="F247" s="75" t="s">
        <v>853</v>
      </c>
      <c r="G247" s="75" t="s">
        <v>880</v>
      </c>
      <c r="H247" s="75" t="s">
        <v>881</v>
      </c>
      <c r="I247" s="75" t="s">
        <v>1061</v>
      </c>
      <c r="J247" s="381"/>
      <c r="K247" s="381"/>
      <c r="L247" s="381"/>
      <c r="M247" s="381"/>
      <c r="N247" s="381"/>
      <c r="O247" s="381"/>
      <c r="P247" s="381"/>
      <c r="Q247" s="381"/>
      <c r="R247" s="381"/>
      <c r="S247" s="381"/>
      <c r="T247" s="381"/>
      <c r="U247" s="381"/>
      <c r="V247" s="273"/>
      <c r="W247" s="50"/>
      <c r="X247" s="50"/>
      <c r="Y247" s="50"/>
      <c r="Z247" s="43"/>
      <c r="AA247" s="43"/>
      <c r="AB247" s="43"/>
      <c r="AC247" s="43"/>
      <c r="AD247" s="43"/>
      <c r="AE247" s="43"/>
      <c r="AF247" s="43"/>
      <c r="AG247" s="43"/>
      <c r="AH247" s="43"/>
      <c r="AI247" s="43"/>
      <c r="AJ247" s="43"/>
      <c r="AK247" s="144" t="s">
        <v>1080</v>
      </c>
      <c r="AL247" s="72"/>
      <c r="AM247" s="72" t="s">
        <v>1060</v>
      </c>
    </row>
    <row r="248" spans="1:39" ht="14.5">
      <c r="A248" s="65" t="s">
        <v>850</v>
      </c>
      <c r="B248" s="66" t="s">
        <v>1100</v>
      </c>
      <c r="C248" s="65" t="s">
        <v>855</v>
      </c>
      <c r="D248" s="65" t="s">
        <v>201</v>
      </c>
      <c r="E248" s="75" t="s">
        <v>201</v>
      </c>
      <c r="F248" s="75" t="s">
        <v>853</v>
      </c>
      <c r="G248" s="75" t="s">
        <v>880</v>
      </c>
      <c r="H248" s="75" t="s">
        <v>881</v>
      </c>
      <c r="I248" s="75" t="s">
        <v>884</v>
      </c>
      <c r="J248" s="272">
        <v>343</v>
      </c>
      <c r="K248" s="272">
        <v>217</v>
      </c>
      <c r="L248" s="272">
        <v>78</v>
      </c>
      <c r="M248" s="272">
        <v>790</v>
      </c>
      <c r="N248" s="272">
        <v>65</v>
      </c>
      <c r="O248" s="272">
        <v>86</v>
      </c>
      <c r="P248" s="272">
        <v>201</v>
      </c>
      <c r="Q248" s="272">
        <v>320</v>
      </c>
      <c r="R248" s="272">
        <v>28</v>
      </c>
      <c r="S248" s="272">
        <v>186</v>
      </c>
      <c r="T248" s="272">
        <v>23</v>
      </c>
      <c r="U248" s="272">
        <v>38</v>
      </c>
      <c r="V248" s="273"/>
      <c r="W248" s="50"/>
      <c r="X248" s="50"/>
      <c r="Y248" s="50"/>
      <c r="Z248" s="43"/>
      <c r="AA248" s="43"/>
      <c r="AB248" s="43"/>
      <c r="AC248" s="43"/>
      <c r="AD248" s="43"/>
      <c r="AE248" s="43"/>
      <c r="AF248" s="43"/>
      <c r="AG248" s="43"/>
      <c r="AH248" s="43"/>
      <c r="AI248" s="43"/>
      <c r="AJ248" s="43"/>
      <c r="AK248" s="144" t="s">
        <v>1080</v>
      </c>
      <c r="AL248" s="72"/>
      <c r="AM248" s="44"/>
    </row>
    <row r="249" spans="1:39" ht="14.5">
      <c r="A249" s="65" t="s">
        <v>850</v>
      </c>
      <c r="B249" s="66" t="s">
        <v>1101</v>
      </c>
      <c r="C249" s="65" t="s">
        <v>856</v>
      </c>
      <c r="D249" s="65" t="s">
        <v>201</v>
      </c>
      <c r="E249" s="75" t="s">
        <v>201</v>
      </c>
      <c r="F249" s="75" t="s">
        <v>853</v>
      </c>
      <c r="G249" s="75" t="s">
        <v>880</v>
      </c>
      <c r="H249" s="75" t="s">
        <v>1057</v>
      </c>
      <c r="I249" s="75" t="s">
        <v>1058</v>
      </c>
      <c r="J249" s="272">
        <v>0</v>
      </c>
      <c r="K249" s="272">
        <v>0</v>
      </c>
      <c r="L249" s="272">
        <v>0</v>
      </c>
      <c r="M249" s="272">
        <v>0</v>
      </c>
      <c r="N249" s="272">
        <v>0</v>
      </c>
      <c r="O249" s="272">
        <v>0</v>
      </c>
      <c r="P249" s="272">
        <v>0</v>
      </c>
      <c r="Q249" s="272">
        <v>0</v>
      </c>
      <c r="R249" s="272">
        <v>0</v>
      </c>
      <c r="S249" s="272">
        <v>0</v>
      </c>
      <c r="T249" s="272">
        <v>0</v>
      </c>
      <c r="U249" s="272">
        <v>0</v>
      </c>
      <c r="V249" s="273"/>
      <c r="W249" s="50"/>
      <c r="X249" s="50"/>
      <c r="Y249" s="50"/>
      <c r="Z249" s="43"/>
      <c r="AA249" s="43"/>
      <c r="AB249" s="43"/>
      <c r="AC249" s="43"/>
      <c r="AD249" s="43"/>
      <c r="AE249" s="43"/>
      <c r="AF249" s="43"/>
      <c r="AG249" s="43"/>
      <c r="AH249" s="43"/>
      <c r="AI249" s="43"/>
      <c r="AJ249" s="43"/>
      <c r="AK249" s="144" t="s">
        <v>1080</v>
      </c>
      <c r="AL249" s="72"/>
      <c r="AM249" s="44"/>
    </row>
    <row r="250" spans="1:39" ht="43.5">
      <c r="A250" s="65" t="s">
        <v>850</v>
      </c>
      <c r="B250" s="66" t="s">
        <v>1101</v>
      </c>
      <c r="C250" s="65" t="s">
        <v>856</v>
      </c>
      <c r="D250" s="65" t="s">
        <v>201</v>
      </c>
      <c r="E250" s="75" t="s">
        <v>201</v>
      </c>
      <c r="F250" s="75" t="s">
        <v>853</v>
      </c>
      <c r="G250" s="75" t="s">
        <v>880</v>
      </c>
      <c r="H250" s="75" t="s">
        <v>1057</v>
      </c>
      <c r="I250" s="75" t="s">
        <v>882</v>
      </c>
      <c r="J250" s="381"/>
      <c r="K250" s="381"/>
      <c r="L250" s="381"/>
      <c r="M250" s="381"/>
      <c r="N250" s="381"/>
      <c r="O250" s="381"/>
      <c r="P250" s="381"/>
      <c r="Q250" s="381"/>
      <c r="R250" s="381"/>
      <c r="S250" s="381"/>
      <c r="T250" s="381"/>
      <c r="U250" s="381"/>
      <c r="V250" s="273"/>
      <c r="W250" s="50"/>
      <c r="X250" s="50"/>
      <c r="Y250" s="50"/>
      <c r="Z250" s="43"/>
      <c r="AA250" s="43"/>
      <c r="AB250" s="43"/>
      <c r="AC250" s="43"/>
      <c r="AD250" s="43"/>
      <c r="AE250" s="43"/>
      <c r="AF250" s="43"/>
      <c r="AG250" s="43"/>
      <c r="AH250" s="43"/>
      <c r="AI250" s="43"/>
      <c r="AJ250" s="43"/>
      <c r="AK250" s="144" t="s">
        <v>1080</v>
      </c>
      <c r="AL250" s="72"/>
      <c r="AM250" s="72" t="s">
        <v>1060</v>
      </c>
    </row>
    <row r="251" spans="1:39" ht="43.5">
      <c r="A251" s="65" t="s">
        <v>850</v>
      </c>
      <c r="B251" s="66" t="s">
        <v>1101</v>
      </c>
      <c r="C251" s="65" t="s">
        <v>856</v>
      </c>
      <c r="D251" s="65" t="s">
        <v>201</v>
      </c>
      <c r="E251" s="75" t="s">
        <v>201</v>
      </c>
      <c r="F251" s="75" t="s">
        <v>853</v>
      </c>
      <c r="G251" s="75" t="s">
        <v>880</v>
      </c>
      <c r="H251" s="75" t="s">
        <v>1057</v>
      </c>
      <c r="I251" s="75" t="s">
        <v>1061</v>
      </c>
      <c r="J251" s="381"/>
      <c r="K251" s="381"/>
      <c r="L251" s="381"/>
      <c r="M251" s="381"/>
      <c r="N251" s="381"/>
      <c r="O251" s="381"/>
      <c r="P251" s="381"/>
      <c r="Q251" s="381"/>
      <c r="R251" s="381"/>
      <c r="S251" s="381"/>
      <c r="T251" s="381"/>
      <c r="U251" s="381"/>
      <c r="V251" s="273"/>
      <c r="W251" s="50"/>
      <c r="X251" s="50"/>
      <c r="Y251" s="50"/>
      <c r="Z251" s="43"/>
      <c r="AA251" s="43"/>
      <c r="AB251" s="43"/>
      <c r="AC251" s="43"/>
      <c r="AD251" s="43"/>
      <c r="AE251" s="43"/>
      <c r="AF251" s="43"/>
      <c r="AG251" s="43"/>
      <c r="AH251" s="43"/>
      <c r="AI251" s="43"/>
      <c r="AJ251" s="43"/>
      <c r="AK251" s="144" t="s">
        <v>1080</v>
      </c>
      <c r="AL251" s="72"/>
      <c r="AM251" s="72" t="s">
        <v>1060</v>
      </c>
    </row>
    <row r="252" spans="1:39" ht="14.5">
      <c r="A252" s="65" t="s">
        <v>850</v>
      </c>
      <c r="B252" s="66" t="s">
        <v>1101</v>
      </c>
      <c r="C252" s="65" t="s">
        <v>856</v>
      </c>
      <c r="D252" s="65" t="s">
        <v>201</v>
      </c>
      <c r="E252" s="75" t="s">
        <v>201</v>
      </c>
      <c r="F252" s="75" t="s">
        <v>853</v>
      </c>
      <c r="G252" s="75" t="s">
        <v>880</v>
      </c>
      <c r="H252" s="75" t="s">
        <v>1057</v>
      </c>
      <c r="I252" s="75" t="s">
        <v>884</v>
      </c>
      <c r="J252" s="272">
        <v>0</v>
      </c>
      <c r="K252" s="272">
        <v>0</v>
      </c>
      <c r="L252" s="272">
        <v>0</v>
      </c>
      <c r="M252" s="272">
        <v>0</v>
      </c>
      <c r="N252" s="272">
        <v>0</v>
      </c>
      <c r="O252" s="272">
        <v>0</v>
      </c>
      <c r="P252" s="272">
        <v>1</v>
      </c>
      <c r="Q252" s="272">
        <v>0</v>
      </c>
      <c r="R252" s="272">
        <v>0</v>
      </c>
      <c r="S252" s="272">
        <v>0</v>
      </c>
      <c r="T252" s="272">
        <v>0</v>
      </c>
      <c r="U252" s="272">
        <v>0</v>
      </c>
      <c r="V252" s="273"/>
      <c r="W252" s="50"/>
      <c r="X252" s="50"/>
      <c r="Y252" s="50"/>
      <c r="Z252" s="43"/>
      <c r="AA252" s="43"/>
      <c r="AB252" s="43"/>
      <c r="AC252" s="43"/>
      <c r="AD252" s="43"/>
      <c r="AE252" s="43"/>
      <c r="AF252" s="43"/>
      <c r="AG252" s="43"/>
      <c r="AH252" s="43"/>
      <c r="AI252" s="43"/>
      <c r="AJ252" s="43"/>
      <c r="AK252" s="144" t="s">
        <v>1080</v>
      </c>
      <c r="AL252" s="72"/>
      <c r="AM252" s="44"/>
    </row>
    <row r="253" spans="1:39" ht="29">
      <c r="A253" s="65" t="s">
        <v>850</v>
      </c>
      <c r="B253" s="66" t="s">
        <v>1102</v>
      </c>
      <c r="C253" s="65" t="s">
        <v>856</v>
      </c>
      <c r="D253" s="65" t="s">
        <v>201</v>
      </c>
      <c r="E253" s="75" t="s">
        <v>201</v>
      </c>
      <c r="F253" s="75" t="s">
        <v>853</v>
      </c>
      <c r="G253" s="75" t="s">
        <v>880</v>
      </c>
      <c r="H253" s="75" t="s">
        <v>1065</v>
      </c>
      <c r="I253" s="75" t="s">
        <v>1058</v>
      </c>
      <c r="J253" s="272">
        <v>8</v>
      </c>
      <c r="K253" s="272">
        <v>31</v>
      </c>
      <c r="L253" s="272">
        <v>73</v>
      </c>
      <c r="M253" s="272">
        <v>7</v>
      </c>
      <c r="N253" s="272">
        <v>1</v>
      </c>
      <c r="O253" s="272">
        <v>53</v>
      </c>
      <c r="P253" s="272">
        <v>8</v>
      </c>
      <c r="Q253" s="272">
        <v>0</v>
      </c>
      <c r="R253" s="272">
        <v>6</v>
      </c>
      <c r="S253" s="272">
        <v>31</v>
      </c>
      <c r="T253" s="272">
        <v>0</v>
      </c>
      <c r="U253" s="272">
        <v>0</v>
      </c>
      <c r="V253" s="273"/>
      <c r="W253" s="50"/>
      <c r="X253" s="50"/>
      <c r="Y253" s="50"/>
      <c r="Z253" s="43"/>
      <c r="AA253" s="43"/>
      <c r="AB253" s="43"/>
      <c r="AC253" s="43"/>
      <c r="AD253" s="43"/>
      <c r="AE253" s="43"/>
      <c r="AF253" s="43"/>
      <c r="AG253" s="43"/>
      <c r="AH253" s="43"/>
      <c r="AI253" s="43"/>
      <c r="AJ253" s="43"/>
      <c r="AK253" s="144" t="s">
        <v>1080</v>
      </c>
      <c r="AL253" s="72"/>
      <c r="AM253" s="44"/>
    </row>
    <row r="254" spans="1:39" ht="43.5">
      <c r="A254" s="65" t="s">
        <v>850</v>
      </c>
      <c r="B254" s="66" t="s">
        <v>1102</v>
      </c>
      <c r="C254" s="65" t="s">
        <v>856</v>
      </c>
      <c r="D254" s="65" t="s">
        <v>201</v>
      </c>
      <c r="E254" s="75" t="s">
        <v>201</v>
      </c>
      <c r="F254" s="75" t="s">
        <v>853</v>
      </c>
      <c r="G254" s="75" t="s">
        <v>880</v>
      </c>
      <c r="H254" s="75" t="s">
        <v>1065</v>
      </c>
      <c r="I254" s="75" t="s">
        <v>882</v>
      </c>
      <c r="J254" s="381"/>
      <c r="K254" s="381"/>
      <c r="L254" s="381"/>
      <c r="M254" s="381"/>
      <c r="N254" s="381"/>
      <c r="O254" s="381"/>
      <c r="P254" s="381"/>
      <c r="Q254" s="381"/>
      <c r="R254" s="381"/>
      <c r="S254" s="381"/>
      <c r="T254" s="381"/>
      <c r="U254" s="381"/>
      <c r="V254" s="273"/>
      <c r="W254" s="50"/>
      <c r="X254" s="50"/>
      <c r="Y254" s="50"/>
      <c r="Z254" s="43"/>
      <c r="AA254" s="43"/>
      <c r="AB254" s="43"/>
      <c r="AC254" s="43"/>
      <c r="AD254" s="43"/>
      <c r="AE254" s="43"/>
      <c r="AF254" s="43"/>
      <c r="AG254" s="43"/>
      <c r="AH254" s="43"/>
      <c r="AI254" s="43"/>
      <c r="AJ254" s="43"/>
      <c r="AK254" s="144" t="s">
        <v>1080</v>
      </c>
      <c r="AL254" s="72"/>
      <c r="AM254" s="72" t="s">
        <v>1060</v>
      </c>
    </row>
    <row r="255" spans="1:39" ht="43.5">
      <c r="A255" s="65" t="s">
        <v>850</v>
      </c>
      <c r="B255" s="66" t="s">
        <v>1102</v>
      </c>
      <c r="C255" s="65" t="s">
        <v>856</v>
      </c>
      <c r="D255" s="65" t="s">
        <v>201</v>
      </c>
      <c r="E255" s="75" t="s">
        <v>201</v>
      </c>
      <c r="F255" s="75" t="s">
        <v>853</v>
      </c>
      <c r="G255" s="75" t="s">
        <v>880</v>
      </c>
      <c r="H255" s="75" t="s">
        <v>1065</v>
      </c>
      <c r="I255" s="75" t="s">
        <v>1061</v>
      </c>
      <c r="J255" s="381"/>
      <c r="K255" s="381"/>
      <c r="L255" s="381"/>
      <c r="M255" s="381"/>
      <c r="N255" s="381"/>
      <c r="O255" s="381"/>
      <c r="P255" s="381"/>
      <c r="Q255" s="381"/>
      <c r="R255" s="381"/>
      <c r="S255" s="381"/>
      <c r="T255" s="381"/>
      <c r="U255" s="381"/>
      <c r="V255" s="273"/>
      <c r="W255" s="50"/>
      <c r="X255" s="50"/>
      <c r="Y255" s="50"/>
      <c r="Z255" s="43"/>
      <c r="AA255" s="43"/>
      <c r="AB255" s="43"/>
      <c r="AC255" s="43"/>
      <c r="AD255" s="43"/>
      <c r="AE255" s="43"/>
      <c r="AF255" s="43"/>
      <c r="AG255" s="43"/>
      <c r="AH255" s="43"/>
      <c r="AI255" s="43"/>
      <c r="AJ255" s="43"/>
      <c r="AK255" s="144" t="s">
        <v>1080</v>
      </c>
      <c r="AL255" s="72"/>
      <c r="AM255" s="72" t="s">
        <v>1060</v>
      </c>
    </row>
    <row r="256" spans="1:39" ht="29">
      <c r="A256" s="65" t="s">
        <v>850</v>
      </c>
      <c r="B256" s="66" t="s">
        <v>1102</v>
      </c>
      <c r="C256" s="65" t="s">
        <v>856</v>
      </c>
      <c r="D256" s="65" t="s">
        <v>201</v>
      </c>
      <c r="E256" s="75" t="s">
        <v>201</v>
      </c>
      <c r="F256" s="75" t="s">
        <v>853</v>
      </c>
      <c r="G256" s="75" t="s">
        <v>880</v>
      </c>
      <c r="H256" s="75" t="s">
        <v>1065</v>
      </c>
      <c r="I256" s="75" t="s">
        <v>884</v>
      </c>
      <c r="J256" s="272">
        <v>5677</v>
      </c>
      <c r="K256" s="272">
        <v>5363</v>
      </c>
      <c r="L256" s="272">
        <v>4054</v>
      </c>
      <c r="M256" s="272">
        <v>485</v>
      </c>
      <c r="N256" s="272">
        <v>5791</v>
      </c>
      <c r="O256" s="272">
        <v>4539</v>
      </c>
      <c r="P256" s="272">
        <v>1155</v>
      </c>
      <c r="Q256" s="272">
        <v>242</v>
      </c>
      <c r="R256" s="272">
        <v>6244</v>
      </c>
      <c r="S256" s="272">
        <v>7349</v>
      </c>
      <c r="T256" s="272">
        <v>2078</v>
      </c>
      <c r="U256" s="272">
        <v>121</v>
      </c>
      <c r="V256" s="273"/>
      <c r="W256" s="50"/>
      <c r="X256" s="50"/>
      <c r="Y256" s="50"/>
      <c r="Z256" s="43"/>
      <c r="AA256" s="43"/>
      <c r="AB256" s="43"/>
      <c r="AC256" s="43"/>
      <c r="AD256" s="43"/>
      <c r="AE256" s="43"/>
      <c r="AF256" s="43"/>
      <c r="AG256" s="43"/>
      <c r="AH256" s="43"/>
      <c r="AI256" s="43"/>
      <c r="AJ256" s="43"/>
      <c r="AK256" s="144" t="s">
        <v>1080</v>
      </c>
      <c r="AL256" s="72"/>
      <c r="AM256" s="44"/>
    </row>
    <row r="257" spans="1:39" ht="14.5">
      <c r="A257" s="65" t="s">
        <v>850</v>
      </c>
      <c r="B257" s="66" t="s">
        <v>1103</v>
      </c>
      <c r="C257" s="65" t="s">
        <v>856</v>
      </c>
      <c r="D257" s="65" t="s">
        <v>201</v>
      </c>
      <c r="E257" s="75" t="s">
        <v>201</v>
      </c>
      <c r="F257" s="75" t="s">
        <v>853</v>
      </c>
      <c r="G257" s="75" t="s">
        <v>880</v>
      </c>
      <c r="H257" s="75" t="s">
        <v>881</v>
      </c>
      <c r="I257" s="75" t="s">
        <v>1058</v>
      </c>
      <c r="J257" s="272">
        <v>0</v>
      </c>
      <c r="K257" s="272">
        <v>0</v>
      </c>
      <c r="L257" s="272">
        <v>0</v>
      </c>
      <c r="M257" s="272">
        <v>0</v>
      </c>
      <c r="N257" s="272">
        <v>0</v>
      </c>
      <c r="O257" s="272">
        <v>0</v>
      </c>
      <c r="P257" s="272">
        <v>0</v>
      </c>
      <c r="Q257" s="272">
        <v>0</v>
      </c>
      <c r="R257" s="272">
        <v>0</v>
      </c>
      <c r="S257" s="272">
        <v>0</v>
      </c>
      <c r="T257" s="272">
        <v>0</v>
      </c>
      <c r="U257" s="272">
        <v>0</v>
      </c>
      <c r="V257" s="273"/>
      <c r="W257" s="50"/>
      <c r="X257" s="50"/>
      <c r="Y257" s="50"/>
      <c r="Z257" s="43"/>
      <c r="AA257" s="43"/>
      <c r="AB257" s="43"/>
      <c r="AC257" s="43"/>
      <c r="AD257" s="43"/>
      <c r="AE257" s="43"/>
      <c r="AF257" s="43"/>
      <c r="AG257" s="43"/>
      <c r="AH257" s="43"/>
      <c r="AI257" s="43"/>
      <c r="AJ257" s="43"/>
      <c r="AK257" s="144" t="s">
        <v>1080</v>
      </c>
      <c r="AL257" s="72"/>
      <c r="AM257" s="44"/>
    </row>
    <row r="258" spans="1:39" ht="14.5">
      <c r="A258" s="65" t="s">
        <v>850</v>
      </c>
      <c r="B258" s="66" t="s">
        <v>1103</v>
      </c>
      <c r="C258" s="65" t="s">
        <v>856</v>
      </c>
      <c r="D258" s="65" t="s">
        <v>201</v>
      </c>
      <c r="E258" s="75" t="s">
        <v>201</v>
      </c>
      <c r="F258" s="75" t="s">
        <v>853</v>
      </c>
      <c r="G258" s="75" t="s">
        <v>880</v>
      </c>
      <c r="H258" s="75" t="s">
        <v>881</v>
      </c>
      <c r="I258" s="75" t="s">
        <v>882</v>
      </c>
      <c r="J258" s="272">
        <v>0</v>
      </c>
      <c r="K258" s="272">
        <v>0</v>
      </c>
      <c r="L258" s="272">
        <v>0</v>
      </c>
      <c r="M258" s="272">
        <v>0</v>
      </c>
      <c r="N258" s="272">
        <v>0</v>
      </c>
      <c r="O258" s="272">
        <v>0</v>
      </c>
      <c r="P258" s="272">
        <v>0</v>
      </c>
      <c r="Q258" s="272">
        <v>0</v>
      </c>
      <c r="R258" s="272">
        <v>0</v>
      </c>
      <c r="S258" s="272">
        <v>0</v>
      </c>
      <c r="T258" s="272">
        <v>0</v>
      </c>
      <c r="U258" s="272">
        <v>0</v>
      </c>
      <c r="V258" s="273"/>
      <c r="W258" s="50"/>
      <c r="X258" s="50"/>
      <c r="Y258" s="50"/>
      <c r="Z258" s="43"/>
      <c r="AA258" s="43"/>
      <c r="AB258" s="43"/>
      <c r="AC258" s="43"/>
      <c r="AD258" s="43"/>
      <c r="AE258" s="43"/>
      <c r="AF258" s="43"/>
      <c r="AG258" s="43"/>
      <c r="AH258" s="43"/>
      <c r="AI258" s="43"/>
      <c r="AJ258" s="43"/>
      <c r="AK258" s="144" t="s">
        <v>1080</v>
      </c>
      <c r="AL258" s="72"/>
      <c r="AM258" s="44"/>
    </row>
    <row r="259" spans="1:39" ht="43.5">
      <c r="A259" s="65" t="s">
        <v>850</v>
      </c>
      <c r="B259" s="66" t="s">
        <v>1103</v>
      </c>
      <c r="C259" s="65" t="s">
        <v>856</v>
      </c>
      <c r="D259" s="65" t="s">
        <v>201</v>
      </c>
      <c r="E259" s="75" t="s">
        <v>201</v>
      </c>
      <c r="F259" s="75" t="s">
        <v>853</v>
      </c>
      <c r="G259" s="75" t="s">
        <v>880</v>
      </c>
      <c r="H259" s="75" t="s">
        <v>881</v>
      </c>
      <c r="I259" s="75" t="s">
        <v>1061</v>
      </c>
      <c r="J259" s="381"/>
      <c r="K259" s="381"/>
      <c r="L259" s="381"/>
      <c r="M259" s="381"/>
      <c r="N259" s="381"/>
      <c r="O259" s="381"/>
      <c r="P259" s="381"/>
      <c r="Q259" s="381"/>
      <c r="R259" s="381"/>
      <c r="S259" s="381"/>
      <c r="T259" s="381"/>
      <c r="U259" s="381"/>
      <c r="V259" s="273"/>
      <c r="W259" s="50"/>
      <c r="X259" s="50"/>
      <c r="Y259" s="50"/>
      <c r="Z259" s="43"/>
      <c r="AA259" s="43"/>
      <c r="AB259" s="43"/>
      <c r="AC259" s="43"/>
      <c r="AD259" s="43"/>
      <c r="AE259" s="43"/>
      <c r="AF259" s="43"/>
      <c r="AG259" s="43"/>
      <c r="AH259" s="43"/>
      <c r="AI259" s="43"/>
      <c r="AJ259" s="43"/>
      <c r="AK259" s="144" t="s">
        <v>1080</v>
      </c>
      <c r="AL259" s="72"/>
      <c r="AM259" s="72" t="s">
        <v>1060</v>
      </c>
    </row>
    <row r="260" spans="1:39" ht="14.5">
      <c r="A260" s="65" t="s">
        <v>850</v>
      </c>
      <c r="B260" s="66" t="s">
        <v>1103</v>
      </c>
      <c r="C260" s="65" t="s">
        <v>856</v>
      </c>
      <c r="D260" s="65" t="s">
        <v>201</v>
      </c>
      <c r="E260" s="75" t="s">
        <v>201</v>
      </c>
      <c r="F260" s="75" t="s">
        <v>853</v>
      </c>
      <c r="G260" s="75" t="s">
        <v>880</v>
      </c>
      <c r="H260" s="75" t="s">
        <v>881</v>
      </c>
      <c r="I260" s="75" t="s">
        <v>884</v>
      </c>
      <c r="J260" s="272">
        <v>0</v>
      </c>
      <c r="K260" s="272">
        <v>0</v>
      </c>
      <c r="L260" s="272">
        <v>0</v>
      </c>
      <c r="M260" s="272">
        <v>0</v>
      </c>
      <c r="N260" s="272">
        <v>0</v>
      </c>
      <c r="O260" s="272">
        <v>0</v>
      </c>
      <c r="P260" s="272">
        <v>0</v>
      </c>
      <c r="Q260" s="272">
        <v>0</v>
      </c>
      <c r="R260" s="272">
        <v>0</v>
      </c>
      <c r="S260" s="272">
        <v>0</v>
      </c>
      <c r="T260" s="272">
        <v>0</v>
      </c>
      <c r="U260" s="272">
        <v>0</v>
      </c>
      <c r="V260" s="273"/>
      <c r="W260" s="50"/>
      <c r="X260" s="50"/>
      <c r="Y260" s="50"/>
      <c r="Z260" s="43"/>
      <c r="AA260" s="43"/>
      <c r="AB260" s="43"/>
      <c r="AC260" s="43"/>
      <c r="AD260" s="43"/>
      <c r="AE260" s="43"/>
      <c r="AF260" s="43"/>
      <c r="AG260" s="43"/>
      <c r="AH260" s="43"/>
      <c r="AI260" s="43"/>
      <c r="AJ260" s="43"/>
      <c r="AK260" s="144" t="s">
        <v>1080</v>
      </c>
      <c r="AL260" s="72"/>
      <c r="AM260" s="44"/>
    </row>
    <row r="261" spans="1:39" ht="43.5">
      <c r="A261" s="65" t="s">
        <v>850</v>
      </c>
      <c r="B261" s="66" t="s">
        <v>1104</v>
      </c>
      <c r="C261" s="65" t="s">
        <v>857</v>
      </c>
      <c r="D261" s="65" t="s">
        <v>201</v>
      </c>
      <c r="E261" s="75" t="s">
        <v>201</v>
      </c>
      <c r="F261" s="75" t="s">
        <v>854</v>
      </c>
      <c r="G261" s="75" t="s">
        <v>880</v>
      </c>
      <c r="H261" s="75" t="s">
        <v>1057</v>
      </c>
      <c r="I261" s="75" t="s">
        <v>1058</v>
      </c>
      <c r="J261" s="381"/>
      <c r="K261" s="381"/>
      <c r="L261" s="381"/>
      <c r="M261" s="381"/>
      <c r="N261" s="381"/>
      <c r="O261" s="381"/>
      <c r="P261" s="381"/>
      <c r="Q261" s="381"/>
      <c r="R261" s="381"/>
      <c r="S261" s="381"/>
      <c r="T261" s="381"/>
      <c r="U261" s="381"/>
      <c r="V261" s="273"/>
      <c r="W261" s="50"/>
      <c r="X261" s="50"/>
      <c r="Y261" s="50"/>
      <c r="Z261" s="43"/>
      <c r="AA261" s="43"/>
      <c r="AB261" s="43"/>
      <c r="AC261" s="43"/>
      <c r="AD261" s="43"/>
      <c r="AE261" s="43"/>
      <c r="AF261" s="43"/>
      <c r="AG261" s="43"/>
      <c r="AH261" s="43"/>
      <c r="AI261" s="43"/>
      <c r="AJ261" s="43"/>
      <c r="AK261" s="144" t="s">
        <v>1059</v>
      </c>
      <c r="AL261" s="72"/>
      <c r="AM261" s="72" t="s">
        <v>1060</v>
      </c>
    </row>
    <row r="262" spans="1:39" ht="43.5">
      <c r="A262" s="65" t="s">
        <v>850</v>
      </c>
      <c r="B262" s="66" t="s">
        <v>1104</v>
      </c>
      <c r="C262" s="65" t="s">
        <v>857</v>
      </c>
      <c r="D262" s="65" t="s">
        <v>201</v>
      </c>
      <c r="E262" s="75" t="s">
        <v>201</v>
      </c>
      <c r="F262" s="75" t="s">
        <v>854</v>
      </c>
      <c r="G262" s="75" t="s">
        <v>880</v>
      </c>
      <c r="H262" s="75" t="s">
        <v>1057</v>
      </c>
      <c r="I262" s="75" t="s">
        <v>882</v>
      </c>
      <c r="J262" s="381"/>
      <c r="K262" s="381"/>
      <c r="L262" s="381"/>
      <c r="M262" s="381"/>
      <c r="N262" s="381"/>
      <c r="O262" s="381"/>
      <c r="P262" s="381"/>
      <c r="Q262" s="381"/>
      <c r="R262" s="381"/>
      <c r="S262" s="381"/>
      <c r="T262" s="381"/>
      <c r="U262" s="381"/>
      <c r="V262" s="273"/>
      <c r="W262" s="50"/>
      <c r="X262" s="50"/>
      <c r="Y262" s="50"/>
      <c r="Z262" s="43"/>
      <c r="AA262" s="43"/>
      <c r="AB262" s="43"/>
      <c r="AC262" s="43"/>
      <c r="AD262" s="43"/>
      <c r="AE262" s="43"/>
      <c r="AF262" s="43"/>
      <c r="AG262" s="43"/>
      <c r="AH262" s="43"/>
      <c r="AI262" s="43"/>
      <c r="AJ262" s="43"/>
      <c r="AK262" s="144" t="s">
        <v>1059</v>
      </c>
      <c r="AL262" s="72"/>
      <c r="AM262" s="72" t="s">
        <v>1060</v>
      </c>
    </row>
    <row r="263" spans="1:39" ht="43.5">
      <c r="A263" s="65" t="s">
        <v>850</v>
      </c>
      <c r="B263" s="66" t="s">
        <v>1104</v>
      </c>
      <c r="C263" s="65" t="s">
        <v>857</v>
      </c>
      <c r="D263" s="65" t="s">
        <v>201</v>
      </c>
      <c r="E263" s="75" t="s">
        <v>201</v>
      </c>
      <c r="F263" s="75" t="s">
        <v>854</v>
      </c>
      <c r="G263" s="75" t="s">
        <v>880</v>
      </c>
      <c r="H263" s="75" t="s">
        <v>1057</v>
      </c>
      <c r="I263" s="75" t="s">
        <v>1061</v>
      </c>
      <c r="J263" s="381"/>
      <c r="K263" s="381"/>
      <c r="L263" s="381"/>
      <c r="M263" s="381"/>
      <c r="N263" s="381"/>
      <c r="O263" s="381"/>
      <c r="P263" s="381"/>
      <c r="Q263" s="381"/>
      <c r="R263" s="381"/>
      <c r="S263" s="381"/>
      <c r="T263" s="381"/>
      <c r="U263" s="381"/>
      <c r="V263" s="273"/>
      <c r="W263" s="50"/>
      <c r="X263" s="50"/>
      <c r="Y263" s="50"/>
      <c r="Z263" s="43"/>
      <c r="AA263" s="43"/>
      <c r="AB263" s="43"/>
      <c r="AC263" s="43"/>
      <c r="AD263" s="43"/>
      <c r="AE263" s="43"/>
      <c r="AF263" s="43"/>
      <c r="AG263" s="43"/>
      <c r="AH263" s="43"/>
      <c r="AI263" s="43"/>
      <c r="AJ263" s="43"/>
      <c r="AK263" s="144" t="s">
        <v>1059</v>
      </c>
      <c r="AL263" s="72"/>
      <c r="AM263" s="72" t="s">
        <v>1060</v>
      </c>
    </row>
    <row r="264" spans="1:39" ht="29">
      <c r="A264" s="65" t="s">
        <v>850</v>
      </c>
      <c r="B264" s="66" t="s">
        <v>1104</v>
      </c>
      <c r="C264" s="65" t="s">
        <v>857</v>
      </c>
      <c r="D264" s="65" t="s">
        <v>201</v>
      </c>
      <c r="E264" s="192" t="s">
        <v>1062</v>
      </c>
      <c r="F264" s="75" t="s">
        <v>854</v>
      </c>
      <c r="G264" s="75" t="s">
        <v>880</v>
      </c>
      <c r="H264" s="75" t="s">
        <v>1057</v>
      </c>
      <c r="I264" s="75" t="s">
        <v>884</v>
      </c>
      <c r="J264" s="382">
        <v>48029</v>
      </c>
      <c r="K264" s="382">
        <v>571601</v>
      </c>
      <c r="L264" s="382">
        <v>315663</v>
      </c>
      <c r="M264" s="382">
        <v>76575</v>
      </c>
      <c r="N264" s="382">
        <v>56376</v>
      </c>
      <c r="O264" s="382">
        <v>302501</v>
      </c>
      <c r="P264" s="382">
        <v>507642</v>
      </c>
      <c r="Q264" s="382">
        <v>143569</v>
      </c>
      <c r="R264" s="382">
        <v>129657</v>
      </c>
      <c r="S264" s="382">
        <v>276444</v>
      </c>
      <c r="T264" s="382">
        <v>394039</v>
      </c>
      <c r="U264" s="382">
        <v>203524</v>
      </c>
      <c r="V264" s="273"/>
      <c r="W264" s="50"/>
      <c r="X264" s="50"/>
      <c r="Y264" s="50"/>
      <c r="Z264" s="43"/>
      <c r="AA264" s="43"/>
      <c r="AB264" s="43"/>
      <c r="AC264" s="43"/>
      <c r="AD264" s="43"/>
      <c r="AE264" s="43"/>
      <c r="AF264" s="43"/>
      <c r="AG264" s="43"/>
      <c r="AH264" s="43"/>
      <c r="AI264" s="43"/>
      <c r="AJ264" s="43"/>
      <c r="AK264" s="144" t="s">
        <v>1059</v>
      </c>
      <c r="AL264" s="72"/>
      <c r="AM264" s="44"/>
    </row>
    <row r="265" spans="1:39" ht="29">
      <c r="A265" s="65" t="s">
        <v>850</v>
      </c>
      <c r="B265" s="66" t="s">
        <v>1105</v>
      </c>
      <c r="C265" s="65" t="s">
        <v>857</v>
      </c>
      <c r="D265" s="65" t="s">
        <v>201</v>
      </c>
      <c r="E265" s="65" t="s">
        <v>201</v>
      </c>
      <c r="F265" s="75" t="s">
        <v>854</v>
      </c>
      <c r="G265" s="75" t="s">
        <v>880</v>
      </c>
      <c r="H265" s="75" t="s">
        <v>1065</v>
      </c>
      <c r="I265" s="75" t="s">
        <v>1058</v>
      </c>
      <c r="J265" s="381"/>
      <c r="K265" s="381"/>
      <c r="L265" s="381"/>
      <c r="M265" s="381"/>
      <c r="N265" s="381"/>
      <c r="O265" s="381"/>
      <c r="P265" s="381"/>
      <c r="Q265" s="381"/>
      <c r="R265" s="381"/>
      <c r="S265" s="381"/>
      <c r="T265" s="381"/>
      <c r="U265" s="381"/>
      <c r="V265" s="273"/>
      <c r="W265" s="50"/>
      <c r="X265" s="50"/>
      <c r="Y265" s="50"/>
      <c r="Z265" s="43"/>
      <c r="AA265" s="43"/>
      <c r="AB265" s="43"/>
      <c r="AC265" s="43"/>
      <c r="AD265" s="43"/>
      <c r="AE265" s="43"/>
      <c r="AF265" s="43"/>
      <c r="AG265" s="43"/>
      <c r="AH265" s="43"/>
      <c r="AI265" s="43"/>
      <c r="AJ265" s="43"/>
      <c r="AK265" s="144" t="s">
        <v>1059</v>
      </c>
      <c r="AL265" s="72"/>
      <c r="AM265" s="72" t="s">
        <v>1106</v>
      </c>
    </row>
    <row r="266" spans="1:39" ht="58">
      <c r="A266" s="65" t="s">
        <v>850</v>
      </c>
      <c r="B266" s="66" t="s">
        <v>1105</v>
      </c>
      <c r="C266" s="65" t="s">
        <v>857</v>
      </c>
      <c r="D266" s="65" t="s">
        <v>201</v>
      </c>
      <c r="E266" s="192" t="s">
        <v>1064</v>
      </c>
      <c r="F266" s="75" t="s">
        <v>854</v>
      </c>
      <c r="G266" s="75" t="s">
        <v>880</v>
      </c>
      <c r="H266" s="75" t="s">
        <v>1065</v>
      </c>
      <c r="I266" s="75" t="s">
        <v>882</v>
      </c>
      <c r="J266" s="381"/>
      <c r="K266" s="381"/>
      <c r="L266" s="381"/>
      <c r="M266" s="381"/>
      <c r="N266" s="381"/>
      <c r="O266" s="381"/>
      <c r="P266" s="381"/>
      <c r="Q266" s="381"/>
      <c r="R266" s="381"/>
      <c r="S266" s="381"/>
      <c r="T266" s="381"/>
      <c r="U266" s="381"/>
      <c r="V266" s="273"/>
      <c r="W266" s="50"/>
      <c r="X266" s="50"/>
      <c r="Y266" s="50"/>
      <c r="Z266" s="43"/>
      <c r="AA266" s="43"/>
      <c r="AB266" s="43"/>
      <c r="AC266" s="43"/>
      <c r="AD266" s="43"/>
      <c r="AE266" s="43"/>
      <c r="AF266" s="43"/>
      <c r="AG266" s="43"/>
      <c r="AH266" s="43"/>
      <c r="AI266" s="43"/>
      <c r="AJ266" s="43"/>
      <c r="AK266" s="144" t="s">
        <v>1059</v>
      </c>
      <c r="AL266" s="72"/>
      <c r="AM266" s="72" t="s">
        <v>1067</v>
      </c>
    </row>
    <row r="267" spans="1:39" ht="43.5">
      <c r="A267" s="65" t="s">
        <v>850</v>
      </c>
      <c r="B267" s="66" t="s">
        <v>1105</v>
      </c>
      <c r="C267" s="65" t="s">
        <v>857</v>
      </c>
      <c r="D267" s="65" t="s">
        <v>201</v>
      </c>
      <c r="E267" s="75" t="s">
        <v>201</v>
      </c>
      <c r="F267" s="75" t="s">
        <v>854</v>
      </c>
      <c r="G267" s="75" t="s">
        <v>880</v>
      </c>
      <c r="H267" s="75" t="s">
        <v>1065</v>
      </c>
      <c r="I267" s="75" t="s">
        <v>1061</v>
      </c>
      <c r="J267" s="381"/>
      <c r="K267" s="381"/>
      <c r="L267" s="381"/>
      <c r="M267" s="381"/>
      <c r="N267" s="381"/>
      <c r="O267" s="381"/>
      <c r="P267" s="381"/>
      <c r="Q267" s="381"/>
      <c r="R267" s="381"/>
      <c r="S267" s="381"/>
      <c r="T267" s="381"/>
      <c r="U267" s="381"/>
      <c r="V267" s="273"/>
      <c r="W267" s="50"/>
      <c r="X267" s="50"/>
      <c r="Y267" s="50"/>
      <c r="Z267" s="43"/>
      <c r="AA267" s="43"/>
      <c r="AB267" s="43"/>
      <c r="AC267" s="43"/>
      <c r="AD267" s="43"/>
      <c r="AE267" s="43"/>
      <c r="AF267" s="43"/>
      <c r="AG267" s="43"/>
      <c r="AH267" s="43"/>
      <c r="AI267" s="43"/>
      <c r="AJ267" s="43"/>
      <c r="AK267" s="144" t="s">
        <v>1059</v>
      </c>
      <c r="AL267" s="72"/>
      <c r="AM267" s="72" t="s">
        <v>1060</v>
      </c>
    </row>
    <row r="268" spans="1:39" ht="29">
      <c r="A268" s="65" t="s">
        <v>850</v>
      </c>
      <c r="B268" s="66" t="s">
        <v>1105</v>
      </c>
      <c r="C268" s="65" t="s">
        <v>857</v>
      </c>
      <c r="D268" s="65" t="s">
        <v>201</v>
      </c>
      <c r="E268" s="192" t="s">
        <v>1068</v>
      </c>
      <c r="F268" s="75" t="s">
        <v>854</v>
      </c>
      <c r="G268" s="75" t="s">
        <v>880</v>
      </c>
      <c r="H268" s="75" t="s">
        <v>1065</v>
      </c>
      <c r="I268" s="75" t="s">
        <v>884</v>
      </c>
      <c r="J268" s="382">
        <v>11549</v>
      </c>
      <c r="K268" s="382">
        <v>33546</v>
      </c>
      <c r="L268" s="382">
        <v>56817</v>
      </c>
      <c r="M268" s="382">
        <v>103824</v>
      </c>
      <c r="N268" s="382">
        <v>15701</v>
      </c>
      <c r="O268" s="382">
        <v>39557</v>
      </c>
      <c r="P268" s="382">
        <v>78391</v>
      </c>
      <c r="Q268" s="382">
        <v>76425</v>
      </c>
      <c r="R268" s="382">
        <v>15037</v>
      </c>
      <c r="S268" s="382">
        <v>32210</v>
      </c>
      <c r="T268" s="382">
        <v>63510</v>
      </c>
      <c r="U268" s="382">
        <v>81427</v>
      </c>
      <c r="V268" s="273"/>
      <c r="W268" s="50"/>
      <c r="X268" s="50"/>
      <c r="Y268" s="50"/>
      <c r="Z268" s="43"/>
      <c r="AA268" s="43"/>
      <c r="AB268" s="43"/>
      <c r="AC268" s="43"/>
      <c r="AD268" s="43"/>
      <c r="AE268" s="43"/>
      <c r="AF268" s="43"/>
      <c r="AG268" s="43"/>
      <c r="AH268" s="43"/>
      <c r="AI268" s="43"/>
      <c r="AJ268" s="43"/>
      <c r="AK268" s="144" t="s">
        <v>1059</v>
      </c>
      <c r="AL268" s="72"/>
      <c r="AM268" s="44"/>
    </row>
    <row r="269" spans="1:39" ht="43.5">
      <c r="A269" s="65" t="s">
        <v>850</v>
      </c>
      <c r="B269" s="66" t="s">
        <v>1107</v>
      </c>
      <c r="C269" s="65" t="s">
        <v>857</v>
      </c>
      <c r="D269" s="65" t="s">
        <v>201</v>
      </c>
      <c r="E269" s="75" t="s">
        <v>201</v>
      </c>
      <c r="F269" s="75" t="s">
        <v>854</v>
      </c>
      <c r="G269" s="75" t="s">
        <v>880</v>
      </c>
      <c r="H269" s="75" t="s">
        <v>881</v>
      </c>
      <c r="I269" s="75" t="s">
        <v>1058</v>
      </c>
      <c r="J269" s="381"/>
      <c r="K269" s="381"/>
      <c r="L269" s="381"/>
      <c r="M269" s="381"/>
      <c r="N269" s="381"/>
      <c r="O269" s="381"/>
      <c r="P269" s="381"/>
      <c r="Q269" s="381"/>
      <c r="R269" s="381"/>
      <c r="S269" s="381"/>
      <c r="T269" s="381"/>
      <c r="U269" s="381"/>
      <c r="V269" s="273"/>
      <c r="W269" s="50"/>
      <c r="X269" s="50"/>
      <c r="Y269" s="50"/>
      <c r="Z269" s="43"/>
      <c r="AA269" s="43"/>
      <c r="AB269" s="43"/>
      <c r="AC269" s="43"/>
      <c r="AD269" s="43"/>
      <c r="AE269" s="43"/>
      <c r="AF269" s="43"/>
      <c r="AG269" s="43"/>
      <c r="AH269" s="43"/>
      <c r="AI269" s="43"/>
      <c r="AJ269" s="43"/>
      <c r="AK269" s="144" t="s">
        <v>1059</v>
      </c>
      <c r="AL269" s="72"/>
      <c r="AM269" s="72" t="s">
        <v>1060</v>
      </c>
    </row>
    <row r="270" spans="1:39" ht="58">
      <c r="A270" s="65" t="s">
        <v>850</v>
      </c>
      <c r="B270" s="66" t="s">
        <v>1107</v>
      </c>
      <c r="C270" s="65" t="s">
        <v>857</v>
      </c>
      <c r="D270" s="65" t="s">
        <v>201</v>
      </c>
      <c r="E270" s="65" t="s">
        <v>201</v>
      </c>
      <c r="F270" s="75" t="s">
        <v>854</v>
      </c>
      <c r="G270" s="75" t="s">
        <v>880</v>
      </c>
      <c r="H270" s="75" t="s">
        <v>881</v>
      </c>
      <c r="I270" s="75" t="s">
        <v>882</v>
      </c>
      <c r="J270" s="381"/>
      <c r="K270" s="381"/>
      <c r="L270" s="381"/>
      <c r="M270" s="381"/>
      <c r="N270" s="381"/>
      <c r="O270" s="381"/>
      <c r="P270" s="381"/>
      <c r="Q270" s="381"/>
      <c r="R270" s="381"/>
      <c r="S270" s="381"/>
      <c r="T270" s="381"/>
      <c r="U270" s="381"/>
      <c r="V270" s="273"/>
      <c r="W270" s="50"/>
      <c r="X270" s="50"/>
      <c r="Y270" s="50"/>
      <c r="Z270" s="43"/>
      <c r="AA270" s="43"/>
      <c r="AB270" s="43"/>
      <c r="AC270" s="43"/>
      <c r="AD270" s="43"/>
      <c r="AE270" s="43"/>
      <c r="AF270" s="43"/>
      <c r="AG270" s="43"/>
      <c r="AH270" s="43"/>
      <c r="AI270" s="43"/>
      <c r="AJ270" s="43"/>
      <c r="AK270" s="144" t="s">
        <v>1059</v>
      </c>
      <c r="AL270" s="72"/>
      <c r="AM270" s="72" t="s">
        <v>1071</v>
      </c>
    </row>
    <row r="271" spans="1:39" ht="43.5">
      <c r="A271" s="65" t="s">
        <v>850</v>
      </c>
      <c r="B271" s="66" t="s">
        <v>1107</v>
      </c>
      <c r="C271" s="65" t="s">
        <v>857</v>
      </c>
      <c r="D271" s="65" t="s">
        <v>201</v>
      </c>
      <c r="E271" s="75" t="s">
        <v>201</v>
      </c>
      <c r="F271" s="75" t="s">
        <v>854</v>
      </c>
      <c r="G271" s="75" t="s">
        <v>880</v>
      </c>
      <c r="H271" s="75" t="s">
        <v>881</v>
      </c>
      <c r="I271" s="75" t="s">
        <v>1061</v>
      </c>
      <c r="J271" s="381"/>
      <c r="K271" s="381"/>
      <c r="L271" s="381"/>
      <c r="M271" s="381"/>
      <c r="N271" s="381"/>
      <c r="O271" s="381"/>
      <c r="P271" s="381"/>
      <c r="Q271" s="381"/>
      <c r="R271" s="381"/>
      <c r="S271" s="381"/>
      <c r="T271" s="381"/>
      <c r="U271" s="381"/>
      <c r="V271" s="273"/>
      <c r="W271" s="50"/>
      <c r="X271" s="50"/>
      <c r="Y271" s="50"/>
      <c r="Z271" s="43"/>
      <c r="AA271" s="43"/>
      <c r="AB271" s="43"/>
      <c r="AC271" s="43"/>
      <c r="AD271" s="43"/>
      <c r="AE271" s="43"/>
      <c r="AF271" s="43"/>
      <c r="AG271" s="43"/>
      <c r="AH271" s="43"/>
      <c r="AI271" s="43"/>
      <c r="AJ271" s="43"/>
      <c r="AK271" s="144" t="s">
        <v>1059</v>
      </c>
      <c r="AL271" s="72"/>
      <c r="AM271" s="72" t="s">
        <v>1060</v>
      </c>
    </row>
    <row r="272" spans="1:39" ht="87">
      <c r="A272" s="65" t="s">
        <v>850</v>
      </c>
      <c r="B272" s="66" t="s">
        <v>1107</v>
      </c>
      <c r="C272" s="65" t="s">
        <v>857</v>
      </c>
      <c r="D272" s="65" t="s">
        <v>201</v>
      </c>
      <c r="E272" s="192" t="s">
        <v>1108</v>
      </c>
      <c r="F272" s="75" t="s">
        <v>854</v>
      </c>
      <c r="G272" s="75" t="s">
        <v>880</v>
      </c>
      <c r="H272" s="75" t="s">
        <v>881</v>
      </c>
      <c r="I272" s="75" t="s">
        <v>884</v>
      </c>
      <c r="J272" s="381">
        <v>24214</v>
      </c>
      <c r="K272" s="381">
        <v>24214</v>
      </c>
      <c r="L272" s="381">
        <v>24214</v>
      </c>
      <c r="M272" s="381">
        <v>24214</v>
      </c>
      <c r="N272" s="381">
        <v>30434</v>
      </c>
      <c r="O272" s="381">
        <v>58552</v>
      </c>
      <c r="P272" s="381">
        <v>28910</v>
      </c>
      <c r="Q272" s="381">
        <v>19301</v>
      </c>
      <c r="R272" s="381">
        <v>35405</v>
      </c>
      <c r="S272" s="381">
        <v>17460</v>
      </c>
      <c r="T272" s="381">
        <v>16198</v>
      </c>
      <c r="U272" s="381">
        <v>29472</v>
      </c>
      <c r="V272" s="273"/>
      <c r="W272" s="50"/>
      <c r="X272" s="50"/>
      <c r="Y272" s="50"/>
      <c r="Z272" s="43"/>
      <c r="AA272" s="43"/>
      <c r="AB272" s="43"/>
      <c r="AC272" s="43"/>
      <c r="AD272" s="43"/>
      <c r="AE272" s="43"/>
      <c r="AF272" s="43"/>
      <c r="AG272" s="43"/>
      <c r="AH272" s="43"/>
      <c r="AI272" s="43"/>
      <c r="AJ272" s="43"/>
      <c r="AK272" s="144" t="s">
        <v>1059</v>
      </c>
      <c r="AL272" s="72" t="s">
        <v>1109</v>
      </c>
      <c r="AM272" s="44"/>
    </row>
    <row r="273" spans="1:39" ht="43.5">
      <c r="A273" s="65" t="s">
        <v>850</v>
      </c>
      <c r="B273" s="66" t="s">
        <v>1110</v>
      </c>
      <c r="C273" s="65" t="s">
        <v>858</v>
      </c>
      <c r="D273" s="65" t="s">
        <v>201</v>
      </c>
      <c r="E273" s="75" t="s">
        <v>201</v>
      </c>
      <c r="F273" s="75" t="s">
        <v>854</v>
      </c>
      <c r="G273" s="75" t="s">
        <v>880</v>
      </c>
      <c r="H273" s="75" t="s">
        <v>1057</v>
      </c>
      <c r="I273" s="75" t="s">
        <v>1058</v>
      </c>
      <c r="J273" s="381"/>
      <c r="K273" s="381"/>
      <c r="L273" s="381"/>
      <c r="M273" s="381"/>
      <c r="N273" s="381"/>
      <c r="O273" s="381"/>
      <c r="P273" s="381"/>
      <c r="Q273" s="381"/>
      <c r="R273" s="381"/>
      <c r="S273" s="381"/>
      <c r="T273" s="381"/>
      <c r="U273" s="381"/>
      <c r="V273" s="273"/>
      <c r="W273" s="50"/>
      <c r="X273" s="50"/>
      <c r="Y273" s="50"/>
      <c r="Z273" s="43"/>
      <c r="AA273" s="43"/>
      <c r="AB273" s="43"/>
      <c r="AC273" s="43"/>
      <c r="AD273" s="43"/>
      <c r="AE273" s="43"/>
      <c r="AF273" s="43"/>
      <c r="AG273" s="43"/>
      <c r="AH273" s="43"/>
      <c r="AI273" s="43"/>
      <c r="AJ273" s="43"/>
      <c r="AK273" s="144" t="s">
        <v>1075</v>
      </c>
      <c r="AL273" s="72"/>
      <c r="AM273" s="72" t="s">
        <v>1060</v>
      </c>
    </row>
    <row r="274" spans="1:39" ht="43.5">
      <c r="A274" s="65" t="s">
        <v>850</v>
      </c>
      <c r="B274" s="66" t="s">
        <v>1110</v>
      </c>
      <c r="C274" s="65" t="s">
        <v>858</v>
      </c>
      <c r="D274" s="65" t="s">
        <v>201</v>
      </c>
      <c r="E274" s="75" t="s">
        <v>201</v>
      </c>
      <c r="F274" s="75" t="s">
        <v>854</v>
      </c>
      <c r="G274" s="75" t="s">
        <v>880</v>
      </c>
      <c r="H274" s="75" t="s">
        <v>1057</v>
      </c>
      <c r="I274" s="75" t="s">
        <v>882</v>
      </c>
      <c r="J274" s="381"/>
      <c r="K274" s="381"/>
      <c r="L274" s="381"/>
      <c r="M274" s="381"/>
      <c r="N274" s="381"/>
      <c r="O274" s="381"/>
      <c r="P274" s="381"/>
      <c r="Q274" s="381"/>
      <c r="R274" s="381"/>
      <c r="S274" s="381"/>
      <c r="T274" s="381"/>
      <c r="U274" s="381"/>
      <c r="V274" s="273"/>
      <c r="W274" s="50"/>
      <c r="X274" s="50"/>
      <c r="Y274" s="50"/>
      <c r="Z274" s="43"/>
      <c r="AA274" s="43"/>
      <c r="AB274" s="43"/>
      <c r="AC274" s="43"/>
      <c r="AD274" s="43"/>
      <c r="AE274" s="43"/>
      <c r="AF274" s="43"/>
      <c r="AG274" s="43"/>
      <c r="AH274" s="43"/>
      <c r="AI274" s="43"/>
      <c r="AJ274" s="43"/>
      <c r="AK274" s="144" t="s">
        <v>1075</v>
      </c>
      <c r="AL274" s="72"/>
      <c r="AM274" s="72" t="s">
        <v>1060</v>
      </c>
    </row>
    <row r="275" spans="1:39" ht="43.5">
      <c r="A275" s="65" t="s">
        <v>850</v>
      </c>
      <c r="B275" s="66" t="s">
        <v>1110</v>
      </c>
      <c r="C275" s="65" t="s">
        <v>858</v>
      </c>
      <c r="D275" s="65" t="s">
        <v>201</v>
      </c>
      <c r="E275" s="75" t="s">
        <v>201</v>
      </c>
      <c r="F275" s="75" t="s">
        <v>854</v>
      </c>
      <c r="G275" s="75" t="s">
        <v>880</v>
      </c>
      <c r="H275" s="75" t="s">
        <v>1057</v>
      </c>
      <c r="I275" s="75" t="s">
        <v>1061</v>
      </c>
      <c r="J275" s="381"/>
      <c r="K275" s="381"/>
      <c r="L275" s="381"/>
      <c r="M275" s="381"/>
      <c r="N275" s="381"/>
      <c r="O275" s="381"/>
      <c r="P275" s="381"/>
      <c r="Q275" s="381"/>
      <c r="R275" s="381"/>
      <c r="S275" s="381"/>
      <c r="T275" s="381"/>
      <c r="U275" s="381"/>
      <c r="V275" s="273"/>
      <c r="W275" s="50"/>
      <c r="X275" s="50"/>
      <c r="Y275" s="50"/>
      <c r="Z275" s="43"/>
      <c r="AA275" s="43"/>
      <c r="AB275" s="43"/>
      <c r="AC275" s="43"/>
      <c r="AD275" s="43"/>
      <c r="AE275" s="43"/>
      <c r="AF275" s="43"/>
      <c r="AG275" s="43"/>
      <c r="AH275" s="43"/>
      <c r="AI275" s="43"/>
      <c r="AJ275" s="43"/>
      <c r="AK275" s="144" t="s">
        <v>1075</v>
      </c>
      <c r="AL275" s="72"/>
      <c r="AM275" s="72" t="s">
        <v>1060</v>
      </c>
    </row>
    <row r="276" spans="1:39" ht="72.5">
      <c r="A276" s="65" t="s">
        <v>850</v>
      </c>
      <c r="B276" s="66" t="s">
        <v>1110</v>
      </c>
      <c r="C276" s="65" t="s">
        <v>858</v>
      </c>
      <c r="D276" s="65" t="s">
        <v>201</v>
      </c>
      <c r="E276" s="192" t="s">
        <v>1062</v>
      </c>
      <c r="F276" s="75" t="s">
        <v>854</v>
      </c>
      <c r="G276" s="75" t="s">
        <v>880</v>
      </c>
      <c r="H276" s="75" t="s">
        <v>1057</v>
      </c>
      <c r="I276" s="75" t="s">
        <v>884</v>
      </c>
      <c r="J276" s="381">
        <v>1436.0893374269999</v>
      </c>
      <c r="K276" s="381">
        <v>17091.134551263</v>
      </c>
      <c r="L276" s="381">
        <v>9438.4698519689991</v>
      </c>
      <c r="M276" s="381">
        <v>2289.6279542249999</v>
      </c>
      <c r="N276" s="381">
        <v>1685.668502088</v>
      </c>
      <c r="O276" s="381">
        <v>9044.9199579630003</v>
      </c>
      <c r="P276" s="381">
        <v>15178.730838246</v>
      </c>
      <c r="Q276" s="381">
        <v>4292.7795724469997</v>
      </c>
      <c r="R276" s="381">
        <v>3876.8043311909996</v>
      </c>
      <c r="S276" s="381">
        <v>8265.803593572</v>
      </c>
      <c r="T276" s="381">
        <v>11781.948540056999</v>
      </c>
      <c r="U276" s="381">
        <v>6085.4618316119995</v>
      </c>
      <c r="V276" s="273"/>
      <c r="W276" s="50"/>
      <c r="X276" s="50"/>
      <c r="Y276" s="50"/>
      <c r="Z276" s="43"/>
      <c r="AA276" s="43"/>
      <c r="AB276" s="43"/>
      <c r="AC276" s="43"/>
      <c r="AD276" s="43"/>
      <c r="AE276" s="43"/>
      <c r="AF276" s="43"/>
      <c r="AG276" s="43"/>
      <c r="AH276" s="43"/>
      <c r="AI276" s="43"/>
      <c r="AJ276" s="43"/>
      <c r="AK276" s="144" t="s">
        <v>1075</v>
      </c>
      <c r="AL276" s="72" t="s">
        <v>1076</v>
      </c>
      <c r="AM276" s="44"/>
    </row>
    <row r="277" spans="1:39" ht="72.5">
      <c r="A277" s="65" t="s">
        <v>850</v>
      </c>
      <c r="B277" s="66" t="s">
        <v>1111</v>
      </c>
      <c r="C277" s="65" t="s">
        <v>858</v>
      </c>
      <c r="D277" s="65" t="s">
        <v>201</v>
      </c>
      <c r="E277" s="65" t="s">
        <v>201</v>
      </c>
      <c r="F277" s="75" t="s">
        <v>854</v>
      </c>
      <c r="G277" s="75" t="s">
        <v>880</v>
      </c>
      <c r="H277" s="75" t="s">
        <v>1065</v>
      </c>
      <c r="I277" s="75" t="s">
        <v>1058</v>
      </c>
      <c r="J277" s="381"/>
      <c r="K277" s="381"/>
      <c r="L277" s="381"/>
      <c r="M277" s="381"/>
      <c r="N277" s="381"/>
      <c r="O277" s="381"/>
      <c r="P277" s="381"/>
      <c r="Q277" s="381"/>
      <c r="R277" s="381"/>
      <c r="S277" s="381"/>
      <c r="T277" s="381"/>
      <c r="U277" s="381"/>
      <c r="V277" s="273"/>
      <c r="W277" s="50"/>
      <c r="X277" s="50"/>
      <c r="Y277" s="50"/>
      <c r="Z277" s="43"/>
      <c r="AA277" s="43"/>
      <c r="AB277" s="43"/>
      <c r="AC277" s="43"/>
      <c r="AD277" s="43"/>
      <c r="AE277" s="43"/>
      <c r="AF277" s="43"/>
      <c r="AG277" s="43"/>
      <c r="AH277" s="43"/>
      <c r="AI277" s="43"/>
      <c r="AJ277" s="43"/>
      <c r="AK277" s="144" t="s">
        <v>1075</v>
      </c>
      <c r="AL277" s="72" t="s">
        <v>1076</v>
      </c>
      <c r="AM277" s="72" t="s">
        <v>1106</v>
      </c>
    </row>
    <row r="278" spans="1:39" ht="72.5">
      <c r="A278" s="65" t="s">
        <v>850</v>
      </c>
      <c r="B278" s="66" t="s">
        <v>1111</v>
      </c>
      <c r="C278" s="65" t="s">
        <v>858</v>
      </c>
      <c r="D278" s="65" t="s">
        <v>201</v>
      </c>
      <c r="E278" s="192" t="s">
        <v>1064</v>
      </c>
      <c r="F278" s="75" t="s">
        <v>854</v>
      </c>
      <c r="G278" s="75" t="s">
        <v>880</v>
      </c>
      <c r="H278" s="75" t="s">
        <v>1065</v>
      </c>
      <c r="I278" s="75" t="s">
        <v>882</v>
      </c>
      <c r="J278" s="381"/>
      <c r="K278" s="381"/>
      <c r="L278" s="381"/>
      <c r="M278" s="381"/>
      <c r="N278" s="381"/>
      <c r="O278" s="381"/>
      <c r="P278" s="381"/>
      <c r="Q278" s="381"/>
      <c r="R278" s="381"/>
      <c r="S278" s="381"/>
      <c r="T278" s="381"/>
      <c r="U278" s="381"/>
      <c r="V278" s="273"/>
      <c r="W278" s="50"/>
      <c r="X278" s="50"/>
      <c r="Y278" s="50"/>
      <c r="Z278" s="43"/>
      <c r="AA278" s="43"/>
      <c r="AB278" s="43"/>
      <c r="AC278" s="43"/>
      <c r="AD278" s="43"/>
      <c r="AE278" s="43"/>
      <c r="AF278" s="43"/>
      <c r="AG278" s="43"/>
      <c r="AH278" s="43"/>
      <c r="AI278" s="43"/>
      <c r="AJ278" s="43"/>
      <c r="AK278" s="144" t="s">
        <v>1075</v>
      </c>
      <c r="AL278" s="72" t="s">
        <v>1076</v>
      </c>
      <c r="AM278" s="72" t="s">
        <v>1067</v>
      </c>
    </row>
    <row r="279" spans="1:39" ht="72.5">
      <c r="A279" s="65" t="s">
        <v>850</v>
      </c>
      <c r="B279" s="66" t="s">
        <v>1111</v>
      </c>
      <c r="C279" s="65" t="s">
        <v>858</v>
      </c>
      <c r="D279" s="65" t="s">
        <v>201</v>
      </c>
      <c r="E279" s="75" t="s">
        <v>201</v>
      </c>
      <c r="F279" s="75" t="s">
        <v>854</v>
      </c>
      <c r="G279" s="75" t="s">
        <v>880</v>
      </c>
      <c r="H279" s="75" t="s">
        <v>1065</v>
      </c>
      <c r="I279" s="75" t="s">
        <v>1061</v>
      </c>
      <c r="J279" s="381"/>
      <c r="K279" s="381"/>
      <c r="L279" s="381"/>
      <c r="M279" s="381"/>
      <c r="N279" s="381"/>
      <c r="O279" s="381"/>
      <c r="P279" s="381"/>
      <c r="Q279" s="381"/>
      <c r="R279" s="381"/>
      <c r="S279" s="381"/>
      <c r="T279" s="381"/>
      <c r="U279" s="381"/>
      <c r="V279" s="273"/>
      <c r="W279" s="50"/>
      <c r="X279" s="50"/>
      <c r="Y279" s="50"/>
      <c r="Z279" s="43"/>
      <c r="AA279" s="43"/>
      <c r="AB279" s="43"/>
      <c r="AC279" s="43"/>
      <c r="AD279" s="43"/>
      <c r="AE279" s="43"/>
      <c r="AF279" s="43"/>
      <c r="AG279" s="43"/>
      <c r="AH279" s="43"/>
      <c r="AI279" s="43"/>
      <c r="AJ279" s="43"/>
      <c r="AK279" s="144" t="s">
        <v>1075</v>
      </c>
      <c r="AL279" s="72" t="s">
        <v>1076</v>
      </c>
      <c r="AM279" s="72" t="s">
        <v>1060</v>
      </c>
    </row>
    <row r="280" spans="1:39" ht="72.5">
      <c r="A280" s="65" t="s">
        <v>850</v>
      </c>
      <c r="B280" s="66" t="s">
        <v>1111</v>
      </c>
      <c r="C280" s="65" t="s">
        <v>858</v>
      </c>
      <c r="D280" s="65" t="s">
        <v>201</v>
      </c>
      <c r="E280" s="192" t="s">
        <v>1068</v>
      </c>
      <c r="F280" s="75" t="s">
        <v>854</v>
      </c>
      <c r="G280" s="75" t="s">
        <v>880</v>
      </c>
      <c r="H280" s="75" t="s">
        <v>1065</v>
      </c>
      <c r="I280" s="75" t="s">
        <v>884</v>
      </c>
      <c r="J280" s="381">
        <v>345.32044718699996</v>
      </c>
      <c r="K280" s="381">
        <v>1003.040931798</v>
      </c>
      <c r="L280" s="381">
        <v>1698.854606271</v>
      </c>
      <c r="M280" s="381">
        <v>3104.3856705119997</v>
      </c>
      <c r="N280" s="381">
        <v>469.46716956299997</v>
      </c>
      <c r="O280" s="381">
        <v>1182.7726148909999</v>
      </c>
      <c r="P280" s="381">
        <v>2343.9271950329999</v>
      </c>
      <c r="Q280" s="381">
        <v>2285.1428847749999</v>
      </c>
      <c r="R280" s="381">
        <v>449.613262131</v>
      </c>
      <c r="S280" s="381">
        <v>963.09391323</v>
      </c>
      <c r="T280" s="381">
        <v>1898.9784051299998</v>
      </c>
      <c r="U280" s="381">
        <v>2434.7050007009998</v>
      </c>
      <c r="V280" s="273"/>
      <c r="W280" s="50"/>
      <c r="X280" s="50"/>
      <c r="Y280" s="50"/>
      <c r="Z280" s="43"/>
      <c r="AA280" s="43"/>
      <c r="AB280" s="43"/>
      <c r="AC280" s="43"/>
      <c r="AD280" s="43"/>
      <c r="AE280" s="43"/>
      <c r="AF280" s="43"/>
      <c r="AG280" s="43"/>
      <c r="AH280" s="43"/>
      <c r="AI280" s="43"/>
      <c r="AJ280" s="43"/>
      <c r="AK280" s="144" t="s">
        <v>1075</v>
      </c>
      <c r="AL280" s="72" t="s">
        <v>1076</v>
      </c>
      <c r="AM280" s="44"/>
    </row>
    <row r="281" spans="1:39" ht="72.5">
      <c r="A281" s="65" t="s">
        <v>850</v>
      </c>
      <c r="B281" s="66" t="s">
        <v>1112</v>
      </c>
      <c r="C281" s="65" t="s">
        <v>858</v>
      </c>
      <c r="D281" s="65" t="s">
        <v>201</v>
      </c>
      <c r="E281" s="75" t="s">
        <v>201</v>
      </c>
      <c r="F281" s="75" t="s">
        <v>854</v>
      </c>
      <c r="G281" s="75" t="s">
        <v>880</v>
      </c>
      <c r="H281" s="75" t="s">
        <v>881</v>
      </c>
      <c r="I281" s="75" t="s">
        <v>1058</v>
      </c>
      <c r="J281" s="381"/>
      <c r="K281" s="381"/>
      <c r="L281" s="381"/>
      <c r="M281" s="381"/>
      <c r="N281" s="381"/>
      <c r="O281" s="381"/>
      <c r="P281" s="381"/>
      <c r="Q281" s="381"/>
      <c r="R281" s="381"/>
      <c r="S281" s="381"/>
      <c r="T281" s="381"/>
      <c r="U281" s="381"/>
      <c r="V281" s="273"/>
      <c r="W281" s="50"/>
      <c r="X281" s="50"/>
      <c r="Y281" s="50"/>
      <c r="Z281" s="43"/>
      <c r="AA281" s="43"/>
      <c r="AB281" s="43"/>
      <c r="AC281" s="43"/>
      <c r="AD281" s="43"/>
      <c r="AE281" s="43"/>
      <c r="AF281" s="43"/>
      <c r="AG281" s="43"/>
      <c r="AH281" s="43"/>
      <c r="AI281" s="43"/>
      <c r="AJ281" s="43"/>
      <c r="AK281" s="144" t="s">
        <v>1075</v>
      </c>
      <c r="AL281" s="72" t="s">
        <v>1076</v>
      </c>
      <c r="AM281" s="72" t="s">
        <v>1060</v>
      </c>
    </row>
    <row r="282" spans="1:39" ht="72.5">
      <c r="A282" s="65" t="s">
        <v>850</v>
      </c>
      <c r="B282" s="66" t="s">
        <v>1112</v>
      </c>
      <c r="C282" s="65" t="s">
        <v>858</v>
      </c>
      <c r="D282" s="65" t="s">
        <v>201</v>
      </c>
      <c r="E282" s="75" t="s">
        <v>201</v>
      </c>
      <c r="F282" s="75" t="s">
        <v>854</v>
      </c>
      <c r="G282" s="75" t="s">
        <v>880</v>
      </c>
      <c r="H282" s="75" t="s">
        <v>881</v>
      </c>
      <c r="I282" s="75" t="s">
        <v>882</v>
      </c>
      <c r="J282" s="381"/>
      <c r="K282" s="381"/>
      <c r="L282" s="381"/>
      <c r="M282" s="381"/>
      <c r="N282" s="381"/>
      <c r="O282" s="381"/>
      <c r="P282" s="381"/>
      <c r="Q282" s="381"/>
      <c r="R282" s="381"/>
      <c r="S282" s="381"/>
      <c r="T282" s="381"/>
      <c r="U282" s="381"/>
      <c r="V282" s="273"/>
      <c r="W282" s="50"/>
      <c r="X282" s="50"/>
      <c r="Y282" s="50"/>
      <c r="Z282" s="43"/>
      <c r="AA282" s="43"/>
      <c r="AB282" s="43"/>
      <c r="AC282" s="43"/>
      <c r="AD282" s="43"/>
      <c r="AE282" s="43"/>
      <c r="AF282" s="43"/>
      <c r="AG282" s="43"/>
      <c r="AH282" s="43"/>
      <c r="AI282" s="43"/>
      <c r="AJ282" s="43"/>
      <c r="AK282" s="144" t="s">
        <v>1075</v>
      </c>
      <c r="AL282" s="72" t="s">
        <v>1076</v>
      </c>
      <c r="AM282" s="72" t="s">
        <v>1060</v>
      </c>
    </row>
    <row r="283" spans="1:39" ht="72.5">
      <c r="A283" s="65" t="s">
        <v>850</v>
      </c>
      <c r="B283" s="66" t="s">
        <v>1112</v>
      </c>
      <c r="C283" s="65" t="s">
        <v>858</v>
      </c>
      <c r="D283" s="65" t="s">
        <v>201</v>
      </c>
      <c r="E283" s="75" t="s">
        <v>201</v>
      </c>
      <c r="F283" s="75" t="s">
        <v>854</v>
      </c>
      <c r="G283" s="75" t="s">
        <v>880</v>
      </c>
      <c r="H283" s="75" t="s">
        <v>881</v>
      </c>
      <c r="I283" s="75" t="s">
        <v>1061</v>
      </c>
      <c r="J283" s="381"/>
      <c r="K283" s="381"/>
      <c r="L283" s="381"/>
      <c r="M283" s="381"/>
      <c r="N283" s="381"/>
      <c r="O283" s="381"/>
      <c r="P283" s="381"/>
      <c r="Q283" s="381"/>
      <c r="R283" s="381"/>
      <c r="S283" s="381"/>
      <c r="T283" s="381"/>
      <c r="U283" s="381"/>
      <c r="V283" s="273"/>
      <c r="W283" s="50"/>
      <c r="X283" s="50"/>
      <c r="Y283" s="50"/>
      <c r="Z283" s="43"/>
      <c r="AA283" s="43"/>
      <c r="AB283" s="43"/>
      <c r="AC283" s="43"/>
      <c r="AD283" s="43"/>
      <c r="AE283" s="43"/>
      <c r="AF283" s="43"/>
      <c r="AG283" s="43"/>
      <c r="AH283" s="43"/>
      <c r="AI283" s="43"/>
      <c r="AJ283" s="43"/>
      <c r="AK283" s="144" t="s">
        <v>1075</v>
      </c>
      <c r="AL283" s="72" t="s">
        <v>1076</v>
      </c>
      <c r="AM283" s="72" t="s">
        <v>1060</v>
      </c>
    </row>
    <row r="284" spans="1:39" ht="72.5">
      <c r="A284" s="65" t="s">
        <v>850</v>
      </c>
      <c r="B284" s="66" t="s">
        <v>1112</v>
      </c>
      <c r="C284" s="65" t="s">
        <v>858</v>
      </c>
      <c r="D284" s="65" t="s">
        <v>201</v>
      </c>
      <c r="E284" s="192" t="s">
        <v>1108</v>
      </c>
      <c r="F284" s="75" t="s">
        <v>854</v>
      </c>
      <c r="G284" s="75" t="s">
        <v>880</v>
      </c>
      <c r="H284" s="75" t="s">
        <v>881</v>
      </c>
      <c r="I284" s="75" t="s">
        <v>884</v>
      </c>
      <c r="J284" s="381">
        <v>724.00981108199994</v>
      </c>
      <c r="K284" s="381">
        <v>724.00981108199994</v>
      </c>
      <c r="L284" s="381">
        <v>724.00981108199994</v>
      </c>
      <c r="M284" s="381">
        <v>724.00981108199994</v>
      </c>
      <c r="N284" s="381">
        <v>909.99069094200001</v>
      </c>
      <c r="O284" s="381">
        <v>1750.7319095759999</v>
      </c>
      <c r="P284" s="381">
        <v>864.42238533</v>
      </c>
      <c r="Q284" s="381">
        <v>577.10883636300002</v>
      </c>
      <c r="R284" s="381">
        <v>1058.625892515</v>
      </c>
      <c r="S284" s="381">
        <v>522.06208398000001</v>
      </c>
      <c r="T284" s="381">
        <v>484.32769967399997</v>
      </c>
      <c r="U284" s="381">
        <v>881.22644553599991</v>
      </c>
      <c r="V284" s="273"/>
      <c r="W284" s="50"/>
      <c r="X284" s="50"/>
      <c r="Y284" s="50"/>
      <c r="Z284" s="43"/>
      <c r="AA284" s="43"/>
      <c r="AB284" s="43"/>
      <c r="AC284" s="43"/>
      <c r="AD284" s="43"/>
      <c r="AE284" s="43"/>
      <c r="AF284" s="43"/>
      <c r="AG284" s="43"/>
      <c r="AH284" s="43"/>
      <c r="AI284" s="43"/>
      <c r="AJ284" s="43"/>
      <c r="AK284" s="144" t="s">
        <v>1075</v>
      </c>
      <c r="AL284" s="72" t="s">
        <v>1076</v>
      </c>
      <c r="AM284" s="44"/>
    </row>
    <row r="285" spans="1:39" ht="14.5">
      <c r="A285" s="65" t="s">
        <v>850</v>
      </c>
      <c r="B285" s="66" t="s">
        <v>1113</v>
      </c>
      <c r="C285" s="65" t="s">
        <v>851</v>
      </c>
      <c r="D285" s="65" t="s">
        <v>201</v>
      </c>
      <c r="E285" s="75" t="s">
        <v>201</v>
      </c>
      <c r="F285" s="75" t="s">
        <v>854</v>
      </c>
      <c r="G285" s="75" t="s">
        <v>880</v>
      </c>
      <c r="H285" s="75" t="s">
        <v>1057</v>
      </c>
      <c r="I285" s="75" t="s">
        <v>1058</v>
      </c>
      <c r="J285" s="382">
        <v>0</v>
      </c>
      <c r="K285" s="382">
        <v>0</v>
      </c>
      <c r="L285" s="382">
        <v>0</v>
      </c>
      <c r="M285" s="382">
        <v>0</v>
      </c>
      <c r="N285" s="382">
        <v>0</v>
      </c>
      <c r="O285" s="382">
        <v>0</v>
      </c>
      <c r="P285" s="382">
        <v>0</v>
      </c>
      <c r="Q285" s="382">
        <v>0</v>
      </c>
      <c r="R285" s="382">
        <v>0</v>
      </c>
      <c r="S285" s="382">
        <v>0</v>
      </c>
      <c r="T285" s="382">
        <v>0</v>
      </c>
      <c r="U285" s="382">
        <v>0</v>
      </c>
      <c r="V285" s="273"/>
      <c r="W285" s="50"/>
      <c r="X285" s="50"/>
      <c r="Y285" s="50"/>
      <c r="Z285" s="43"/>
      <c r="AA285" s="43"/>
      <c r="AB285" s="43"/>
      <c r="AC285" s="43"/>
      <c r="AD285" s="43"/>
      <c r="AE285" s="43"/>
      <c r="AF285" s="43"/>
      <c r="AG285" s="43"/>
      <c r="AH285" s="43"/>
      <c r="AI285" s="43"/>
      <c r="AJ285" s="43"/>
      <c r="AK285" s="144" t="s">
        <v>1080</v>
      </c>
      <c r="AL285" s="72"/>
      <c r="AM285" s="44"/>
    </row>
    <row r="286" spans="1:39" ht="43.5">
      <c r="A286" s="65" t="s">
        <v>850</v>
      </c>
      <c r="B286" s="66" t="s">
        <v>1113</v>
      </c>
      <c r="C286" s="65" t="s">
        <v>851</v>
      </c>
      <c r="D286" s="65" t="s">
        <v>201</v>
      </c>
      <c r="E286" s="75" t="s">
        <v>201</v>
      </c>
      <c r="F286" s="75" t="s">
        <v>854</v>
      </c>
      <c r="G286" s="75" t="s">
        <v>880</v>
      </c>
      <c r="H286" s="75" t="s">
        <v>1057</v>
      </c>
      <c r="I286" s="75" t="s">
        <v>882</v>
      </c>
      <c r="J286" s="381"/>
      <c r="K286" s="381"/>
      <c r="L286" s="381"/>
      <c r="M286" s="381"/>
      <c r="N286" s="381"/>
      <c r="O286" s="381"/>
      <c r="P286" s="381"/>
      <c r="Q286" s="381"/>
      <c r="R286" s="381"/>
      <c r="S286" s="381"/>
      <c r="T286" s="381"/>
      <c r="U286" s="381"/>
      <c r="V286" s="273"/>
      <c r="W286" s="50"/>
      <c r="X286" s="50"/>
      <c r="Y286" s="50"/>
      <c r="Z286" s="43"/>
      <c r="AA286" s="43"/>
      <c r="AB286" s="43"/>
      <c r="AC286" s="43"/>
      <c r="AD286" s="43"/>
      <c r="AE286" s="43"/>
      <c r="AF286" s="43"/>
      <c r="AG286" s="43"/>
      <c r="AH286" s="43"/>
      <c r="AI286" s="43"/>
      <c r="AJ286" s="43"/>
      <c r="AK286" s="144" t="s">
        <v>1080</v>
      </c>
      <c r="AL286" s="72"/>
      <c r="AM286" s="72" t="s">
        <v>1060</v>
      </c>
    </row>
    <row r="287" spans="1:39" ht="43.5">
      <c r="A287" s="65" t="s">
        <v>850</v>
      </c>
      <c r="B287" s="66" t="s">
        <v>1113</v>
      </c>
      <c r="C287" s="65" t="s">
        <v>851</v>
      </c>
      <c r="D287" s="65" t="s">
        <v>201</v>
      </c>
      <c r="E287" s="75" t="s">
        <v>201</v>
      </c>
      <c r="F287" s="75" t="s">
        <v>854</v>
      </c>
      <c r="G287" s="75" t="s">
        <v>880</v>
      </c>
      <c r="H287" s="75" t="s">
        <v>1057</v>
      </c>
      <c r="I287" s="75" t="s">
        <v>1061</v>
      </c>
      <c r="J287" s="381"/>
      <c r="K287" s="381"/>
      <c r="L287" s="381"/>
      <c r="M287" s="381"/>
      <c r="N287" s="381"/>
      <c r="O287" s="381"/>
      <c r="P287" s="381"/>
      <c r="Q287" s="381"/>
      <c r="R287" s="381"/>
      <c r="S287" s="381"/>
      <c r="T287" s="381"/>
      <c r="U287" s="381"/>
      <c r="V287" s="273"/>
      <c r="W287" s="50"/>
      <c r="X287" s="50"/>
      <c r="Y287" s="50"/>
      <c r="Z287" s="43"/>
      <c r="AA287" s="43"/>
      <c r="AB287" s="43"/>
      <c r="AC287" s="43"/>
      <c r="AD287" s="43"/>
      <c r="AE287" s="43"/>
      <c r="AF287" s="43"/>
      <c r="AG287" s="43"/>
      <c r="AH287" s="43"/>
      <c r="AI287" s="43"/>
      <c r="AJ287" s="43"/>
      <c r="AK287" s="144" t="s">
        <v>1080</v>
      </c>
      <c r="AL287" s="72"/>
      <c r="AM287" s="72" t="s">
        <v>1060</v>
      </c>
    </row>
    <row r="288" spans="1:39" ht="14.5">
      <c r="A288" s="65" t="s">
        <v>850</v>
      </c>
      <c r="B288" s="66" t="s">
        <v>1113</v>
      </c>
      <c r="C288" s="65" t="s">
        <v>851</v>
      </c>
      <c r="D288" s="65" t="s">
        <v>201</v>
      </c>
      <c r="E288" s="75" t="s">
        <v>201</v>
      </c>
      <c r="F288" s="75" t="s">
        <v>854</v>
      </c>
      <c r="G288" s="75" t="s">
        <v>880</v>
      </c>
      <c r="H288" s="75" t="s">
        <v>1057</v>
      </c>
      <c r="I288" s="75" t="s">
        <v>884</v>
      </c>
      <c r="J288" s="382">
        <v>0</v>
      </c>
      <c r="K288" s="382">
        <v>58</v>
      </c>
      <c r="L288" s="382">
        <v>0</v>
      </c>
      <c r="M288" s="382">
        <v>4</v>
      </c>
      <c r="N288" s="382">
        <v>10</v>
      </c>
      <c r="O288" s="382">
        <v>7</v>
      </c>
      <c r="P288" s="382">
        <v>1</v>
      </c>
      <c r="Q288" s="382"/>
      <c r="R288" s="382">
        <v>0</v>
      </c>
      <c r="S288" s="382">
        <v>0</v>
      </c>
      <c r="T288" s="382">
        <v>0</v>
      </c>
      <c r="U288" s="382">
        <v>2</v>
      </c>
      <c r="V288" s="273"/>
      <c r="W288" s="50"/>
      <c r="X288" s="50"/>
      <c r="Y288" s="50"/>
      <c r="Z288" s="43"/>
      <c r="AA288" s="43"/>
      <c r="AB288" s="43"/>
      <c r="AC288" s="43"/>
      <c r="AD288" s="43"/>
      <c r="AE288" s="43"/>
      <c r="AF288" s="43"/>
      <c r="AG288" s="43"/>
      <c r="AH288" s="43"/>
      <c r="AI288" s="43"/>
      <c r="AJ288" s="43"/>
      <c r="AK288" s="144" t="s">
        <v>1080</v>
      </c>
      <c r="AL288" s="72"/>
      <c r="AM288" s="44"/>
    </row>
    <row r="289" spans="1:39" ht="29">
      <c r="A289" s="65" t="s">
        <v>850</v>
      </c>
      <c r="B289" s="66" t="s">
        <v>1114</v>
      </c>
      <c r="C289" s="65" t="s">
        <v>851</v>
      </c>
      <c r="D289" s="65" t="s">
        <v>201</v>
      </c>
      <c r="E289" s="75" t="s">
        <v>201</v>
      </c>
      <c r="F289" s="75" t="s">
        <v>854</v>
      </c>
      <c r="G289" s="75" t="s">
        <v>880</v>
      </c>
      <c r="H289" s="75" t="s">
        <v>1065</v>
      </c>
      <c r="I289" s="75" t="s">
        <v>1058</v>
      </c>
      <c r="J289" s="382">
        <v>3</v>
      </c>
      <c r="K289" s="382">
        <v>4</v>
      </c>
      <c r="L289" s="382">
        <v>4</v>
      </c>
      <c r="M289" s="382">
        <v>1</v>
      </c>
      <c r="N289" s="382">
        <v>0</v>
      </c>
      <c r="O289" s="382">
        <v>3</v>
      </c>
      <c r="P289" s="382">
        <v>0</v>
      </c>
      <c r="Q289" s="382">
        <v>0</v>
      </c>
      <c r="R289" s="382">
        <v>2</v>
      </c>
      <c r="S289" s="382">
        <v>1</v>
      </c>
      <c r="T289" s="382">
        <v>0</v>
      </c>
      <c r="U289" s="382">
        <v>0</v>
      </c>
      <c r="V289" s="273"/>
      <c r="W289" s="50"/>
      <c r="X289" s="50"/>
      <c r="Y289" s="50"/>
      <c r="Z289" s="43"/>
      <c r="AA289" s="43"/>
      <c r="AB289" s="43"/>
      <c r="AC289" s="43"/>
      <c r="AD289" s="43"/>
      <c r="AE289" s="43"/>
      <c r="AF289" s="43"/>
      <c r="AG289" s="43"/>
      <c r="AH289" s="43"/>
      <c r="AI289" s="43"/>
      <c r="AJ289" s="43"/>
      <c r="AK289" s="144" t="s">
        <v>1080</v>
      </c>
      <c r="AL289" s="72"/>
      <c r="AM289" s="44"/>
    </row>
    <row r="290" spans="1:39" ht="43.5">
      <c r="A290" s="65" t="s">
        <v>850</v>
      </c>
      <c r="B290" s="66" t="s">
        <v>1114</v>
      </c>
      <c r="C290" s="65" t="s">
        <v>851</v>
      </c>
      <c r="D290" s="65" t="s">
        <v>201</v>
      </c>
      <c r="E290" s="75" t="s">
        <v>201</v>
      </c>
      <c r="F290" s="75" t="s">
        <v>854</v>
      </c>
      <c r="G290" s="75" t="s">
        <v>880</v>
      </c>
      <c r="H290" s="75" t="s">
        <v>1065</v>
      </c>
      <c r="I290" s="75" t="s">
        <v>882</v>
      </c>
      <c r="J290" s="381"/>
      <c r="K290" s="381"/>
      <c r="L290" s="381"/>
      <c r="M290" s="381"/>
      <c r="N290" s="381"/>
      <c r="O290" s="381"/>
      <c r="P290" s="381"/>
      <c r="Q290" s="381"/>
      <c r="R290" s="381"/>
      <c r="S290" s="381"/>
      <c r="T290" s="381"/>
      <c r="U290" s="381"/>
      <c r="V290" s="273"/>
      <c r="W290" s="50"/>
      <c r="X290" s="50"/>
      <c r="Y290" s="50"/>
      <c r="Z290" s="43"/>
      <c r="AA290" s="43"/>
      <c r="AB290" s="43"/>
      <c r="AC290" s="43"/>
      <c r="AD290" s="43"/>
      <c r="AE290" s="43"/>
      <c r="AF290" s="43"/>
      <c r="AG290" s="43"/>
      <c r="AH290" s="43"/>
      <c r="AI290" s="43"/>
      <c r="AJ290" s="43"/>
      <c r="AK290" s="144" t="s">
        <v>1080</v>
      </c>
      <c r="AL290" s="72"/>
      <c r="AM290" s="72" t="s">
        <v>1060</v>
      </c>
    </row>
    <row r="291" spans="1:39" ht="43.5">
      <c r="A291" s="65" t="s">
        <v>850</v>
      </c>
      <c r="B291" s="66" t="s">
        <v>1114</v>
      </c>
      <c r="C291" s="65" t="s">
        <v>851</v>
      </c>
      <c r="D291" s="65" t="s">
        <v>201</v>
      </c>
      <c r="E291" s="75" t="s">
        <v>201</v>
      </c>
      <c r="F291" s="75" t="s">
        <v>854</v>
      </c>
      <c r="G291" s="75" t="s">
        <v>880</v>
      </c>
      <c r="H291" s="75" t="s">
        <v>1065</v>
      </c>
      <c r="I291" s="75" t="s">
        <v>1061</v>
      </c>
      <c r="J291" s="381"/>
      <c r="K291" s="381"/>
      <c r="L291" s="381"/>
      <c r="M291" s="381"/>
      <c r="N291" s="381"/>
      <c r="O291" s="381"/>
      <c r="P291" s="381"/>
      <c r="Q291" s="381"/>
      <c r="R291" s="381"/>
      <c r="S291" s="381"/>
      <c r="T291" s="381"/>
      <c r="U291" s="381"/>
      <c r="V291" s="273"/>
      <c r="W291" s="50"/>
      <c r="X291" s="50"/>
      <c r="Y291" s="50"/>
      <c r="Z291" s="43"/>
      <c r="AA291" s="43"/>
      <c r="AB291" s="43"/>
      <c r="AC291" s="43"/>
      <c r="AD291" s="43"/>
      <c r="AE291" s="43"/>
      <c r="AF291" s="43"/>
      <c r="AG291" s="43"/>
      <c r="AH291" s="43"/>
      <c r="AI291" s="43"/>
      <c r="AJ291" s="43"/>
      <c r="AK291" s="144" t="s">
        <v>1080</v>
      </c>
      <c r="AL291" s="72"/>
      <c r="AM291" s="72" t="s">
        <v>1060</v>
      </c>
    </row>
    <row r="292" spans="1:39" ht="29">
      <c r="A292" s="65" t="s">
        <v>850</v>
      </c>
      <c r="B292" s="66" t="s">
        <v>1114</v>
      </c>
      <c r="C292" s="65" t="s">
        <v>851</v>
      </c>
      <c r="D292" s="65" t="s">
        <v>201</v>
      </c>
      <c r="E292" s="75" t="s">
        <v>201</v>
      </c>
      <c r="F292" s="75" t="s">
        <v>854</v>
      </c>
      <c r="G292" s="75" t="s">
        <v>880</v>
      </c>
      <c r="H292" s="75" t="s">
        <v>1065</v>
      </c>
      <c r="I292" s="75" t="s">
        <v>884</v>
      </c>
      <c r="J292" s="382">
        <v>1</v>
      </c>
      <c r="K292" s="382">
        <v>54</v>
      </c>
      <c r="L292" s="382">
        <v>111</v>
      </c>
      <c r="M292" s="382">
        <v>198</v>
      </c>
      <c r="N292" s="382">
        <v>43</v>
      </c>
      <c r="O292" s="382">
        <v>125</v>
      </c>
      <c r="P292" s="382">
        <v>164</v>
      </c>
      <c r="Q292" s="382">
        <v>154</v>
      </c>
      <c r="R292" s="382">
        <v>33</v>
      </c>
      <c r="S292" s="382">
        <v>38</v>
      </c>
      <c r="T292" s="382">
        <v>60</v>
      </c>
      <c r="U292" s="382">
        <v>79</v>
      </c>
      <c r="V292" s="273"/>
      <c r="W292" s="50"/>
      <c r="X292" s="50"/>
      <c r="Y292" s="50"/>
      <c r="Z292" s="43"/>
      <c r="AA292" s="43"/>
      <c r="AB292" s="43"/>
      <c r="AC292" s="43"/>
      <c r="AD292" s="43"/>
      <c r="AE292" s="43"/>
      <c r="AF292" s="43"/>
      <c r="AG292" s="43"/>
      <c r="AH292" s="43"/>
      <c r="AI292" s="43"/>
      <c r="AJ292" s="43"/>
      <c r="AK292" s="144" t="s">
        <v>1080</v>
      </c>
      <c r="AL292" s="72"/>
      <c r="AM292" s="44"/>
    </row>
    <row r="293" spans="1:39" ht="14.5">
      <c r="A293" s="65" t="s">
        <v>850</v>
      </c>
      <c r="B293" s="66" t="s">
        <v>1115</v>
      </c>
      <c r="C293" s="65" t="s">
        <v>851</v>
      </c>
      <c r="D293" s="65" t="s">
        <v>201</v>
      </c>
      <c r="E293" s="75" t="s">
        <v>201</v>
      </c>
      <c r="F293" s="75" t="s">
        <v>854</v>
      </c>
      <c r="G293" s="75" t="s">
        <v>880</v>
      </c>
      <c r="H293" s="75" t="s">
        <v>881</v>
      </c>
      <c r="I293" s="75" t="s">
        <v>1058</v>
      </c>
      <c r="J293" s="382">
        <v>0</v>
      </c>
      <c r="K293" s="382">
        <v>0</v>
      </c>
      <c r="L293" s="382">
        <v>0</v>
      </c>
      <c r="M293" s="382">
        <v>0</v>
      </c>
      <c r="N293" s="382">
        <v>0</v>
      </c>
      <c r="O293" s="382">
        <v>0</v>
      </c>
      <c r="P293" s="382">
        <v>0</v>
      </c>
      <c r="Q293" s="382">
        <v>0</v>
      </c>
      <c r="R293" s="382">
        <v>0</v>
      </c>
      <c r="S293" s="382">
        <v>0</v>
      </c>
      <c r="T293" s="382">
        <v>0</v>
      </c>
      <c r="U293" s="382">
        <v>0</v>
      </c>
      <c r="V293" s="273"/>
      <c r="W293" s="50"/>
      <c r="X293" s="50"/>
      <c r="Y293" s="50"/>
      <c r="Z293" s="43"/>
      <c r="AA293" s="43"/>
      <c r="AB293" s="43"/>
      <c r="AC293" s="43"/>
      <c r="AD293" s="43"/>
      <c r="AE293" s="43"/>
      <c r="AF293" s="43"/>
      <c r="AG293" s="43"/>
      <c r="AH293" s="43"/>
      <c r="AI293" s="43"/>
      <c r="AJ293" s="43"/>
      <c r="AK293" s="144" t="s">
        <v>1080</v>
      </c>
      <c r="AL293" s="72"/>
      <c r="AM293" s="44"/>
    </row>
    <row r="294" spans="1:39" ht="43.5">
      <c r="A294" s="65" t="s">
        <v>850</v>
      </c>
      <c r="B294" s="66" t="s">
        <v>1115</v>
      </c>
      <c r="C294" s="65" t="s">
        <v>851</v>
      </c>
      <c r="D294" s="65" t="s">
        <v>201</v>
      </c>
      <c r="E294" s="75" t="s">
        <v>201</v>
      </c>
      <c r="F294" s="75" t="s">
        <v>854</v>
      </c>
      <c r="G294" s="75" t="s">
        <v>880</v>
      </c>
      <c r="H294" s="75" t="s">
        <v>881</v>
      </c>
      <c r="I294" s="75" t="s">
        <v>882</v>
      </c>
      <c r="J294" s="381"/>
      <c r="K294" s="381"/>
      <c r="L294" s="381"/>
      <c r="M294" s="381"/>
      <c r="N294" s="381"/>
      <c r="O294" s="381"/>
      <c r="P294" s="381"/>
      <c r="Q294" s="381"/>
      <c r="R294" s="381"/>
      <c r="S294" s="381"/>
      <c r="T294" s="381"/>
      <c r="U294" s="381"/>
      <c r="V294" s="273"/>
      <c r="W294" s="50"/>
      <c r="X294" s="50"/>
      <c r="Y294" s="50"/>
      <c r="Z294" s="43"/>
      <c r="AA294" s="43"/>
      <c r="AB294" s="43"/>
      <c r="AC294" s="43"/>
      <c r="AD294" s="43"/>
      <c r="AE294" s="43"/>
      <c r="AF294" s="43"/>
      <c r="AG294" s="43"/>
      <c r="AH294" s="43"/>
      <c r="AI294" s="43"/>
      <c r="AJ294" s="43"/>
      <c r="AK294" s="144" t="s">
        <v>1080</v>
      </c>
      <c r="AL294" s="72"/>
      <c r="AM294" s="72" t="s">
        <v>1060</v>
      </c>
    </row>
    <row r="295" spans="1:39" ht="43.5">
      <c r="A295" s="65" t="s">
        <v>850</v>
      </c>
      <c r="B295" s="66" t="s">
        <v>1115</v>
      </c>
      <c r="C295" s="65" t="s">
        <v>851</v>
      </c>
      <c r="D295" s="65" t="s">
        <v>201</v>
      </c>
      <c r="E295" s="75" t="s">
        <v>201</v>
      </c>
      <c r="F295" s="75" t="s">
        <v>854</v>
      </c>
      <c r="G295" s="75" t="s">
        <v>880</v>
      </c>
      <c r="H295" s="75" t="s">
        <v>881</v>
      </c>
      <c r="I295" s="75" t="s">
        <v>1061</v>
      </c>
      <c r="J295" s="381"/>
      <c r="K295" s="381"/>
      <c r="L295" s="381"/>
      <c r="M295" s="381"/>
      <c r="N295" s="381"/>
      <c r="O295" s="381"/>
      <c r="P295" s="381"/>
      <c r="Q295" s="381"/>
      <c r="R295" s="381"/>
      <c r="S295" s="381"/>
      <c r="T295" s="381"/>
      <c r="U295" s="381"/>
      <c r="V295" s="273"/>
      <c r="W295" s="50"/>
      <c r="X295" s="50"/>
      <c r="Y295" s="50"/>
      <c r="Z295" s="43"/>
      <c r="AA295" s="43"/>
      <c r="AB295" s="43"/>
      <c r="AC295" s="43"/>
      <c r="AD295" s="43"/>
      <c r="AE295" s="43"/>
      <c r="AF295" s="43"/>
      <c r="AG295" s="43"/>
      <c r="AH295" s="43"/>
      <c r="AI295" s="43"/>
      <c r="AJ295" s="43"/>
      <c r="AK295" s="144" t="s">
        <v>1080</v>
      </c>
      <c r="AL295" s="72"/>
      <c r="AM295" s="72" t="s">
        <v>1060</v>
      </c>
    </row>
    <row r="296" spans="1:39" ht="14.5">
      <c r="A296" s="65" t="s">
        <v>850</v>
      </c>
      <c r="B296" s="66" t="s">
        <v>1115</v>
      </c>
      <c r="C296" s="65" t="s">
        <v>851</v>
      </c>
      <c r="D296" s="65" t="s">
        <v>201</v>
      </c>
      <c r="E296" s="75" t="s">
        <v>201</v>
      </c>
      <c r="F296" s="75" t="s">
        <v>854</v>
      </c>
      <c r="G296" s="75" t="s">
        <v>880</v>
      </c>
      <c r="H296" s="75" t="s">
        <v>881</v>
      </c>
      <c r="I296" s="75" t="s">
        <v>884</v>
      </c>
      <c r="J296" s="382">
        <v>12</v>
      </c>
      <c r="K296" s="382">
        <v>28</v>
      </c>
      <c r="L296" s="382">
        <v>22</v>
      </c>
      <c r="M296" s="382">
        <v>20</v>
      </c>
      <c r="N296" s="382">
        <v>16</v>
      </c>
      <c r="O296" s="382">
        <v>32</v>
      </c>
      <c r="P296" s="382">
        <v>21</v>
      </c>
      <c r="Q296" s="382">
        <v>10</v>
      </c>
      <c r="R296" s="382">
        <v>15</v>
      </c>
      <c r="S296" s="382">
        <v>22</v>
      </c>
      <c r="T296" s="382">
        <v>22</v>
      </c>
      <c r="U296" s="382">
        <v>12</v>
      </c>
      <c r="V296" s="273"/>
      <c r="W296" s="50"/>
      <c r="X296" s="50"/>
      <c r="Y296" s="50"/>
      <c r="Z296" s="43"/>
      <c r="AA296" s="43"/>
      <c r="AB296" s="43"/>
      <c r="AC296" s="43"/>
      <c r="AD296" s="43"/>
      <c r="AE296" s="43"/>
      <c r="AF296" s="43"/>
      <c r="AG296" s="43"/>
      <c r="AH296" s="43"/>
      <c r="AI296" s="43"/>
      <c r="AJ296" s="43"/>
      <c r="AK296" s="144" t="s">
        <v>1080</v>
      </c>
      <c r="AL296" s="72"/>
      <c r="AM296" s="44"/>
    </row>
    <row r="297" spans="1:39" ht="14.5">
      <c r="A297" s="65" t="s">
        <v>850</v>
      </c>
      <c r="B297" s="66" t="s">
        <v>1116</v>
      </c>
      <c r="C297" s="65" t="s">
        <v>855</v>
      </c>
      <c r="D297" s="65" t="s">
        <v>201</v>
      </c>
      <c r="E297" s="75" t="s">
        <v>201</v>
      </c>
      <c r="F297" s="75" t="s">
        <v>854</v>
      </c>
      <c r="G297" s="75" t="s">
        <v>880</v>
      </c>
      <c r="H297" s="75" t="s">
        <v>1057</v>
      </c>
      <c r="I297" s="75" t="s">
        <v>1058</v>
      </c>
      <c r="J297" s="382">
        <v>0</v>
      </c>
      <c r="K297" s="382">
        <v>0</v>
      </c>
      <c r="L297" s="382">
        <v>0</v>
      </c>
      <c r="M297" s="382">
        <v>0</v>
      </c>
      <c r="N297" s="382">
        <v>0</v>
      </c>
      <c r="O297" s="382">
        <v>0</v>
      </c>
      <c r="P297" s="382">
        <v>0</v>
      </c>
      <c r="Q297" s="382">
        <v>0</v>
      </c>
      <c r="R297" s="382">
        <v>0</v>
      </c>
      <c r="S297" s="382">
        <v>0</v>
      </c>
      <c r="T297" s="382">
        <v>0</v>
      </c>
      <c r="U297" s="382">
        <v>0</v>
      </c>
      <c r="V297" s="273"/>
      <c r="W297" s="50"/>
      <c r="X297" s="50"/>
      <c r="Y297" s="50"/>
      <c r="Z297" s="43"/>
      <c r="AA297" s="43"/>
      <c r="AB297" s="43"/>
      <c r="AC297" s="43"/>
      <c r="AD297" s="43"/>
      <c r="AE297" s="43"/>
      <c r="AF297" s="43"/>
      <c r="AG297" s="43"/>
      <c r="AH297" s="43"/>
      <c r="AI297" s="43"/>
      <c r="AJ297" s="43"/>
      <c r="AK297" s="144" t="s">
        <v>1080</v>
      </c>
      <c r="AL297" s="72"/>
      <c r="AM297" s="44"/>
    </row>
    <row r="298" spans="1:39" ht="43.5">
      <c r="A298" s="65" t="s">
        <v>850</v>
      </c>
      <c r="B298" s="66" t="s">
        <v>1116</v>
      </c>
      <c r="C298" s="65" t="s">
        <v>855</v>
      </c>
      <c r="D298" s="65" t="s">
        <v>201</v>
      </c>
      <c r="E298" s="75" t="s">
        <v>201</v>
      </c>
      <c r="F298" s="75" t="s">
        <v>854</v>
      </c>
      <c r="G298" s="75" t="s">
        <v>880</v>
      </c>
      <c r="H298" s="75" t="s">
        <v>1057</v>
      </c>
      <c r="I298" s="75" t="s">
        <v>882</v>
      </c>
      <c r="J298" s="381"/>
      <c r="K298" s="381"/>
      <c r="L298" s="381"/>
      <c r="M298" s="381"/>
      <c r="N298" s="381"/>
      <c r="O298" s="381"/>
      <c r="P298" s="381"/>
      <c r="Q298" s="381"/>
      <c r="R298" s="381"/>
      <c r="S298" s="381"/>
      <c r="T298" s="381"/>
      <c r="U298" s="381"/>
      <c r="V298" s="273"/>
      <c r="W298" s="50"/>
      <c r="X298" s="50"/>
      <c r="Y298" s="50"/>
      <c r="Z298" s="43"/>
      <c r="AA298" s="43"/>
      <c r="AB298" s="43"/>
      <c r="AC298" s="43"/>
      <c r="AD298" s="43"/>
      <c r="AE298" s="43"/>
      <c r="AF298" s="43"/>
      <c r="AG298" s="43"/>
      <c r="AH298" s="43"/>
      <c r="AI298" s="43"/>
      <c r="AJ298" s="43"/>
      <c r="AK298" s="144" t="s">
        <v>1080</v>
      </c>
      <c r="AL298" s="72"/>
      <c r="AM298" s="72" t="s">
        <v>1060</v>
      </c>
    </row>
    <row r="299" spans="1:39" ht="43.5">
      <c r="A299" s="65" t="s">
        <v>850</v>
      </c>
      <c r="B299" s="66" t="s">
        <v>1116</v>
      </c>
      <c r="C299" s="65" t="s">
        <v>855</v>
      </c>
      <c r="D299" s="65" t="s">
        <v>201</v>
      </c>
      <c r="E299" s="75" t="s">
        <v>201</v>
      </c>
      <c r="F299" s="75" t="s">
        <v>854</v>
      </c>
      <c r="G299" s="75" t="s">
        <v>880</v>
      </c>
      <c r="H299" s="75" t="s">
        <v>1057</v>
      </c>
      <c r="I299" s="75" t="s">
        <v>1061</v>
      </c>
      <c r="J299" s="381"/>
      <c r="K299" s="381"/>
      <c r="L299" s="381"/>
      <c r="M299" s="381"/>
      <c r="N299" s="381"/>
      <c r="O299" s="381"/>
      <c r="P299" s="381"/>
      <c r="Q299" s="381"/>
      <c r="R299" s="381"/>
      <c r="S299" s="381"/>
      <c r="T299" s="381"/>
      <c r="U299" s="381"/>
      <c r="V299" s="273"/>
      <c r="W299" s="50"/>
      <c r="X299" s="50"/>
      <c r="Y299" s="50"/>
      <c r="Z299" s="43"/>
      <c r="AA299" s="43"/>
      <c r="AB299" s="43"/>
      <c r="AC299" s="43"/>
      <c r="AD299" s="43"/>
      <c r="AE299" s="43"/>
      <c r="AF299" s="43"/>
      <c r="AG299" s="43"/>
      <c r="AH299" s="43"/>
      <c r="AI299" s="43"/>
      <c r="AJ299" s="43"/>
      <c r="AK299" s="144" t="s">
        <v>1080</v>
      </c>
      <c r="AL299" s="72"/>
      <c r="AM299" s="72" t="s">
        <v>1060</v>
      </c>
    </row>
    <row r="300" spans="1:39" ht="14.5">
      <c r="A300" s="65" t="s">
        <v>850</v>
      </c>
      <c r="B300" s="66" t="s">
        <v>1116</v>
      </c>
      <c r="C300" s="65" t="s">
        <v>855</v>
      </c>
      <c r="D300" s="65" t="s">
        <v>201</v>
      </c>
      <c r="E300" s="75" t="s">
        <v>201</v>
      </c>
      <c r="F300" s="75" t="s">
        <v>854</v>
      </c>
      <c r="G300" s="75" t="s">
        <v>880</v>
      </c>
      <c r="H300" s="75" t="s">
        <v>1057</v>
      </c>
      <c r="I300" s="75" t="s">
        <v>884</v>
      </c>
      <c r="J300" s="382">
        <v>3</v>
      </c>
      <c r="K300" s="382">
        <v>246</v>
      </c>
      <c r="L300" s="382">
        <v>107</v>
      </c>
      <c r="M300" s="382">
        <v>109</v>
      </c>
      <c r="N300" s="382">
        <v>20</v>
      </c>
      <c r="O300" s="382">
        <v>32</v>
      </c>
      <c r="P300" s="382">
        <v>17</v>
      </c>
      <c r="Q300" s="382">
        <v>2</v>
      </c>
      <c r="R300" s="382">
        <v>0</v>
      </c>
      <c r="S300" s="382">
        <v>2</v>
      </c>
      <c r="T300" s="382">
        <v>5</v>
      </c>
      <c r="U300" s="382">
        <v>21</v>
      </c>
      <c r="V300" s="273"/>
      <c r="W300" s="50"/>
      <c r="X300" s="50"/>
      <c r="Y300" s="50"/>
      <c r="Z300" s="43"/>
      <c r="AA300" s="43"/>
      <c r="AB300" s="43"/>
      <c r="AC300" s="43"/>
      <c r="AD300" s="43"/>
      <c r="AE300" s="43"/>
      <c r="AF300" s="43"/>
      <c r="AG300" s="43"/>
      <c r="AH300" s="43"/>
      <c r="AI300" s="43"/>
      <c r="AJ300" s="43"/>
      <c r="AK300" s="144" t="s">
        <v>1080</v>
      </c>
      <c r="AL300" s="72"/>
      <c r="AM300" s="44"/>
    </row>
    <row r="301" spans="1:39" ht="29">
      <c r="A301" s="65" t="s">
        <v>850</v>
      </c>
      <c r="B301" s="66" t="s">
        <v>1117</v>
      </c>
      <c r="C301" s="65" t="s">
        <v>855</v>
      </c>
      <c r="D301" s="65" t="s">
        <v>201</v>
      </c>
      <c r="E301" s="75" t="s">
        <v>201</v>
      </c>
      <c r="F301" s="75" t="s">
        <v>854</v>
      </c>
      <c r="G301" s="75" t="s">
        <v>880</v>
      </c>
      <c r="H301" s="75" t="s">
        <v>1065</v>
      </c>
      <c r="I301" s="75" t="s">
        <v>1058</v>
      </c>
      <c r="J301" s="382">
        <v>55</v>
      </c>
      <c r="K301" s="382">
        <v>18</v>
      </c>
      <c r="L301" s="382">
        <v>30</v>
      </c>
      <c r="M301" s="382">
        <v>14</v>
      </c>
      <c r="N301" s="382">
        <v>2</v>
      </c>
      <c r="O301" s="382">
        <v>6</v>
      </c>
      <c r="P301" s="382">
        <v>14</v>
      </c>
      <c r="Q301" s="382">
        <v>2</v>
      </c>
      <c r="R301" s="382">
        <v>0</v>
      </c>
      <c r="S301" s="382">
        <v>0</v>
      </c>
      <c r="T301" s="382">
        <v>1</v>
      </c>
      <c r="U301" s="382">
        <v>1</v>
      </c>
      <c r="V301" s="273"/>
      <c r="W301" s="50"/>
      <c r="X301" s="50"/>
      <c r="Y301" s="50"/>
      <c r="Z301" s="43"/>
      <c r="AA301" s="43"/>
      <c r="AB301" s="43"/>
      <c r="AC301" s="43"/>
      <c r="AD301" s="43"/>
      <c r="AE301" s="43"/>
      <c r="AF301" s="43"/>
      <c r="AG301" s="43"/>
      <c r="AH301" s="43"/>
      <c r="AI301" s="43"/>
      <c r="AJ301" s="43"/>
      <c r="AK301" s="144" t="s">
        <v>1080</v>
      </c>
      <c r="AL301" s="72"/>
      <c r="AM301" s="44"/>
    </row>
    <row r="302" spans="1:39" ht="43.5">
      <c r="A302" s="65" t="s">
        <v>850</v>
      </c>
      <c r="B302" s="66" t="s">
        <v>1117</v>
      </c>
      <c r="C302" s="65" t="s">
        <v>855</v>
      </c>
      <c r="D302" s="65" t="s">
        <v>201</v>
      </c>
      <c r="E302" s="75" t="s">
        <v>201</v>
      </c>
      <c r="F302" s="75" t="s">
        <v>854</v>
      </c>
      <c r="G302" s="75" t="s">
        <v>880</v>
      </c>
      <c r="H302" s="75" t="s">
        <v>1065</v>
      </c>
      <c r="I302" s="75" t="s">
        <v>882</v>
      </c>
      <c r="J302" s="381"/>
      <c r="K302" s="381"/>
      <c r="L302" s="381"/>
      <c r="M302" s="381"/>
      <c r="N302" s="381"/>
      <c r="O302" s="381"/>
      <c r="P302" s="381"/>
      <c r="Q302" s="381"/>
      <c r="R302" s="381"/>
      <c r="S302" s="381"/>
      <c r="T302" s="381"/>
      <c r="U302" s="381"/>
      <c r="V302" s="273"/>
      <c r="W302" s="50"/>
      <c r="X302" s="50"/>
      <c r="Y302" s="50"/>
      <c r="Z302" s="43"/>
      <c r="AA302" s="43"/>
      <c r="AB302" s="43"/>
      <c r="AC302" s="43"/>
      <c r="AD302" s="43"/>
      <c r="AE302" s="43"/>
      <c r="AF302" s="43"/>
      <c r="AG302" s="43"/>
      <c r="AH302" s="43"/>
      <c r="AI302" s="43"/>
      <c r="AJ302" s="43"/>
      <c r="AK302" s="144" t="s">
        <v>1080</v>
      </c>
      <c r="AL302" s="72"/>
      <c r="AM302" s="72" t="s">
        <v>1060</v>
      </c>
    </row>
    <row r="303" spans="1:39" ht="43.5">
      <c r="A303" s="65" t="s">
        <v>850</v>
      </c>
      <c r="B303" s="66" t="s">
        <v>1117</v>
      </c>
      <c r="C303" s="65" t="s">
        <v>855</v>
      </c>
      <c r="D303" s="65" t="s">
        <v>201</v>
      </c>
      <c r="E303" s="75" t="s">
        <v>201</v>
      </c>
      <c r="F303" s="75" t="s">
        <v>854</v>
      </c>
      <c r="G303" s="75" t="s">
        <v>880</v>
      </c>
      <c r="H303" s="75" t="s">
        <v>1065</v>
      </c>
      <c r="I303" s="75" t="s">
        <v>1061</v>
      </c>
      <c r="J303" s="381"/>
      <c r="K303" s="381"/>
      <c r="L303" s="381"/>
      <c r="M303" s="381"/>
      <c r="N303" s="381"/>
      <c r="O303" s="381"/>
      <c r="P303" s="381"/>
      <c r="Q303" s="381"/>
      <c r="R303" s="381"/>
      <c r="S303" s="381"/>
      <c r="T303" s="381"/>
      <c r="U303" s="381"/>
      <c r="V303" s="273"/>
      <c r="W303" s="50"/>
      <c r="X303" s="50"/>
      <c r="Y303" s="50"/>
      <c r="Z303" s="43"/>
      <c r="AA303" s="43"/>
      <c r="AB303" s="43"/>
      <c r="AC303" s="43"/>
      <c r="AD303" s="43"/>
      <c r="AE303" s="43"/>
      <c r="AF303" s="43"/>
      <c r="AG303" s="43"/>
      <c r="AH303" s="43"/>
      <c r="AI303" s="43"/>
      <c r="AJ303" s="43"/>
      <c r="AK303" s="144" t="s">
        <v>1080</v>
      </c>
      <c r="AL303" s="72"/>
      <c r="AM303" s="72" t="s">
        <v>1060</v>
      </c>
    </row>
    <row r="304" spans="1:39" ht="29">
      <c r="A304" s="65" t="s">
        <v>850</v>
      </c>
      <c r="B304" s="66" t="s">
        <v>1117</v>
      </c>
      <c r="C304" s="65" t="s">
        <v>855</v>
      </c>
      <c r="D304" s="65" t="s">
        <v>201</v>
      </c>
      <c r="E304" s="75" t="s">
        <v>201</v>
      </c>
      <c r="F304" s="75" t="s">
        <v>854</v>
      </c>
      <c r="G304" s="75" t="s">
        <v>880</v>
      </c>
      <c r="H304" s="75" t="s">
        <v>1065</v>
      </c>
      <c r="I304" s="75" t="s">
        <v>884</v>
      </c>
      <c r="J304" s="382">
        <v>1795</v>
      </c>
      <c r="K304" s="382">
        <v>3708</v>
      </c>
      <c r="L304" s="382">
        <v>5831</v>
      </c>
      <c r="M304" s="382">
        <v>9595</v>
      </c>
      <c r="N304" s="382">
        <v>1939</v>
      </c>
      <c r="O304" s="382">
        <v>8267</v>
      </c>
      <c r="P304" s="382">
        <v>17953</v>
      </c>
      <c r="Q304" s="382">
        <v>23016</v>
      </c>
      <c r="R304" s="382">
        <v>4483</v>
      </c>
      <c r="S304" s="382">
        <v>8769</v>
      </c>
      <c r="T304" s="382">
        <v>17208</v>
      </c>
      <c r="U304" s="382">
        <v>26138</v>
      </c>
      <c r="V304" s="273"/>
      <c r="W304" s="50"/>
      <c r="X304" s="50"/>
      <c r="Y304" s="50"/>
      <c r="Z304" s="43"/>
      <c r="AA304" s="43"/>
      <c r="AB304" s="43"/>
      <c r="AC304" s="43"/>
      <c r="AD304" s="43"/>
      <c r="AE304" s="43"/>
      <c r="AF304" s="43"/>
      <c r="AG304" s="43"/>
      <c r="AH304" s="43"/>
      <c r="AI304" s="43"/>
      <c r="AJ304" s="43"/>
      <c r="AK304" s="144" t="s">
        <v>1080</v>
      </c>
      <c r="AL304" s="72"/>
      <c r="AM304" s="44"/>
    </row>
    <row r="305" spans="1:39" ht="14.5">
      <c r="A305" s="65" t="s">
        <v>850</v>
      </c>
      <c r="B305" s="66" t="s">
        <v>1118</v>
      </c>
      <c r="C305" s="65" t="s">
        <v>855</v>
      </c>
      <c r="D305" s="65" t="s">
        <v>201</v>
      </c>
      <c r="E305" s="75" t="s">
        <v>201</v>
      </c>
      <c r="F305" s="75" t="s">
        <v>854</v>
      </c>
      <c r="G305" s="75" t="s">
        <v>880</v>
      </c>
      <c r="H305" s="75" t="s">
        <v>881</v>
      </c>
      <c r="I305" s="75" t="s">
        <v>1058</v>
      </c>
      <c r="J305" s="382">
        <v>0</v>
      </c>
      <c r="K305" s="382">
        <v>0</v>
      </c>
      <c r="L305" s="382">
        <v>0</v>
      </c>
      <c r="M305" s="382">
        <v>0</v>
      </c>
      <c r="N305" s="382">
        <v>0</v>
      </c>
      <c r="O305" s="382">
        <v>0</v>
      </c>
      <c r="P305" s="382">
        <v>0</v>
      </c>
      <c r="Q305" s="382">
        <v>0</v>
      </c>
      <c r="R305" s="382">
        <v>0</v>
      </c>
      <c r="S305" s="382">
        <v>0</v>
      </c>
      <c r="T305" s="382">
        <v>0</v>
      </c>
      <c r="U305" s="382">
        <v>0</v>
      </c>
      <c r="V305" s="273"/>
      <c r="W305" s="50"/>
      <c r="X305" s="50"/>
      <c r="Y305" s="50"/>
      <c r="Z305" s="43"/>
      <c r="AA305" s="43"/>
      <c r="AB305" s="43"/>
      <c r="AC305" s="43"/>
      <c r="AD305" s="43"/>
      <c r="AE305" s="43"/>
      <c r="AF305" s="43"/>
      <c r="AG305" s="43"/>
      <c r="AH305" s="43"/>
      <c r="AI305" s="43"/>
      <c r="AJ305" s="43"/>
      <c r="AK305" s="144" t="s">
        <v>1080</v>
      </c>
      <c r="AL305" s="72"/>
      <c r="AM305" s="44"/>
    </row>
    <row r="306" spans="1:39" ht="43.5">
      <c r="A306" s="65" t="s">
        <v>850</v>
      </c>
      <c r="B306" s="66" t="s">
        <v>1118</v>
      </c>
      <c r="C306" s="65" t="s">
        <v>855</v>
      </c>
      <c r="D306" s="65" t="s">
        <v>201</v>
      </c>
      <c r="E306" s="75" t="s">
        <v>201</v>
      </c>
      <c r="F306" s="75" t="s">
        <v>854</v>
      </c>
      <c r="G306" s="75" t="s">
        <v>880</v>
      </c>
      <c r="H306" s="75" t="s">
        <v>881</v>
      </c>
      <c r="I306" s="75" t="s">
        <v>882</v>
      </c>
      <c r="J306" s="381"/>
      <c r="K306" s="381"/>
      <c r="L306" s="381"/>
      <c r="M306" s="381"/>
      <c r="N306" s="381"/>
      <c r="O306" s="381"/>
      <c r="P306" s="381"/>
      <c r="Q306" s="381"/>
      <c r="R306" s="381"/>
      <c r="S306" s="381"/>
      <c r="T306" s="381"/>
      <c r="U306" s="381"/>
      <c r="V306" s="273"/>
      <c r="W306" s="50"/>
      <c r="X306" s="50"/>
      <c r="Y306" s="50"/>
      <c r="Z306" s="43"/>
      <c r="AA306" s="43"/>
      <c r="AB306" s="43"/>
      <c r="AC306" s="43"/>
      <c r="AD306" s="43"/>
      <c r="AE306" s="43"/>
      <c r="AF306" s="43"/>
      <c r="AG306" s="43"/>
      <c r="AH306" s="43"/>
      <c r="AI306" s="43"/>
      <c r="AJ306" s="43"/>
      <c r="AK306" s="144" t="s">
        <v>1080</v>
      </c>
      <c r="AL306" s="72"/>
      <c r="AM306" s="72" t="s">
        <v>1060</v>
      </c>
    </row>
    <row r="307" spans="1:39" ht="43.5">
      <c r="A307" s="65" t="s">
        <v>850</v>
      </c>
      <c r="B307" s="66" t="s">
        <v>1118</v>
      </c>
      <c r="C307" s="65" t="s">
        <v>855</v>
      </c>
      <c r="D307" s="65" t="s">
        <v>201</v>
      </c>
      <c r="E307" s="75" t="s">
        <v>201</v>
      </c>
      <c r="F307" s="75" t="s">
        <v>854</v>
      </c>
      <c r="G307" s="75" t="s">
        <v>880</v>
      </c>
      <c r="H307" s="75" t="s">
        <v>881</v>
      </c>
      <c r="I307" s="75" t="s">
        <v>1061</v>
      </c>
      <c r="J307" s="381"/>
      <c r="K307" s="381"/>
      <c r="L307" s="381"/>
      <c r="M307" s="381"/>
      <c r="N307" s="381"/>
      <c r="O307" s="381"/>
      <c r="P307" s="381"/>
      <c r="Q307" s="381"/>
      <c r="R307" s="381"/>
      <c r="S307" s="381"/>
      <c r="T307" s="381"/>
      <c r="U307" s="381"/>
      <c r="V307" s="273"/>
      <c r="W307" s="50"/>
      <c r="X307" s="50"/>
      <c r="Y307" s="50"/>
      <c r="Z307" s="43"/>
      <c r="AA307" s="43"/>
      <c r="AB307" s="43"/>
      <c r="AC307" s="43"/>
      <c r="AD307" s="43"/>
      <c r="AE307" s="43"/>
      <c r="AF307" s="43"/>
      <c r="AG307" s="43"/>
      <c r="AH307" s="43"/>
      <c r="AI307" s="43"/>
      <c r="AJ307" s="43"/>
      <c r="AK307" s="144" t="s">
        <v>1080</v>
      </c>
      <c r="AL307" s="72"/>
      <c r="AM307" s="72" t="s">
        <v>1060</v>
      </c>
    </row>
    <row r="308" spans="1:39" ht="14.5">
      <c r="A308" s="65" t="s">
        <v>850</v>
      </c>
      <c r="B308" s="66" t="s">
        <v>1118</v>
      </c>
      <c r="C308" s="65" t="s">
        <v>855</v>
      </c>
      <c r="D308" s="65" t="s">
        <v>201</v>
      </c>
      <c r="E308" s="75" t="s">
        <v>201</v>
      </c>
      <c r="F308" s="75" t="s">
        <v>854</v>
      </c>
      <c r="G308" s="75" t="s">
        <v>880</v>
      </c>
      <c r="H308" s="75" t="s">
        <v>881</v>
      </c>
      <c r="I308" s="75" t="s">
        <v>884</v>
      </c>
      <c r="J308" s="382">
        <v>1428</v>
      </c>
      <c r="K308" s="382">
        <v>876</v>
      </c>
      <c r="L308" s="382">
        <v>683</v>
      </c>
      <c r="M308" s="382">
        <v>1281</v>
      </c>
      <c r="N308" s="382">
        <v>1518</v>
      </c>
      <c r="O308" s="382">
        <v>1000</v>
      </c>
      <c r="P308" s="382">
        <v>788</v>
      </c>
      <c r="Q308" s="382">
        <v>787</v>
      </c>
      <c r="R308" s="382">
        <v>938</v>
      </c>
      <c r="S308" s="382">
        <v>603</v>
      </c>
      <c r="T308" s="382">
        <v>754</v>
      </c>
      <c r="U308" s="382">
        <v>1330</v>
      </c>
      <c r="V308" s="273"/>
      <c r="W308" s="50"/>
      <c r="X308" s="50"/>
      <c r="Y308" s="50"/>
      <c r="Z308" s="43"/>
      <c r="AA308" s="43"/>
      <c r="AB308" s="43"/>
      <c r="AC308" s="43"/>
      <c r="AD308" s="43"/>
      <c r="AE308" s="43"/>
      <c r="AF308" s="43"/>
      <c r="AG308" s="43"/>
      <c r="AH308" s="43"/>
      <c r="AI308" s="43"/>
      <c r="AJ308" s="43"/>
      <c r="AK308" s="144" t="s">
        <v>1080</v>
      </c>
      <c r="AL308" s="72"/>
      <c r="AM308" s="44"/>
    </row>
    <row r="309" spans="1:39" ht="14.5">
      <c r="A309" s="65" t="s">
        <v>850</v>
      </c>
      <c r="B309" s="66" t="s">
        <v>1119</v>
      </c>
      <c r="C309" s="65" t="s">
        <v>856</v>
      </c>
      <c r="D309" s="65" t="s">
        <v>201</v>
      </c>
      <c r="E309" s="75" t="s">
        <v>201</v>
      </c>
      <c r="F309" s="75" t="s">
        <v>854</v>
      </c>
      <c r="G309" s="75" t="s">
        <v>880</v>
      </c>
      <c r="H309" s="75" t="s">
        <v>1057</v>
      </c>
      <c r="I309" s="75" t="s">
        <v>1058</v>
      </c>
      <c r="J309" s="382">
        <v>0</v>
      </c>
      <c r="K309" s="382">
        <v>0</v>
      </c>
      <c r="L309" s="382">
        <v>0</v>
      </c>
      <c r="M309" s="382">
        <v>0</v>
      </c>
      <c r="N309" s="382">
        <v>0</v>
      </c>
      <c r="O309" s="382">
        <v>0</v>
      </c>
      <c r="P309" s="382">
        <v>0</v>
      </c>
      <c r="Q309" s="382">
        <v>0</v>
      </c>
      <c r="R309" s="382">
        <v>0</v>
      </c>
      <c r="S309" s="382">
        <v>0</v>
      </c>
      <c r="T309" s="382">
        <v>0</v>
      </c>
      <c r="U309" s="382">
        <v>0</v>
      </c>
      <c r="V309" s="273"/>
      <c r="W309" s="50"/>
      <c r="X309" s="50"/>
      <c r="Y309" s="50"/>
      <c r="Z309" s="43"/>
      <c r="AA309" s="43"/>
      <c r="AB309" s="43"/>
      <c r="AC309" s="43"/>
      <c r="AD309" s="43"/>
      <c r="AE309" s="43"/>
      <c r="AF309" s="43"/>
      <c r="AG309" s="43"/>
      <c r="AH309" s="43"/>
      <c r="AI309" s="43"/>
      <c r="AJ309" s="43"/>
      <c r="AK309" s="144" t="s">
        <v>1080</v>
      </c>
      <c r="AL309" s="72"/>
      <c r="AM309" s="44"/>
    </row>
    <row r="310" spans="1:39" ht="43.5">
      <c r="A310" s="65" t="s">
        <v>850</v>
      </c>
      <c r="B310" s="66" t="s">
        <v>1119</v>
      </c>
      <c r="C310" s="65" t="s">
        <v>856</v>
      </c>
      <c r="D310" s="65" t="s">
        <v>201</v>
      </c>
      <c r="E310" s="75" t="s">
        <v>201</v>
      </c>
      <c r="F310" s="75" t="s">
        <v>854</v>
      </c>
      <c r="G310" s="75" t="s">
        <v>880</v>
      </c>
      <c r="H310" s="75" t="s">
        <v>1057</v>
      </c>
      <c r="I310" s="75" t="s">
        <v>882</v>
      </c>
      <c r="J310" s="381"/>
      <c r="K310" s="381"/>
      <c r="L310" s="381"/>
      <c r="M310" s="381"/>
      <c r="N310" s="381"/>
      <c r="O310" s="381"/>
      <c r="P310" s="381"/>
      <c r="Q310" s="381"/>
      <c r="R310" s="381"/>
      <c r="S310" s="381"/>
      <c r="T310" s="381"/>
      <c r="U310" s="381"/>
      <c r="V310" s="273"/>
      <c r="W310" s="50"/>
      <c r="X310" s="50"/>
      <c r="Y310" s="50"/>
      <c r="Z310" s="43"/>
      <c r="AA310" s="43"/>
      <c r="AB310" s="43"/>
      <c r="AC310" s="43"/>
      <c r="AD310" s="43"/>
      <c r="AE310" s="43"/>
      <c r="AF310" s="43"/>
      <c r="AG310" s="43"/>
      <c r="AH310" s="43"/>
      <c r="AI310" s="43"/>
      <c r="AJ310" s="43"/>
      <c r="AK310" s="144" t="s">
        <v>1080</v>
      </c>
      <c r="AL310" s="72"/>
      <c r="AM310" s="72" t="s">
        <v>1060</v>
      </c>
    </row>
    <row r="311" spans="1:39" ht="43.5">
      <c r="A311" s="65" t="s">
        <v>850</v>
      </c>
      <c r="B311" s="66" t="s">
        <v>1119</v>
      </c>
      <c r="C311" s="65" t="s">
        <v>856</v>
      </c>
      <c r="D311" s="65" t="s">
        <v>201</v>
      </c>
      <c r="E311" s="75" t="s">
        <v>201</v>
      </c>
      <c r="F311" s="75" t="s">
        <v>854</v>
      </c>
      <c r="G311" s="75" t="s">
        <v>880</v>
      </c>
      <c r="H311" s="75" t="s">
        <v>1057</v>
      </c>
      <c r="I311" s="75" t="s">
        <v>1061</v>
      </c>
      <c r="J311" s="381"/>
      <c r="K311" s="381"/>
      <c r="L311" s="381"/>
      <c r="M311" s="381"/>
      <c r="N311" s="381"/>
      <c r="O311" s="381"/>
      <c r="P311" s="381"/>
      <c r="Q311" s="381"/>
      <c r="R311" s="381"/>
      <c r="S311" s="381"/>
      <c r="T311" s="381"/>
      <c r="U311" s="381"/>
      <c r="V311" s="273"/>
      <c r="W311" s="50"/>
      <c r="X311" s="50"/>
      <c r="Y311" s="50"/>
      <c r="Z311" s="43"/>
      <c r="AA311" s="43"/>
      <c r="AB311" s="43"/>
      <c r="AC311" s="43"/>
      <c r="AD311" s="43"/>
      <c r="AE311" s="43"/>
      <c r="AF311" s="43"/>
      <c r="AG311" s="43"/>
      <c r="AH311" s="43"/>
      <c r="AI311" s="43"/>
      <c r="AJ311" s="43"/>
      <c r="AK311" s="144" t="s">
        <v>1080</v>
      </c>
      <c r="AL311" s="72"/>
      <c r="AM311" s="72" t="s">
        <v>1060</v>
      </c>
    </row>
    <row r="312" spans="1:39" ht="14.5">
      <c r="A312" s="65" t="s">
        <v>850</v>
      </c>
      <c r="B312" s="66" t="s">
        <v>1119</v>
      </c>
      <c r="C312" s="65" t="s">
        <v>856</v>
      </c>
      <c r="D312" s="65" t="s">
        <v>201</v>
      </c>
      <c r="E312" s="75" t="s">
        <v>201</v>
      </c>
      <c r="F312" s="75" t="s">
        <v>854</v>
      </c>
      <c r="G312" s="75" t="s">
        <v>880</v>
      </c>
      <c r="H312" s="75" t="s">
        <v>1057</v>
      </c>
      <c r="I312" s="75" t="s">
        <v>884</v>
      </c>
      <c r="J312" s="382">
        <v>6</v>
      </c>
      <c r="K312" s="382">
        <v>3</v>
      </c>
      <c r="L312" s="382">
        <v>3</v>
      </c>
      <c r="M312" s="382">
        <v>0</v>
      </c>
      <c r="N312" s="382">
        <v>0</v>
      </c>
      <c r="O312" s="382">
        <v>3</v>
      </c>
      <c r="P312" s="382">
        <v>3</v>
      </c>
      <c r="Q312" s="382">
        <v>0</v>
      </c>
      <c r="R312" s="382">
        <v>3</v>
      </c>
      <c r="S312" s="382">
        <v>3</v>
      </c>
      <c r="T312" s="382">
        <v>1</v>
      </c>
      <c r="U312" s="382">
        <v>4</v>
      </c>
      <c r="V312" s="273"/>
      <c r="W312" s="50"/>
      <c r="X312" s="50"/>
      <c r="Y312" s="50"/>
      <c r="Z312" s="43"/>
      <c r="AA312" s="43"/>
      <c r="AB312" s="43"/>
      <c r="AC312" s="43"/>
      <c r="AD312" s="43"/>
      <c r="AE312" s="43"/>
      <c r="AF312" s="43"/>
      <c r="AG312" s="43"/>
      <c r="AH312" s="43"/>
      <c r="AI312" s="43"/>
      <c r="AJ312" s="43"/>
      <c r="AK312" s="144" t="s">
        <v>1080</v>
      </c>
      <c r="AL312" s="72"/>
      <c r="AM312" s="44"/>
    </row>
    <row r="313" spans="1:39" ht="29">
      <c r="A313" s="65" t="s">
        <v>850</v>
      </c>
      <c r="B313" s="66" t="s">
        <v>1120</v>
      </c>
      <c r="C313" s="65" t="s">
        <v>856</v>
      </c>
      <c r="D313" s="65" t="s">
        <v>201</v>
      </c>
      <c r="E313" s="75" t="s">
        <v>201</v>
      </c>
      <c r="F313" s="75" t="s">
        <v>854</v>
      </c>
      <c r="G313" s="75" t="s">
        <v>880</v>
      </c>
      <c r="H313" s="75" t="s">
        <v>1065</v>
      </c>
      <c r="I313" s="75" t="s">
        <v>1058</v>
      </c>
      <c r="J313" s="382">
        <v>0</v>
      </c>
      <c r="K313" s="382">
        <v>0</v>
      </c>
      <c r="L313" s="382">
        <v>1</v>
      </c>
      <c r="M313" s="382">
        <v>0</v>
      </c>
      <c r="N313" s="382">
        <v>0</v>
      </c>
      <c r="O313" s="382">
        <v>0</v>
      </c>
      <c r="P313" s="382">
        <v>0</v>
      </c>
      <c r="Q313" s="382">
        <v>0</v>
      </c>
      <c r="R313" s="382">
        <v>0</v>
      </c>
      <c r="S313" s="382">
        <v>0</v>
      </c>
      <c r="T313" s="382">
        <v>0</v>
      </c>
      <c r="U313" s="382">
        <v>0</v>
      </c>
      <c r="V313" s="273"/>
      <c r="W313" s="50"/>
      <c r="X313" s="50"/>
      <c r="Y313" s="50"/>
      <c r="Z313" s="43"/>
      <c r="AA313" s="43"/>
      <c r="AB313" s="43"/>
      <c r="AC313" s="43"/>
      <c r="AD313" s="43"/>
      <c r="AE313" s="43"/>
      <c r="AF313" s="43"/>
      <c r="AG313" s="43"/>
      <c r="AH313" s="43"/>
      <c r="AI313" s="43"/>
      <c r="AJ313" s="43"/>
      <c r="AK313" s="144" t="s">
        <v>1080</v>
      </c>
      <c r="AL313" s="72"/>
      <c r="AM313" s="44"/>
    </row>
    <row r="314" spans="1:39" ht="43.5">
      <c r="A314" s="65" t="s">
        <v>850</v>
      </c>
      <c r="B314" s="66" t="s">
        <v>1120</v>
      </c>
      <c r="C314" s="65" t="s">
        <v>856</v>
      </c>
      <c r="D314" s="65" t="s">
        <v>201</v>
      </c>
      <c r="E314" s="75" t="s">
        <v>201</v>
      </c>
      <c r="F314" s="75" t="s">
        <v>854</v>
      </c>
      <c r="G314" s="75" t="s">
        <v>880</v>
      </c>
      <c r="H314" s="75" t="s">
        <v>1065</v>
      </c>
      <c r="I314" s="75" t="s">
        <v>882</v>
      </c>
      <c r="J314" s="381"/>
      <c r="K314" s="381"/>
      <c r="L314" s="381"/>
      <c r="M314" s="381"/>
      <c r="N314" s="381"/>
      <c r="O314" s="381"/>
      <c r="P314" s="381"/>
      <c r="Q314" s="381"/>
      <c r="R314" s="381"/>
      <c r="S314" s="381"/>
      <c r="T314" s="381"/>
      <c r="U314" s="381"/>
      <c r="V314" s="273"/>
      <c r="W314" s="50"/>
      <c r="X314" s="50"/>
      <c r="Y314" s="50"/>
      <c r="Z314" s="43"/>
      <c r="AA314" s="43"/>
      <c r="AB314" s="43"/>
      <c r="AC314" s="43"/>
      <c r="AD314" s="43"/>
      <c r="AE314" s="43"/>
      <c r="AF314" s="43"/>
      <c r="AG314" s="43"/>
      <c r="AH314" s="43"/>
      <c r="AI314" s="43"/>
      <c r="AJ314" s="43"/>
      <c r="AK314" s="144" t="s">
        <v>1080</v>
      </c>
      <c r="AL314" s="72"/>
      <c r="AM314" s="72" t="s">
        <v>1060</v>
      </c>
    </row>
    <row r="315" spans="1:39" ht="43.5">
      <c r="A315" s="65" t="s">
        <v>850</v>
      </c>
      <c r="B315" s="66" t="s">
        <v>1120</v>
      </c>
      <c r="C315" s="65" t="s">
        <v>856</v>
      </c>
      <c r="D315" s="65" t="s">
        <v>201</v>
      </c>
      <c r="E315" s="75" t="s">
        <v>201</v>
      </c>
      <c r="F315" s="75" t="s">
        <v>854</v>
      </c>
      <c r="G315" s="75" t="s">
        <v>880</v>
      </c>
      <c r="H315" s="75" t="s">
        <v>1065</v>
      </c>
      <c r="I315" s="75" t="s">
        <v>1061</v>
      </c>
      <c r="J315" s="381"/>
      <c r="K315" s="381"/>
      <c r="L315" s="381"/>
      <c r="M315" s="381"/>
      <c r="N315" s="381"/>
      <c r="O315" s="381"/>
      <c r="P315" s="381"/>
      <c r="Q315" s="381"/>
      <c r="R315" s="381"/>
      <c r="S315" s="381"/>
      <c r="T315" s="381"/>
      <c r="U315" s="381"/>
      <c r="V315" s="273"/>
      <c r="W315" s="50"/>
      <c r="X315" s="50"/>
      <c r="Y315" s="50"/>
      <c r="Z315" s="43"/>
      <c r="AA315" s="43"/>
      <c r="AB315" s="43"/>
      <c r="AC315" s="43"/>
      <c r="AD315" s="43"/>
      <c r="AE315" s="43"/>
      <c r="AF315" s="43"/>
      <c r="AG315" s="43"/>
      <c r="AH315" s="43"/>
      <c r="AI315" s="43"/>
      <c r="AJ315" s="43"/>
      <c r="AK315" s="144" t="s">
        <v>1080</v>
      </c>
      <c r="AL315" s="72"/>
      <c r="AM315" s="72" t="s">
        <v>1060</v>
      </c>
    </row>
    <row r="316" spans="1:39" ht="29">
      <c r="A316" s="65" t="s">
        <v>850</v>
      </c>
      <c r="B316" s="66" t="s">
        <v>1120</v>
      </c>
      <c r="C316" s="65" t="s">
        <v>856</v>
      </c>
      <c r="D316" s="65" t="s">
        <v>201</v>
      </c>
      <c r="E316" s="75" t="s">
        <v>201</v>
      </c>
      <c r="F316" s="75" t="s">
        <v>854</v>
      </c>
      <c r="G316" s="75" t="s">
        <v>880</v>
      </c>
      <c r="H316" s="75" t="s">
        <v>1065</v>
      </c>
      <c r="I316" s="75" t="s">
        <v>884</v>
      </c>
      <c r="J316" s="382">
        <v>2690</v>
      </c>
      <c r="K316" s="382">
        <v>7067</v>
      </c>
      <c r="L316" s="382">
        <v>10533</v>
      </c>
      <c r="M316" s="382">
        <v>15630</v>
      </c>
      <c r="N316" s="382">
        <v>2916</v>
      </c>
      <c r="O316" s="382">
        <v>7829</v>
      </c>
      <c r="P316" s="382">
        <v>14730</v>
      </c>
      <c r="Q316" s="382">
        <v>16563</v>
      </c>
      <c r="R316" s="382">
        <v>3140</v>
      </c>
      <c r="S316" s="382">
        <v>5443</v>
      </c>
      <c r="T316" s="382">
        <v>15117</v>
      </c>
      <c r="U316" s="382">
        <v>19801</v>
      </c>
      <c r="V316" s="273"/>
      <c r="W316" s="50"/>
      <c r="X316" s="50"/>
      <c r="Y316" s="50"/>
      <c r="Z316" s="43"/>
      <c r="AA316" s="43"/>
      <c r="AB316" s="43"/>
      <c r="AC316" s="43"/>
      <c r="AD316" s="43"/>
      <c r="AE316" s="43"/>
      <c r="AF316" s="43"/>
      <c r="AG316" s="43"/>
      <c r="AH316" s="43"/>
      <c r="AI316" s="43"/>
      <c r="AJ316" s="43"/>
      <c r="AK316" s="144" t="s">
        <v>1080</v>
      </c>
      <c r="AL316" s="72"/>
      <c r="AM316" s="44"/>
    </row>
    <row r="317" spans="1:39" ht="14.5">
      <c r="A317" s="65" t="s">
        <v>850</v>
      </c>
      <c r="B317" s="66" t="s">
        <v>1121</v>
      </c>
      <c r="C317" s="65" t="s">
        <v>856</v>
      </c>
      <c r="D317" s="65" t="s">
        <v>201</v>
      </c>
      <c r="E317" s="75" t="s">
        <v>201</v>
      </c>
      <c r="F317" s="75" t="s">
        <v>854</v>
      </c>
      <c r="G317" s="75" t="s">
        <v>880</v>
      </c>
      <c r="H317" s="75" t="s">
        <v>881</v>
      </c>
      <c r="I317" s="75" t="s">
        <v>1058</v>
      </c>
      <c r="J317" s="382">
        <v>0</v>
      </c>
      <c r="K317" s="382">
        <v>0</v>
      </c>
      <c r="L317" s="382">
        <v>0</v>
      </c>
      <c r="M317" s="382">
        <v>0</v>
      </c>
      <c r="N317" s="382">
        <v>0</v>
      </c>
      <c r="O317" s="382">
        <v>0</v>
      </c>
      <c r="P317" s="382">
        <v>0</v>
      </c>
      <c r="Q317" s="382">
        <v>0</v>
      </c>
      <c r="R317" s="382">
        <v>0</v>
      </c>
      <c r="S317" s="382">
        <v>0</v>
      </c>
      <c r="T317" s="382">
        <v>0</v>
      </c>
      <c r="U317" s="382">
        <v>0</v>
      </c>
      <c r="V317" s="273"/>
      <c r="W317" s="50"/>
      <c r="X317" s="50"/>
      <c r="Y317" s="50"/>
      <c r="Z317" s="43"/>
      <c r="AA317" s="43"/>
      <c r="AB317" s="43"/>
      <c r="AC317" s="43"/>
      <c r="AD317" s="43"/>
      <c r="AE317" s="43"/>
      <c r="AF317" s="43"/>
      <c r="AG317" s="43"/>
      <c r="AH317" s="43"/>
      <c r="AI317" s="43"/>
      <c r="AJ317" s="43"/>
      <c r="AK317" s="144" t="s">
        <v>1080</v>
      </c>
      <c r="AL317" s="72"/>
      <c r="AM317" s="44"/>
    </row>
    <row r="318" spans="1:39" ht="43.5">
      <c r="A318" s="65" t="s">
        <v>850</v>
      </c>
      <c r="B318" s="66" t="s">
        <v>1121</v>
      </c>
      <c r="C318" s="65" t="s">
        <v>856</v>
      </c>
      <c r="D318" s="65" t="s">
        <v>201</v>
      </c>
      <c r="E318" s="75" t="s">
        <v>201</v>
      </c>
      <c r="F318" s="75" t="s">
        <v>854</v>
      </c>
      <c r="G318" s="75" t="s">
        <v>880</v>
      </c>
      <c r="H318" s="75" t="s">
        <v>881</v>
      </c>
      <c r="I318" s="75" t="s">
        <v>882</v>
      </c>
      <c r="J318" s="381"/>
      <c r="K318" s="381"/>
      <c r="L318" s="381"/>
      <c r="M318" s="381"/>
      <c r="N318" s="381"/>
      <c r="O318" s="381"/>
      <c r="P318" s="381"/>
      <c r="Q318" s="381"/>
      <c r="R318" s="381"/>
      <c r="S318" s="381"/>
      <c r="T318" s="381"/>
      <c r="U318" s="381"/>
      <c r="V318" s="273"/>
      <c r="W318" s="50"/>
      <c r="X318" s="50"/>
      <c r="Y318" s="50"/>
      <c r="Z318" s="43"/>
      <c r="AA318" s="43"/>
      <c r="AB318" s="43"/>
      <c r="AC318" s="43"/>
      <c r="AD318" s="43"/>
      <c r="AE318" s="43"/>
      <c r="AF318" s="43"/>
      <c r="AG318" s="43"/>
      <c r="AH318" s="43"/>
      <c r="AI318" s="43"/>
      <c r="AJ318" s="43"/>
      <c r="AK318" s="144" t="s">
        <v>1080</v>
      </c>
      <c r="AL318" s="72"/>
      <c r="AM318" s="72" t="s">
        <v>1060</v>
      </c>
    </row>
    <row r="319" spans="1:39" ht="43.5">
      <c r="A319" s="65" t="s">
        <v>850</v>
      </c>
      <c r="B319" s="66" t="s">
        <v>1121</v>
      </c>
      <c r="C319" s="65" t="s">
        <v>856</v>
      </c>
      <c r="D319" s="65" t="s">
        <v>201</v>
      </c>
      <c r="E319" s="75" t="s">
        <v>201</v>
      </c>
      <c r="F319" s="75" t="s">
        <v>854</v>
      </c>
      <c r="G319" s="75" t="s">
        <v>880</v>
      </c>
      <c r="H319" s="75" t="s">
        <v>881</v>
      </c>
      <c r="I319" s="75" t="s">
        <v>1061</v>
      </c>
      <c r="J319" s="381"/>
      <c r="K319" s="381"/>
      <c r="L319" s="381"/>
      <c r="M319" s="381"/>
      <c r="N319" s="381"/>
      <c r="O319" s="381"/>
      <c r="P319" s="381"/>
      <c r="Q319" s="381"/>
      <c r="R319" s="381"/>
      <c r="S319" s="381"/>
      <c r="T319" s="381"/>
      <c r="U319" s="381"/>
      <c r="V319" s="273"/>
      <c r="W319" s="50"/>
      <c r="X319" s="50"/>
      <c r="Y319" s="50"/>
      <c r="Z319" s="43"/>
      <c r="AA319" s="43"/>
      <c r="AB319" s="43"/>
      <c r="AC319" s="43"/>
      <c r="AD319" s="43"/>
      <c r="AE319" s="43"/>
      <c r="AF319" s="43"/>
      <c r="AG319" s="43"/>
      <c r="AH319" s="43"/>
      <c r="AI319" s="43"/>
      <c r="AJ319" s="43"/>
      <c r="AK319" s="144" t="s">
        <v>1080</v>
      </c>
      <c r="AL319" s="72"/>
      <c r="AM319" s="72" t="s">
        <v>1060</v>
      </c>
    </row>
    <row r="320" spans="1:39" ht="14.5">
      <c r="A320" s="65" t="s">
        <v>850</v>
      </c>
      <c r="B320" s="66" t="s">
        <v>1121</v>
      </c>
      <c r="C320" s="65" t="s">
        <v>856</v>
      </c>
      <c r="D320" s="65" t="s">
        <v>201</v>
      </c>
      <c r="E320" s="75" t="s">
        <v>201</v>
      </c>
      <c r="F320" s="75" t="s">
        <v>854</v>
      </c>
      <c r="G320" s="75" t="s">
        <v>880</v>
      </c>
      <c r="H320" s="75" t="s">
        <v>881</v>
      </c>
      <c r="I320" s="75" t="s">
        <v>884</v>
      </c>
      <c r="J320" s="382">
        <v>0</v>
      </c>
      <c r="K320" s="382">
        <v>0</v>
      </c>
      <c r="L320" s="382">
        <v>0</v>
      </c>
      <c r="M320" s="382">
        <v>0</v>
      </c>
      <c r="N320" s="382">
        <v>0</v>
      </c>
      <c r="O320" s="382">
        <v>0</v>
      </c>
      <c r="P320" s="382">
        <v>0</v>
      </c>
      <c r="Q320" s="382">
        <v>0</v>
      </c>
      <c r="R320" s="382">
        <v>0</v>
      </c>
      <c r="S320" s="382">
        <v>0</v>
      </c>
      <c r="T320" s="382">
        <v>0</v>
      </c>
      <c r="U320" s="382">
        <v>0</v>
      </c>
      <c r="V320" s="273"/>
      <c r="W320" s="50"/>
      <c r="X320" s="50"/>
      <c r="Y320" s="50"/>
      <c r="Z320" s="43"/>
      <c r="AA320" s="43"/>
      <c r="AB320" s="43"/>
      <c r="AC320" s="43"/>
      <c r="AD320" s="43"/>
      <c r="AE320" s="43"/>
      <c r="AF320" s="43"/>
      <c r="AG320" s="43"/>
      <c r="AH320" s="43"/>
      <c r="AI320" s="43"/>
      <c r="AJ320" s="43"/>
      <c r="AK320" s="144" t="s">
        <v>1080</v>
      </c>
      <c r="AL320" s="72"/>
      <c r="AM320" s="44"/>
    </row>
    <row r="321" spans="1:39" ht="43.5">
      <c r="A321" s="65" t="s">
        <v>850</v>
      </c>
      <c r="B321" s="66" t="s">
        <v>1122</v>
      </c>
      <c r="C321" s="65" t="s">
        <v>857</v>
      </c>
      <c r="D321" s="65" t="s">
        <v>201</v>
      </c>
      <c r="E321" s="75" t="s">
        <v>201</v>
      </c>
      <c r="F321" s="75" t="s">
        <v>852</v>
      </c>
      <c r="G321" s="75" t="s">
        <v>849</v>
      </c>
      <c r="H321" s="75" t="s">
        <v>1057</v>
      </c>
      <c r="I321" s="75" t="s">
        <v>1058</v>
      </c>
      <c r="J321" s="381"/>
      <c r="K321" s="381"/>
      <c r="L321" s="381"/>
      <c r="M321" s="381"/>
      <c r="N321" s="381"/>
      <c r="O321" s="381"/>
      <c r="P321" s="381"/>
      <c r="Q321" s="381"/>
      <c r="R321" s="381"/>
      <c r="S321" s="381"/>
      <c r="T321" s="381"/>
      <c r="U321" s="381"/>
      <c r="V321" s="273"/>
      <c r="W321" s="50"/>
      <c r="X321" s="50"/>
      <c r="Y321" s="50"/>
      <c r="Z321" s="43"/>
      <c r="AA321" s="43"/>
      <c r="AB321" s="43"/>
      <c r="AC321" s="43"/>
      <c r="AD321" s="43"/>
      <c r="AE321" s="43"/>
      <c r="AF321" s="43"/>
      <c r="AG321" s="43"/>
      <c r="AH321" s="43"/>
      <c r="AI321" s="43"/>
      <c r="AJ321" s="43"/>
      <c r="AK321" s="144" t="s">
        <v>1059</v>
      </c>
      <c r="AM321" s="72" t="s">
        <v>1060</v>
      </c>
    </row>
    <row r="322" spans="1:39" ht="43.5">
      <c r="A322" s="65" t="s">
        <v>850</v>
      </c>
      <c r="B322" s="66" t="s">
        <v>1122</v>
      </c>
      <c r="C322" s="65" t="s">
        <v>857</v>
      </c>
      <c r="D322" s="65" t="s">
        <v>201</v>
      </c>
      <c r="E322" s="75" t="s">
        <v>201</v>
      </c>
      <c r="F322" s="75" t="s">
        <v>852</v>
      </c>
      <c r="G322" s="75" t="s">
        <v>849</v>
      </c>
      <c r="H322" s="75" t="s">
        <v>1057</v>
      </c>
      <c r="I322" s="75" t="s">
        <v>882</v>
      </c>
      <c r="J322" s="381"/>
      <c r="K322" s="381"/>
      <c r="L322" s="381"/>
      <c r="M322" s="381"/>
      <c r="N322" s="381"/>
      <c r="O322" s="381"/>
      <c r="P322" s="381"/>
      <c r="Q322" s="381"/>
      <c r="R322" s="381"/>
      <c r="S322" s="381"/>
      <c r="T322" s="381"/>
      <c r="U322" s="381"/>
      <c r="V322" s="273"/>
      <c r="W322" s="50"/>
      <c r="X322" s="50"/>
      <c r="Y322" s="50"/>
      <c r="Z322" s="43"/>
      <c r="AA322" s="43"/>
      <c r="AB322" s="43"/>
      <c r="AC322" s="43"/>
      <c r="AD322" s="43"/>
      <c r="AE322" s="43"/>
      <c r="AF322" s="43"/>
      <c r="AG322" s="43"/>
      <c r="AH322" s="43"/>
      <c r="AI322" s="43"/>
      <c r="AJ322" s="43"/>
      <c r="AK322" s="144" t="s">
        <v>1059</v>
      </c>
      <c r="AL322" s="72"/>
      <c r="AM322" s="72" t="s">
        <v>1060</v>
      </c>
    </row>
    <row r="323" spans="1:39" ht="43.5">
      <c r="A323" s="65" t="s">
        <v>850</v>
      </c>
      <c r="B323" s="66" t="s">
        <v>1122</v>
      </c>
      <c r="C323" s="65" t="s">
        <v>857</v>
      </c>
      <c r="D323" s="65" t="s">
        <v>201</v>
      </c>
      <c r="E323" s="75" t="s">
        <v>201</v>
      </c>
      <c r="F323" s="75" t="s">
        <v>852</v>
      </c>
      <c r="G323" s="75" t="s">
        <v>849</v>
      </c>
      <c r="H323" s="75" t="s">
        <v>1057</v>
      </c>
      <c r="I323" s="75" t="s">
        <v>1061</v>
      </c>
      <c r="J323" s="381"/>
      <c r="K323" s="381"/>
      <c r="L323" s="381"/>
      <c r="M323" s="381"/>
      <c r="N323" s="381"/>
      <c r="O323" s="381"/>
      <c r="P323" s="381"/>
      <c r="Q323" s="381"/>
      <c r="R323" s="381"/>
      <c r="S323" s="381"/>
      <c r="T323" s="381"/>
      <c r="U323" s="381"/>
      <c r="V323" s="273"/>
      <c r="W323" s="50"/>
      <c r="X323" s="50"/>
      <c r="Y323" s="50"/>
      <c r="Z323" s="43"/>
      <c r="AA323" s="43"/>
      <c r="AB323" s="43"/>
      <c r="AC323" s="43"/>
      <c r="AD323" s="43"/>
      <c r="AE323" s="43"/>
      <c r="AF323" s="43"/>
      <c r="AG323" s="43"/>
      <c r="AH323" s="43"/>
      <c r="AI323" s="43"/>
      <c r="AJ323" s="43"/>
      <c r="AK323" s="144" t="s">
        <v>1059</v>
      </c>
      <c r="AL323" s="72"/>
      <c r="AM323" s="72" t="s">
        <v>1060</v>
      </c>
    </row>
    <row r="324" spans="1:39" ht="72.5">
      <c r="A324" s="65" t="s">
        <v>850</v>
      </c>
      <c r="B324" s="66" t="s">
        <v>1122</v>
      </c>
      <c r="C324" s="65" t="s">
        <v>857</v>
      </c>
      <c r="D324" s="65" t="s">
        <v>201</v>
      </c>
      <c r="E324" s="192" t="s">
        <v>1123</v>
      </c>
      <c r="F324" s="75" t="s">
        <v>852</v>
      </c>
      <c r="G324" s="75" t="s">
        <v>849</v>
      </c>
      <c r="H324" s="75" t="s">
        <v>1057</v>
      </c>
      <c r="I324" s="75" t="s">
        <v>884</v>
      </c>
      <c r="J324" s="272">
        <v>52</v>
      </c>
      <c r="K324" s="272">
        <v>52</v>
      </c>
      <c r="L324" s="272">
        <v>52</v>
      </c>
      <c r="M324" s="272">
        <v>52</v>
      </c>
      <c r="N324" s="272">
        <v>21.32</v>
      </c>
      <c r="O324" s="272">
        <v>50.96</v>
      </c>
      <c r="P324" s="272">
        <v>58.24</v>
      </c>
      <c r="Q324" s="272">
        <v>41.08</v>
      </c>
      <c r="R324" s="272">
        <v>10</v>
      </c>
      <c r="S324" s="272">
        <v>40.56</v>
      </c>
      <c r="T324" s="272">
        <v>56.68</v>
      </c>
      <c r="U324" s="272">
        <v>42.64</v>
      </c>
      <c r="V324" s="273"/>
      <c r="W324" s="50"/>
      <c r="X324" s="50"/>
      <c r="Y324" s="50"/>
      <c r="Z324" s="43"/>
      <c r="AA324" s="43"/>
      <c r="AB324" s="43"/>
      <c r="AC324" s="43"/>
      <c r="AD324" s="43"/>
      <c r="AE324" s="43"/>
      <c r="AF324" s="43"/>
      <c r="AG324" s="43"/>
      <c r="AH324" s="43"/>
      <c r="AI324" s="43"/>
      <c r="AJ324" s="43"/>
      <c r="AK324" s="144" t="s">
        <v>1059</v>
      </c>
      <c r="AL324" s="72" t="s">
        <v>1124</v>
      </c>
      <c r="AM324" s="44"/>
    </row>
    <row r="325" spans="1:39" ht="68.75" customHeight="1">
      <c r="A325" s="65" t="s">
        <v>850</v>
      </c>
      <c r="B325" s="66" t="s">
        <v>1125</v>
      </c>
      <c r="C325" s="65" t="s">
        <v>857</v>
      </c>
      <c r="D325" s="65" t="s">
        <v>201</v>
      </c>
      <c r="E325" s="192" t="s">
        <v>1064</v>
      </c>
      <c r="F325" s="75" t="s">
        <v>852</v>
      </c>
      <c r="G325" s="75" t="s">
        <v>849</v>
      </c>
      <c r="H325" s="75" t="s">
        <v>1065</v>
      </c>
      <c r="I325" s="75" t="s">
        <v>1058</v>
      </c>
      <c r="J325" s="272">
        <v>4167.2705708177928</v>
      </c>
      <c r="K325" s="272">
        <v>4167.2705708177928</v>
      </c>
      <c r="L325" s="272">
        <v>4167.2705708177928</v>
      </c>
      <c r="M325" s="272">
        <v>4167.2705708177928</v>
      </c>
      <c r="N325" s="272">
        <v>2622</v>
      </c>
      <c r="O325" s="272">
        <v>7246.98</v>
      </c>
      <c r="P325" s="272">
        <v>1712.2799999999997</v>
      </c>
      <c r="Q325" s="272">
        <v>139.07999999999998</v>
      </c>
      <c r="R325" s="272">
        <v>3655</v>
      </c>
      <c r="S325" s="272">
        <v>3738</v>
      </c>
      <c r="T325" s="272">
        <v>1726</v>
      </c>
      <c r="U325" s="272">
        <v>209</v>
      </c>
      <c r="V325" s="273"/>
      <c r="W325" s="50"/>
      <c r="X325" s="50"/>
      <c r="Y325" s="50"/>
      <c r="Z325" s="43"/>
      <c r="AA325" s="43"/>
      <c r="AB325" s="43"/>
      <c r="AC325" s="43"/>
      <c r="AD325" s="43"/>
      <c r="AE325" s="43"/>
      <c r="AF325" s="43"/>
      <c r="AG325" s="43"/>
      <c r="AH325" s="43"/>
      <c r="AI325" s="43"/>
      <c r="AJ325" s="43"/>
      <c r="AK325" s="144" t="s">
        <v>1059</v>
      </c>
      <c r="AL325" s="72"/>
      <c r="AM325" s="44"/>
    </row>
    <row r="326" spans="1:39" ht="29">
      <c r="A326" s="65" t="s">
        <v>850</v>
      </c>
      <c r="B326" s="66" t="s">
        <v>1125</v>
      </c>
      <c r="C326" s="65" t="s">
        <v>857</v>
      </c>
      <c r="D326" s="65" t="s">
        <v>201</v>
      </c>
      <c r="E326" s="192" t="s">
        <v>1064</v>
      </c>
      <c r="F326" s="75" t="s">
        <v>852</v>
      </c>
      <c r="G326" s="75" t="s">
        <v>849</v>
      </c>
      <c r="H326" s="75" t="s">
        <v>1065</v>
      </c>
      <c r="I326" s="75" t="s">
        <v>882</v>
      </c>
      <c r="J326" s="272">
        <v>0</v>
      </c>
      <c r="K326" s="272">
        <v>0</v>
      </c>
      <c r="L326" s="272">
        <v>0</v>
      </c>
      <c r="M326" s="272">
        <v>0</v>
      </c>
      <c r="N326" s="272">
        <v>0</v>
      </c>
      <c r="O326" s="272">
        <v>0</v>
      </c>
      <c r="P326" s="272">
        <v>0</v>
      </c>
      <c r="Q326" s="272">
        <v>0</v>
      </c>
      <c r="R326" s="272">
        <v>0</v>
      </c>
      <c r="S326" s="272">
        <v>0</v>
      </c>
      <c r="T326" s="272">
        <v>0</v>
      </c>
      <c r="U326" s="272">
        <v>11</v>
      </c>
      <c r="V326" s="273"/>
      <c r="W326" s="50"/>
      <c r="X326" s="50"/>
      <c r="Y326" s="50"/>
      <c r="Z326" s="43"/>
      <c r="AA326" s="43"/>
      <c r="AB326" s="43"/>
      <c r="AC326" s="43"/>
      <c r="AD326" s="43"/>
      <c r="AE326" s="43"/>
      <c r="AF326" s="43"/>
      <c r="AG326" s="43"/>
      <c r="AH326" s="43"/>
      <c r="AI326" s="43"/>
      <c r="AJ326" s="43"/>
      <c r="AK326" s="144" t="s">
        <v>1059</v>
      </c>
      <c r="AL326" s="72" t="s">
        <v>1126</v>
      </c>
      <c r="AM326" s="72"/>
    </row>
    <row r="327" spans="1:39" ht="43.5">
      <c r="A327" s="65" t="s">
        <v>850</v>
      </c>
      <c r="B327" s="66" t="s">
        <v>1125</v>
      </c>
      <c r="C327" s="65" t="s">
        <v>857</v>
      </c>
      <c r="D327" s="65" t="s">
        <v>201</v>
      </c>
      <c r="E327" s="75" t="s">
        <v>201</v>
      </c>
      <c r="F327" s="75" t="s">
        <v>852</v>
      </c>
      <c r="G327" s="75" t="s">
        <v>849</v>
      </c>
      <c r="H327" s="75" t="s">
        <v>1065</v>
      </c>
      <c r="I327" s="75" t="s">
        <v>1061</v>
      </c>
      <c r="J327" s="381"/>
      <c r="K327" s="381"/>
      <c r="L327" s="381"/>
      <c r="M327" s="381"/>
      <c r="N327" s="381"/>
      <c r="O327" s="381"/>
      <c r="P327" s="381"/>
      <c r="Q327" s="381"/>
      <c r="R327" s="381"/>
      <c r="S327" s="381"/>
      <c r="T327" s="381"/>
      <c r="U327" s="381"/>
      <c r="V327" s="273"/>
      <c r="W327" s="50"/>
      <c r="X327" s="50"/>
      <c r="Y327" s="50"/>
      <c r="Z327" s="43"/>
      <c r="AA327" s="43"/>
      <c r="AB327" s="43"/>
      <c r="AC327" s="43"/>
      <c r="AD327" s="43"/>
      <c r="AE327" s="43"/>
      <c r="AF327" s="43"/>
      <c r="AG327" s="43"/>
      <c r="AH327" s="43"/>
      <c r="AI327" s="43"/>
      <c r="AJ327" s="43"/>
      <c r="AK327" s="144" t="s">
        <v>1059</v>
      </c>
      <c r="AL327" s="72"/>
      <c r="AM327" s="72" t="s">
        <v>1060</v>
      </c>
    </row>
    <row r="328" spans="1:39" ht="101.5">
      <c r="A328" s="65" t="s">
        <v>850</v>
      </c>
      <c r="B328" s="66" t="s">
        <v>1125</v>
      </c>
      <c r="C328" s="65" t="s">
        <v>857</v>
      </c>
      <c r="D328" s="65" t="s">
        <v>201</v>
      </c>
      <c r="E328" s="233" t="s">
        <v>1127</v>
      </c>
      <c r="F328" s="75" t="s">
        <v>852</v>
      </c>
      <c r="G328" s="75" t="s">
        <v>849</v>
      </c>
      <c r="H328" s="75" t="s">
        <v>1065</v>
      </c>
      <c r="I328" s="75" t="s">
        <v>884</v>
      </c>
      <c r="J328" s="272">
        <v>97.240000000000009</v>
      </c>
      <c r="K328" s="272">
        <v>181.48000000000002</v>
      </c>
      <c r="L328" s="272">
        <v>76.960000000000008</v>
      </c>
      <c r="M328" s="272">
        <v>76.44</v>
      </c>
      <c r="N328" s="272">
        <v>2480.92</v>
      </c>
      <c r="O328" s="272">
        <v>6302.92</v>
      </c>
      <c r="P328" s="272">
        <v>2201.6800000000003</v>
      </c>
      <c r="Q328" s="272">
        <v>19.760000000000002</v>
      </c>
      <c r="R328" s="272">
        <v>1648.4</v>
      </c>
      <c r="S328" s="272">
        <v>5391.3600000000006</v>
      </c>
      <c r="T328" s="272">
        <v>1023.36</v>
      </c>
      <c r="U328" s="272">
        <v>69.680000000000007</v>
      </c>
      <c r="V328" s="273"/>
      <c r="W328" s="50"/>
      <c r="X328" s="50"/>
      <c r="Y328" s="50"/>
      <c r="Z328" s="43"/>
      <c r="AA328" s="43"/>
      <c r="AB328" s="43"/>
      <c r="AC328" s="43"/>
      <c r="AD328" s="43"/>
      <c r="AE328" s="43"/>
      <c r="AF328" s="43"/>
      <c r="AG328" s="43"/>
      <c r="AH328" s="43"/>
      <c r="AI328" s="43"/>
      <c r="AJ328" s="43"/>
      <c r="AK328" s="144" t="s">
        <v>1059</v>
      </c>
      <c r="AL328" s="249" t="s">
        <v>1128</v>
      </c>
      <c r="AM328" s="44"/>
    </row>
    <row r="329" spans="1:39" ht="43.5">
      <c r="A329" s="65" t="s">
        <v>850</v>
      </c>
      <c r="B329" s="66" t="s">
        <v>1129</v>
      </c>
      <c r="C329" s="65" t="s">
        <v>857</v>
      </c>
      <c r="D329" s="65" t="s">
        <v>201</v>
      </c>
      <c r="E329" s="75" t="s">
        <v>201</v>
      </c>
      <c r="F329" s="75" t="s">
        <v>852</v>
      </c>
      <c r="G329" s="75" t="s">
        <v>849</v>
      </c>
      <c r="H329" s="75" t="s">
        <v>881</v>
      </c>
      <c r="I329" s="75" t="s">
        <v>1058</v>
      </c>
      <c r="J329" s="381"/>
      <c r="K329" s="381"/>
      <c r="L329" s="381"/>
      <c r="M329" s="381"/>
      <c r="N329" s="381"/>
      <c r="O329" s="381"/>
      <c r="P329" s="381"/>
      <c r="Q329" s="381"/>
      <c r="R329" s="381"/>
      <c r="S329" s="381"/>
      <c r="T329" s="381"/>
      <c r="U329" s="381"/>
      <c r="V329" s="273"/>
      <c r="W329" s="50"/>
      <c r="X329" s="50"/>
      <c r="Y329" s="50"/>
      <c r="Z329" s="43"/>
      <c r="AA329" s="43"/>
      <c r="AB329" s="43"/>
      <c r="AC329" s="43"/>
      <c r="AD329" s="43"/>
      <c r="AE329" s="43"/>
      <c r="AF329" s="43"/>
      <c r="AG329" s="43"/>
      <c r="AH329" s="43"/>
      <c r="AI329" s="43"/>
      <c r="AJ329" s="43"/>
      <c r="AK329" s="144" t="s">
        <v>1059</v>
      </c>
      <c r="AL329" s="72"/>
      <c r="AM329" s="72" t="s">
        <v>1060</v>
      </c>
    </row>
    <row r="330" spans="1:39" ht="101.5">
      <c r="A330" s="65" t="s">
        <v>850</v>
      </c>
      <c r="B330" s="66" t="s">
        <v>1129</v>
      </c>
      <c r="C330" s="65" t="s">
        <v>857</v>
      </c>
      <c r="D330" s="65" t="s">
        <v>201</v>
      </c>
      <c r="E330" s="192" t="s">
        <v>1070</v>
      </c>
      <c r="F330" s="75" t="s">
        <v>852</v>
      </c>
      <c r="G330" s="75" t="s">
        <v>849</v>
      </c>
      <c r="H330" s="75" t="s">
        <v>881</v>
      </c>
      <c r="I330" s="75" t="s">
        <v>882</v>
      </c>
      <c r="J330" s="272">
        <v>1099.3454501235717</v>
      </c>
      <c r="K330" s="272">
        <v>1099.3454501235717</v>
      </c>
      <c r="L330" s="272">
        <v>1099.3454501235717</v>
      </c>
      <c r="M330" s="272">
        <v>1099.3454501235717</v>
      </c>
      <c r="N330" s="272">
        <v>0</v>
      </c>
      <c r="O330" s="272">
        <v>319.72995162956471</v>
      </c>
      <c r="P330" s="272">
        <v>1664.3476934141722</v>
      </c>
      <c r="Q330" s="272">
        <v>2601.6382365474165</v>
      </c>
      <c r="R330" s="272">
        <v>772.60771873226315</v>
      </c>
      <c r="S330" s="272">
        <v>3383.0056799818599</v>
      </c>
      <c r="T330" s="272">
        <v>551.86265623733073</v>
      </c>
      <c r="U330" s="272">
        <v>0</v>
      </c>
      <c r="V330" s="273"/>
      <c r="W330" s="50"/>
      <c r="X330" s="50"/>
      <c r="Y330" s="50"/>
      <c r="Z330" s="43"/>
      <c r="AA330" s="43"/>
      <c r="AB330" s="43"/>
      <c r="AC330" s="43"/>
      <c r="AD330" s="43"/>
      <c r="AE330" s="43"/>
      <c r="AF330" s="43"/>
      <c r="AG330" s="43"/>
      <c r="AH330" s="43"/>
      <c r="AI330" s="43"/>
      <c r="AJ330" s="43"/>
      <c r="AK330" s="144" t="s">
        <v>1059</v>
      </c>
      <c r="AL330" s="72" t="s">
        <v>1130</v>
      </c>
      <c r="AM330" s="44"/>
    </row>
    <row r="331" spans="1:39" ht="43.5">
      <c r="A331" s="65" t="s">
        <v>850</v>
      </c>
      <c r="B331" s="66" t="s">
        <v>1129</v>
      </c>
      <c r="C331" s="65" t="s">
        <v>857</v>
      </c>
      <c r="D331" s="65" t="s">
        <v>201</v>
      </c>
      <c r="E331" s="75" t="s">
        <v>201</v>
      </c>
      <c r="F331" s="75" t="s">
        <v>852</v>
      </c>
      <c r="G331" s="75" t="s">
        <v>849</v>
      </c>
      <c r="H331" s="75" t="s">
        <v>881</v>
      </c>
      <c r="I331" s="75" t="s">
        <v>1061</v>
      </c>
      <c r="J331" s="381"/>
      <c r="K331" s="381"/>
      <c r="L331" s="381"/>
      <c r="M331" s="381"/>
      <c r="N331" s="381"/>
      <c r="O331" s="381"/>
      <c r="P331" s="381"/>
      <c r="Q331" s="381"/>
      <c r="R331" s="381"/>
      <c r="S331" s="381"/>
      <c r="T331" s="381"/>
      <c r="U331" s="381"/>
      <c r="V331" s="273"/>
      <c r="W331" s="50"/>
      <c r="X331" s="50"/>
      <c r="Y331" s="50"/>
      <c r="Z331" s="43"/>
      <c r="AA331" s="43"/>
      <c r="AB331" s="43"/>
      <c r="AC331" s="43"/>
      <c r="AD331" s="43"/>
      <c r="AE331" s="43"/>
      <c r="AF331" s="43"/>
      <c r="AG331" s="43"/>
      <c r="AH331" s="43"/>
      <c r="AI331" s="43"/>
      <c r="AJ331" s="43"/>
      <c r="AK331" s="144" t="s">
        <v>1059</v>
      </c>
      <c r="AL331" s="72"/>
      <c r="AM331" s="72" t="s">
        <v>1060</v>
      </c>
    </row>
    <row r="332" spans="1:39" ht="101.5">
      <c r="A332" s="65" t="s">
        <v>850</v>
      </c>
      <c r="B332" s="66" t="s">
        <v>1129</v>
      </c>
      <c r="C332" s="65" t="s">
        <v>857</v>
      </c>
      <c r="D332" s="65" t="s">
        <v>201</v>
      </c>
      <c r="E332" s="192" t="s">
        <v>1131</v>
      </c>
      <c r="F332" s="75" t="s">
        <v>852</v>
      </c>
      <c r="G332" s="75" t="s">
        <v>849</v>
      </c>
      <c r="H332" s="75" t="s">
        <v>881</v>
      </c>
      <c r="I332" s="75" t="s">
        <v>884</v>
      </c>
      <c r="J332" s="272">
        <v>218.92000000000002</v>
      </c>
      <c r="K332" s="272">
        <v>218.92000000000002</v>
      </c>
      <c r="L332" s="272">
        <v>218.92000000000002</v>
      </c>
      <c r="M332" s="272">
        <v>218.92000000000002</v>
      </c>
      <c r="N332" s="272">
        <v>296.92</v>
      </c>
      <c r="O332" s="272">
        <v>333.32</v>
      </c>
      <c r="P332" s="272">
        <v>175.76000000000002</v>
      </c>
      <c r="Q332" s="272">
        <v>435.76</v>
      </c>
      <c r="R332" s="272">
        <v>66.040000000000006</v>
      </c>
      <c r="S332" s="272">
        <v>169.52</v>
      </c>
      <c r="T332" s="272">
        <v>72.8</v>
      </c>
      <c r="U332" s="272">
        <v>76.960000000000008</v>
      </c>
      <c r="V332" s="273"/>
      <c r="W332" s="50"/>
      <c r="X332" s="50"/>
      <c r="Y332" s="50"/>
      <c r="Z332" s="43"/>
      <c r="AA332" s="43"/>
      <c r="AB332" s="43"/>
      <c r="AC332" s="43"/>
      <c r="AD332" s="43"/>
      <c r="AE332" s="43"/>
      <c r="AF332" s="43"/>
      <c r="AG332" s="43"/>
      <c r="AH332" s="43"/>
      <c r="AI332" s="43"/>
      <c r="AJ332" s="43"/>
      <c r="AK332" s="144" t="s">
        <v>1059</v>
      </c>
      <c r="AL332" s="72" t="s">
        <v>1130</v>
      </c>
      <c r="AM332" s="44"/>
    </row>
    <row r="333" spans="1:39" ht="72.5">
      <c r="A333" s="65" t="s">
        <v>850</v>
      </c>
      <c r="B333" s="66" t="s">
        <v>1132</v>
      </c>
      <c r="C333" s="65" t="s">
        <v>858</v>
      </c>
      <c r="D333" s="65" t="s">
        <v>201</v>
      </c>
      <c r="E333" s="75" t="s">
        <v>201</v>
      </c>
      <c r="F333" s="75" t="s">
        <v>852</v>
      </c>
      <c r="G333" s="75" t="s">
        <v>849</v>
      </c>
      <c r="H333" s="75" t="s">
        <v>1057</v>
      </c>
      <c r="I333" s="75" t="s">
        <v>1058</v>
      </c>
      <c r="J333" s="381"/>
      <c r="K333" s="381"/>
      <c r="L333" s="381"/>
      <c r="M333" s="381"/>
      <c r="N333" s="381"/>
      <c r="O333" s="381"/>
      <c r="P333" s="381"/>
      <c r="Q333" s="381"/>
      <c r="R333" s="381"/>
      <c r="S333" s="381"/>
      <c r="T333" s="381"/>
      <c r="U333" s="381"/>
      <c r="V333" s="273"/>
      <c r="W333" s="50"/>
      <c r="X333" s="50"/>
      <c r="Y333" s="50"/>
      <c r="Z333" s="43"/>
      <c r="AA333" s="43"/>
      <c r="AB333" s="43"/>
      <c r="AC333" s="43"/>
      <c r="AD333" s="43"/>
      <c r="AE333" s="43"/>
      <c r="AF333" s="43"/>
      <c r="AG333" s="43"/>
      <c r="AH333" s="43"/>
      <c r="AI333" s="43"/>
      <c r="AJ333" s="43"/>
      <c r="AK333" s="144" t="s">
        <v>1075</v>
      </c>
      <c r="AL333" s="72" t="s">
        <v>1076</v>
      </c>
      <c r="AM333" s="72" t="s">
        <v>1060</v>
      </c>
    </row>
    <row r="334" spans="1:39" ht="72.5">
      <c r="A334" s="65" t="s">
        <v>850</v>
      </c>
      <c r="B334" s="66" t="s">
        <v>1132</v>
      </c>
      <c r="C334" s="65" t="s">
        <v>858</v>
      </c>
      <c r="D334" s="65" t="s">
        <v>201</v>
      </c>
      <c r="E334" s="75" t="s">
        <v>201</v>
      </c>
      <c r="F334" s="75" t="s">
        <v>852</v>
      </c>
      <c r="G334" s="75" t="s">
        <v>849</v>
      </c>
      <c r="H334" s="75" t="s">
        <v>1057</v>
      </c>
      <c r="I334" s="75" t="s">
        <v>882</v>
      </c>
      <c r="J334" s="381"/>
      <c r="K334" s="381"/>
      <c r="L334" s="381"/>
      <c r="M334" s="381"/>
      <c r="N334" s="381"/>
      <c r="O334" s="381"/>
      <c r="P334" s="381"/>
      <c r="Q334" s="381"/>
      <c r="R334" s="381"/>
      <c r="S334" s="381"/>
      <c r="T334" s="381"/>
      <c r="U334" s="381"/>
      <c r="V334" s="273"/>
      <c r="W334" s="50"/>
      <c r="X334" s="50"/>
      <c r="Y334" s="50"/>
      <c r="Z334" s="43"/>
      <c r="AA334" s="43"/>
      <c r="AB334" s="43"/>
      <c r="AC334" s="43"/>
      <c r="AD334" s="43"/>
      <c r="AE334" s="43"/>
      <c r="AF334" s="43"/>
      <c r="AG334" s="43"/>
      <c r="AH334" s="43"/>
      <c r="AI334" s="43"/>
      <c r="AJ334" s="43"/>
      <c r="AK334" s="144" t="s">
        <v>1075</v>
      </c>
      <c r="AL334" s="72" t="s">
        <v>1076</v>
      </c>
      <c r="AM334" s="72" t="s">
        <v>1060</v>
      </c>
    </row>
    <row r="335" spans="1:39" ht="72.5">
      <c r="A335" s="65" t="s">
        <v>850</v>
      </c>
      <c r="B335" s="66" t="s">
        <v>1132</v>
      </c>
      <c r="C335" s="65" t="s">
        <v>858</v>
      </c>
      <c r="D335" s="65" t="s">
        <v>201</v>
      </c>
      <c r="E335" s="75" t="s">
        <v>201</v>
      </c>
      <c r="F335" s="75" t="s">
        <v>852</v>
      </c>
      <c r="G335" s="75" t="s">
        <v>849</v>
      </c>
      <c r="H335" s="75" t="s">
        <v>1057</v>
      </c>
      <c r="I335" s="75" t="s">
        <v>1061</v>
      </c>
      <c r="J335" s="381"/>
      <c r="K335" s="381"/>
      <c r="L335" s="381"/>
      <c r="M335" s="381"/>
      <c r="N335" s="381"/>
      <c r="O335" s="381"/>
      <c r="P335" s="381"/>
      <c r="Q335" s="381"/>
      <c r="R335" s="381"/>
      <c r="S335" s="381"/>
      <c r="T335" s="381"/>
      <c r="U335" s="381"/>
      <c r="V335" s="273"/>
      <c r="W335" s="50"/>
      <c r="X335" s="50"/>
      <c r="Y335" s="50"/>
      <c r="Z335" s="43"/>
      <c r="AA335" s="43"/>
      <c r="AB335" s="43"/>
      <c r="AC335" s="43"/>
      <c r="AD335" s="43"/>
      <c r="AE335" s="43"/>
      <c r="AF335" s="43"/>
      <c r="AG335" s="43"/>
      <c r="AH335" s="43"/>
      <c r="AI335" s="43"/>
      <c r="AJ335" s="43"/>
      <c r="AK335" s="144" t="s">
        <v>1075</v>
      </c>
      <c r="AL335" s="72" t="s">
        <v>1076</v>
      </c>
      <c r="AM335" s="72" t="s">
        <v>1060</v>
      </c>
    </row>
    <row r="336" spans="1:39" ht="72.5">
      <c r="A336" s="65" t="s">
        <v>850</v>
      </c>
      <c r="B336" s="66" t="s">
        <v>1132</v>
      </c>
      <c r="C336" s="65" t="s">
        <v>858</v>
      </c>
      <c r="D336" s="65" t="s">
        <v>201</v>
      </c>
      <c r="E336" s="192" t="s">
        <v>1123</v>
      </c>
      <c r="F336" s="75" t="s">
        <v>852</v>
      </c>
      <c r="G336" s="75" t="s">
        <v>849</v>
      </c>
      <c r="H336" s="75" t="s">
        <v>1057</v>
      </c>
      <c r="I336" s="75" t="s">
        <v>884</v>
      </c>
      <c r="J336" s="272">
        <v>578.32851063829798</v>
      </c>
      <c r="K336" s="272">
        <v>578.32851063829787</v>
      </c>
      <c r="L336" s="272">
        <v>578.32851063829787</v>
      </c>
      <c r="M336" s="272">
        <v>578.32851063829787</v>
      </c>
      <c r="N336" s="272">
        <v>237.11468936170215</v>
      </c>
      <c r="O336" s="272">
        <v>566.76194042553198</v>
      </c>
      <c r="P336" s="272">
        <v>647.7279319148937</v>
      </c>
      <c r="Q336" s="272">
        <v>456.87952340425534</v>
      </c>
      <c r="R336" s="272">
        <v>111.21702127659574</v>
      </c>
      <c r="S336" s="272">
        <v>451.09623829787239</v>
      </c>
      <c r="T336" s="272">
        <v>630.37807659574469</v>
      </c>
      <c r="U336" s="272">
        <v>474.2293787234043</v>
      </c>
      <c r="V336" s="273"/>
      <c r="W336" s="50"/>
      <c r="X336" s="50"/>
      <c r="Y336" s="50"/>
      <c r="Z336" s="43"/>
      <c r="AA336" s="43"/>
      <c r="AB336" s="43"/>
      <c r="AC336" s="43"/>
      <c r="AD336" s="43"/>
      <c r="AE336" s="43"/>
      <c r="AF336" s="43"/>
      <c r="AG336" s="43"/>
      <c r="AH336" s="43"/>
      <c r="AI336" s="43"/>
      <c r="AJ336" s="43"/>
      <c r="AK336" s="144" t="s">
        <v>1075</v>
      </c>
      <c r="AL336" s="72" t="s">
        <v>1076</v>
      </c>
      <c r="AM336" s="44"/>
    </row>
    <row r="337" spans="1:39" ht="72.5">
      <c r="A337" s="65" t="s">
        <v>850</v>
      </c>
      <c r="B337" s="66" t="s">
        <v>1133</v>
      </c>
      <c r="C337" s="65" t="s">
        <v>858</v>
      </c>
      <c r="D337" s="65" t="s">
        <v>201</v>
      </c>
      <c r="E337" s="192" t="s">
        <v>1064</v>
      </c>
      <c r="F337" s="75" t="s">
        <v>852</v>
      </c>
      <c r="G337" s="75" t="s">
        <v>849</v>
      </c>
      <c r="H337" s="75" t="s">
        <v>1065</v>
      </c>
      <c r="I337" s="75" t="s">
        <v>1058</v>
      </c>
      <c r="J337" s="272">
        <v>494.75999863629198</v>
      </c>
      <c r="K337" s="272">
        <v>494.75999863629204</v>
      </c>
      <c r="L337" s="272">
        <v>494.75999863629204</v>
      </c>
      <c r="M337" s="272">
        <v>494.75999863629204</v>
      </c>
      <c r="N337" s="272">
        <v>311.29745342399997</v>
      </c>
      <c r="O337" s="272">
        <v>860.39909192015989</v>
      </c>
      <c r="P337" s="272">
        <v>203.29077175775996</v>
      </c>
      <c r="Q337" s="272">
        <v>16.512299703359997</v>
      </c>
      <c r="R337" s="272">
        <v>433.94057676</v>
      </c>
      <c r="S337" s="272">
        <v>443.79476769599995</v>
      </c>
      <c r="T337" s="272">
        <v>204.919681392</v>
      </c>
      <c r="U337" s="272">
        <v>24.813565127999997</v>
      </c>
      <c r="V337" s="273"/>
      <c r="W337" s="50"/>
      <c r="X337" s="50"/>
      <c r="Y337" s="50"/>
      <c r="Z337" s="43"/>
      <c r="AA337" s="43"/>
      <c r="AB337" s="43"/>
      <c r="AC337" s="43"/>
      <c r="AD337" s="43"/>
      <c r="AE337" s="43"/>
      <c r="AF337" s="43"/>
      <c r="AG337" s="43"/>
      <c r="AH337" s="43"/>
      <c r="AI337" s="43"/>
      <c r="AJ337" s="43"/>
      <c r="AK337" s="144" t="s">
        <v>1075</v>
      </c>
      <c r="AL337" s="72" t="s">
        <v>1076</v>
      </c>
      <c r="AM337" s="44"/>
    </row>
    <row r="338" spans="1:39" ht="29">
      <c r="A338" s="65" t="s">
        <v>850</v>
      </c>
      <c r="B338" s="66" t="s">
        <v>1133</v>
      </c>
      <c r="C338" s="65" t="s">
        <v>858</v>
      </c>
      <c r="D338" s="65" t="s">
        <v>201</v>
      </c>
      <c r="E338" s="192" t="s">
        <v>1064</v>
      </c>
      <c r="F338" s="75" t="s">
        <v>852</v>
      </c>
      <c r="G338" s="75" t="s">
        <v>849</v>
      </c>
      <c r="H338" s="75" t="s">
        <v>1065</v>
      </c>
      <c r="I338" s="75" t="s">
        <v>882</v>
      </c>
      <c r="J338" s="272">
        <v>0</v>
      </c>
      <c r="K338" s="272">
        <v>0</v>
      </c>
      <c r="L338" s="272">
        <v>0</v>
      </c>
      <c r="M338" s="272">
        <v>0</v>
      </c>
      <c r="N338" s="272">
        <v>0</v>
      </c>
      <c r="O338" s="272">
        <v>0</v>
      </c>
      <c r="P338" s="272">
        <v>0</v>
      </c>
      <c r="Q338" s="272">
        <v>0</v>
      </c>
      <c r="R338" s="272">
        <v>0</v>
      </c>
      <c r="S338" s="272">
        <v>0</v>
      </c>
      <c r="T338" s="272">
        <v>0</v>
      </c>
      <c r="U338" s="272">
        <v>0</v>
      </c>
      <c r="V338" s="273"/>
      <c r="W338" s="50"/>
      <c r="X338" s="50"/>
      <c r="Y338" s="50"/>
      <c r="Z338" s="43"/>
      <c r="AA338" s="43"/>
      <c r="AB338" s="43"/>
      <c r="AC338" s="43"/>
      <c r="AD338" s="43"/>
      <c r="AE338" s="43"/>
      <c r="AF338" s="43"/>
      <c r="AG338" s="43"/>
      <c r="AH338" s="43"/>
      <c r="AI338" s="43"/>
      <c r="AJ338" s="43"/>
      <c r="AK338" s="144" t="s">
        <v>1075</v>
      </c>
      <c r="AL338" s="72" t="s">
        <v>1060</v>
      </c>
      <c r="AM338" s="72"/>
    </row>
    <row r="339" spans="1:39" ht="72.5">
      <c r="A339" s="65" t="s">
        <v>850</v>
      </c>
      <c r="B339" s="66" t="s">
        <v>1133</v>
      </c>
      <c r="C339" s="65" t="s">
        <v>858</v>
      </c>
      <c r="D339" s="65" t="s">
        <v>201</v>
      </c>
      <c r="E339" s="75" t="s">
        <v>201</v>
      </c>
      <c r="F339" s="75" t="s">
        <v>852</v>
      </c>
      <c r="G339" s="75" t="s">
        <v>849</v>
      </c>
      <c r="H339" s="75" t="s">
        <v>1065</v>
      </c>
      <c r="I339" s="75" t="s">
        <v>1061</v>
      </c>
      <c r="J339" s="381"/>
      <c r="K339" s="381"/>
      <c r="L339" s="381"/>
      <c r="M339" s="381"/>
      <c r="N339" s="381"/>
      <c r="O339" s="381"/>
      <c r="P339" s="381"/>
      <c r="Q339" s="381"/>
      <c r="R339" s="381"/>
      <c r="S339" s="381"/>
      <c r="T339" s="381"/>
      <c r="U339" s="381"/>
      <c r="V339" s="273"/>
      <c r="W339" s="50"/>
      <c r="X339" s="50"/>
      <c r="Y339" s="50"/>
      <c r="Z339" s="43"/>
      <c r="AA339" s="43"/>
      <c r="AB339" s="43"/>
      <c r="AC339" s="43"/>
      <c r="AD339" s="43"/>
      <c r="AE339" s="43"/>
      <c r="AF339" s="43"/>
      <c r="AG339" s="43"/>
      <c r="AH339" s="43"/>
      <c r="AI339" s="43"/>
      <c r="AJ339" s="43"/>
      <c r="AK339" s="144" t="s">
        <v>1075</v>
      </c>
      <c r="AL339" s="72" t="s">
        <v>1076</v>
      </c>
      <c r="AM339" s="72" t="s">
        <v>1060</v>
      </c>
    </row>
    <row r="340" spans="1:39" ht="101.5">
      <c r="A340" s="65" t="s">
        <v>850</v>
      </c>
      <c r="B340" s="66" t="s">
        <v>1133</v>
      </c>
      <c r="C340" s="65" t="s">
        <v>858</v>
      </c>
      <c r="D340" s="65" t="s">
        <v>201</v>
      </c>
      <c r="E340" s="233" t="s">
        <v>1127</v>
      </c>
      <c r="F340" s="75" t="s">
        <v>852</v>
      </c>
      <c r="G340" s="75" t="s">
        <v>849</v>
      </c>
      <c r="H340" s="75" t="s">
        <v>1065</v>
      </c>
      <c r="I340" s="75" t="s">
        <v>884</v>
      </c>
      <c r="J340" s="272">
        <v>1080.04</v>
      </c>
      <c r="K340" s="272">
        <v>2021.24</v>
      </c>
      <c r="L340" s="272">
        <v>853.84</v>
      </c>
      <c r="M340" s="272">
        <v>847.6</v>
      </c>
      <c r="N340" s="272">
        <v>374</v>
      </c>
      <c r="O340" s="272">
        <v>911</v>
      </c>
      <c r="P340" s="272">
        <v>517</v>
      </c>
      <c r="Q340" s="272">
        <v>148</v>
      </c>
      <c r="R340" s="272">
        <v>312</v>
      </c>
      <c r="S340" s="272">
        <v>723</v>
      </c>
      <c r="T340" s="272">
        <v>296</v>
      </c>
      <c r="U340" s="272">
        <v>146</v>
      </c>
      <c r="V340" s="273"/>
      <c r="W340" s="50"/>
      <c r="X340" s="50"/>
      <c r="Y340" s="50"/>
      <c r="Z340" s="43"/>
      <c r="AA340" s="43"/>
      <c r="AB340" s="43"/>
      <c r="AC340" s="43"/>
      <c r="AD340" s="43"/>
      <c r="AE340" s="43"/>
      <c r="AF340" s="43"/>
      <c r="AG340" s="43"/>
      <c r="AH340" s="43"/>
      <c r="AI340" s="43"/>
      <c r="AJ340" s="43"/>
      <c r="AK340" s="144" t="s">
        <v>1075</v>
      </c>
      <c r="AL340" s="249" t="s">
        <v>1128</v>
      </c>
      <c r="AM340" s="44"/>
    </row>
    <row r="341" spans="1:39" ht="72.5">
      <c r="A341" s="65" t="s">
        <v>850</v>
      </c>
      <c r="B341" s="66" t="s">
        <v>1134</v>
      </c>
      <c r="C341" s="65" t="s">
        <v>858</v>
      </c>
      <c r="D341" s="65" t="s">
        <v>201</v>
      </c>
      <c r="E341" s="75" t="s">
        <v>201</v>
      </c>
      <c r="F341" s="75" t="s">
        <v>852</v>
      </c>
      <c r="G341" s="75" t="s">
        <v>849</v>
      </c>
      <c r="H341" s="75" t="s">
        <v>881</v>
      </c>
      <c r="I341" s="75" t="s">
        <v>1058</v>
      </c>
      <c r="J341" s="381"/>
      <c r="K341" s="381"/>
      <c r="L341" s="381"/>
      <c r="M341" s="381"/>
      <c r="N341" s="381"/>
      <c r="O341" s="381"/>
      <c r="P341" s="381"/>
      <c r="Q341" s="381"/>
      <c r="R341" s="381"/>
      <c r="S341" s="381"/>
      <c r="T341" s="381"/>
      <c r="U341" s="381"/>
      <c r="V341" s="273"/>
      <c r="W341" s="50"/>
      <c r="X341" s="50"/>
      <c r="Y341" s="50"/>
      <c r="Z341" s="43"/>
      <c r="AA341" s="43"/>
      <c r="AB341" s="43"/>
      <c r="AC341" s="43"/>
      <c r="AD341" s="43"/>
      <c r="AE341" s="43"/>
      <c r="AF341" s="43"/>
      <c r="AG341" s="43"/>
      <c r="AH341" s="43"/>
      <c r="AI341" s="43"/>
      <c r="AJ341" s="43"/>
      <c r="AK341" s="144" t="s">
        <v>1075</v>
      </c>
      <c r="AL341" s="72" t="s">
        <v>1076</v>
      </c>
      <c r="AM341" s="72" t="s">
        <v>1060</v>
      </c>
    </row>
    <row r="342" spans="1:39" ht="72.5">
      <c r="A342" s="65" t="s">
        <v>850</v>
      </c>
      <c r="B342" s="66" t="s">
        <v>1134</v>
      </c>
      <c r="C342" s="65" t="s">
        <v>858</v>
      </c>
      <c r="D342" s="65" t="s">
        <v>201</v>
      </c>
      <c r="E342" s="192" t="s">
        <v>1070</v>
      </c>
      <c r="F342" s="75" t="s">
        <v>852</v>
      </c>
      <c r="G342" s="75" t="s">
        <v>849</v>
      </c>
      <c r="H342" s="75" t="s">
        <v>881</v>
      </c>
      <c r="I342" s="75" t="s">
        <v>882</v>
      </c>
      <c r="J342" s="272">
        <v>0</v>
      </c>
      <c r="K342" s="272">
        <v>0</v>
      </c>
      <c r="L342" s="272">
        <v>0</v>
      </c>
      <c r="M342" s="272">
        <v>0</v>
      </c>
      <c r="N342" s="272">
        <v>0</v>
      </c>
      <c r="O342" s="272">
        <v>0</v>
      </c>
      <c r="P342" s="272">
        <v>0</v>
      </c>
      <c r="Q342" s="272">
        <v>0</v>
      </c>
      <c r="R342" s="272">
        <v>0</v>
      </c>
      <c r="S342" s="272">
        <v>0</v>
      </c>
      <c r="T342" s="272">
        <v>0</v>
      </c>
      <c r="U342" s="272">
        <v>0</v>
      </c>
      <c r="V342" s="273"/>
      <c r="W342" s="50"/>
      <c r="X342" s="50"/>
      <c r="Y342" s="50"/>
      <c r="Z342" s="43"/>
      <c r="AA342" s="43"/>
      <c r="AB342" s="43"/>
      <c r="AC342" s="43"/>
      <c r="AD342" s="43"/>
      <c r="AE342" s="43"/>
      <c r="AF342" s="43"/>
      <c r="AG342" s="43"/>
      <c r="AH342" s="43"/>
      <c r="AI342" s="43"/>
      <c r="AJ342" s="43"/>
      <c r="AK342" s="144" t="s">
        <v>1075</v>
      </c>
      <c r="AL342" s="72" t="s">
        <v>1076</v>
      </c>
      <c r="AM342" s="44"/>
    </row>
    <row r="343" spans="1:39" ht="72.5">
      <c r="A343" s="65" t="s">
        <v>850</v>
      </c>
      <c r="B343" s="66" t="s">
        <v>1134</v>
      </c>
      <c r="C343" s="65" t="s">
        <v>858</v>
      </c>
      <c r="D343" s="65" t="s">
        <v>201</v>
      </c>
      <c r="E343" s="75" t="s">
        <v>201</v>
      </c>
      <c r="F343" s="75" t="s">
        <v>852</v>
      </c>
      <c r="G343" s="75" t="s">
        <v>849</v>
      </c>
      <c r="H343" s="75" t="s">
        <v>881</v>
      </c>
      <c r="I343" s="75" t="s">
        <v>1061</v>
      </c>
      <c r="J343" s="381"/>
      <c r="K343" s="381"/>
      <c r="L343" s="381"/>
      <c r="M343" s="381"/>
      <c r="N343" s="381"/>
      <c r="O343" s="381"/>
      <c r="P343" s="381"/>
      <c r="Q343" s="381"/>
      <c r="R343" s="381"/>
      <c r="S343" s="381"/>
      <c r="T343" s="381"/>
      <c r="U343" s="381"/>
      <c r="V343" s="273"/>
      <c r="W343" s="50"/>
      <c r="X343" s="50"/>
      <c r="Y343" s="50"/>
      <c r="Z343" s="43"/>
      <c r="AA343" s="43"/>
      <c r="AB343" s="43"/>
      <c r="AC343" s="43"/>
      <c r="AD343" s="43"/>
      <c r="AE343" s="43"/>
      <c r="AF343" s="43"/>
      <c r="AG343" s="43"/>
      <c r="AH343" s="43"/>
      <c r="AI343" s="43"/>
      <c r="AJ343" s="43"/>
      <c r="AK343" s="144" t="s">
        <v>1075</v>
      </c>
      <c r="AL343" s="72" t="s">
        <v>1076</v>
      </c>
      <c r="AM343" s="72" t="s">
        <v>1060</v>
      </c>
    </row>
    <row r="344" spans="1:39" ht="72.5">
      <c r="A344" s="65" t="s">
        <v>850</v>
      </c>
      <c r="B344" s="66" t="s">
        <v>1134</v>
      </c>
      <c r="C344" s="65" t="s">
        <v>858</v>
      </c>
      <c r="D344" s="65" t="s">
        <v>201</v>
      </c>
      <c r="E344" s="192" t="s">
        <v>1131</v>
      </c>
      <c r="F344" s="75" t="s">
        <v>852</v>
      </c>
      <c r="G344" s="75" t="s">
        <v>849</v>
      </c>
      <c r="H344" s="75" t="s">
        <v>881</v>
      </c>
      <c r="I344" s="75" t="s">
        <v>884</v>
      </c>
      <c r="J344" s="272">
        <v>16.643939205400002</v>
      </c>
      <c r="K344" s="272">
        <v>16.643939205400002</v>
      </c>
      <c r="L344" s="272">
        <v>16.643939205400002</v>
      </c>
      <c r="M344" s="272">
        <v>16.643939205400002</v>
      </c>
      <c r="N344" s="272">
        <v>22.574083815400002</v>
      </c>
      <c r="O344" s="272">
        <v>25</v>
      </c>
      <c r="P344" s="272">
        <v>13.362592521200002</v>
      </c>
      <c r="Q344" s="272">
        <v>33.1297412212</v>
      </c>
      <c r="R344" s="272">
        <v>5.0208557698000007</v>
      </c>
      <c r="S344" s="272">
        <v>12.888180952400001</v>
      </c>
      <c r="T344" s="272">
        <v>5.5348016360000001</v>
      </c>
      <c r="U344" s="272">
        <v>5.8510760152000003</v>
      </c>
      <c r="V344" s="273"/>
      <c r="W344" s="50"/>
      <c r="X344" s="50"/>
      <c r="Y344" s="50"/>
      <c r="Z344" s="43"/>
      <c r="AA344" s="43"/>
      <c r="AB344" s="43"/>
      <c r="AC344" s="43"/>
      <c r="AD344" s="43"/>
      <c r="AE344" s="43"/>
      <c r="AF344" s="43"/>
      <c r="AG344" s="43"/>
      <c r="AH344" s="43"/>
      <c r="AI344" s="43"/>
      <c r="AJ344" s="43"/>
      <c r="AK344" s="144" t="s">
        <v>1075</v>
      </c>
      <c r="AL344" s="72" t="s">
        <v>1076</v>
      </c>
      <c r="AM344" s="44"/>
    </row>
    <row r="345" spans="1:39" ht="14.5">
      <c r="A345" s="65" t="s">
        <v>850</v>
      </c>
      <c r="B345" s="66" t="s">
        <v>1135</v>
      </c>
      <c r="C345" s="65" t="s">
        <v>851</v>
      </c>
      <c r="D345" s="65" t="s">
        <v>201</v>
      </c>
      <c r="E345" s="75" t="s">
        <v>201</v>
      </c>
      <c r="F345" s="75" t="s">
        <v>852</v>
      </c>
      <c r="G345" s="75" t="s">
        <v>849</v>
      </c>
      <c r="H345" s="75" t="s">
        <v>1057</v>
      </c>
      <c r="I345" s="75" t="s">
        <v>1058</v>
      </c>
      <c r="J345" s="272">
        <v>0</v>
      </c>
      <c r="K345" s="272">
        <v>0</v>
      </c>
      <c r="L345" s="272">
        <v>0</v>
      </c>
      <c r="M345" s="272">
        <v>0</v>
      </c>
      <c r="N345" s="272">
        <v>0</v>
      </c>
      <c r="O345" s="272">
        <v>0</v>
      </c>
      <c r="P345" s="272">
        <v>0</v>
      </c>
      <c r="Q345" s="272">
        <v>0</v>
      </c>
      <c r="R345" s="272">
        <v>0</v>
      </c>
      <c r="S345" s="272">
        <v>0</v>
      </c>
      <c r="T345" s="272">
        <v>0</v>
      </c>
      <c r="U345" s="272">
        <v>0</v>
      </c>
      <c r="V345" s="273"/>
      <c r="W345" s="50"/>
      <c r="X345" s="50"/>
      <c r="Y345" s="50"/>
      <c r="Z345" s="43"/>
      <c r="AA345" s="43"/>
      <c r="AB345" s="43"/>
      <c r="AC345" s="43"/>
      <c r="AD345" s="43"/>
      <c r="AE345" s="43"/>
      <c r="AF345" s="43"/>
      <c r="AG345" s="43"/>
      <c r="AH345" s="43"/>
      <c r="AI345" s="43"/>
      <c r="AJ345" s="43"/>
      <c r="AK345" s="144" t="s">
        <v>1080</v>
      </c>
      <c r="AL345" s="72"/>
      <c r="AM345" s="44"/>
    </row>
    <row r="346" spans="1:39" ht="43.5">
      <c r="A346" s="65" t="s">
        <v>850</v>
      </c>
      <c r="B346" s="66" t="s">
        <v>1135</v>
      </c>
      <c r="C346" s="65" t="s">
        <v>851</v>
      </c>
      <c r="D346" s="65" t="s">
        <v>201</v>
      </c>
      <c r="E346" s="75" t="s">
        <v>201</v>
      </c>
      <c r="F346" s="75" t="s">
        <v>852</v>
      </c>
      <c r="G346" s="75" t="s">
        <v>849</v>
      </c>
      <c r="H346" s="75" t="s">
        <v>1057</v>
      </c>
      <c r="I346" s="75" t="s">
        <v>882</v>
      </c>
      <c r="J346" s="381"/>
      <c r="K346" s="381"/>
      <c r="L346" s="381"/>
      <c r="M346" s="381"/>
      <c r="N346" s="381"/>
      <c r="O346" s="381"/>
      <c r="P346" s="381"/>
      <c r="Q346" s="381"/>
      <c r="R346" s="381"/>
      <c r="S346" s="381"/>
      <c r="T346" s="381"/>
      <c r="U346" s="381"/>
      <c r="V346" s="273"/>
      <c r="W346" s="50"/>
      <c r="X346" s="50"/>
      <c r="Y346" s="50"/>
      <c r="Z346" s="43"/>
      <c r="AA346" s="43"/>
      <c r="AB346" s="43"/>
      <c r="AC346" s="43"/>
      <c r="AD346" s="43"/>
      <c r="AE346" s="43"/>
      <c r="AF346" s="43"/>
      <c r="AG346" s="43"/>
      <c r="AH346" s="43"/>
      <c r="AI346" s="43"/>
      <c r="AJ346" s="43"/>
      <c r="AK346" s="144" t="s">
        <v>1080</v>
      </c>
      <c r="AL346" s="72"/>
      <c r="AM346" s="72" t="s">
        <v>1060</v>
      </c>
    </row>
    <row r="347" spans="1:39" ht="43.5">
      <c r="A347" s="65" t="s">
        <v>850</v>
      </c>
      <c r="B347" s="66" t="s">
        <v>1135</v>
      </c>
      <c r="C347" s="65" t="s">
        <v>851</v>
      </c>
      <c r="D347" s="65" t="s">
        <v>201</v>
      </c>
      <c r="E347" s="75" t="s">
        <v>201</v>
      </c>
      <c r="F347" s="75" t="s">
        <v>852</v>
      </c>
      <c r="G347" s="75" t="s">
        <v>849</v>
      </c>
      <c r="H347" s="75" t="s">
        <v>1057</v>
      </c>
      <c r="I347" s="75" t="s">
        <v>1061</v>
      </c>
      <c r="J347" s="381"/>
      <c r="K347" s="381"/>
      <c r="L347" s="381"/>
      <c r="M347" s="381"/>
      <c r="N347" s="381"/>
      <c r="O347" s="381"/>
      <c r="P347" s="381"/>
      <c r="Q347" s="381"/>
      <c r="R347" s="381"/>
      <c r="S347" s="381"/>
      <c r="T347" s="381"/>
      <c r="U347" s="381"/>
      <c r="V347" s="273"/>
      <c r="W347" s="50"/>
      <c r="X347" s="50"/>
      <c r="Y347" s="50"/>
      <c r="Z347" s="43"/>
      <c r="AA347" s="43"/>
      <c r="AB347" s="43"/>
      <c r="AC347" s="43"/>
      <c r="AD347" s="43"/>
      <c r="AE347" s="43"/>
      <c r="AF347" s="43"/>
      <c r="AG347" s="43"/>
      <c r="AH347" s="43"/>
      <c r="AI347" s="43"/>
      <c r="AJ347" s="43"/>
      <c r="AK347" s="144" t="s">
        <v>1080</v>
      </c>
      <c r="AL347" s="72"/>
      <c r="AM347" s="72" t="s">
        <v>1060</v>
      </c>
    </row>
    <row r="348" spans="1:39" ht="14.5">
      <c r="A348" s="65" t="s">
        <v>850</v>
      </c>
      <c r="B348" s="66" t="s">
        <v>1135</v>
      </c>
      <c r="C348" s="65" t="s">
        <v>851</v>
      </c>
      <c r="D348" s="65" t="s">
        <v>201</v>
      </c>
      <c r="E348" s="75" t="s">
        <v>201</v>
      </c>
      <c r="F348" s="75" t="s">
        <v>852</v>
      </c>
      <c r="G348" s="75" t="s">
        <v>849</v>
      </c>
      <c r="H348" s="75" t="s">
        <v>1057</v>
      </c>
      <c r="I348" s="75" t="s">
        <v>884</v>
      </c>
      <c r="J348" s="272">
        <v>5</v>
      </c>
      <c r="K348" s="272">
        <v>4</v>
      </c>
      <c r="L348" s="272">
        <v>10</v>
      </c>
      <c r="M348" s="272">
        <v>17</v>
      </c>
      <c r="N348" s="272">
        <v>5</v>
      </c>
      <c r="O348" s="272">
        <v>11</v>
      </c>
      <c r="P348" s="272">
        <v>4</v>
      </c>
      <c r="Q348" s="272">
        <v>2</v>
      </c>
      <c r="R348" s="272">
        <v>0</v>
      </c>
      <c r="S348" s="272">
        <v>0</v>
      </c>
      <c r="T348" s="272">
        <v>0</v>
      </c>
      <c r="U348" s="272">
        <v>0</v>
      </c>
      <c r="V348" s="273"/>
      <c r="W348" s="50"/>
      <c r="X348" s="50"/>
      <c r="Y348" s="50"/>
      <c r="Z348" s="43"/>
      <c r="AA348" s="43"/>
      <c r="AB348" s="43"/>
      <c r="AC348" s="43"/>
      <c r="AD348" s="43"/>
      <c r="AE348" s="43"/>
      <c r="AF348" s="43"/>
      <c r="AG348" s="43"/>
      <c r="AH348" s="43"/>
      <c r="AI348" s="43"/>
      <c r="AJ348" s="43"/>
      <c r="AK348" s="144" t="s">
        <v>1080</v>
      </c>
      <c r="AL348" s="72"/>
      <c r="AM348" s="44"/>
    </row>
    <row r="349" spans="1:39" ht="29">
      <c r="A349" s="65" t="s">
        <v>850</v>
      </c>
      <c r="B349" s="66" t="s">
        <v>1136</v>
      </c>
      <c r="C349" s="65" t="s">
        <v>851</v>
      </c>
      <c r="D349" s="65" t="s">
        <v>201</v>
      </c>
      <c r="E349" s="75" t="s">
        <v>201</v>
      </c>
      <c r="F349" s="75" t="s">
        <v>852</v>
      </c>
      <c r="G349" s="75" t="s">
        <v>849</v>
      </c>
      <c r="H349" s="75" t="s">
        <v>1065</v>
      </c>
      <c r="I349" s="75" t="s">
        <v>1058</v>
      </c>
      <c r="J349" s="272">
        <v>3</v>
      </c>
      <c r="K349" s="272">
        <v>9</v>
      </c>
      <c r="L349" s="272">
        <v>20</v>
      </c>
      <c r="M349" s="272">
        <v>21</v>
      </c>
      <c r="N349" s="272">
        <v>8</v>
      </c>
      <c r="O349" s="272">
        <v>16</v>
      </c>
      <c r="P349" s="272">
        <v>7</v>
      </c>
      <c r="Q349" s="272">
        <v>0</v>
      </c>
      <c r="R349" s="272">
        <v>6</v>
      </c>
      <c r="S349" s="272">
        <v>4</v>
      </c>
      <c r="T349" s="272">
        <v>0</v>
      </c>
      <c r="U349" s="272">
        <v>1</v>
      </c>
      <c r="V349" s="273"/>
      <c r="W349" s="50"/>
      <c r="X349" s="50"/>
      <c r="Y349" s="50"/>
      <c r="Z349" s="43"/>
      <c r="AA349" s="43"/>
      <c r="AB349" s="43"/>
      <c r="AC349" s="43"/>
      <c r="AD349" s="43"/>
      <c r="AE349" s="43"/>
      <c r="AF349" s="43"/>
      <c r="AG349" s="43"/>
      <c r="AH349" s="43"/>
      <c r="AI349" s="43"/>
      <c r="AJ349" s="43"/>
      <c r="AK349" s="144" t="s">
        <v>1080</v>
      </c>
      <c r="AL349" s="72"/>
      <c r="AM349" s="44"/>
    </row>
    <row r="350" spans="1:39" ht="43.5">
      <c r="A350" s="65" t="s">
        <v>850</v>
      </c>
      <c r="B350" s="66" t="s">
        <v>1136</v>
      </c>
      <c r="C350" s="65" t="s">
        <v>851</v>
      </c>
      <c r="D350" s="65" t="s">
        <v>201</v>
      </c>
      <c r="E350" s="75" t="s">
        <v>201</v>
      </c>
      <c r="F350" s="75" t="s">
        <v>852</v>
      </c>
      <c r="G350" s="75" t="s">
        <v>849</v>
      </c>
      <c r="H350" s="75" t="s">
        <v>1065</v>
      </c>
      <c r="I350" s="75" t="s">
        <v>882</v>
      </c>
      <c r="J350" s="381"/>
      <c r="K350" s="381"/>
      <c r="L350" s="381"/>
      <c r="M350" s="381"/>
      <c r="N350" s="381"/>
      <c r="O350" s="381"/>
      <c r="P350" s="381"/>
      <c r="Q350" s="381"/>
      <c r="R350" s="381"/>
      <c r="S350" s="381"/>
      <c r="T350" s="381"/>
      <c r="U350" s="381"/>
      <c r="V350" s="273"/>
      <c r="W350" s="50"/>
      <c r="X350" s="50"/>
      <c r="Y350" s="50"/>
      <c r="Z350" s="43"/>
      <c r="AA350" s="43"/>
      <c r="AB350" s="43"/>
      <c r="AC350" s="43"/>
      <c r="AD350" s="43"/>
      <c r="AE350" s="43"/>
      <c r="AF350" s="43"/>
      <c r="AG350" s="43"/>
      <c r="AH350" s="43"/>
      <c r="AI350" s="43"/>
      <c r="AJ350" s="43"/>
      <c r="AK350" s="144" t="s">
        <v>1080</v>
      </c>
      <c r="AL350" s="72"/>
      <c r="AM350" s="72" t="s">
        <v>1060</v>
      </c>
    </row>
    <row r="351" spans="1:39" ht="43.5">
      <c r="A351" s="65" t="s">
        <v>850</v>
      </c>
      <c r="B351" s="66" t="s">
        <v>1136</v>
      </c>
      <c r="C351" s="65" t="s">
        <v>851</v>
      </c>
      <c r="D351" s="65" t="s">
        <v>201</v>
      </c>
      <c r="E351" s="75" t="s">
        <v>201</v>
      </c>
      <c r="F351" s="75" t="s">
        <v>852</v>
      </c>
      <c r="G351" s="75" t="s">
        <v>849</v>
      </c>
      <c r="H351" s="75" t="s">
        <v>1065</v>
      </c>
      <c r="I351" s="75" t="s">
        <v>1061</v>
      </c>
      <c r="J351" s="381"/>
      <c r="K351" s="381"/>
      <c r="L351" s="381"/>
      <c r="M351" s="381"/>
      <c r="N351" s="381"/>
      <c r="O351" s="381"/>
      <c r="P351" s="381"/>
      <c r="Q351" s="381"/>
      <c r="R351" s="381"/>
      <c r="S351" s="381"/>
      <c r="T351" s="381"/>
      <c r="U351" s="381"/>
      <c r="V351" s="273"/>
      <c r="W351" s="50"/>
      <c r="X351" s="50"/>
      <c r="Y351" s="50"/>
      <c r="Z351" s="43"/>
      <c r="AA351" s="43"/>
      <c r="AB351" s="43"/>
      <c r="AC351" s="43"/>
      <c r="AD351" s="43"/>
      <c r="AE351" s="43"/>
      <c r="AF351" s="43"/>
      <c r="AG351" s="43"/>
      <c r="AH351" s="43"/>
      <c r="AI351" s="43"/>
      <c r="AJ351" s="43"/>
      <c r="AK351" s="144" t="s">
        <v>1080</v>
      </c>
      <c r="AL351" s="72"/>
      <c r="AM351" s="72" t="s">
        <v>1060</v>
      </c>
    </row>
    <row r="352" spans="1:39" ht="29">
      <c r="A352" s="65" t="s">
        <v>850</v>
      </c>
      <c r="B352" s="66" t="s">
        <v>1136</v>
      </c>
      <c r="C352" s="65" t="s">
        <v>851</v>
      </c>
      <c r="D352" s="65" t="s">
        <v>201</v>
      </c>
      <c r="E352" s="75" t="s">
        <v>201</v>
      </c>
      <c r="F352" s="75" t="s">
        <v>852</v>
      </c>
      <c r="G352" s="75" t="s">
        <v>849</v>
      </c>
      <c r="H352" s="75" t="s">
        <v>1065</v>
      </c>
      <c r="I352" s="75" t="s">
        <v>884</v>
      </c>
      <c r="J352" s="272">
        <v>0</v>
      </c>
      <c r="K352" s="272">
        <v>0</v>
      </c>
      <c r="L352" s="272">
        <v>0</v>
      </c>
      <c r="M352" s="272">
        <v>0</v>
      </c>
      <c r="N352" s="272">
        <v>0</v>
      </c>
      <c r="O352" s="272">
        <v>0</v>
      </c>
      <c r="P352" s="272">
        <v>0</v>
      </c>
      <c r="Q352" s="272">
        <v>0</v>
      </c>
      <c r="R352" s="272">
        <v>0</v>
      </c>
      <c r="S352" s="272">
        <v>0</v>
      </c>
      <c r="T352" s="272">
        <v>0</v>
      </c>
      <c r="U352" s="272">
        <v>0</v>
      </c>
      <c r="V352" s="273"/>
      <c r="W352" s="50"/>
      <c r="X352" s="50"/>
      <c r="Y352" s="50"/>
      <c r="Z352" s="43"/>
      <c r="AA352" s="43"/>
      <c r="AB352" s="43"/>
      <c r="AC352" s="43"/>
      <c r="AD352" s="43"/>
      <c r="AE352" s="43"/>
      <c r="AF352" s="43"/>
      <c r="AG352" s="43"/>
      <c r="AH352" s="43"/>
      <c r="AI352" s="43"/>
      <c r="AJ352" s="43"/>
      <c r="AK352" s="144" t="s">
        <v>1080</v>
      </c>
      <c r="AL352" s="72"/>
      <c r="AM352" s="44"/>
    </row>
    <row r="353" spans="1:39" ht="14.5">
      <c r="A353" s="65" t="s">
        <v>850</v>
      </c>
      <c r="B353" s="66" t="s">
        <v>1137</v>
      </c>
      <c r="C353" s="65" t="s">
        <v>851</v>
      </c>
      <c r="D353" s="65" t="s">
        <v>201</v>
      </c>
      <c r="E353" s="75" t="s">
        <v>201</v>
      </c>
      <c r="F353" s="75" t="s">
        <v>852</v>
      </c>
      <c r="G353" s="75" t="s">
        <v>849</v>
      </c>
      <c r="H353" s="75" t="s">
        <v>881</v>
      </c>
      <c r="I353" s="75" t="s">
        <v>1058</v>
      </c>
      <c r="J353" s="272">
        <v>0</v>
      </c>
      <c r="K353" s="272">
        <v>0</v>
      </c>
      <c r="L353" s="272">
        <v>0</v>
      </c>
      <c r="M353" s="272">
        <v>0</v>
      </c>
      <c r="N353" s="272">
        <v>0</v>
      </c>
      <c r="O353" s="272">
        <v>0</v>
      </c>
      <c r="P353" s="272">
        <v>0</v>
      </c>
      <c r="Q353" s="272">
        <v>0</v>
      </c>
      <c r="R353" s="272">
        <v>0</v>
      </c>
      <c r="S353" s="272">
        <v>0</v>
      </c>
      <c r="T353" s="272">
        <v>0</v>
      </c>
      <c r="U353" s="272">
        <v>0</v>
      </c>
      <c r="V353" s="273"/>
      <c r="W353" s="50"/>
      <c r="X353" s="50"/>
      <c r="Y353" s="50"/>
      <c r="Z353" s="43"/>
      <c r="AA353" s="43"/>
      <c r="AB353" s="43"/>
      <c r="AC353" s="43"/>
      <c r="AD353" s="43"/>
      <c r="AE353" s="43"/>
      <c r="AF353" s="43"/>
      <c r="AG353" s="43"/>
      <c r="AH353" s="43"/>
      <c r="AI353" s="43"/>
      <c r="AJ353" s="43"/>
      <c r="AK353" s="144" t="s">
        <v>1080</v>
      </c>
      <c r="AL353" s="72"/>
      <c r="AM353" s="44"/>
    </row>
    <row r="354" spans="1:39" ht="43.5">
      <c r="A354" s="65" t="s">
        <v>850</v>
      </c>
      <c r="B354" s="66" t="s">
        <v>1137</v>
      </c>
      <c r="C354" s="65" t="s">
        <v>851</v>
      </c>
      <c r="D354" s="65" t="s">
        <v>201</v>
      </c>
      <c r="E354" s="75" t="s">
        <v>201</v>
      </c>
      <c r="F354" s="75" t="s">
        <v>852</v>
      </c>
      <c r="G354" s="75" t="s">
        <v>849</v>
      </c>
      <c r="H354" s="75" t="s">
        <v>881</v>
      </c>
      <c r="I354" s="75" t="s">
        <v>882</v>
      </c>
      <c r="J354" s="381"/>
      <c r="K354" s="381"/>
      <c r="L354" s="381"/>
      <c r="M354" s="381"/>
      <c r="N354" s="381"/>
      <c r="O354" s="381"/>
      <c r="P354" s="381"/>
      <c r="Q354" s="381"/>
      <c r="R354" s="381"/>
      <c r="S354" s="381"/>
      <c r="T354" s="381"/>
      <c r="U354" s="381"/>
      <c r="V354" s="273"/>
      <c r="W354" s="50"/>
      <c r="X354" s="50"/>
      <c r="Y354" s="50"/>
      <c r="Z354" s="43"/>
      <c r="AA354" s="43"/>
      <c r="AB354" s="43"/>
      <c r="AC354" s="43"/>
      <c r="AD354" s="43"/>
      <c r="AE354" s="43"/>
      <c r="AF354" s="43"/>
      <c r="AG354" s="43"/>
      <c r="AH354" s="43"/>
      <c r="AI354" s="43"/>
      <c r="AJ354" s="43"/>
      <c r="AK354" s="144" t="s">
        <v>1080</v>
      </c>
      <c r="AL354" s="72"/>
      <c r="AM354" s="72" t="s">
        <v>1060</v>
      </c>
    </row>
    <row r="355" spans="1:39" ht="43.5">
      <c r="A355" s="65" t="s">
        <v>850</v>
      </c>
      <c r="B355" s="66" t="s">
        <v>1137</v>
      </c>
      <c r="C355" s="65" t="s">
        <v>851</v>
      </c>
      <c r="D355" s="65" t="s">
        <v>201</v>
      </c>
      <c r="E355" s="75" t="s">
        <v>201</v>
      </c>
      <c r="F355" s="75" t="s">
        <v>852</v>
      </c>
      <c r="G355" s="75" t="s">
        <v>849</v>
      </c>
      <c r="H355" s="75" t="s">
        <v>881</v>
      </c>
      <c r="I355" s="75" t="s">
        <v>1061</v>
      </c>
      <c r="J355" s="381"/>
      <c r="K355" s="381"/>
      <c r="L355" s="381"/>
      <c r="M355" s="381"/>
      <c r="N355" s="381"/>
      <c r="O355" s="381"/>
      <c r="P355" s="381"/>
      <c r="Q355" s="381"/>
      <c r="R355" s="381"/>
      <c r="S355" s="381"/>
      <c r="T355" s="381"/>
      <c r="U355" s="381"/>
      <c r="V355" s="273"/>
      <c r="W355" s="50"/>
      <c r="X355" s="50"/>
      <c r="Y355" s="50"/>
      <c r="Z355" s="43"/>
      <c r="AA355" s="43"/>
      <c r="AB355" s="43"/>
      <c r="AC355" s="43"/>
      <c r="AD355" s="43"/>
      <c r="AE355" s="43"/>
      <c r="AF355" s="43"/>
      <c r="AG355" s="43"/>
      <c r="AH355" s="43"/>
      <c r="AI355" s="43"/>
      <c r="AJ355" s="43"/>
      <c r="AK355" s="144" t="s">
        <v>1080</v>
      </c>
      <c r="AL355" s="72"/>
      <c r="AM355" s="72" t="s">
        <v>1060</v>
      </c>
    </row>
    <row r="356" spans="1:39" ht="14.5">
      <c r="A356" s="65" t="s">
        <v>850</v>
      </c>
      <c r="B356" s="66" t="s">
        <v>1137</v>
      </c>
      <c r="C356" s="65" t="s">
        <v>851</v>
      </c>
      <c r="D356" s="65" t="s">
        <v>201</v>
      </c>
      <c r="E356" s="75" t="s">
        <v>201</v>
      </c>
      <c r="F356" s="75" t="s">
        <v>852</v>
      </c>
      <c r="G356" s="75" t="s">
        <v>849</v>
      </c>
      <c r="H356" s="75" t="s">
        <v>881</v>
      </c>
      <c r="I356" s="75" t="s">
        <v>884</v>
      </c>
      <c r="J356" s="272">
        <v>0</v>
      </c>
      <c r="K356" s="272">
        <v>0</v>
      </c>
      <c r="L356" s="272">
        <v>0</v>
      </c>
      <c r="M356" s="272">
        <v>0</v>
      </c>
      <c r="N356" s="272">
        <v>0</v>
      </c>
      <c r="O356" s="272">
        <v>0</v>
      </c>
      <c r="P356" s="272">
        <v>1</v>
      </c>
      <c r="Q356" s="272">
        <v>0</v>
      </c>
      <c r="R356" s="272">
        <v>0</v>
      </c>
      <c r="S356" s="272">
        <v>0</v>
      </c>
      <c r="T356" s="272">
        <v>0</v>
      </c>
      <c r="U356" s="272">
        <v>0</v>
      </c>
      <c r="V356" s="273"/>
      <c r="W356" s="50"/>
      <c r="X356" s="50"/>
      <c r="Y356" s="50"/>
      <c r="Z356" s="43"/>
      <c r="AA356" s="43"/>
      <c r="AB356" s="43"/>
      <c r="AC356" s="43"/>
      <c r="AD356" s="43"/>
      <c r="AE356" s="43"/>
      <c r="AF356" s="43"/>
      <c r="AG356" s="43"/>
      <c r="AH356" s="43"/>
      <c r="AI356" s="43"/>
      <c r="AJ356" s="43"/>
      <c r="AK356" s="144" t="s">
        <v>1080</v>
      </c>
      <c r="AL356" s="72"/>
      <c r="AM356" s="44"/>
    </row>
    <row r="357" spans="1:39" ht="14.5">
      <c r="A357" s="65" t="s">
        <v>850</v>
      </c>
      <c r="B357" s="66" t="s">
        <v>1138</v>
      </c>
      <c r="C357" s="65" t="s">
        <v>855</v>
      </c>
      <c r="D357" s="65" t="s">
        <v>201</v>
      </c>
      <c r="E357" s="75" t="s">
        <v>201</v>
      </c>
      <c r="F357" s="75" t="s">
        <v>852</v>
      </c>
      <c r="G357" s="75" t="s">
        <v>849</v>
      </c>
      <c r="H357" s="75" t="s">
        <v>1057</v>
      </c>
      <c r="I357" s="75" t="s">
        <v>1058</v>
      </c>
      <c r="J357" s="272">
        <v>0</v>
      </c>
      <c r="K357" s="272">
        <v>0</v>
      </c>
      <c r="L357" s="272">
        <v>0</v>
      </c>
      <c r="M357" s="272">
        <v>0</v>
      </c>
      <c r="N357" s="272">
        <v>0</v>
      </c>
      <c r="O357" s="272">
        <v>0</v>
      </c>
      <c r="P357" s="272">
        <v>0</v>
      </c>
      <c r="Q357" s="272">
        <v>0</v>
      </c>
      <c r="R357" s="272">
        <v>0</v>
      </c>
      <c r="S357" s="272">
        <v>0</v>
      </c>
      <c r="T357" s="272">
        <v>0</v>
      </c>
      <c r="U357" s="272">
        <v>0</v>
      </c>
      <c r="V357" s="273"/>
      <c r="W357" s="50"/>
      <c r="X357" s="50"/>
      <c r="Y357" s="50"/>
      <c r="Z357" s="43"/>
      <c r="AA357" s="43"/>
      <c r="AB357" s="43"/>
      <c r="AC357" s="43"/>
      <c r="AD357" s="43"/>
      <c r="AE357" s="43"/>
      <c r="AF357" s="43"/>
      <c r="AG357" s="43"/>
      <c r="AH357" s="43"/>
      <c r="AI357" s="43"/>
      <c r="AJ357" s="43"/>
      <c r="AK357" s="144" t="s">
        <v>1080</v>
      </c>
      <c r="AL357" s="72"/>
      <c r="AM357" s="44"/>
    </row>
    <row r="358" spans="1:39" ht="43.5">
      <c r="A358" s="65" t="s">
        <v>850</v>
      </c>
      <c r="B358" s="66" t="s">
        <v>1138</v>
      </c>
      <c r="C358" s="65" t="s">
        <v>855</v>
      </c>
      <c r="D358" s="65" t="s">
        <v>201</v>
      </c>
      <c r="E358" s="75" t="s">
        <v>201</v>
      </c>
      <c r="F358" s="75" t="s">
        <v>852</v>
      </c>
      <c r="G358" s="75" t="s">
        <v>849</v>
      </c>
      <c r="H358" s="75" t="s">
        <v>1057</v>
      </c>
      <c r="I358" s="75" t="s">
        <v>882</v>
      </c>
      <c r="J358" s="381"/>
      <c r="K358" s="381"/>
      <c r="L358" s="381"/>
      <c r="M358" s="381"/>
      <c r="N358" s="381"/>
      <c r="O358" s="381"/>
      <c r="P358" s="381"/>
      <c r="Q358" s="381"/>
      <c r="R358" s="381"/>
      <c r="S358" s="381"/>
      <c r="T358" s="381"/>
      <c r="U358" s="381"/>
      <c r="V358" s="273"/>
      <c r="W358" s="50"/>
      <c r="X358" s="50"/>
      <c r="Y358" s="50"/>
      <c r="Z358" s="43"/>
      <c r="AA358" s="43"/>
      <c r="AB358" s="43"/>
      <c r="AC358" s="43"/>
      <c r="AD358" s="43"/>
      <c r="AE358" s="43"/>
      <c r="AF358" s="43"/>
      <c r="AG358" s="43"/>
      <c r="AH358" s="43"/>
      <c r="AI358" s="43"/>
      <c r="AJ358" s="43"/>
      <c r="AK358" s="144" t="s">
        <v>1080</v>
      </c>
      <c r="AL358" s="72"/>
      <c r="AM358" s="72" t="s">
        <v>1060</v>
      </c>
    </row>
    <row r="359" spans="1:39" ht="43.5">
      <c r="A359" s="65" t="s">
        <v>850</v>
      </c>
      <c r="B359" s="66" t="s">
        <v>1138</v>
      </c>
      <c r="C359" s="65" t="s">
        <v>855</v>
      </c>
      <c r="D359" s="65" t="s">
        <v>201</v>
      </c>
      <c r="E359" s="75" t="s">
        <v>201</v>
      </c>
      <c r="F359" s="75" t="s">
        <v>852</v>
      </c>
      <c r="G359" s="75" t="s">
        <v>849</v>
      </c>
      <c r="H359" s="75" t="s">
        <v>1057</v>
      </c>
      <c r="I359" s="75" t="s">
        <v>1061</v>
      </c>
      <c r="J359" s="381"/>
      <c r="K359" s="381"/>
      <c r="L359" s="381"/>
      <c r="M359" s="381"/>
      <c r="N359" s="381"/>
      <c r="O359" s="381"/>
      <c r="P359" s="381"/>
      <c r="Q359" s="381"/>
      <c r="R359" s="381"/>
      <c r="S359" s="381"/>
      <c r="T359" s="381"/>
      <c r="U359" s="381"/>
      <c r="V359" s="273"/>
      <c r="W359" s="50"/>
      <c r="X359" s="50"/>
      <c r="Y359" s="50"/>
      <c r="Z359" s="43"/>
      <c r="AA359" s="43"/>
      <c r="AB359" s="43"/>
      <c r="AC359" s="43"/>
      <c r="AD359" s="43"/>
      <c r="AE359" s="43"/>
      <c r="AF359" s="43"/>
      <c r="AG359" s="43"/>
      <c r="AH359" s="43"/>
      <c r="AI359" s="43"/>
      <c r="AJ359" s="43"/>
      <c r="AK359" s="144" t="s">
        <v>1080</v>
      </c>
      <c r="AL359" s="72"/>
      <c r="AM359" s="72" t="s">
        <v>1060</v>
      </c>
    </row>
    <row r="360" spans="1:39" ht="14.5">
      <c r="A360" s="65" t="s">
        <v>850</v>
      </c>
      <c r="B360" s="66" t="s">
        <v>1138</v>
      </c>
      <c r="C360" s="65" t="s">
        <v>855</v>
      </c>
      <c r="D360" s="65" t="s">
        <v>201</v>
      </c>
      <c r="E360" s="75" t="s">
        <v>201</v>
      </c>
      <c r="F360" s="75" t="s">
        <v>852</v>
      </c>
      <c r="G360" s="75" t="s">
        <v>849</v>
      </c>
      <c r="H360" s="75" t="s">
        <v>1057</v>
      </c>
      <c r="I360" s="75" t="s">
        <v>884</v>
      </c>
      <c r="J360" s="272">
        <v>312</v>
      </c>
      <c r="K360" s="272">
        <v>934</v>
      </c>
      <c r="L360" s="272">
        <v>203</v>
      </c>
      <c r="M360" s="272">
        <v>77</v>
      </c>
      <c r="N360" s="272">
        <v>126</v>
      </c>
      <c r="O360" s="272">
        <v>351</v>
      </c>
      <c r="P360" s="272">
        <v>198</v>
      </c>
      <c r="Q360" s="272">
        <v>91</v>
      </c>
      <c r="R360" s="272">
        <v>80</v>
      </c>
      <c r="S360" s="272">
        <v>157</v>
      </c>
      <c r="T360" s="272">
        <v>148</v>
      </c>
      <c r="U360" s="272">
        <v>91</v>
      </c>
      <c r="V360" s="273"/>
      <c r="W360" s="50"/>
      <c r="X360" s="50"/>
      <c r="Y360" s="50"/>
      <c r="Z360" s="43"/>
      <c r="AA360" s="43"/>
      <c r="AB360" s="43"/>
      <c r="AC360" s="43"/>
      <c r="AD360" s="43"/>
      <c r="AE360" s="43"/>
      <c r="AF360" s="43"/>
      <c r="AG360" s="43"/>
      <c r="AH360" s="43"/>
      <c r="AI360" s="43"/>
      <c r="AJ360" s="43"/>
      <c r="AK360" s="144" t="s">
        <v>1080</v>
      </c>
      <c r="AL360" s="72"/>
      <c r="AM360" s="44"/>
    </row>
    <row r="361" spans="1:39" ht="29">
      <c r="A361" s="65" t="s">
        <v>850</v>
      </c>
      <c r="B361" s="66" t="s">
        <v>1139</v>
      </c>
      <c r="C361" s="65" t="s">
        <v>855</v>
      </c>
      <c r="D361" s="65" t="s">
        <v>201</v>
      </c>
      <c r="E361" s="75" t="s">
        <v>201</v>
      </c>
      <c r="F361" s="75" t="s">
        <v>852</v>
      </c>
      <c r="G361" s="75" t="s">
        <v>849</v>
      </c>
      <c r="H361" s="75" t="s">
        <v>1065</v>
      </c>
      <c r="I361" s="75" t="s">
        <v>1058</v>
      </c>
      <c r="J361" s="272">
        <v>181</v>
      </c>
      <c r="K361" s="272">
        <v>220</v>
      </c>
      <c r="L361" s="272">
        <v>314</v>
      </c>
      <c r="M361" s="272">
        <v>184</v>
      </c>
      <c r="N361" s="272">
        <v>100</v>
      </c>
      <c r="O361" s="272">
        <v>156</v>
      </c>
      <c r="P361" s="272">
        <v>54</v>
      </c>
      <c r="Q361" s="272">
        <v>9</v>
      </c>
      <c r="R361" s="272">
        <v>8</v>
      </c>
      <c r="S361" s="272">
        <v>93</v>
      </c>
      <c r="T361" s="272">
        <v>15</v>
      </c>
      <c r="U361" s="272">
        <v>12</v>
      </c>
      <c r="V361" s="273"/>
      <c r="W361" s="50"/>
      <c r="X361" s="50"/>
      <c r="Y361" s="50"/>
      <c r="Z361" s="43"/>
      <c r="AA361" s="43"/>
      <c r="AB361" s="43"/>
      <c r="AC361" s="43"/>
      <c r="AD361" s="43"/>
      <c r="AE361" s="43"/>
      <c r="AF361" s="43"/>
      <c r="AG361" s="43"/>
      <c r="AH361" s="43"/>
      <c r="AI361" s="43"/>
      <c r="AJ361" s="43"/>
      <c r="AK361" s="144" t="s">
        <v>1080</v>
      </c>
      <c r="AL361" s="72"/>
      <c r="AM361" s="44"/>
    </row>
    <row r="362" spans="1:39" ht="43.5">
      <c r="A362" s="65" t="s">
        <v>850</v>
      </c>
      <c r="B362" s="66" t="s">
        <v>1139</v>
      </c>
      <c r="C362" s="65" t="s">
        <v>855</v>
      </c>
      <c r="D362" s="65" t="s">
        <v>201</v>
      </c>
      <c r="E362" s="75" t="s">
        <v>201</v>
      </c>
      <c r="F362" s="75" t="s">
        <v>852</v>
      </c>
      <c r="G362" s="75" t="s">
        <v>849</v>
      </c>
      <c r="H362" s="75" t="s">
        <v>1065</v>
      </c>
      <c r="I362" s="75" t="s">
        <v>882</v>
      </c>
      <c r="J362" s="381"/>
      <c r="K362" s="381"/>
      <c r="L362" s="381"/>
      <c r="M362" s="381"/>
      <c r="N362" s="381"/>
      <c r="O362" s="381"/>
      <c r="P362" s="381"/>
      <c r="Q362" s="381"/>
      <c r="R362" s="381"/>
      <c r="S362" s="381"/>
      <c r="T362" s="381"/>
      <c r="U362" s="381"/>
      <c r="V362" s="273"/>
      <c r="W362" s="50"/>
      <c r="X362" s="50"/>
      <c r="Y362" s="50"/>
      <c r="Z362" s="43"/>
      <c r="AA362" s="43"/>
      <c r="AB362" s="43"/>
      <c r="AC362" s="43"/>
      <c r="AD362" s="43"/>
      <c r="AE362" s="43"/>
      <c r="AF362" s="43"/>
      <c r="AG362" s="43"/>
      <c r="AH362" s="43"/>
      <c r="AI362" s="43"/>
      <c r="AJ362" s="43"/>
      <c r="AK362" s="144" t="s">
        <v>1080</v>
      </c>
      <c r="AL362" s="72"/>
      <c r="AM362" s="72" t="s">
        <v>1060</v>
      </c>
    </row>
    <row r="363" spans="1:39" ht="43.5">
      <c r="A363" s="65" t="s">
        <v>850</v>
      </c>
      <c r="B363" s="66" t="s">
        <v>1139</v>
      </c>
      <c r="C363" s="65" t="s">
        <v>855</v>
      </c>
      <c r="D363" s="65" t="s">
        <v>201</v>
      </c>
      <c r="E363" s="75" t="s">
        <v>201</v>
      </c>
      <c r="F363" s="75" t="s">
        <v>852</v>
      </c>
      <c r="G363" s="75" t="s">
        <v>849</v>
      </c>
      <c r="H363" s="75" t="s">
        <v>1065</v>
      </c>
      <c r="I363" s="75" t="s">
        <v>1061</v>
      </c>
      <c r="J363" s="381"/>
      <c r="K363" s="381"/>
      <c r="L363" s="381"/>
      <c r="M363" s="381"/>
      <c r="N363" s="381"/>
      <c r="O363" s="381"/>
      <c r="P363" s="381"/>
      <c r="Q363" s="381"/>
      <c r="R363" s="381"/>
      <c r="S363" s="381"/>
      <c r="T363" s="381"/>
      <c r="U363" s="381"/>
      <c r="V363" s="273"/>
      <c r="W363" s="50"/>
      <c r="X363" s="50"/>
      <c r="Y363" s="50"/>
      <c r="Z363" s="43"/>
      <c r="AA363" s="43"/>
      <c r="AB363" s="43"/>
      <c r="AC363" s="43"/>
      <c r="AD363" s="43"/>
      <c r="AE363" s="43"/>
      <c r="AF363" s="43"/>
      <c r="AG363" s="43"/>
      <c r="AH363" s="43"/>
      <c r="AI363" s="43"/>
      <c r="AJ363" s="43"/>
      <c r="AK363" s="144" t="s">
        <v>1080</v>
      </c>
      <c r="AL363" s="72"/>
      <c r="AM363" s="72" t="s">
        <v>1060</v>
      </c>
    </row>
    <row r="364" spans="1:39" ht="29">
      <c r="A364" s="65" t="s">
        <v>850</v>
      </c>
      <c r="B364" s="66" t="s">
        <v>1139</v>
      </c>
      <c r="C364" s="65" t="s">
        <v>855</v>
      </c>
      <c r="D364" s="65" t="s">
        <v>201</v>
      </c>
      <c r="E364" s="75" t="s">
        <v>201</v>
      </c>
      <c r="F364" s="75" t="s">
        <v>852</v>
      </c>
      <c r="G364" s="75" t="s">
        <v>849</v>
      </c>
      <c r="H364" s="75" t="s">
        <v>1065</v>
      </c>
      <c r="I364" s="75" t="s">
        <v>884</v>
      </c>
      <c r="J364" s="272">
        <v>409</v>
      </c>
      <c r="K364" s="272">
        <v>1859</v>
      </c>
      <c r="L364" s="272">
        <v>493</v>
      </c>
      <c r="M364" s="272">
        <v>135</v>
      </c>
      <c r="N364" s="272">
        <v>135</v>
      </c>
      <c r="O364" s="272">
        <v>302</v>
      </c>
      <c r="P364" s="272">
        <v>56</v>
      </c>
      <c r="Q364" s="272">
        <v>1</v>
      </c>
      <c r="R364" s="272">
        <v>72</v>
      </c>
      <c r="S364" s="272">
        <v>245</v>
      </c>
      <c r="T364" s="272">
        <v>45</v>
      </c>
      <c r="U364" s="272">
        <v>2</v>
      </c>
      <c r="V364" s="273"/>
      <c r="W364" s="50"/>
      <c r="X364" s="50"/>
      <c r="Y364" s="50"/>
      <c r="Z364" s="43"/>
      <c r="AA364" s="43"/>
      <c r="AB364" s="43"/>
      <c r="AC364" s="43"/>
      <c r="AD364" s="43"/>
      <c r="AE364" s="43"/>
      <c r="AF364" s="43"/>
      <c r="AG364" s="43"/>
      <c r="AH364" s="43"/>
      <c r="AI364" s="43"/>
      <c r="AJ364" s="43"/>
      <c r="AK364" s="144" t="s">
        <v>1080</v>
      </c>
      <c r="AL364" s="72"/>
      <c r="AM364" s="44"/>
    </row>
    <row r="365" spans="1:39" ht="14.5">
      <c r="A365" s="65" t="s">
        <v>850</v>
      </c>
      <c r="B365" s="66" t="s">
        <v>1140</v>
      </c>
      <c r="C365" s="65" t="s">
        <v>855</v>
      </c>
      <c r="D365" s="65" t="s">
        <v>201</v>
      </c>
      <c r="E365" s="75" t="s">
        <v>201</v>
      </c>
      <c r="F365" s="75" t="s">
        <v>852</v>
      </c>
      <c r="G365" s="75" t="s">
        <v>849</v>
      </c>
      <c r="H365" s="75" t="s">
        <v>881</v>
      </c>
      <c r="I365" s="75" t="s">
        <v>1058</v>
      </c>
      <c r="J365" s="272">
        <v>0</v>
      </c>
      <c r="K365" s="272">
        <v>0</v>
      </c>
      <c r="L365" s="272">
        <v>0</v>
      </c>
      <c r="M365" s="272">
        <v>0</v>
      </c>
      <c r="N365" s="272">
        <v>0</v>
      </c>
      <c r="O365" s="272">
        <v>0</v>
      </c>
      <c r="P365" s="272">
        <v>0</v>
      </c>
      <c r="Q365" s="272">
        <v>0</v>
      </c>
      <c r="R365" s="272">
        <v>0</v>
      </c>
      <c r="S365" s="272">
        <v>0</v>
      </c>
      <c r="T365" s="272">
        <v>0</v>
      </c>
      <c r="U365" s="272">
        <v>0</v>
      </c>
      <c r="V365" s="273"/>
      <c r="W365" s="50"/>
      <c r="X365" s="50"/>
      <c r="Y365" s="50"/>
      <c r="Z365" s="43"/>
      <c r="AA365" s="43"/>
      <c r="AB365" s="43"/>
      <c r="AC365" s="43"/>
      <c r="AD365" s="43"/>
      <c r="AE365" s="43"/>
      <c r="AF365" s="43"/>
      <c r="AG365" s="43"/>
      <c r="AH365" s="43"/>
      <c r="AI365" s="43"/>
      <c r="AJ365" s="43"/>
      <c r="AK365" s="144" t="s">
        <v>1080</v>
      </c>
      <c r="AL365" s="72"/>
      <c r="AM365" s="44"/>
    </row>
    <row r="366" spans="1:39" ht="43.5">
      <c r="A366" s="65" t="s">
        <v>850</v>
      </c>
      <c r="B366" s="66" t="s">
        <v>1140</v>
      </c>
      <c r="C366" s="65" t="s">
        <v>855</v>
      </c>
      <c r="D366" s="65" t="s">
        <v>201</v>
      </c>
      <c r="E366" s="75" t="s">
        <v>201</v>
      </c>
      <c r="F366" s="75" t="s">
        <v>852</v>
      </c>
      <c r="G366" s="75" t="s">
        <v>849</v>
      </c>
      <c r="H366" s="75" t="s">
        <v>881</v>
      </c>
      <c r="I366" s="75" t="s">
        <v>882</v>
      </c>
      <c r="J366" s="381"/>
      <c r="K366" s="381"/>
      <c r="L366" s="381"/>
      <c r="M366" s="381"/>
      <c r="N366" s="381"/>
      <c r="O366" s="381"/>
      <c r="P366" s="381"/>
      <c r="Q366" s="381"/>
      <c r="R366" s="381"/>
      <c r="S366" s="381"/>
      <c r="T366" s="381"/>
      <c r="U366" s="381"/>
      <c r="V366" s="273"/>
      <c r="W366" s="50"/>
      <c r="X366" s="50"/>
      <c r="Y366" s="50"/>
      <c r="Z366" s="43"/>
      <c r="AA366" s="43"/>
      <c r="AB366" s="43"/>
      <c r="AC366" s="43"/>
      <c r="AD366" s="43"/>
      <c r="AE366" s="43"/>
      <c r="AF366" s="43"/>
      <c r="AG366" s="43"/>
      <c r="AH366" s="43"/>
      <c r="AI366" s="43"/>
      <c r="AJ366" s="43"/>
      <c r="AK366" s="144" t="s">
        <v>1080</v>
      </c>
      <c r="AL366" s="72"/>
      <c r="AM366" s="72" t="s">
        <v>1060</v>
      </c>
    </row>
    <row r="367" spans="1:39" ht="43.5">
      <c r="A367" s="65" t="s">
        <v>850</v>
      </c>
      <c r="B367" s="66" t="s">
        <v>1140</v>
      </c>
      <c r="C367" s="65" t="s">
        <v>855</v>
      </c>
      <c r="D367" s="65" t="s">
        <v>201</v>
      </c>
      <c r="E367" s="75" t="s">
        <v>201</v>
      </c>
      <c r="F367" s="75" t="s">
        <v>852</v>
      </c>
      <c r="G367" s="75" t="s">
        <v>849</v>
      </c>
      <c r="H367" s="75" t="s">
        <v>881</v>
      </c>
      <c r="I367" s="75" t="s">
        <v>1061</v>
      </c>
      <c r="J367" s="381"/>
      <c r="K367" s="381"/>
      <c r="L367" s="381"/>
      <c r="M367" s="381"/>
      <c r="N367" s="381"/>
      <c r="O367" s="381"/>
      <c r="P367" s="381"/>
      <c r="Q367" s="381"/>
      <c r="R367" s="381"/>
      <c r="S367" s="381"/>
      <c r="T367" s="381"/>
      <c r="U367" s="381"/>
      <c r="V367" s="273"/>
      <c r="W367" s="50"/>
      <c r="X367" s="50"/>
      <c r="Y367" s="50"/>
      <c r="Z367" s="43"/>
      <c r="AA367" s="43"/>
      <c r="AB367" s="43"/>
      <c r="AC367" s="43"/>
      <c r="AD367" s="43"/>
      <c r="AE367" s="43"/>
      <c r="AF367" s="43"/>
      <c r="AG367" s="43"/>
      <c r="AH367" s="43"/>
      <c r="AI367" s="43"/>
      <c r="AJ367" s="43"/>
      <c r="AK367" s="144" t="s">
        <v>1080</v>
      </c>
      <c r="AL367" s="72"/>
      <c r="AM367" s="72" t="s">
        <v>1060</v>
      </c>
    </row>
    <row r="368" spans="1:39" ht="14.5">
      <c r="A368" s="65" t="s">
        <v>850</v>
      </c>
      <c r="B368" s="66" t="s">
        <v>1140</v>
      </c>
      <c r="C368" s="65" t="s">
        <v>855</v>
      </c>
      <c r="D368" s="65" t="s">
        <v>201</v>
      </c>
      <c r="E368" s="75" t="s">
        <v>201</v>
      </c>
      <c r="F368" s="75" t="s">
        <v>852</v>
      </c>
      <c r="G368" s="75" t="s">
        <v>849</v>
      </c>
      <c r="H368" s="75" t="s">
        <v>881</v>
      </c>
      <c r="I368" s="75" t="s">
        <v>884</v>
      </c>
      <c r="J368" s="272">
        <v>6</v>
      </c>
      <c r="K368" s="272">
        <v>37</v>
      </c>
      <c r="L368" s="272">
        <v>35</v>
      </c>
      <c r="M368" s="272">
        <v>48</v>
      </c>
      <c r="N368" s="272">
        <v>7</v>
      </c>
      <c r="O368" s="272">
        <v>32</v>
      </c>
      <c r="P368" s="272">
        <v>19</v>
      </c>
      <c r="Q368" s="272">
        <v>1</v>
      </c>
      <c r="R368" s="272">
        <v>5</v>
      </c>
      <c r="S368" s="272">
        <v>9</v>
      </c>
      <c r="T368" s="272">
        <v>7</v>
      </c>
      <c r="U368" s="272">
        <v>5</v>
      </c>
      <c r="V368" s="273"/>
      <c r="W368" s="50"/>
      <c r="X368" s="50"/>
      <c r="Y368" s="50"/>
      <c r="Z368" s="43"/>
      <c r="AA368" s="43"/>
      <c r="AB368" s="43"/>
      <c r="AC368" s="43"/>
      <c r="AD368" s="43"/>
      <c r="AE368" s="43"/>
      <c r="AF368" s="43"/>
      <c r="AG368" s="43"/>
      <c r="AH368" s="43"/>
      <c r="AI368" s="43"/>
      <c r="AJ368" s="43"/>
      <c r="AK368" s="144" t="s">
        <v>1080</v>
      </c>
      <c r="AL368" s="72"/>
      <c r="AM368" s="44"/>
    </row>
    <row r="369" spans="1:39" ht="14.5">
      <c r="A369" s="65" t="s">
        <v>850</v>
      </c>
      <c r="B369" s="66" t="s">
        <v>1141</v>
      </c>
      <c r="C369" s="65" t="s">
        <v>856</v>
      </c>
      <c r="D369" s="65" t="s">
        <v>201</v>
      </c>
      <c r="E369" s="75" t="s">
        <v>201</v>
      </c>
      <c r="F369" s="75" t="s">
        <v>852</v>
      </c>
      <c r="G369" s="75" t="s">
        <v>849</v>
      </c>
      <c r="H369" s="75" t="s">
        <v>1057</v>
      </c>
      <c r="I369" s="75" t="s">
        <v>1058</v>
      </c>
      <c r="J369" s="272">
        <v>0</v>
      </c>
      <c r="K369" s="272">
        <v>0</v>
      </c>
      <c r="L369" s="272">
        <v>0</v>
      </c>
      <c r="M369" s="272">
        <v>0</v>
      </c>
      <c r="N369" s="272">
        <v>0</v>
      </c>
      <c r="O369" s="272">
        <v>0</v>
      </c>
      <c r="P369" s="272">
        <v>0</v>
      </c>
      <c r="Q369" s="272">
        <v>0</v>
      </c>
      <c r="R369" s="272">
        <v>0</v>
      </c>
      <c r="S369" s="272">
        <v>0</v>
      </c>
      <c r="T369" s="272">
        <v>0</v>
      </c>
      <c r="U369" s="272">
        <v>0</v>
      </c>
      <c r="V369" s="273"/>
      <c r="W369" s="50"/>
      <c r="X369" s="50"/>
      <c r="Y369" s="50"/>
      <c r="Z369" s="43"/>
      <c r="AA369" s="43"/>
      <c r="AB369" s="43"/>
      <c r="AC369" s="43"/>
      <c r="AD369" s="43"/>
      <c r="AE369" s="43"/>
      <c r="AF369" s="43"/>
      <c r="AG369" s="43"/>
      <c r="AH369" s="43"/>
      <c r="AI369" s="43"/>
      <c r="AJ369" s="43"/>
      <c r="AK369" s="144" t="s">
        <v>1080</v>
      </c>
      <c r="AL369" s="72"/>
      <c r="AM369" s="44"/>
    </row>
    <row r="370" spans="1:39" ht="43.5">
      <c r="A370" s="65" t="s">
        <v>850</v>
      </c>
      <c r="B370" s="66" t="s">
        <v>1141</v>
      </c>
      <c r="C370" s="65" t="s">
        <v>856</v>
      </c>
      <c r="D370" s="65" t="s">
        <v>201</v>
      </c>
      <c r="E370" s="75" t="s">
        <v>201</v>
      </c>
      <c r="F370" s="75" t="s">
        <v>852</v>
      </c>
      <c r="G370" s="75" t="s">
        <v>849</v>
      </c>
      <c r="H370" s="75" t="s">
        <v>1057</v>
      </c>
      <c r="I370" s="75" t="s">
        <v>882</v>
      </c>
      <c r="J370" s="381"/>
      <c r="K370" s="381"/>
      <c r="L370" s="381"/>
      <c r="M370" s="381"/>
      <c r="N370" s="381"/>
      <c r="O370" s="381"/>
      <c r="P370" s="381"/>
      <c r="Q370" s="381"/>
      <c r="R370" s="381"/>
      <c r="S370" s="381"/>
      <c r="T370" s="381"/>
      <c r="U370" s="381"/>
      <c r="V370" s="273"/>
      <c r="W370" s="50"/>
      <c r="X370" s="50"/>
      <c r="Y370" s="50"/>
      <c r="Z370" s="43"/>
      <c r="AA370" s="43"/>
      <c r="AB370" s="43"/>
      <c r="AC370" s="43"/>
      <c r="AD370" s="43"/>
      <c r="AE370" s="43"/>
      <c r="AF370" s="43"/>
      <c r="AG370" s="43"/>
      <c r="AH370" s="43"/>
      <c r="AI370" s="43"/>
      <c r="AJ370" s="43"/>
      <c r="AK370" s="144" t="s">
        <v>1080</v>
      </c>
      <c r="AL370" s="72"/>
      <c r="AM370" s="72" t="s">
        <v>1060</v>
      </c>
    </row>
    <row r="371" spans="1:39" ht="43.5">
      <c r="A371" s="65" t="s">
        <v>850</v>
      </c>
      <c r="B371" s="66" t="s">
        <v>1141</v>
      </c>
      <c r="C371" s="65" t="s">
        <v>856</v>
      </c>
      <c r="D371" s="65" t="s">
        <v>201</v>
      </c>
      <c r="E371" s="75" t="s">
        <v>201</v>
      </c>
      <c r="F371" s="75" t="s">
        <v>852</v>
      </c>
      <c r="G371" s="75" t="s">
        <v>849</v>
      </c>
      <c r="H371" s="75" t="s">
        <v>1057</v>
      </c>
      <c r="I371" s="75" t="s">
        <v>1061</v>
      </c>
      <c r="J371" s="381"/>
      <c r="K371" s="381"/>
      <c r="L371" s="381"/>
      <c r="M371" s="381"/>
      <c r="N371" s="381"/>
      <c r="O371" s="381"/>
      <c r="P371" s="381"/>
      <c r="Q371" s="381"/>
      <c r="R371" s="381"/>
      <c r="S371" s="381"/>
      <c r="T371" s="381"/>
      <c r="U371" s="381"/>
      <c r="V371" s="273"/>
      <c r="W371" s="50"/>
      <c r="X371" s="50"/>
      <c r="Y371" s="50"/>
      <c r="Z371" s="43"/>
      <c r="AA371" s="43"/>
      <c r="AB371" s="43"/>
      <c r="AC371" s="43"/>
      <c r="AD371" s="43"/>
      <c r="AE371" s="43"/>
      <c r="AF371" s="43"/>
      <c r="AG371" s="43"/>
      <c r="AH371" s="43"/>
      <c r="AI371" s="43"/>
      <c r="AJ371" s="43"/>
      <c r="AK371" s="144" t="s">
        <v>1080</v>
      </c>
      <c r="AL371" s="72"/>
      <c r="AM371" s="72" t="s">
        <v>1060</v>
      </c>
    </row>
    <row r="372" spans="1:39" ht="14.5">
      <c r="A372" s="65" t="s">
        <v>850</v>
      </c>
      <c r="B372" s="66" t="s">
        <v>1141</v>
      </c>
      <c r="C372" s="65" t="s">
        <v>856</v>
      </c>
      <c r="D372" s="65" t="s">
        <v>201</v>
      </c>
      <c r="E372" s="75" t="s">
        <v>201</v>
      </c>
      <c r="F372" s="75" t="s">
        <v>852</v>
      </c>
      <c r="G372" s="75" t="s">
        <v>849</v>
      </c>
      <c r="H372" s="75" t="s">
        <v>1057</v>
      </c>
      <c r="I372" s="75" t="s">
        <v>884</v>
      </c>
      <c r="J372" s="272">
        <v>68</v>
      </c>
      <c r="K372" s="272">
        <v>237</v>
      </c>
      <c r="L372" s="272">
        <v>92</v>
      </c>
      <c r="M372" s="272">
        <v>22</v>
      </c>
      <c r="N372" s="272">
        <v>343</v>
      </c>
      <c r="O372" s="272">
        <v>143</v>
      </c>
      <c r="P372" s="272">
        <v>90</v>
      </c>
      <c r="Q372" s="272">
        <v>24</v>
      </c>
      <c r="R372" s="272">
        <v>36</v>
      </c>
      <c r="S372" s="272">
        <v>22</v>
      </c>
      <c r="T372" s="272">
        <v>51</v>
      </c>
      <c r="U372" s="272">
        <v>50</v>
      </c>
      <c r="V372" s="273"/>
      <c r="W372" s="50"/>
      <c r="X372" s="50"/>
      <c r="Y372" s="50"/>
      <c r="Z372" s="43"/>
      <c r="AA372" s="43"/>
      <c r="AB372" s="43"/>
      <c r="AC372" s="43"/>
      <c r="AD372" s="43"/>
      <c r="AE372" s="43"/>
      <c r="AF372" s="43"/>
      <c r="AG372" s="43"/>
      <c r="AH372" s="43"/>
      <c r="AI372" s="43"/>
      <c r="AJ372" s="43"/>
      <c r="AK372" s="144" t="s">
        <v>1080</v>
      </c>
      <c r="AL372" s="72"/>
      <c r="AM372" s="44"/>
    </row>
    <row r="373" spans="1:39" ht="29">
      <c r="A373" s="65" t="s">
        <v>850</v>
      </c>
      <c r="B373" s="66" t="s">
        <v>1142</v>
      </c>
      <c r="C373" s="65" t="s">
        <v>856</v>
      </c>
      <c r="D373" s="65" t="s">
        <v>201</v>
      </c>
      <c r="E373" s="75" t="s">
        <v>201</v>
      </c>
      <c r="F373" s="75" t="s">
        <v>852</v>
      </c>
      <c r="G373" s="75" t="s">
        <v>849</v>
      </c>
      <c r="H373" s="75" t="s">
        <v>1065</v>
      </c>
      <c r="I373" s="75" t="s">
        <v>1058</v>
      </c>
      <c r="J373" s="272">
        <v>3</v>
      </c>
      <c r="K373" s="272">
        <v>51</v>
      </c>
      <c r="L373" s="272">
        <v>184</v>
      </c>
      <c r="M373" s="272">
        <v>40</v>
      </c>
      <c r="N373" s="272">
        <v>16</v>
      </c>
      <c r="O373" s="272">
        <v>70</v>
      </c>
      <c r="P373" s="272">
        <v>11</v>
      </c>
      <c r="Q373" s="272">
        <v>2</v>
      </c>
      <c r="R373" s="272">
        <v>0</v>
      </c>
      <c r="S373" s="272">
        <v>1</v>
      </c>
      <c r="T373" s="272">
        <v>0</v>
      </c>
      <c r="U373" s="272">
        <v>0</v>
      </c>
      <c r="V373" s="273"/>
      <c r="W373" s="50"/>
      <c r="X373" s="50"/>
      <c r="Y373" s="50"/>
      <c r="Z373" s="43"/>
      <c r="AA373" s="43"/>
      <c r="AB373" s="43"/>
      <c r="AC373" s="43"/>
      <c r="AD373" s="43"/>
      <c r="AE373" s="43"/>
      <c r="AF373" s="43"/>
      <c r="AG373" s="43"/>
      <c r="AH373" s="43"/>
      <c r="AI373" s="43"/>
      <c r="AJ373" s="43"/>
      <c r="AK373" s="144" t="s">
        <v>1080</v>
      </c>
      <c r="AL373" s="72"/>
      <c r="AM373" s="44"/>
    </row>
    <row r="374" spans="1:39" ht="43.5">
      <c r="A374" s="65" t="s">
        <v>850</v>
      </c>
      <c r="B374" s="66" t="s">
        <v>1142</v>
      </c>
      <c r="C374" s="65" t="s">
        <v>856</v>
      </c>
      <c r="D374" s="65" t="s">
        <v>201</v>
      </c>
      <c r="E374" s="75" t="s">
        <v>201</v>
      </c>
      <c r="F374" s="75" t="s">
        <v>852</v>
      </c>
      <c r="G374" s="75" t="s">
        <v>849</v>
      </c>
      <c r="H374" s="75" t="s">
        <v>1065</v>
      </c>
      <c r="I374" s="75" t="s">
        <v>882</v>
      </c>
      <c r="J374" s="381"/>
      <c r="K374" s="381"/>
      <c r="L374" s="381"/>
      <c r="M374" s="381"/>
      <c r="N374" s="381"/>
      <c r="O374" s="381"/>
      <c r="P374" s="381"/>
      <c r="Q374" s="381"/>
      <c r="R374" s="381"/>
      <c r="S374" s="381"/>
      <c r="T374" s="381"/>
      <c r="U374" s="381"/>
      <c r="V374" s="273"/>
      <c r="W374" s="50"/>
      <c r="X374" s="50"/>
      <c r="Y374" s="50"/>
      <c r="Z374" s="43"/>
      <c r="AA374" s="43"/>
      <c r="AB374" s="43"/>
      <c r="AC374" s="43"/>
      <c r="AD374" s="43"/>
      <c r="AE374" s="43"/>
      <c r="AF374" s="43"/>
      <c r="AG374" s="43"/>
      <c r="AH374" s="43"/>
      <c r="AI374" s="43"/>
      <c r="AJ374" s="43"/>
      <c r="AK374" s="144" t="s">
        <v>1080</v>
      </c>
      <c r="AL374" s="72"/>
      <c r="AM374" s="72" t="s">
        <v>1060</v>
      </c>
    </row>
    <row r="375" spans="1:39" ht="43.5">
      <c r="A375" s="65" t="s">
        <v>850</v>
      </c>
      <c r="B375" s="66" t="s">
        <v>1142</v>
      </c>
      <c r="C375" s="65" t="s">
        <v>856</v>
      </c>
      <c r="D375" s="65" t="s">
        <v>201</v>
      </c>
      <c r="E375" s="75" t="s">
        <v>201</v>
      </c>
      <c r="F375" s="75" t="s">
        <v>852</v>
      </c>
      <c r="G375" s="75" t="s">
        <v>849</v>
      </c>
      <c r="H375" s="75" t="s">
        <v>1065</v>
      </c>
      <c r="I375" s="75" t="s">
        <v>1061</v>
      </c>
      <c r="J375" s="381"/>
      <c r="K375" s="381"/>
      <c r="L375" s="381"/>
      <c r="M375" s="381"/>
      <c r="N375" s="381"/>
      <c r="O375" s="381"/>
      <c r="P375" s="381"/>
      <c r="Q375" s="381"/>
      <c r="R375" s="381"/>
      <c r="S375" s="381"/>
      <c r="T375" s="381"/>
      <c r="U375" s="381"/>
      <c r="V375" s="273"/>
      <c r="W375" s="50"/>
      <c r="X375" s="50"/>
      <c r="Y375" s="50"/>
      <c r="Z375" s="43"/>
      <c r="AA375" s="43"/>
      <c r="AB375" s="43"/>
      <c r="AC375" s="43"/>
      <c r="AD375" s="43"/>
      <c r="AE375" s="43"/>
      <c r="AF375" s="43"/>
      <c r="AG375" s="43"/>
      <c r="AH375" s="43"/>
      <c r="AI375" s="43"/>
      <c r="AJ375" s="43"/>
      <c r="AK375" s="144" t="s">
        <v>1080</v>
      </c>
      <c r="AL375" s="72"/>
      <c r="AM375" s="72" t="s">
        <v>1060</v>
      </c>
    </row>
    <row r="376" spans="1:39" ht="29">
      <c r="A376" s="65" t="s">
        <v>850</v>
      </c>
      <c r="B376" s="66" t="s">
        <v>1142</v>
      </c>
      <c r="C376" s="65" t="s">
        <v>856</v>
      </c>
      <c r="D376" s="65" t="s">
        <v>201</v>
      </c>
      <c r="E376" s="75" t="s">
        <v>201</v>
      </c>
      <c r="F376" s="75" t="s">
        <v>852</v>
      </c>
      <c r="G376" s="75" t="s">
        <v>849</v>
      </c>
      <c r="H376" s="75" t="s">
        <v>1065</v>
      </c>
      <c r="I376" s="75" t="s">
        <v>884</v>
      </c>
      <c r="J376" s="272">
        <v>28</v>
      </c>
      <c r="K376" s="272">
        <v>83</v>
      </c>
      <c r="L376" s="272">
        <v>15</v>
      </c>
      <c r="M376" s="272">
        <v>34</v>
      </c>
      <c r="N376" s="272">
        <v>54</v>
      </c>
      <c r="O376" s="272">
        <v>146</v>
      </c>
      <c r="P376" s="272">
        <v>13</v>
      </c>
      <c r="Q376" s="272">
        <v>0</v>
      </c>
      <c r="R376" s="272">
        <v>40</v>
      </c>
      <c r="S376" s="272">
        <v>75</v>
      </c>
      <c r="T376" s="272">
        <v>15</v>
      </c>
      <c r="U376" s="272">
        <v>1</v>
      </c>
      <c r="V376" s="273"/>
      <c r="W376" s="50"/>
      <c r="X376" s="50"/>
      <c r="Y376" s="50"/>
      <c r="Z376" s="43"/>
      <c r="AA376" s="43"/>
      <c r="AB376" s="43"/>
      <c r="AC376" s="43"/>
      <c r="AD376" s="43"/>
      <c r="AE376" s="43"/>
      <c r="AF376" s="43"/>
      <c r="AG376" s="43"/>
      <c r="AH376" s="43"/>
      <c r="AI376" s="43"/>
      <c r="AJ376" s="43"/>
      <c r="AK376" s="144" t="s">
        <v>1080</v>
      </c>
      <c r="AL376" s="72"/>
      <c r="AM376" s="44"/>
    </row>
    <row r="377" spans="1:39" ht="14.5">
      <c r="A377" s="65" t="s">
        <v>850</v>
      </c>
      <c r="B377" s="66" t="s">
        <v>1143</v>
      </c>
      <c r="C377" s="65" t="s">
        <v>856</v>
      </c>
      <c r="D377" s="65" t="s">
        <v>201</v>
      </c>
      <c r="E377" s="75" t="s">
        <v>201</v>
      </c>
      <c r="F377" s="75" t="s">
        <v>852</v>
      </c>
      <c r="G377" s="75" t="s">
        <v>849</v>
      </c>
      <c r="H377" s="75" t="s">
        <v>881</v>
      </c>
      <c r="I377" s="75" t="s">
        <v>1058</v>
      </c>
      <c r="J377" s="272">
        <v>0</v>
      </c>
      <c r="K377" s="272">
        <v>0</v>
      </c>
      <c r="L377" s="272">
        <v>0</v>
      </c>
      <c r="M377" s="272">
        <v>0</v>
      </c>
      <c r="N377" s="272">
        <v>0</v>
      </c>
      <c r="O377" s="272">
        <v>0</v>
      </c>
      <c r="P377" s="272">
        <v>0</v>
      </c>
      <c r="Q377" s="272">
        <v>0</v>
      </c>
      <c r="R377" s="272">
        <v>0</v>
      </c>
      <c r="S377" s="272">
        <v>0</v>
      </c>
      <c r="T377" s="272">
        <v>0</v>
      </c>
      <c r="U377" s="272">
        <v>0</v>
      </c>
      <c r="V377" s="273"/>
      <c r="W377" s="50"/>
      <c r="X377" s="50"/>
      <c r="Y377" s="50"/>
      <c r="Z377" s="43"/>
      <c r="AA377" s="43"/>
      <c r="AB377" s="43"/>
      <c r="AC377" s="43"/>
      <c r="AD377" s="43"/>
      <c r="AE377" s="43"/>
      <c r="AF377" s="43"/>
      <c r="AG377" s="43"/>
      <c r="AH377" s="43"/>
      <c r="AI377" s="43"/>
      <c r="AJ377" s="43"/>
      <c r="AK377" s="144" t="s">
        <v>1080</v>
      </c>
      <c r="AL377" s="72"/>
      <c r="AM377" s="44"/>
    </row>
    <row r="378" spans="1:39" ht="43.5">
      <c r="A378" s="65" t="s">
        <v>850</v>
      </c>
      <c r="B378" s="66" t="s">
        <v>1143</v>
      </c>
      <c r="C378" s="65" t="s">
        <v>856</v>
      </c>
      <c r="D378" s="65" t="s">
        <v>201</v>
      </c>
      <c r="E378" s="75" t="s">
        <v>201</v>
      </c>
      <c r="F378" s="75" t="s">
        <v>852</v>
      </c>
      <c r="G378" s="75" t="s">
        <v>849</v>
      </c>
      <c r="H378" s="75" t="s">
        <v>881</v>
      </c>
      <c r="I378" s="75" t="s">
        <v>882</v>
      </c>
      <c r="J378" s="381"/>
      <c r="K378" s="381"/>
      <c r="L378" s="381"/>
      <c r="M378" s="381"/>
      <c r="N378" s="381"/>
      <c r="O378" s="381"/>
      <c r="P378" s="381"/>
      <c r="Q378" s="381"/>
      <c r="R378" s="381"/>
      <c r="S378" s="381"/>
      <c r="T378" s="381"/>
      <c r="U378" s="381"/>
      <c r="V378" s="273"/>
      <c r="W378" s="50"/>
      <c r="X378" s="50"/>
      <c r="Y378" s="50"/>
      <c r="Z378" s="43"/>
      <c r="AA378" s="43"/>
      <c r="AB378" s="43"/>
      <c r="AC378" s="43"/>
      <c r="AD378" s="43"/>
      <c r="AE378" s="43"/>
      <c r="AF378" s="43"/>
      <c r="AG378" s="43"/>
      <c r="AH378" s="43"/>
      <c r="AI378" s="43"/>
      <c r="AJ378" s="43"/>
      <c r="AK378" s="144" t="s">
        <v>1080</v>
      </c>
      <c r="AL378" s="72"/>
      <c r="AM378" s="72" t="s">
        <v>1060</v>
      </c>
    </row>
    <row r="379" spans="1:39" ht="43.5">
      <c r="A379" s="65" t="s">
        <v>850</v>
      </c>
      <c r="B379" s="66" t="s">
        <v>1143</v>
      </c>
      <c r="C379" s="65" t="s">
        <v>856</v>
      </c>
      <c r="D379" s="65" t="s">
        <v>201</v>
      </c>
      <c r="E379" s="75" t="s">
        <v>201</v>
      </c>
      <c r="F379" s="75" t="s">
        <v>852</v>
      </c>
      <c r="G379" s="75" t="s">
        <v>849</v>
      </c>
      <c r="H379" s="75" t="s">
        <v>881</v>
      </c>
      <c r="I379" s="75" t="s">
        <v>1061</v>
      </c>
      <c r="J379" s="381"/>
      <c r="K379" s="381"/>
      <c r="L379" s="381"/>
      <c r="M379" s="381"/>
      <c r="N379" s="381"/>
      <c r="O379" s="381"/>
      <c r="P379" s="381"/>
      <c r="Q379" s="381"/>
      <c r="R379" s="381"/>
      <c r="S379" s="381"/>
      <c r="T379" s="381"/>
      <c r="U379" s="381"/>
      <c r="V379" s="273"/>
      <c r="W379" s="50"/>
      <c r="X379" s="50"/>
      <c r="Y379" s="50"/>
      <c r="Z379" s="43"/>
      <c r="AA379" s="43"/>
      <c r="AB379" s="43"/>
      <c r="AC379" s="43"/>
      <c r="AD379" s="43"/>
      <c r="AE379" s="43"/>
      <c r="AF379" s="43"/>
      <c r="AG379" s="43"/>
      <c r="AH379" s="43"/>
      <c r="AI379" s="43"/>
      <c r="AJ379" s="43"/>
      <c r="AK379" s="144" t="s">
        <v>1080</v>
      </c>
      <c r="AL379" s="72"/>
      <c r="AM379" s="72" t="s">
        <v>1060</v>
      </c>
    </row>
    <row r="380" spans="1:39" ht="14.5">
      <c r="A380" s="65" t="s">
        <v>850</v>
      </c>
      <c r="B380" s="66" t="s">
        <v>1143</v>
      </c>
      <c r="C380" s="65" t="s">
        <v>856</v>
      </c>
      <c r="D380" s="65" t="s">
        <v>201</v>
      </c>
      <c r="E380" s="75" t="s">
        <v>201</v>
      </c>
      <c r="F380" s="75" t="s">
        <v>852</v>
      </c>
      <c r="G380" s="75" t="s">
        <v>849</v>
      </c>
      <c r="H380" s="75" t="s">
        <v>881</v>
      </c>
      <c r="I380" s="75" t="s">
        <v>884</v>
      </c>
      <c r="J380" s="272">
        <v>1</v>
      </c>
      <c r="K380" s="272">
        <v>0</v>
      </c>
      <c r="L380" s="272">
        <v>0</v>
      </c>
      <c r="M380" s="272">
        <v>1</v>
      </c>
      <c r="N380" s="272">
        <v>0</v>
      </c>
      <c r="O380" s="272">
        <v>0</v>
      </c>
      <c r="P380" s="272">
        <v>3</v>
      </c>
      <c r="Q380" s="272">
        <v>4</v>
      </c>
      <c r="R380" s="272">
        <v>1</v>
      </c>
      <c r="S380" s="272">
        <v>2</v>
      </c>
      <c r="T380" s="272">
        <v>0</v>
      </c>
      <c r="U380" s="272">
        <v>0</v>
      </c>
      <c r="V380" s="273"/>
      <c r="W380" s="50"/>
      <c r="X380" s="50"/>
      <c r="Y380" s="50"/>
      <c r="Z380" s="43"/>
      <c r="AA380" s="43"/>
      <c r="AB380" s="43"/>
      <c r="AC380" s="43"/>
      <c r="AD380" s="43"/>
      <c r="AE380" s="43"/>
      <c r="AF380" s="43"/>
      <c r="AG380" s="43"/>
      <c r="AH380" s="43"/>
      <c r="AI380" s="43"/>
      <c r="AJ380" s="43"/>
      <c r="AK380" s="144" t="s">
        <v>1080</v>
      </c>
      <c r="AL380" s="72"/>
      <c r="AM380" s="44"/>
    </row>
    <row r="381" spans="1:39" ht="43.5">
      <c r="A381" s="65" t="s">
        <v>850</v>
      </c>
      <c r="B381" s="66" t="s">
        <v>1144</v>
      </c>
      <c r="C381" s="65" t="s">
        <v>857</v>
      </c>
      <c r="D381" s="65" t="s">
        <v>201</v>
      </c>
      <c r="E381" s="75" t="s">
        <v>201</v>
      </c>
      <c r="F381" s="75" t="s">
        <v>853</v>
      </c>
      <c r="G381" s="75" t="s">
        <v>849</v>
      </c>
      <c r="H381" s="75" t="s">
        <v>1057</v>
      </c>
      <c r="I381" s="75" t="s">
        <v>1058</v>
      </c>
      <c r="J381" s="381"/>
      <c r="K381" s="381"/>
      <c r="L381" s="381"/>
      <c r="M381" s="381"/>
      <c r="N381" s="381"/>
      <c r="O381" s="381"/>
      <c r="P381" s="381"/>
      <c r="Q381" s="381"/>
      <c r="R381" s="381"/>
      <c r="S381" s="381"/>
      <c r="T381" s="381"/>
      <c r="U381" s="381"/>
      <c r="V381" s="273"/>
      <c r="W381" s="50"/>
      <c r="X381" s="50"/>
      <c r="Y381" s="50"/>
      <c r="Z381" s="43"/>
      <c r="AA381" s="43"/>
      <c r="AB381" s="43"/>
      <c r="AC381" s="43"/>
      <c r="AD381" s="43"/>
      <c r="AE381" s="43"/>
      <c r="AF381" s="43"/>
      <c r="AG381" s="43"/>
      <c r="AH381" s="43"/>
      <c r="AI381" s="43"/>
      <c r="AJ381" s="43"/>
      <c r="AK381" s="144" t="s">
        <v>1059</v>
      </c>
      <c r="AL381" s="72"/>
      <c r="AM381" s="72" t="s">
        <v>1060</v>
      </c>
    </row>
    <row r="382" spans="1:39" ht="43.5">
      <c r="A382" s="65" t="s">
        <v>850</v>
      </c>
      <c r="B382" s="66" t="s">
        <v>1144</v>
      </c>
      <c r="C382" s="65" t="s">
        <v>857</v>
      </c>
      <c r="D382" s="65" t="s">
        <v>201</v>
      </c>
      <c r="E382" s="75" t="s">
        <v>201</v>
      </c>
      <c r="F382" s="75" t="s">
        <v>853</v>
      </c>
      <c r="G382" s="75" t="s">
        <v>849</v>
      </c>
      <c r="H382" s="75" t="s">
        <v>1057</v>
      </c>
      <c r="I382" s="75" t="s">
        <v>882</v>
      </c>
      <c r="J382" s="381"/>
      <c r="K382" s="381"/>
      <c r="L382" s="381"/>
      <c r="M382" s="381"/>
      <c r="N382" s="381"/>
      <c r="O382" s="381"/>
      <c r="P382" s="381"/>
      <c r="Q382" s="381"/>
      <c r="R382" s="381"/>
      <c r="S382" s="381"/>
      <c r="T382" s="381"/>
      <c r="U382" s="381"/>
      <c r="V382" s="273"/>
      <c r="W382" s="50"/>
      <c r="X382" s="50"/>
      <c r="Y382" s="50"/>
      <c r="Z382" s="43"/>
      <c r="AA382" s="43"/>
      <c r="AB382" s="43"/>
      <c r="AC382" s="43"/>
      <c r="AD382" s="43"/>
      <c r="AE382" s="43"/>
      <c r="AF382" s="43"/>
      <c r="AG382" s="43"/>
      <c r="AH382" s="43"/>
      <c r="AI382" s="43"/>
      <c r="AJ382" s="43"/>
      <c r="AK382" s="144" t="s">
        <v>1059</v>
      </c>
      <c r="AL382" s="72"/>
      <c r="AM382" s="72" t="s">
        <v>1060</v>
      </c>
    </row>
    <row r="383" spans="1:39" ht="43.5">
      <c r="A383" s="65" t="s">
        <v>850</v>
      </c>
      <c r="B383" s="66" t="s">
        <v>1144</v>
      </c>
      <c r="C383" s="65" t="s">
        <v>857</v>
      </c>
      <c r="D383" s="65" t="s">
        <v>201</v>
      </c>
      <c r="E383" s="75" t="s">
        <v>201</v>
      </c>
      <c r="F383" s="75" t="s">
        <v>853</v>
      </c>
      <c r="G383" s="75" t="s">
        <v>849</v>
      </c>
      <c r="H383" s="75" t="s">
        <v>1057</v>
      </c>
      <c r="I383" s="75" t="s">
        <v>1061</v>
      </c>
      <c r="J383" s="381"/>
      <c r="K383" s="381"/>
      <c r="L383" s="381"/>
      <c r="M383" s="381"/>
      <c r="N383" s="381"/>
      <c r="O383" s="381"/>
      <c r="P383" s="381"/>
      <c r="Q383" s="381"/>
      <c r="R383" s="381"/>
      <c r="S383" s="381"/>
      <c r="T383" s="381"/>
      <c r="U383" s="381"/>
      <c r="V383" s="273"/>
      <c r="W383" s="50"/>
      <c r="X383" s="50"/>
      <c r="Y383" s="50"/>
      <c r="Z383" s="43"/>
      <c r="AA383" s="43"/>
      <c r="AB383" s="43"/>
      <c r="AC383" s="43"/>
      <c r="AD383" s="43"/>
      <c r="AE383" s="43"/>
      <c r="AF383" s="43"/>
      <c r="AG383" s="43"/>
      <c r="AH383" s="43"/>
      <c r="AI383" s="43"/>
      <c r="AJ383" s="43"/>
      <c r="AK383" s="144" t="s">
        <v>1059</v>
      </c>
      <c r="AL383" s="72"/>
      <c r="AM383" s="72" t="s">
        <v>1060</v>
      </c>
    </row>
    <row r="384" spans="1:39" ht="72.5">
      <c r="A384" s="65" t="s">
        <v>850</v>
      </c>
      <c r="B384" s="66" t="s">
        <v>1144</v>
      </c>
      <c r="C384" s="65" t="s">
        <v>857</v>
      </c>
      <c r="D384" s="65" t="s">
        <v>201</v>
      </c>
      <c r="E384" s="192" t="s">
        <v>1123</v>
      </c>
      <c r="F384" s="75" t="s">
        <v>853</v>
      </c>
      <c r="G384" s="75" t="s">
        <v>849</v>
      </c>
      <c r="H384" s="75" t="s">
        <v>1057</v>
      </c>
      <c r="I384" s="75" t="s">
        <v>884</v>
      </c>
      <c r="J384" s="272">
        <v>48</v>
      </c>
      <c r="K384" s="272">
        <v>48</v>
      </c>
      <c r="L384" s="272">
        <v>48</v>
      </c>
      <c r="M384" s="272">
        <v>48</v>
      </c>
      <c r="N384" s="272">
        <v>19.68</v>
      </c>
      <c r="O384" s="272">
        <v>47.04</v>
      </c>
      <c r="P384" s="272">
        <v>53.76</v>
      </c>
      <c r="Q384" s="272">
        <v>37.92</v>
      </c>
      <c r="R384" s="272">
        <v>7</v>
      </c>
      <c r="S384" s="272">
        <v>37.44</v>
      </c>
      <c r="T384" s="272">
        <v>52.32</v>
      </c>
      <c r="U384" s="272">
        <v>39.36</v>
      </c>
      <c r="V384" s="273"/>
      <c r="W384" s="50"/>
      <c r="X384" s="50"/>
      <c r="Y384" s="50"/>
      <c r="Z384" s="43"/>
      <c r="AA384" s="43"/>
      <c r="AB384" s="43"/>
      <c r="AC384" s="43"/>
      <c r="AD384" s="43"/>
      <c r="AE384" s="43"/>
      <c r="AF384" s="43"/>
      <c r="AG384" s="43"/>
      <c r="AH384" s="43"/>
      <c r="AI384" s="43"/>
      <c r="AJ384" s="43"/>
      <c r="AK384" s="144" t="s">
        <v>1059</v>
      </c>
      <c r="AL384" s="72" t="s">
        <v>1124</v>
      </c>
      <c r="AM384" s="44"/>
    </row>
    <row r="385" spans="1:39" ht="68.75" customHeight="1">
      <c r="A385" s="65" t="s">
        <v>850</v>
      </c>
      <c r="B385" s="66" t="s">
        <v>1145</v>
      </c>
      <c r="C385" s="65" t="s">
        <v>857</v>
      </c>
      <c r="D385" s="65" t="s">
        <v>201</v>
      </c>
      <c r="E385" s="192" t="s">
        <v>1064</v>
      </c>
      <c r="F385" s="75" t="s">
        <v>853</v>
      </c>
      <c r="G385" s="75" t="s">
        <v>849</v>
      </c>
      <c r="H385" s="75" t="s">
        <v>1065</v>
      </c>
      <c r="I385" s="75" t="s">
        <v>1058</v>
      </c>
      <c r="J385" s="272">
        <v>3143.7304306169317</v>
      </c>
      <c r="K385" s="272">
        <v>3143.7304306169317</v>
      </c>
      <c r="L385" s="272">
        <v>3143.7304306169317</v>
      </c>
      <c r="M385" s="272">
        <v>3143.7304306169317</v>
      </c>
      <c r="N385" s="272">
        <v>1978</v>
      </c>
      <c r="O385" s="272">
        <v>5467.0199999999995</v>
      </c>
      <c r="P385" s="272">
        <v>1291.72</v>
      </c>
      <c r="Q385" s="272">
        <v>104.92</v>
      </c>
      <c r="R385" s="272">
        <v>2792</v>
      </c>
      <c r="S385" s="272">
        <v>3349</v>
      </c>
      <c r="T385" s="272">
        <v>1437</v>
      </c>
      <c r="U385" s="272">
        <v>216</v>
      </c>
      <c r="V385" s="273"/>
      <c r="W385" s="50"/>
      <c r="X385" s="50"/>
      <c r="Y385" s="50"/>
      <c r="Z385" s="43"/>
      <c r="AA385" s="43"/>
      <c r="AB385" s="43"/>
      <c r="AC385" s="43"/>
      <c r="AD385" s="43"/>
      <c r="AE385" s="43"/>
      <c r="AF385" s="43"/>
      <c r="AG385" s="43"/>
      <c r="AH385" s="43"/>
      <c r="AI385" s="43"/>
      <c r="AJ385" s="43"/>
      <c r="AK385" s="144" t="s">
        <v>1059</v>
      </c>
      <c r="AL385" s="72"/>
      <c r="AM385" s="44"/>
    </row>
    <row r="386" spans="1:39" ht="29">
      <c r="A386" s="65" t="s">
        <v>850</v>
      </c>
      <c r="B386" s="66" t="s">
        <v>1145</v>
      </c>
      <c r="C386" s="65" t="s">
        <v>857</v>
      </c>
      <c r="D386" s="65" t="s">
        <v>201</v>
      </c>
      <c r="E386" s="192" t="s">
        <v>1064</v>
      </c>
      <c r="F386" s="75" t="s">
        <v>853</v>
      </c>
      <c r="G386" s="75" t="s">
        <v>849</v>
      </c>
      <c r="H386" s="75" t="s">
        <v>1065</v>
      </c>
      <c r="I386" s="75" t="s">
        <v>882</v>
      </c>
      <c r="J386" s="272">
        <v>0</v>
      </c>
      <c r="K386" s="272">
        <v>0</v>
      </c>
      <c r="L386" s="272">
        <v>0</v>
      </c>
      <c r="M386" s="272">
        <v>0</v>
      </c>
      <c r="N386" s="272">
        <v>0</v>
      </c>
      <c r="O386" s="272">
        <v>0</v>
      </c>
      <c r="P386" s="272">
        <v>0</v>
      </c>
      <c r="Q386" s="272">
        <v>0</v>
      </c>
      <c r="R386" s="272">
        <v>0</v>
      </c>
      <c r="S386" s="272">
        <v>0</v>
      </c>
      <c r="T386" s="272">
        <v>0</v>
      </c>
      <c r="U386" s="272">
        <v>0</v>
      </c>
      <c r="V386" s="273"/>
      <c r="W386" s="50"/>
      <c r="X386" s="50"/>
      <c r="Y386" s="50"/>
      <c r="Z386" s="43"/>
      <c r="AA386" s="43"/>
      <c r="AB386" s="43"/>
      <c r="AC386" s="43"/>
      <c r="AD386" s="43"/>
      <c r="AE386" s="43"/>
      <c r="AF386" s="43"/>
      <c r="AG386" s="43"/>
      <c r="AH386" s="43"/>
      <c r="AI386" s="43"/>
      <c r="AJ386" s="43"/>
      <c r="AK386" s="144" t="s">
        <v>1059</v>
      </c>
      <c r="AL386" s="72" t="s">
        <v>1126</v>
      </c>
      <c r="AM386" s="72"/>
    </row>
    <row r="387" spans="1:39" ht="43.5">
      <c r="A387" s="65" t="s">
        <v>850</v>
      </c>
      <c r="B387" s="66" t="s">
        <v>1145</v>
      </c>
      <c r="C387" s="65" t="s">
        <v>857</v>
      </c>
      <c r="D387" s="65" t="s">
        <v>201</v>
      </c>
      <c r="E387" s="75" t="s">
        <v>201</v>
      </c>
      <c r="F387" s="75" t="s">
        <v>853</v>
      </c>
      <c r="G387" s="75" t="s">
        <v>849</v>
      </c>
      <c r="H387" s="75" t="s">
        <v>1065</v>
      </c>
      <c r="I387" s="75" t="s">
        <v>1061</v>
      </c>
      <c r="J387" s="381"/>
      <c r="K387" s="381"/>
      <c r="L387" s="381"/>
      <c r="M387" s="381"/>
      <c r="N387" s="381"/>
      <c r="O387" s="381"/>
      <c r="P387" s="381"/>
      <c r="Q387" s="381"/>
      <c r="R387" s="381"/>
      <c r="S387" s="381"/>
      <c r="T387" s="381"/>
      <c r="U387" s="381"/>
      <c r="V387" s="273"/>
      <c r="W387" s="50"/>
      <c r="X387" s="50"/>
      <c r="Y387" s="50"/>
      <c r="Z387" s="43"/>
      <c r="AA387" s="43"/>
      <c r="AB387" s="43"/>
      <c r="AC387" s="43"/>
      <c r="AD387" s="43"/>
      <c r="AE387" s="43"/>
      <c r="AF387" s="43"/>
      <c r="AG387" s="43"/>
      <c r="AH387" s="43"/>
      <c r="AI387" s="43"/>
      <c r="AJ387" s="43"/>
      <c r="AK387" s="144" t="s">
        <v>1059</v>
      </c>
      <c r="AL387" s="72"/>
      <c r="AM387" s="72" t="s">
        <v>1060</v>
      </c>
    </row>
    <row r="388" spans="1:39" ht="101.5">
      <c r="A388" s="65" t="s">
        <v>850</v>
      </c>
      <c r="B388" s="66" t="s">
        <v>1145</v>
      </c>
      <c r="C388" s="65" t="s">
        <v>857</v>
      </c>
      <c r="D388" s="65" t="s">
        <v>201</v>
      </c>
      <c r="E388" s="233" t="s">
        <v>1127</v>
      </c>
      <c r="F388" s="75" t="s">
        <v>853</v>
      </c>
      <c r="G388" s="75" t="s">
        <v>849</v>
      </c>
      <c r="H388" s="75" t="s">
        <v>1065</v>
      </c>
      <c r="I388" s="75" t="s">
        <v>884</v>
      </c>
      <c r="J388" s="272">
        <v>89.759999999999991</v>
      </c>
      <c r="K388" s="272">
        <v>167.51999999999998</v>
      </c>
      <c r="L388" s="272">
        <v>71.039999999999992</v>
      </c>
      <c r="M388" s="272">
        <v>70.56</v>
      </c>
      <c r="N388" s="272">
        <v>2290.08</v>
      </c>
      <c r="O388" s="272">
        <v>5818.08</v>
      </c>
      <c r="P388" s="272">
        <v>2032.32</v>
      </c>
      <c r="Q388" s="272">
        <v>18.239999999999998</v>
      </c>
      <c r="R388" s="272">
        <v>1521.6</v>
      </c>
      <c r="S388" s="272">
        <v>4976.6399999999994</v>
      </c>
      <c r="T388" s="272">
        <v>944.64</v>
      </c>
      <c r="U388" s="272">
        <v>64.319999999999993</v>
      </c>
      <c r="V388" s="273"/>
      <c r="W388" s="50"/>
      <c r="X388" s="50"/>
      <c r="Y388" s="50"/>
      <c r="Z388" s="43"/>
      <c r="AA388" s="43"/>
      <c r="AB388" s="43"/>
      <c r="AC388" s="43"/>
      <c r="AD388" s="43"/>
      <c r="AE388" s="43"/>
      <c r="AF388" s="43"/>
      <c r="AG388" s="43"/>
      <c r="AH388" s="43"/>
      <c r="AI388" s="43"/>
      <c r="AJ388" s="43"/>
      <c r="AK388" s="144" t="s">
        <v>1059</v>
      </c>
      <c r="AL388" s="249" t="s">
        <v>1128</v>
      </c>
      <c r="AM388" s="44"/>
    </row>
    <row r="389" spans="1:39" ht="43.5">
      <c r="A389" s="65" t="s">
        <v>850</v>
      </c>
      <c r="B389" s="66" t="s">
        <v>1146</v>
      </c>
      <c r="C389" s="65" t="s">
        <v>857</v>
      </c>
      <c r="D389" s="65" t="s">
        <v>201</v>
      </c>
      <c r="E389" s="75" t="s">
        <v>201</v>
      </c>
      <c r="F389" s="75" t="s">
        <v>853</v>
      </c>
      <c r="G389" s="75" t="s">
        <v>849</v>
      </c>
      <c r="H389" s="75" t="s">
        <v>881</v>
      </c>
      <c r="I389" s="75" t="s">
        <v>1058</v>
      </c>
      <c r="J389" s="381"/>
      <c r="K389" s="381"/>
      <c r="L389" s="381"/>
      <c r="M389" s="381"/>
      <c r="N389" s="381"/>
      <c r="O389" s="381"/>
      <c r="P389" s="381"/>
      <c r="Q389" s="381"/>
      <c r="R389" s="381"/>
      <c r="S389" s="381"/>
      <c r="T389" s="381"/>
      <c r="U389" s="381"/>
      <c r="V389" s="273"/>
      <c r="W389" s="50"/>
      <c r="X389" s="50"/>
      <c r="Y389" s="50"/>
      <c r="Z389" s="43"/>
      <c r="AA389" s="43"/>
      <c r="AB389" s="43"/>
      <c r="AC389" s="43"/>
      <c r="AD389" s="43"/>
      <c r="AE389" s="43"/>
      <c r="AF389" s="43"/>
      <c r="AG389" s="43"/>
      <c r="AH389" s="43"/>
      <c r="AI389" s="43"/>
      <c r="AJ389" s="43"/>
      <c r="AK389" s="144" t="s">
        <v>1059</v>
      </c>
      <c r="AL389" s="72"/>
      <c r="AM389" s="72" t="s">
        <v>1060</v>
      </c>
    </row>
    <row r="390" spans="1:39" ht="101.5">
      <c r="A390" s="65" t="s">
        <v>850</v>
      </c>
      <c r="B390" s="66" t="s">
        <v>1146</v>
      </c>
      <c r="C390" s="65" t="s">
        <v>857</v>
      </c>
      <c r="D390" s="65" t="s">
        <v>201</v>
      </c>
      <c r="E390" s="192" t="s">
        <v>1070</v>
      </c>
      <c r="F390" s="75" t="s">
        <v>853</v>
      </c>
      <c r="G390" s="75" t="s">
        <v>849</v>
      </c>
      <c r="H390" s="75" t="s">
        <v>881</v>
      </c>
      <c r="I390" s="75" t="s">
        <v>882</v>
      </c>
      <c r="J390" s="272">
        <v>1014.7804154986815</v>
      </c>
      <c r="K390" s="272">
        <v>1014.7804154986815</v>
      </c>
      <c r="L390" s="272">
        <v>1014.7804154986815</v>
      </c>
      <c r="M390" s="272">
        <v>1014.7804154986815</v>
      </c>
      <c r="N390" s="272">
        <v>0</v>
      </c>
      <c r="O390" s="272">
        <v>295.135339965752</v>
      </c>
      <c r="P390" s="272">
        <v>1536.3209477669284</v>
      </c>
      <c r="Q390" s="272">
        <v>2401.5122183514618</v>
      </c>
      <c r="R390" s="272">
        <v>713.17635575285829</v>
      </c>
      <c r="S390" s="272">
        <v>3122.7744738294086</v>
      </c>
      <c r="T390" s="272">
        <v>509.41168268061301</v>
      </c>
      <c r="U390" s="272">
        <v>0</v>
      </c>
      <c r="V390" s="273"/>
      <c r="W390" s="50"/>
      <c r="X390" s="50"/>
      <c r="Y390" s="50"/>
      <c r="Z390" s="43"/>
      <c r="AA390" s="43"/>
      <c r="AB390" s="43"/>
      <c r="AC390" s="43"/>
      <c r="AD390" s="43"/>
      <c r="AE390" s="43"/>
      <c r="AF390" s="43"/>
      <c r="AG390" s="43"/>
      <c r="AH390" s="43"/>
      <c r="AI390" s="43"/>
      <c r="AJ390" s="43"/>
      <c r="AK390" s="144" t="s">
        <v>1059</v>
      </c>
      <c r="AL390" s="72" t="s">
        <v>1130</v>
      </c>
      <c r="AM390" s="44"/>
    </row>
    <row r="391" spans="1:39" ht="43.5">
      <c r="A391" s="65" t="s">
        <v>850</v>
      </c>
      <c r="B391" s="66" t="s">
        <v>1146</v>
      </c>
      <c r="C391" s="65" t="s">
        <v>857</v>
      </c>
      <c r="D391" s="65" t="s">
        <v>201</v>
      </c>
      <c r="E391" s="75" t="s">
        <v>201</v>
      </c>
      <c r="F391" s="75" t="s">
        <v>853</v>
      </c>
      <c r="G391" s="75" t="s">
        <v>849</v>
      </c>
      <c r="H391" s="75" t="s">
        <v>881</v>
      </c>
      <c r="I391" s="75" t="s">
        <v>1061</v>
      </c>
      <c r="J391" s="381"/>
      <c r="K391" s="381"/>
      <c r="L391" s="381"/>
      <c r="M391" s="381"/>
      <c r="N391" s="381"/>
      <c r="O391" s="381"/>
      <c r="P391" s="381"/>
      <c r="Q391" s="381"/>
      <c r="R391" s="381"/>
      <c r="S391" s="381"/>
      <c r="T391" s="381"/>
      <c r="U391" s="381"/>
      <c r="V391" s="273"/>
      <c r="W391" s="50"/>
      <c r="X391" s="50"/>
      <c r="Y391" s="50"/>
      <c r="Z391" s="43"/>
      <c r="AA391" s="43"/>
      <c r="AB391" s="43"/>
      <c r="AC391" s="43"/>
      <c r="AD391" s="43"/>
      <c r="AE391" s="43"/>
      <c r="AF391" s="43"/>
      <c r="AG391" s="43"/>
      <c r="AH391" s="43"/>
      <c r="AI391" s="43"/>
      <c r="AJ391" s="43"/>
      <c r="AK391" s="144" t="s">
        <v>1059</v>
      </c>
      <c r="AL391" s="72"/>
      <c r="AM391" s="72" t="s">
        <v>1060</v>
      </c>
    </row>
    <row r="392" spans="1:39" ht="101.5">
      <c r="A392" s="65" t="s">
        <v>850</v>
      </c>
      <c r="B392" s="66" t="s">
        <v>1146</v>
      </c>
      <c r="C392" s="65" t="s">
        <v>857</v>
      </c>
      <c r="D392" s="65" t="s">
        <v>201</v>
      </c>
      <c r="E392" s="192" t="s">
        <v>1131</v>
      </c>
      <c r="F392" s="75" t="s">
        <v>853</v>
      </c>
      <c r="G392" s="75" t="s">
        <v>849</v>
      </c>
      <c r="H392" s="75" t="s">
        <v>881</v>
      </c>
      <c r="I392" s="75" t="s">
        <v>884</v>
      </c>
      <c r="J392" s="272">
        <v>202.07999999999998</v>
      </c>
      <c r="K392" s="272">
        <v>202.07999999999998</v>
      </c>
      <c r="L392" s="272">
        <v>202.07999999999998</v>
      </c>
      <c r="M392" s="272">
        <v>202.07999999999998</v>
      </c>
      <c r="N392" s="272">
        <v>274.08</v>
      </c>
      <c r="O392" s="272">
        <v>307.68</v>
      </c>
      <c r="P392" s="272">
        <v>162.23999999999998</v>
      </c>
      <c r="Q392" s="272">
        <v>402.24</v>
      </c>
      <c r="R392" s="272">
        <v>60.96</v>
      </c>
      <c r="S392" s="272">
        <v>156.47999999999999</v>
      </c>
      <c r="T392" s="272">
        <v>67.2</v>
      </c>
      <c r="U392" s="272">
        <v>71.039999999999992</v>
      </c>
      <c r="V392" s="273"/>
      <c r="W392" s="50"/>
      <c r="X392" s="50"/>
      <c r="Y392" s="50"/>
      <c r="Z392" s="43"/>
      <c r="AA392" s="43"/>
      <c r="AB392" s="43"/>
      <c r="AC392" s="43"/>
      <c r="AD392" s="43"/>
      <c r="AE392" s="43"/>
      <c r="AF392" s="43"/>
      <c r="AG392" s="43"/>
      <c r="AH392" s="43"/>
      <c r="AI392" s="43"/>
      <c r="AJ392" s="43"/>
      <c r="AK392" s="144" t="s">
        <v>1059</v>
      </c>
      <c r="AL392" s="72" t="s">
        <v>1130</v>
      </c>
      <c r="AM392" s="44"/>
    </row>
    <row r="393" spans="1:39" ht="72.5">
      <c r="A393" s="65" t="s">
        <v>850</v>
      </c>
      <c r="B393" s="66" t="s">
        <v>1147</v>
      </c>
      <c r="C393" s="65" t="s">
        <v>858</v>
      </c>
      <c r="D393" s="65" t="s">
        <v>201</v>
      </c>
      <c r="E393" s="75" t="s">
        <v>201</v>
      </c>
      <c r="F393" s="75" t="s">
        <v>853</v>
      </c>
      <c r="G393" s="75" t="s">
        <v>849</v>
      </c>
      <c r="H393" s="75" t="s">
        <v>1057</v>
      </c>
      <c r="I393" s="75" t="s">
        <v>1058</v>
      </c>
      <c r="J393" s="381"/>
      <c r="K393" s="381"/>
      <c r="L393" s="381"/>
      <c r="M393" s="381"/>
      <c r="N393" s="381"/>
      <c r="O393" s="381"/>
      <c r="P393" s="381"/>
      <c r="Q393" s="381"/>
      <c r="R393" s="381"/>
      <c r="S393" s="381"/>
      <c r="T393" s="381"/>
      <c r="U393" s="381"/>
      <c r="V393" s="273"/>
      <c r="W393" s="50"/>
      <c r="X393" s="50"/>
      <c r="Y393" s="50"/>
      <c r="Z393" s="43"/>
      <c r="AA393" s="43"/>
      <c r="AB393" s="43"/>
      <c r="AC393" s="43"/>
      <c r="AD393" s="43"/>
      <c r="AE393" s="43"/>
      <c r="AF393" s="43"/>
      <c r="AG393" s="43"/>
      <c r="AH393" s="43"/>
      <c r="AI393" s="43"/>
      <c r="AJ393" s="43"/>
      <c r="AK393" s="144" t="s">
        <v>1075</v>
      </c>
      <c r="AL393" s="72" t="s">
        <v>1076</v>
      </c>
      <c r="AM393" s="72" t="s">
        <v>1060</v>
      </c>
    </row>
    <row r="394" spans="1:39" ht="72.5">
      <c r="A394" s="65" t="s">
        <v>850</v>
      </c>
      <c r="B394" s="66" t="s">
        <v>1147</v>
      </c>
      <c r="C394" s="65" t="s">
        <v>858</v>
      </c>
      <c r="D394" s="65" t="s">
        <v>201</v>
      </c>
      <c r="E394" s="75" t="s">
        <v>201</v>
      </c>
      <c r="F394" s="75" t="s">
        <v>853</v>
      </c>
      <c r="G394" s="75" t="s">
        <v>849</v>
      </c>
      <c r="H394" s="75" t="s">
        <v>1057</v>
      </c>
      <c r="I394" s="75" t="s">
        <v>882</v>
      </c>
      <c r="J394" s="381"/>
      <c r="K394" s="381"/>
      <c r="L394" s="381"/>
      <c r="M394" s="381"/>
      <c r="N394" s="381"/>
      <c r="O394" s="381"/>
      <c r="P394" s="381"/>
      <c r="Q394" s="381"/>
      <c r="R394" s="381"/>
      <c r="S394" s="381"/>
      <c r="T394" s="381"/>
      <c r="U394" s="381"/>
      <c r="V394" s="273"/>
      <c r="W394" s="50"/>
      <c r="X394" s="50"/>
      <c r="Y394" s="50"/>
      <c r="Z394" s="43"/>
      <c r="AA394" s="43"/>
      <c r="AB394" s="43"/>
      <c r="AC394" s="43"/>
      <c r="AD394" s="43"/>
      <c r="AE394" s="43"/>
      <c r="AF394" s="43"/>
      <c r="AG394" s="43"/>
      <c r="AH394" s="43"/>
      <c r="AI394" s="43"/>
      <c r="AJ394" s="43"/>
      <c r="AK394" s="144" t="s">
        <v>1075</v>
      </c>
      <c r="AL394" s="72" t="s">
        <v>1076</v>
      </c>
      <c r="AM394" s="72" t="s">
        <v>1060</v>
      </c>
    </row>
    <row r="395" spans="1:39" ht="72.5">
      <c r="A395" s="65" t="s">
        <v>850</v>
      </c>
      <c r="B395" s="66" t="s">
        <v>1147</v>
      </c>
      <c r="C395" s="65" t="s">
        <v>858</v>
      </c>
      <c r="D395" s="65" t="s">
        <v>201</v>
      </c>
      <c r="E395" s="75" t="s">
        <v>201</v>
      </c>
      <c r="F395" s="75" t="s">
        <v>853</v>
      </c>
      <c r="G395" s="75" t="s">
        <v>849</v>
      </c>
      <c r="H395" s="75" t="s">
        <v>1057</v>
      </c>
      <c r="I395" s="75" t="s">
        <v>1061</v>
      </c>
      <c r="J395" s="381"/>
      <c r="K395" s="381"/>
      <c r="L395" s="381"/>
      <c r="M395" s="381"/>
      <c r="N395" s="381"/>
      <c r="O395" s="381"/>
      <c r="P395" s="381"/>
      <c r="Q395" s="381"/>
      <c r="R395" s="381"/>
      <c r="S395" s="381"/>
      <c r="T395" s="381"/>
      <c r="U395" s="381"/>
      <c r="V395" s="273"/>
      <c r="W395" s="50"/>
      <c r="X395" s="50"/>
      <c r="Y395" s="50"/>
      <c r="Z395" s="43"/>
      <c r="AA395" s="43"/>
      <c r="AB395" s="43"/>
      <c r="AC395" s="43"/>
      <c r="AD395" s="43"/>
      <c r="AE395" s="43"/>
      <c r="AF395" s="43"/>
      <c r="AG395" s="43"/>
      <c r="AH395" s="43"/>
      <c r="AI395" s="43"/>
      <c r="AJ395" s="43"/>
      <c r="AK395" s="144" t="s">
        <v>1075</v>
      </c>
      <c r="AL395" s="72" t="s">
        <v>1076</v>
      </c>
      <c r="AM395" s="72" t="s">
        <v>1060</v>
      </c>
    </row>
    <row r="396" spans="1:39" ht="72.5">
      <c r="A396" s="65" t="s">
        <v>850</v>
      </c>
      <c r="B396" s="66" t="s">
        <v>1147</v>
      </c>
      <c r="C396" s="65" t="s">
        <v>858</v>
      </c>
      <c r="D396" s="65" t="s">
        <v>201</v>
      </c>
      <c r="E396" s="192" t="s">
        <v>1123</v>
      </c>
      <c r="F396" s="75" t="s">
        <v>853</v>
      </c>
      <c r="G396" s="75" t="s">
        <v>849</v>
      </c>
      <c r="H396" s="75" t="s">
        <v>1057</v>
      </c>
      <c r="I396" s="75" t="s">
        <v>884</v>
      </c>
      <c r="J396" s="272">
        <v>533.84170212765957</v>
      </c>
      <c r="K396" s="272">
        <v>533.84170212765957</v>
      </c>
      <c r="L396" s="272">
        <v>533.84170212765957</v>
      </c>
      <c r="M396" s="272">
        <v>533.84170212765957</v>
      </c>
      <c r="N396" s="272">
        <v>218.87509787234043</v>
      </c>
      <c r="O396" s="272">
        <v>523.16486808510638</v>
      </c>
      <c r="P396" s="272">
        <v>597.90270638297875</v>
      </c>
      <c r="Q396" s="272">
        <v>421.73494468085113</v>
      </c>
      <c r="R396" s="272">
        <v>77.851914893617021</v>
      </c>
      <c r="S396" s="272">
        <v>416.39652765957442</v>
      </c>
      <c r="T396" s="272">
        <v>581.88745531914901</v>
      </c>
      <c r="U396" s="272">
        <v>437.75019574468087</v>
      </c>
      <c r="V396" s="273"/>
      <c r="W396" s="50"/>
      <c r="X396" s="50"/>
      <c r="Y396" s="50"/>
      <c r="Z396" s="43"/>
      <c r="AA396" s="43"/>
      <c r="AB396" s="43"/>
      <c r="AC396" s="43"/>
      <c r="AD396" s="43"/>
      <c r="AE396" s="43"/>
      <c r="AF396" s="43"/>
      <c r="AG396" s="43"/>
      <c r="AH396" s="43"/>
      <c r="AI396" s="43"/>
      <c r="AJ396" s="43"/>
      <c r="AK396" s="144" t="s">
        <v>1075</v>
      </c>
      <c r="AL396" s="72" t="s">
        <v>1076</v>
      </c>
      <c r="AM396" s="44"/>
    </row>
    <row r="397" spans="1:39" ht="72.5">
      <c r="A397" s="65" t="s">
        <v>850</v>
      </c>
      <c r="B397" s="66" t="s">
        <v>1148</v>
      </c>
      <c r="C397" s="65" t="s">
        <v>858</v>
      </c>
      <c r="D397" s="65" t="s">
        <v>201</v>
      </c>
      <c r="E397" s="192" t="s">
        <v>1064</v>
      </c>
      <c r="F397" s="75" t="s">
        <v>853</v>
      </c>
      <c r="G397" s="75" t="s">
        <v>849</v>
      </c>
      <c r="H397" s="75" t="s">
        <v>1065</v>
      </c>
      <c r="I397" s="75" t="s">
        <v>1058</v>
      </c>
      <c r="J397" s="272">
        <v>373.23999897123787</v>
      </c>
      <c r="K397" s="272">
        <v>373.23999897123787</v>
      </c>
      <c r="L397" s="272">
        <v>373.23999897123787</v>
      </c>
      <c r="M397" s="272">
        <v>373.23999897123787</v>
      </c>
      <c r="N397" s="272">
        <v>234.838429776</v>
      </c>
      <c r="O397" s="272">
        <v>649.07299916783995</v>
      </c>
      <c r="P397" s="272">
        <v>153.35970501023999</v>
      </c>
      <c r="Q397" s="272">
        <v>12.45664714464</v>
      </c>
      <c r="R397" s="272">
        <v>331.48073606399998</v>
      </c>
      <c r="S397" s="272">
        <v>397.610668008</v>
      </c>
      <c r="T397" s="272">
        <v>170.608100904</v>
      </c>
      <c r="U397" s="272">
        <v>25.644641472</v>
      </c>
      <c r="V397" s="273"/>
      <c r="W397" s="50"/>
      <c r="X397" s="50"/>
      <c r="Y397" s="50"/>
      <c r="Z397" s="43"/>
      <c r="AA397" s="43"/>
      <c r="AB397" s="43"/>
      <c r="AC397" s="43"/>
      <c r="AD397" s="43"/>
      <c r="AE397" s="43"/>
      <c r="AF397" s="43"/>
      <c r="AG397" s="43"/>
      <c r="AH397" s="43"/>
      <c r="AI397" s="43"/>
      <c r="AJ397" s="43"/>
      <c r="AK397" s="144" t="s">
        <v>1075</v>
      </c>
      <c r="AL397" s="72" t="s">
        <v>1076</v>
      </c>
      <c r="AM397" s="44"/>
    </row>
    <row r="398" spans="1:39" ht="29">
      <c r="A398" s="65" t="s">
        <v>850</v>
      </c>
      <c r="B398" s="66" t="s">
        <v>1148</v>
      </c>
      <c r="C398" s="65" t="s">
        <v>858</v>
      </c>
      <c r="D398" s="65" t="s">
        <v>201</v>
      </c>
      <c r="E398" s="192" t="s">
        <v>1064</v>
      </c>
      <c r="F398" s="75" t="s">
        <v>853</v>
      </c>
      <c r="G398" s="75" t="s">
        <v>849</v>
      </c>
      <c r="H398" s="75" t="s">
        <v>1065</v>
      </c>
      <c r="I398" s="75" t="s">
        <v>882</v>
      </c>
      <c r="J398" s="272">
        <v>0</v>
      </c>
      <c r="K398" s="272">
        <v>0</v>
      </c>
      <c r="L398" s="272">
        <v>0</v>
      </c>
      <c r="M398" s="272">
        <v>0</v>
      </c>
      <c r="N398" s="272">
        <v>0</v>
      </c>
      <c r="O398" s="272">
        <v>0</v>
      </c>
      <c r="P398" s="272">
        <v>0</v>
      </c>
      <c r="Q398" s="272">
        <v>0</v>
      </c>
      <c r="R398" s="272">
        <v>0</v>
      </c>
      <c r="S398" s="272">
        <v>0</v>
      </c>
      <c r="T398" s="272">
        <v>0</v>
      </c>
      <c r="U398" s="272">
        <v>0</v>
      </c>
      <c r="V398" s="273"/>
      <c r="W398" s="50"/>
      <c r="X398" s="50"/>
      <c r="Y398" s="50"/>
      <c r="Z398" s="43"/>
      <c r="AA398" s="43"/>
      <c r="AB398" s="43"/>
      <c r="AC398" s="43"/>
      <c r="AD398" s="43"/>
      <c r="AE398" s="43"/>
      <c r="AF398" s="43"/>
      <c r="AG398" s="43"/>
      <c r="AH398" s="43"/>
      <c r="AI398" s="43"/>
      <c r="AJ398" s="43"/>
      <c r="AK398" s="144" t="s">
        <v>1075</v>
      </c>
      <c r="AL398" s="72" t="s">
        <v>1126</v>
      </c>
      <c r="AM398" s="72"/>
    </row>
    <row r="399" spans="1:39" ht="72.5">
      <c r="A399" s="65" t="s">
        <v>850</v>
      </c>
      <c r="B399" s="66" t="s">
        <v>1148</v>
      </c>
      <c r="C399" s="65" t="s">
        <v>858</v>
      </c>
      <c r="D399" s="65" t="s">
        <v>201</v>
      </c>
      <c r="E399" s="75" t="s">
        <v>201</v>
      </c>
      <c r="F399" s="75" t="s">
        <v>853</v>
      </c>
      <c r="G399" s="75" t="s">
        <v>849</v>
      </c>
      <c r="H399" s="75" t="s">
        <v>1065</v>
      </c>
      <c r="I399" s="75" t="s">
        <v>1061</v>
      </c>
      <c r="J399" s="381"/>
      <c r="K399" s="381"/>
      <c r="L399" s="381"/>
      <c r="M399" s="381"/>
      <c r="N399" s="381"/>
      <c r="O399" s="381"/>
      <c r="P399" s="381"/>
      <c r="Q399" s="381"/>
      <c r="R399" s="381"/>
      <c r="S399" s="381"/>
      <c r="T399" s="381"/>
      <c r="U399" s="381"/>
      <c r="V399" s="273"/>
      <c r="W399" s="50"/>
      <c r="X399" s="50"/>
      <c r="Y399" s="50"/>
      <c r="Z399" s="43"/>
      <c r="AA399" s="43"/>
      <c r="AB399" s="43"/>
      <c r="AC399" s="43"/>
      <c r="AD399" s="43"/>
      <c r="AE399" s="43"/>
      <c r="AF399" s="43"/>
      <c r="AG399" s="43"/>
      <c r="AH399" s="43"/>
      <c r="AI399" s="43"/>
      <c r="AJ399" s="43"/>
      <c r="AK399" s="144" t="s">
        <v>1075</v>
      </c>
      <c r="AL399" s="72" t="s">
        <v>1076</v>
      </c>
      <c r="AM399" s="72" t="s">
        <v>1060</v>
      </c>
    </row>
    <row r="400" spans="1:39" ht="101.5">
      <c r="A400" s="65" t="s">
        <v>850</v>
      </c>
      <c r="B400" s="66" t="s">
        <v>1148</v>
      </c>
      <c r="C400" s="65" t="s">
        <v>858</v>
      </c>
      <c r="D400" s="65" t="s">
        <v>201</v>
      </c>
      <c r="E400" s="233" t="s">
        <v>1127</v>
      </c>
      <c r="F400" s="75" t="s">
        <v>853</v>
      </c>
      <c r="G400" s="75" t="s">
        <v>849</v>
      </c>
      <c r="H400" s="75" t="s">
        <v>1065</v>
      </c>
      <c r="I400" s="75" t="s">
        <v>884</v>
      </c>
      <c r="J400" s="272">
        <v>996.96</v>
      </c>
      <c r="K400" s="272">
        <v>1865.76</v>
      </c>
      <c r="L400" s="272">
        <v>788.16</v>
      </c>
      <c r="M400" s="272">
        <v>782.4</v>
      </c>
      <c r="N400" s="272">
        <v>500</v>
      </c>
      <c r="O400" s="272">
        <v>847</v>
      </c>
      <c r="P400" s="272">
        <v>712</v>
      </c>
      <c r="Q400" s="272">
        <v>275</v>
      </c>
      <c r="R400" s="272">
        <v>428</v>
      </c>
      <c r="S400" s="272">
        <v>1080</v>
      </c>
      <c r="T400" s="272">
        <v>400</v>
      </c>
      <c r="U400" s="272">
        <v>278</v>
      </c>
      <c r="V400" s="273"/>
      <c r="W400" s="50"/>
      <c r="X400" s="50"/>
      <c r="Y400" s="50"/>
      <c r="Z400" s="43"/>
      <c r="AA400" s="43"/>
      <c r="AB400" s="43"/>
      <c r="AC400" s="43"/>
      <c r="AD400" s="43"/>
      <c r="AE400" s="43"/>
      <c r="AF400" s="43"/>
      <c r="AG400" s="43"/>
      <c r="AH400" s="43"/>
      <c r="AI400" s="43"/>
      <c r="AJ400" s="43"/>
      <c r="AK400" s="144" t="s">
        <v>1075</v>
      </c>
      <c r="AL400" s="249" t="s">
        <v>1128</v>
      </c>
      <c r="AM400" s="44"/>
    </row>
    <row r="401" spans="1:39" ht="72.5">
      <c r="A401" s="65" t="s">
        <v>850</v>
      </c>
      <c r="B401" s="66" t="s">
        <v>1149</v>
      </c>
      <c r="C401" s="65" t="s">
        <v>858</v>
      </c>
      <c r="D401" s="65" t="s">
        <v>201</v>
      </c>
      <c r="E401" s="75" t="s">
        <v>201</v>
      </c>
      <c r="F401" s="75" t="s">
        <v>853</v>
      </c>
      <c r="G401" s="75" t="s">
        <v>849</v>
      </c>
      <c r="H401" s="75" t="s">
        <v>881</v>
      </c>
      <c r="I401" s="75" t="s">
        <v>1058</v>
      </c>
      <c r="J401" s="381"/>
      <c r="K401" s="381"/>
      <c r="L401" s="381"/>
      <c r="M401" s="381"/>
      <c r="N401" s="381"/>
      <c r="O401" s="381"/>
      <c r="P401" s="381"/>
      <c r="Q401" s="381"/>
      <c r="R401" s="381"/>
      <c r="S401" s="381"/>
      <c r="T401" s="381"/>
      <c r="U401" s="381"/>
      <c r="V401" s="273"/>
      <c r="W401" s="50"/>
      <c r="X401" s="50"/>
      <c r="Y401" s="50"/>
      <c r="Z401" s="43"/>
      <c r="AA401" s="43"/>
      <c r="AB401" s="43"/>
      <c r="AC401" s="43"/>
      <c r="AD401" s="43"/>
      <c r="AE401" s="43"/>
      <c r="AF401" s="43"/>
      <c r="AG401" s="43"/>
      <c r="AH401" s="43"/>
      <c r="AI401" s="43"/>
      <c r="AJ401" s="43"/>
      <c r="AK401" s="144" t="s">
        <v>1075</v>
      </c>
      <c r="AL401" s="72" t="s">
        <v>1076</v>
      </c>
      <c r="AM401" s="72" t="s">
        <v>1060</v>
      </c>
    </row>
    <row r="402" spans="1:39" ht="72.5">
      <c r="A402" s="65" t="s">
        <v>850</v>
      </c>
      <c r="B402" s="66" t="s">
        <v>1149</v>
      </c>
      <c r="C402" s="65" t="s">
        <v>858</v>
      </c>
      <c r="D402" s="65" t="s">
        <v>201</v>
      </c>
      <c r="E402" s="192" t="s">
        <v>1070</v>
      </c>
      <c r="F402" s="75" t="s">
        <v>853</v>
      </c>
      <c r="G402" s="75" t="s">
        <v>849</v>
      </c>
      <c r="H402" s="75" t="s">
        <v>881</v>
      </c>
      <c r="I402" s="75" t="s">
        <v>882</v>
      </c>
      <c r="J402" s="272">
        <v>0</v>
      </c>
      <c r="K402" s="272">
        <v>0</v>
      </c>
      <c r="L402" s="272">
        <v>0</v>
      </c>
      <c r="M402" s="272">
        <v>0</v>
      </c>
      <c r="N402" s="272">
        <v>0</v>
      </c>
      <c r="O402" s="272">
        <v>0</v>
      </c>
      <c r="P402" s="272">
        <v>0</v>
      </c>
      <c r="Q402" s="272">
        <v>0</v>
      </c>
      <c r="R402" s="272">
        <v>0</v>
      </c>
      <c r="S402" s="272">
        <v>0</v>
      </c>
      <c r="T402" s="272">
        <v>0</v>
      </c>
      <c r="U402" s="272">
        <v>0</v>
      </c>
      <c r="V402" s="273"/>
      <c r="W402" s="50"/>
      <c r="X402" s="50"/>
      <c r="Y402" s="50"/>
      <c r="Z402" s="43"/>
      <c r="AA402" s="43"/>
      <c r="AB402" s="43"/>
      <c r="AC402" s="43"/>
      <c r="AD402" s="43"/>
      <c r="AE402" s="43"/>
      <c r="AF402" s="43"/>
      <c r="AG402" s="43"/>
      <c r="AH402" s="43"/>
      <c r="AI402" s="43"/>
      <c r="AJ402" s="43"/>
      <c r="AK402" s="144" t="s">
        <v>1075</v>
      </c>
      <c r="AL402" s="72" t="s">
        <v>1076</v>
      </c>
      <c r="AM402" s="44"/>
    </row>
    <row r="403" spans="1:39" ht="72.5">
      <c r="A403" s="65" t="s">
        <v>850</v>
      </c>
      <c r="B403" s="66" t="s">
        <v>1149</v>
      </c>
      <c r="C403" s="65" t="s">
        <v>858</v>
      </c>
      <c r="D403" s="65" t="s">
        <v>201</v>
      </c>
      <c r="E403" s="75" t="s">
        <v>201</v>
      </c>
      <c r="F403" s="75" t="s">
        <v>853</v>
      </c>
      <c r="G403" s="75" t="s">
        <v>849</v>
      </c>
      <c r="H403" s="75" t="s">
        <v>881</v>
      </c>
      <c r="I403" s="75" t="s">
        <v>1061</v>
      </c>
      <c r="J403" s="381"/>
      <c r="K403" s="381"/>
      <c r="L403" s="381"/>
      <c r="M403" s="381"/>
      <c r="N403" s="381"/>
      <c r="O403" s="381"/>
      <c r="P403" s="381"/>
      <c r="Q403" s="381"/>
      <c r="R403" s="381"/>
      <c r="S403" s="381"/>
      <c r="T403" s="381"/>
      <c r="U403" s="381"/>
      <c r="V403" s="273"/>
      <c r="W403" s="50"/>
      <c r="X403" s="50"/>
      <c r="Y403" s="50"/>
      <c r="Z403" s="43"/>
      <c r="AA403" s="43"/>
      <c r="AB403" s="43"/>
      <c r="AC403" s="43"/>
      <c r="AD403" s="43"/>
      <c r="AE403" s="43"/>
      <c r="AF403" s="43"/>
      <c r="AG403" s="43"/>
      <c r="AH403" s="43"/>
      <c r="AI403" s="43"/>
      <c r="AJ403" s="43"/>
      <c r="AK403" s="144" t="s">
        <v>1075</v>
      </c>
      <c r="AL403" s="72" t="s">
        <v>1076</v>
      </c>
      <c r="AM403" s="72" t="s">
        <v>1060</v>
      </c>
    </row>
    <row r="404" spans="1:39" ht="72.5">
      <c r="A404" s="65" t="s">
        <v>850</v>
      </c>
      <c r="B404" s="66" t="s">
        <v>1149</v>
      </c>
      <c r="C404" s="65" t="s">
        <v>858</v>
      </c>
      <c r="D404" s="65" t="s">
        <v>201</v>
      </c>
      <c r="E404" s="192" t="s">
        <v>1131</v>
      </c>
      <c r="F404" s="75" t="s">
        <v>853</v>
      </c>
      <c r="G404" s="75" t="s">
        <v>849</v>
      </c>
      <c r="H404" s="75" t="s">
        <v>881</v>
      </c>
      <c r="I404" s="75" t="s">
        <v>884</v>
      </c>
      <c r="J404" s="272">
        <v>15.363636189599999</v>
      </c>
      <c r="K404" s="272">
        <v>15.363636189599999</v>
      </c>
      <c r="L404" s="272">
        <v>15.363636189599999</v>
      </c>
      <c r="M404" s="272">
        <v>15.363636189599999</v>
      </c>
      <c r="N404" s="272">
        <v>20.837615829600001</v>
      </c>
      <c r="O404" s="272">
        <v>23</v>
      </c>
      <c r="P404" s="272">
        <v>12.334700788799999</v>
      </c>
      <c r="Q404" s="272">
        <v>30.5812995888</v>
      </c>
      <c r="R404" s="272">
        <v>4.6346360952000003</v>
      </c>
      <c r="S404" s="272">
        <v>11.896782417599999</v>
      </c>
      <c r="T404" s="272">
        <v>5.1090476640000002</v>
      </c>
      <c r="U404" s="272">
        <v>5.4009932447999995</v>
      </c>
      <c r="V404" s="273"/>
      <c r="W404" s="50"/>
      <c r="X404" s="50"/>
      <c r="Y404" s="50"/>
      <c r="Z404" s="43"/>
      <c r="AA404" s="43"/>
      <c r="AB404" s="43"/>
      <c r="AC404" s="43"/>
      <c r="AD404" s="43"/>
      <c r="AE404" s="43"/>
      <c r="AF404" s="43"/>
      <c r="AG404" s="43"/>
      <c r="AH404" s="43"/>
      <c r="AI404" s="43"/>
      <c r="AJ404" s="43"/>
      <c r="AK404" s="144" t="s">
        <v>1075</v>
      </c>
      <c r="AL404" s="72" t="s">
        <v>1076</v>
      </c>
      <c r="AM404" s="44"/>
    </row>
    <row r="405" spans="1:39" ht="14.5">
      <c r="A405" s="65" t="s">
        <v>850</v>
      </c>
      <c r="B405" s="66" t="s">
        <v>1150</v>
      </c>
      <c r="C405" s="65" t="s">
        <v>851</v>
      </c>
      <c r="D405" s="65" t="s">
        <v>201</v>
      </c>
      <c r="E405" s="75" t="s">
        <v>201</v>
      </c>
      <c r="F405" s="75" t="s">
        <v>853</v>
      </c>
      <c r="G405" s="75" t="s">
        <v>849</v>
      </c>
      <c r="H405" s="75" t="s">
        <v>1057</v>
      </c>
      <c r="I405" s="75" t="s">
        <v>1058</v>
      </c>
      <c r="J405" s="272">
        <v>0</v>
      </c>
      <c r="K405" s="272">
        <v>0</v>
      </c>
      <c r="L405" s="272">
        <v>0</v>
      </c>
      <c r="M405" s="272">
        <v>0</v>
      </c>
      <c r="N405" s="272">
        <v>0</v>
      </c>
      <c r="O405" s="272">
        <v>0</v>
      </c>
      <c r="P405" s="272">
        <v>0</v>
      </c>
      <c r="Q405" s="272">
        <v>0</v>
      </c>
      <c r="R405" s="272">
        <v>0</v>
      </c>
      <c r="S405" s="272">
        <v>0</v>
      </c>
      <c r="T405" s="272">
        <v>0</v>
      </c>
      <c r="U405" s="272">
        <v>0</v>
      </c>
      <c r="V405" s="273"/>
      <c r="W405" s="50"/>
      <c r="X405" s="50"/>
      <c r="Y405" s="50"/>
      <c r="Z405" s="43"/>
      <c r="AA405" s="43"/>
      <c r="AB405" s="43"/>
      <c r="AC405" s="43"/>
      <c r="AD405" s="43"/>
      <c r="AE405" s="43"/>
      <c r="AF405" s="43"/>
      <c r="AG405" s="43"/>
      <c r="AH405" s="43"/>
      <c r="AI405" s="43"/>
      <c r="AJ405" s="43"/>
      <c r="AK405" s="144" t="s">
        <v>1080</v>
      </c>
      <c r="AL405" s="72"/>
      <c r="AM405" s="44"/>
    </row>
    <row r="406" spans="1:39" ht="43.5">
      <c r="A406" s="65" t="s">
        <v>850</v>
      </c>
      <c r="B406" s="66" t="s">
        <v>1150</v>
      </c>
      <c r="C406" s="65" t="s">
        <v>851</v>
      </c>
      <c r="D406" s="65" t="s">
        <v>201</v>
      </c>
      <c r="E406" s="75" t="s">
        <v>201</v>
      </c>
      <c r="F406" s="75" t="s">
        <v>853</v>
      </c>
      <c r="G406" s="75" t="s">
        <v>849</v>
      </c>
      <c r="H406" s="75" t="s">
        <v>1057</v>
      </c>
      <c r="I406" s="75" t="s">
        <v>882</v>
      </c>
      <c r="J406" s="381"/>
      <c r="K406" s="381"/>
      <c r="L406" s="381"/>
      <c r="M406" s="381"/>
      <c r="N406" s="381"/>
      <c r="O406" s="381"/>
      <c r="P406" s="381"/>
      <c r="Q406" s="381"/>
      <c r="R406" s="381"/>
      <c r="S406" s="381"/>
      <c r="T406" s="381"/>
      <c r="U406" s="381"/>
      <c r="V406" s="273"/>
      <c r="W406" s="50"/>
      <c r="X406" s="50"/>
      <c r="Y406" s="50"/>
      <c r="Z406" s="43"/>
      <c r="AA406" s="43"/>
      <c r="AB406" s="43"/>
      <c r="AC406" s="43"/>
      <c r="AD406" s="43"/>
      <c r="AE406" s="43"/>
      <c r="AF406" s="43"/>
      <c r="AG406" s="43"/>
      <c r="AH406" s="43"/>
      <c r="AI406" s="43"/>
      <c r="AJ406" s="43"/>
      <c r="AK406" s="144" t="s">
        <v>1080</v>
      </c>
      <c r="AL406" s="72"/>
      <c r="AM406" s="72" t="s">
        <v>1060</v>
      </c>
    </row>
    <row r="407" spans="1:39" ht="43.5">
      <c r="A407" s="65" t="s">
        <v>850</v>
      </c>
      <c r="B407" s="66" t="s">
        <v>1150</v>
      </c>
      <c r="C407" s="65" t="s">
        <v>851</v>
      </c>
      <c r="D407" s="65" t="s">
        <v>201</v>
      </c>
      <c r="E407" s="75" t="s">
        <v>201</v>
      </c>
      <c r="F407" s="75" t="s">
        <v>853</v>
      </c>
      <c r="G407" s="75" t="s">
        <v>849</v>
      </c>
      <c r="H407" s="75" t="s">
        <v>1057</v>
      </c>
      <c r="I407" s="75" t="s">
        <v>1061</v>
      </c>
      <c r="J407" s="381"/>
      <c r="K407" s="381"/>
      <c r="L407" s="381"/>
      <c r="M407" s="381"/>
      <c r="N407" s="381"/>
      <c r="O407" s="381"/>
      <c r="P407" s="381"/>
      <c r="Q407" s="381"/>
      <c r="R407" s="381"/>
      <c r="S407" s="381"/>
      <c r="T407" s="381"/>
      <c r="U407" s="381"/>
      <c r="V407" s="273"/>
      <c r="W407" s="50"/>
      <c r="X407" s="50"/>
      <c r="Y407" s="50"/>
      <c r="Z407" s="43"/>
      <c r="AA407" s="43"/>
      <c r="AB407" s="43"/>
      <c r="AC407" s="43"/>
      <c r="AD407" s="43"/>
      <c r="AE407" s="43"/>
      <c r="AF407" s="43"/>
      <c r="AG407" s="43"/>
      <c r="AH407" s="43"/>
      <c r="AI407" s="43"/>
      <c r="AJ407" s="43"/>
      <c r="AK407" s="144" t="s">
        <v>1080</v>
      </c>
      <c r="AL407" s="72"/>
      <c r="AM407" s="72" t="s">
        <v>1060</v>
      </c>
    </row>
    <row r="408" spans="1:39" ht="14.5">
      <c r="A408" s="65" t="s">
        <v>850</v>
      </c>
      <c r="B408" s="66" t="s">
        <v>1150</v>
      </c>
      <c r="C408" s="65" t="s">
        <v>851</v>
      </c>
      <c r="D408" s="65" t="s">
        <v>201</v>
      </c>
      <c r="E408" s="75" t="s">
        <v>201</v>
      </c>
      <c r="F408" s="75" t="s">
        <v>853</v>
      </c>
      <c r="G408" s="75" t="s">
        <v>849</v>
      </c>
      <c r="H408" s="75" t="s">
        <v>1057</v>
      </c>
      <c r="I408" s="75" t="s">
        <v>884</v>
      </c>
      <c r="J408" s="272">
        <v>6</v>
      </c>
      <c r="K408" s="272">
        <v>2</v>
      </c>
      <c r="L408" s="272">
        <v>6</v>
      </c>
      <c r="M408" s="272">
        <v>8</v>
      </c>
      <c r="N408" s="272">
        <v>6</v>
      </c>
      <c r="O408" s="272">
        <v>6</v>
      </c>
      <c r="P408" s="272">
        <v>16</v>
      </c>
      <c r="Q408" s="272">
        <v>3</v>
      </c>
      <c r="R408" s="272">
        <v>0</v>
      </c>
      <c r="S408" s="272">
        <v>0</v>
      </c>
      <c r="T408" s="272">
        <v>0</v>
      </c>
      <c r="U408" s="272">
        <v>0</v>
      </c>
      <c r="V408" s="273"/>
      <c r="W408" s="50"/>
      <c r="X408" s="50"/>
      <c r="Y408" s="50"/>
      <c r="Z408" s="43"/>
      <c r="AA408" s="43"/>
      <c r="AB408" s="43"/>
      <c r="AC408" s="43"/>
      <c r="AD408" s="43"/>
      <c r="AE408" s="43"/>
      <c r="AF408" s="43"/>
      <c r="AG408" s="43"/>
      <c r="AH408" s="43"/>
      <c r="AI408" s="43"/>
      <c r="AJ408" s="43"/>
      <c r="AK408" s="144" t="s">
        <v>1080</v>
      </c>
      <c r="AL408" s="72"/>
      <c r="AM408" s="44"/>
    </row>
    <row r="409" spans="1:39" ht="29">
      <c r="A409" s="65" t="s">
        <v>850</v>
      </c>
      <c r="B409" s="66" t="s">
        <v>1151</v>
      </c>
      <c r="C409" s="65" t="s">
        <v>851</v>
      </c>
      <c r="D409" s="65" t="s">
        <v>201</v>
      </c>
      <c r="E409" s="75" t="s">
        <v>201</v>
      </c>
      <c r="F409" s="75" t="s">
        <v>853</v>
      </c>
      <c r="G409" s="75" t="s">
        <v>849</v>
      </c>
      <c r="H409" s="75" t="s">
        <v>1065</v>
      </c>
      <c r="I409" s="75" t="s">
        <v>1058</v>
      </c>
      <c r="J409" s="272">
        <v>4</v>
      </c>
      <c r="K409" s="272">
        <v>6</v>
      </c>
      <c r="L409" s="272">
        <v>16</v>
      </c>
      <c r="M409" s="272">
        <v>9</v>
      </c>
      <c r="N409" s="272">
        <v>9</v>
      </c>
      <c r="O409" s="272">
        <v>22</v>
      </c>
      <c r="P409" s="272">
        <v>12</v>
      </c>
      <c r="Q409" s="272">
        <v>1</v>
      </c>
      <c r="R409" s="272">
        <v>2</v>
      </c>
      <c r="S409" s="272">
        <v>4</v>
      </c>
      <c r="T409" s="272">
        <v>2</v>
      </c>
      <c r="U409" s="272">
        <v>0</v>
      </c>
      <c r="V409" s="273"/>
      <c r="W409" s="50"/>
      <c r="X409" s="50"/>
      <c r="Y409" s="50"/>
      <c r="Z409" s="43"/>
      <c r="AA409" s="43"/>
      <c r="AB409" s="43"/>
      <c r="AC409" s="43"/>
      <c r="AD409" s="43"/>
      <c r="AE409" s="43"/>
      <c r="AF409" s="43"/>
      <c r="AG409" s="43"/>
      <c r="AH409" s="43"/>
      <c r="AI409" s="43"/>
      <c r="AJ409" s="43"/>
      <c r="AK409" s="144" t="s">
        <v>1080</v>
      </c>
      <c r="AL409" s="72"/>
      <c r="AM409" s="44"/>
    </row>
    <row r="410" spans="1:39" ht="43.5">
      <c r="A410" s="65" t="s">
        <v>850</v>
      </c>
      <c r="B410" s="66" t="s">
        <v>1151</v>
      </c>
      <c r="C410" s="65" t="s">
        <v>851</v>
      </c>
      <c r="D410" s="65" t="s">
        <v>201</v>
      </c>
      <c r="E410" s="75" t="s">
        <v>201</v>
      </c>
      <c r="F410" s="75" t="s">
        <v>853</v>
      </c>
      <c r="G410" s="75" t="s">
        <v>849</v>
      </c>
      <c r="H410" s="75" t="s">
        <v>1065</v>
      </c>
      <c r="I410" s="75" t="s">
        <v>882</v>
      </c>
      <c r="J410" s="381"/>
      <c r="K410" s="381"/>
      <c r="L410" s="381"/>
      <c r="M410" s="381"/>
      <c r="N410" s="381"/>
      <c r="O410" s="381"/>
      <c r="P410" s="381"/>
      <c r="Q410" s="381"/>
      <c r="R410" s="381"/>
      <c r="S410" s="381"/>
      <c r="T410" s="381"/>
      <c r="U410" s="381"/>
      <c r="V410" s="273"/>
      <c r="W410" s="50"/>
      <c r="X410" s="50"/>
      <c r="Y410" s="50"/>
      <c r="Z410" s="43"/>
      <c r="AA410" s="43"/>
      <c r="AB410" s="43"/>
      <c r="AC410" s="43"/>
      <c r="AD410" s="43"/>
      <c r="AE410" s="43"/>
      <c r="AF410" s="43"/>
      <c r="AG410" s="43"/>
      <c r="AH410" s="43"/>
      <c r="AI410" s="43"/>
      <c r="AJ410" s="43"/>
      <c r="AK410" s="144" t="s">
        <v>1080</v>
      </c>
      <c r="AL410" s="72"/>
      <c r="AM410" s="72" t="s">
        <v>1060</v>
      </c>
    </row>
    <row r="411" spans="1:39" ht="43.5">
      <c r="A411" s="65" t="s">
        <v>850</v>
      </c>
      <c r="B411" s="66" t="s">
        <v>1151</v>
      </c>
      <c r="C411" s="65" t="s">
        <v>851</v>
      </c>
      <c r="D411" s="65" t="s">
        <v>201</v>
      </c>
      <c r="E411" s="75" t="s">
        <v>201</v>
      </c>
      <c r="F411" s="75" t="s">
        <v>853</v>
      </c>
      <c r="G411" s="75" t="s">
        <v>849</v>
      </c>
      <c r="H411" s="75" t="s">
        <v>1065</v>
      </c>
      <c r="I411" s="75" t="s">
        <v>1061</v>
      </c>
      <c r="J411" s="381"/>
      <c r="K411" s="381"/>
      <c r="L411" s="381"/>
      <c r="M411" s="381"/>
      <c r="N411" s="381"/>
      <c r="O411" s="381"/>
      <c r="P411" s="381"/>
      <c r="Q411" s="381"/>
      <c r="R411" s="381"/>
      <c r="S411" s="381"/>
      <c r="T411" s="381"/>
      <c r="U411" s="381"/>
      <c r="V411" s="273"/>
      <c r="W411" s="50"/>
      <c r="X411" s="50"/>
      <c r="Y411" s="50"/>
      <c r="Z411" s="43"/>
      <c r="AA411" s="43"/>
      <c r="AB411" s="43"/>
      <c r="AC411" s="43"/>
      <c r="AD411" s="43"/>
      <c r="AE411" s="43"/>
      <c r="AF411" s="43"/>
      <c r="AG411" s="43"/>
      <c r="AH411" s="43"/>
      <c r="AI411" s="43"/>
      <c r="AJ411" s="43"/>
      <c r="AK411" s="144" t="s">
        <v>1080</v>
      </c>
      <c r="AL411" s="72"/>
      <c r="AM411" s="72" t="s">
        <v>1060</v>
      </c>
    </row>
    <row r="412" spans="1:39" ht="29">
      <c r="A412" s="65" t="s">
        <v>850</v>
      </c>
      <c r="B412" s="66" t="s">
        <v>1151</v>
      </c>
      <c r="C412" s="65" t="s">
        <v>851</v>
      </c>
      <c r="D412" s="65" t="s">
        <v>201</v>
      </c>
      <c r="E412" s="75" t="s">
        <v>201</v>
      </c>
      <c r="F412" s="75" t="s">
        <v>853</v>
      </c>
      <c r="G412" s="75" t="s">
        <v>849</v>
      </c>
      <c r="H412" s="75" t="s">
        <v>1065</v>
      </c>
      <c r="I412" s="75" t="s">
        <v>884</v>
      </c>
      <c r="J412" s="272">
        <v>0</v>
      </c>
      <c r="K412" s="272">
        <v>0</v>
      </c>
      <c r="L412" s="272">
        <v>0</v>
      </c>
      <c r="M412" s="272">
        <v>0</v>
      </c>
      <c r="N412" s="272">
        <v>0</v>
      </c>
      <c r="O412" s="272">
        <v>1</v>
      </c>
      <c r="P412" s="272">
        <v>0</v>
      </c>
      <c r="Q412" s="272">
        <v>0</v>
      </c>
      <c r="R412" s="272">
        <v>0</v>
      </c>
      <c r="S412" s="272">
        <v>0</v>
      </c>
      <c r="T412" s="272">
        <v>0</v>
      </c>
      <c r="U412" s="272">
        <v>0</v>
      </c>
      <c r="V412" s="273"/>
      <c r="W412" s="50"/>
      <c r="X412" s="50"/>
      <c r="Y412" s="50"/>
      <c r="Z412" s="43"/>
      <c r="AA412" s="43"/>
      <c r="AB412" s="43"/>
      <c r="AC412" s="43"/>
      <c r="AD412" s="43"/>
      <c r="AE412" s="43"/>
      <c r="AF412" s="43"/>
      <c r="AG412" s="43"/>
      <c r="AH412" s="43"/>
      <c r="AI412" s="43"/>
      <c r="AJ412" s="43"/>
      <c r="AK412" s="144" t="s">
        <v>1080</v>
      </c>
      <c r="AL412" s="72"/>
      <c r="AM412" s="44"/>
    </row>
    <row r="413" spans="1:39" ht="14.5">
      <c r="A413" s="65" t="s">
        <v>850</v>
      </c>
      <c r="B413" s="66" t="s">
        <v>1152</v>
      </c>
      <c r="C413" s="65" t="s">
        <v>851</v>
      </c>
      <c r="D413" s="65" t="s">
        <v>201</v>
      </c>
      <c r="E413" s="75" t="s">
        <v>201</v>
      </c>
      <c r="F413" s="75" t="s">
        <v>853</v>
      </c>
      <c r="G413" s="75" t="s">
        <v>849</v>
      </c>
      <c r="H413" s="75" t="s">
        <v>881</v>
      </c>
      <c r="I413" s="75" t="s">
        <v>1058</v>
      </c>
      <c r="J413" s="272">
        <v>0</v>
      </c>
      <c r="K413" s="272">
        <v>0</v>
      </c>
      <c r="L413" s="272">
        <v>0</v>
      </c>
      <c r="M413" s="272">
        <v>0</v>
      </c>
      <c r="N413" s="272">
        <v>0</v>
      </c>
      <c r="O413" s="272">
        <v>0</v>
      </c>
      <c r="P413" s="272">
        <v>0</v>
      </c>
      <c r="Q413" s="272">
        <v>0</v>
      </c>
      <c r="R413" s="272">
        <v>0</v>
      </c>
      <c r="S413" s="272">
        <v>0</v>
      </c>
      <c r="T413" s="272">
        <v>0</v>
      </c>
      <c r="U413" s="272">
        <v>0</v>
      </c>
      <c r="V413" s="273"/>
      <c r="W413" s="50"/>
      <c r="X413" s="50"/>
      <c r="Y413" s="50"/>
      <c r="Z413" s="43"/>
      <c r="AA413" s="43"/>
      <c r="AB413" s="43"/>
      <c r="AC413" s="43"/>
      <c r="AD413" s="43"/>
      <c r="AE413" s="43"/>
      <c r="AF413" s="43"/>
      <c r="AG413" s="43"/>
      <c r="AH413" s="43"/>
      <c r="AI413" s="43"/>
      <c r="AJ413" s="43"/>
      <c r="AK413" s="144" t="s">
        <v>1080</v>
      </c>
      <c r="AL413" s="72"/>
      <c r="AM413" s="44"/>
    </row>
    <row r="414" spans="1:39" ht="43.5">
      <c r="A414" s="65" t="s">
        <v>850</v>
      </c>
      <c r="B414" s="66" t="s">
        <v>1152</v>
      </c>
      <c r="C414" s="65" t="s">
        <v>851</v>
      </c>
      <c r="D414" s="65" t="s">
        <v>201</v>
      </c>
      <c r="E414" s="75" t="s">
        <v>201</v>
      </c>
      <c r="F414" s="75" t="s">
        <v>853</v>
      </c>
      <c r="G414" s="75" t="s">
        <v>849</v>
      </c>
      <c r="H414" s="75" t="s">
        <v>881</v>
      </c>
      <c r="I414" s="75" t="s">
        <v>882</v>
      </c>
      <c r="J414" s="381"/>
      <c r="K414" s="381"/>
      <c r="L414" s="381"/>
      <c r="M414" s="381"/>
      <c r="N414" s="381"/>
      <c r="O414" s="381"/>
      <c r="P414" s="381"/>
      <c r="Q414" s="381"/>
      <c r="R414" s="381"/>
      <c r="S414" s="381"/>
      <c r="T414" s="381"/>
      <c r="U414" s="381"/>
      <c r="V414" s="273"/>
      <c r="W414" s="50"/>
      <c r="X414" s="50"/>
      <c r="Y414" s="50"/>
      <c r="Z414" s="43"/>
      <c r="AA414" s="43"/>
      <c r="AB414" s="43"/>
      <c r="AC414" s="43"/>
      <c r="AD414" s="43"/>
      <c r="AE414" s="43"/>
      <c r="AF414" s="43"/>
      <c r="AG414" s="43"/>
      <c r="AH414" s="43"/>
      <c r="AI414" s="43"/>
      <c r="AJ414" s="43"/>
      <c r="AK414" s="144" t="s">
        <v>1080</v>
      </c>
      <c r="AL414" s="72"/>
      <c r="AM414" s="72" t="s">
        <v>1060</v>
      </c>
    </row>
    <row r="415" spans="1:39" ht="43.5">
      <c r="A415" s="65" t="s">
        <v>850</v>
      </c>
      <c r="B415" s="66" t="s">
        <v>1152</v>
      </c>
      <c r="C415" s="65" t="s">
        <v>851</v>
      </c>
      <c r="D415" s="65" t="s">
        <v>201</v>
      </c>
      <c r="E415" s="75" t="s">
        <v>201</v>
      </c>
      <c r="F415" s="75" t="s">
        <v>853</v>
      </c>
      <c r="G415" s="75" t="s">
        <v>849</v>
      </c>
      <c r="H415" s="75" t="s">
        <v>881</v>
      </c>
      <c r="I415" s="75" t="s">
        <v>1061</v>
      </c>
      <c r="J415" s="381"/>
      <c r="K415" s="381"/>
      <c r="L415" s="381"/>
      <c r="M415" s="381"/>
      <c r="N415" s="381"/>
      <c r="O415" s="381"/>
      <c r="P415" s="381"/>
      <c r="Q415" s="381"/>
      <c r="R415" s="381"/>
      <c r="S415" s="381"/>
      <c r="T415" s="381"/>
      <c r="U415" s="381"/>
      <c r="V415" s="273"/>
      <c r="W415" s="50"/>
      <c r="X415" s="50"/>
      <c r="Y415" s="50"/>
      <c r="Z415" s="43"/>
      <c r="AA415" s="43"/>
      <c r="AB415" s="43"/>
      <c r="AC415" s="43"/>
      <c r="AD415" s="43"/>
      <c r="AE415" s="43"/>
      <c r="AF415" s="43"/>
      <c r="AG415" s="43"/>
      <c r="AH415" s="43"/>
      <c r="AI415" s="43"/>
      <c r="AJ415" s="43"/>
      <c r="AK415" s="144" t="s">
        <v>1080</v>
      </c>
      <c r="AL415" s="72"/>
      <c r="AM415" s="72" t="s">
        <v>1060</v>
      </c>
    </row>
    <row r="416" spans="1:39" ht="14.5">
      <c r="A416" s="65" t="s">
        <v>850</v>
      </c>
      <c r="B416" s="66" t="s">
        <v>1152</v>
      </c>
      <c r="C416" s="65" t="s">
        <v>851</v>
      </c>
      <c r="D416" s="65" t="s">
        <v>201</v>
      </c>
      <c r="E416" s="75" t="s">
        <v>201</v>
      </c>
      <c r="F416" s="75" t="s">
        <v>853</v>
      </c>
      <c r="G416" s="75" t="s">
        <v>849</v>
      </c>
      <c r="H416" s="75" t="s">
        <v>881</v>
      </c>
      <c r="I416" s="75" t="s">
        <v>884</v>
      </c>
      <c r="J416" s="272">
        <v>0</v>
      </c>
      <c r="K416" s="272">
        <v>0</v>
      </c>
      <c r="L416" s="272">
        <v>0</v>
      </c>
      <c r="M416" s="272">
        <v>0</v>
      </c>
      <c r="N416" s="272">
        <v>0</v>
      </c>
      <c r="O416" s="272">
        <v>0</v>
      </c>
      <c r="P416" s="272">
        <v>0</v>
      </c>
      <c r="Q416" s="272">
        <v>0</v>
      </c>
      <c r="R416" s="272">
        <v>0</v>
      </c>
      <c r="S416" s="272">
        <v>0</v>
      </c>
      <c r="T416" s="272">
        <v>0</v>
      </c>
      <c r="U416" s="272">
        <v>0</v>
      </c>
      <c r="V416" s="273"/>
      <c r="W416" s="50"/>
      <c r="X416" s="50"/>
      <c r="Y416" s="50"/>
      <c r="Z416" s="43"/>
      <c r="AA416" s="43"/>
      <c r="AB416" s="43"/>
      <c r="AC416" s="43"/>
      <c r="AD416" s="43"/>
      <c r="AE416" s="43"/>
      <c r="AF416" s="43"/>
      <c r="AG416" s="43"/>
      <c r="AH416" s="43"/>
      <c r="AI416" s="43"/>
      <c r="AJ416" s="43"/>
      <c r="AK416" s="144" t="s">
        <v>1080</v>
      </c>
      <c r="AL416" s="72"/>
      <c r="AM416" s="44"/>
    </row>
    <row r="417" spans="1:39" ht="14.5">
      <c r="A417" s="65" t="s">
        <v>850</v>
      </c>
      <c r="B417" s="66" t="s">
        <v>1153</v>
      </c>
      <c r="C417" s="65" t="s">
        <v>855</v>
      </c>
      <c r="D417" s="65" t="s">
        <v>201</v>
      </c>
      <c r="E417" s="75" t="s">
        <v>201</v>
      </c>
      <c r="F417" s="75" t="s">
        <v>853</v>
      </c>
      <c r="G417" s="75" t="s">
        <v>849</v>
      </c>
      <c r="H417" s="75" t="s">
        <v>1057</v>
      </c>
      <c r="I417" s="75" t="s">
        <v>1058</v>
      </c>
      <c r="J417" s="272">
        <v>0</v>
      </c>
      <c r="K417" s="272">
        <v>0</v>
      </c>
      <c r="L417" s="272">
        <v>0</v>
      </c>
      <c r="M417" s="272">
        <v>0</v>
      </c>
      <c r="N417" s="272">
        <v>0</v>
      </c>
      <c r="O417" s="272">
        <v>0</v>
      </c>
      <c r="P417" s="272">
        <v>0</v>
      </c>
      <c r="Q417" s="272">
        <v>0</v>
      </c>
      <c r="R417" s="272">
        <v>0</v>
      </c>
      <c r="S417" s="272">
        <v>0</v>
      </c>
      <c r="T417" s="272">
        <v>0</v>
      </c>
      <c r="U417" s="272">
        <v>0</v>
      </c>
      <c r="V417" s="273"/>
      <c r="W417" s="50"/>
      <c r="X417" s="50"/>
      <c r="Y417" s="50"/>
      <c r="Z417" s="43"/>
      <c r="AA417" s="43"/>
      <c r="AB417" s="43"/>
      <c r="AC417" s="43"/>
      <c r="AD417" s="43"/>
      <c r="AE417" s="43"/>
      <c r="AF417" s="43"/>
      <c r="AG417" s="43"/>
      <c r="AH417" s="43"/>
      <c r="AI417" s="43"/>
      <c r="AJ417" s="43"/>
      <c r="AK417" s="144" t="s">
        <v>1080</v>
      </c>
      <c r="AL417" s="72"/>
      <c r="AM417" s="44"/>
    </row>
    <row r="418" spans="1:39" ht="43.5">
      <c r="A418" s="65" t="s">
        <v>850</v>
      </c>
      <c r="B418" s="66" t="s">
        <v>1153</v>
      </c>
      <c r="C418" s="65" t="s">
        <v>855</v>
      </c>
      <c r="D418" s="65" t="s">
        <v>201</v>
      </c>
      <c r="E418" s="75" t="s">
        <v>201</v>
      </c>
      <c r="F418" s="75" t="s">
        <v>853</v>
      </c>
      <c r="G418" s="75" t="s">
        <v>849</v>
      </c>
      <c r="H418" s="75" t="s">
        <v>1057</v>
      </c>
      <c r="I418" s="75" t="s">
        <v>882</v>
      </c>
      <c r="J418" s="381"/>
      <c r="K418" s="381"/>
      <c r="L418" s="381"/>
      <c r="M418" s="381"/>
      <c r="N418" s="381"/>
      <c r="O418" s="381"/>
      <c r="P418" s="381"/>
      <c r="Q418" s="381"/>
      <c r="R418" s="381"/>
      <c r="S418" s="381"/>
      <c r="T418" s="381"/>
      <c r="U418" s="381"/>
      <c r="V418" s="273"/>
      <c r="W418" s="50"/>
      <c r="X418" s="50"/>
      <c r="Y418" s="50"/>
      <c r="Z418" s="43"/>
      <c r="AA418" s="43"/>
      <c r="AB418" s="43"/>
      <c r="AC418" s="43"/>
      <c r="AD418" s="43"/>
      <c r="AE418" s="43"/>
      <c r="AF418" s="43"/>
      <c r="AG418" s="43"/>
      <c r="AH418" s="43"/>
      <c r="AI418" s="43"/>
      <c r="AJ418" s="43"/>
      <c r="AK418" s="144" t="s">
        <v>1080</v>
      </c>
      <c r="AL418" s="72"/>
      <c r="AM418" s="72" t="s">
        <v>1060</v>
      </c>
    </row>
    <row r="419" spans="1:39" ht="43.5">
      <c r="A419" s="65" t="s">
        <v>850</v>
      </c>
      <c r="B419" s="66" t="s">
        <v>1153</v>
      </c>
      <c r="C419" s="65" t="s">
        <v>855</v>
      </c>
      <c r="D419" s="65" t="s">
        <v>201</v>
      </c>
      <c r="E419" s="75" t="s">
        <v>201</v>
      </c>
      <c r="F419" s="75" t="s">
        <v>853</v>
      </c>
      <c r="G419" s="75" t="s">
        <v>849</v>
      </c>
      <c r="H419" s="75" t="s">
        <v>1057</v>
      </c>
      <c r="I419" s="75" t="s">
        <v>1061</v>
      </c>
      <c r="J419" s="381"/>
      <c r="K419" s="381"/>
      <c r="L419" s="381"/>
      <c r="M419" s="381"/>
      <c r="N419" s="381"/>
      <c r="O419" s="381"/>
      <c r="P419" s="381"/>
      <c r="Q419" s="381"/>
      <c r="R419" s="381"/>
      <c r="S419" s="381"/>
      <c r="T419" s="381"/>
      <c r="U419" s="381"/>
      <c r="V419" s="273"/>
      <c r="W419" s="50"/>
      <c r="X419" s="50"/>
      <c r="Y419" s="50"/>
      <c r="Z419" s="43"/>
      <c r="AA419" s="43"/>
      <c r="AB419" s="43"/>
      <c r="AC419" s="43"/>
      <c r="AD419" s="43"/>
      <c r="AE419" s="43"/>
      <c r="AF419" s="43"/>
      <c r="AG419" s="43"/>
      <c r="AH419" s="43"/>
      <c r="AI419" s="43"/>
      <c r="AJ419" s="43"/>
      <c r="AK419" s="144" t="s">
        <v>1080</v>
      </c>
      <c r="AL419" s="72"/>
      <c r="AM419" s="72" t="s">
        <v>1060</v>
      </c>
    </row>
    <row r="420" spans="1:39" ht="14.5">
      <c r="A420" s="65" t="s">
        <v>850</v>
      </c>
      <c r="B420" s="66" t="s">
        <v>1153</v>
      </c>
      <c r="C420" s="65" t="s">
        <v>855</v>
      </c>
      <c r="D420" s="65" t="s">
        <v>201</v>
      </c>
      <c r="E420" s="75" t="s">
        <v>201</v>
      </c>
      <c r="F420" s="75" t="s">
        <v>853</v>
      </c>
      <c r="G420" s="75" t="s">
        <v>849</v>
      </c>
      <c r="H420" s="75" t="s">
        <v>1057</v>
      </c>
      <c r="I420" s="75" t="s">
        <v>884</v>
      </c>
      <c r="J420" s="272">
        <v>142</v>
      </c>
      <c r="K420" s="272">
        <v>852</v>
      </c>
      <c r="L420" s="272">
        <v>295</v>
      </c>
      <c r="M420" s="272">
        <v>60</v>
      </c>
      <c r="N420" s="272">
        <v>204</v>
      </c>
      <c r="O420" s="272">
        <v>351</v>
      </c>
      <c r="P420" s="272">
        <v>290</v>
      </c>
      <c r="Q420" s="272">
        <v>57</v>
      </c>
      <c r="R420" s="272">
        <v>70</v>
      </c>
      <c r="S420" s="272">
        <v>149</v>
      </c>
      <c r="T420" s="272">
        <v>160</v>
      </c>
      <c r="U420" s="272">
        <v>88</v>
      </c>
      <c r="V420" s="273"/>
      <c r="W420" s="50"/>
      <c r="X420" s="50"/>
      <c r="Y420" s="50"/>
      <c r="Z420" s="43"/>
      <c r="AA420" s="43"/>
      <c r="AB420" s="43"/>
      <c r="AC420" s="43"/>
      <c r="AD420" s="43"/>
      <c r="AE420" s="43"/>
      <c r="AF420" s="43"/>
      <c r="AG420" s="43"/>
      <c r="AH420" s="43"/>
      <c r="AI420" s="43"/>
      <c r="AJ420" s="43"/>
      <c r="AK420" s="144" t="s">
        <v>1080</v>
      </c>
      <c r="AL420" s="72"/>
      <c r="AM420" s="44"/>
    </row>
    <row r="421" spans="1:39" ht="29">
      <c r="A421" s="65" t="s">
        <v>850</v>
      </c>
      <c r="B421" s="66" t="s">
        <v>1154</v>
      </c>
      <c r="C421" s="65" t="s">
        <v>855</v>
      </c>
      <c r="D421" s="65" t="s">
        <v>201</v>
      </c>
      <c r="E421" s="75" t="s">
        <v>201</v>
      </c>
      <c r="F421" s="75" t="s">
        <v>853</v>
      </c>
      <c r="G421" s="75" t="s">
        <v>849</v>
      </c>
      <c r="H421" s="75" t="s">
        <v>1065</v>
      </c>
      <c r="I421" s="75" t="s">
        <v>1058</v>
      </c>
      <c r="J421" s="272">
        <v>252</v>
      </c>
      <c r="K421" s="272">
        <v>178</v>
      </c>
      <c r="L421" s="272">
        <v>179</v>
      </c>
      <c r="M421" s="272">
        <v>110</v>
      </c>
      <c r="N421" s="272">
        <v>70</v>
      </c>
      <c r="O421" s="272">
        <v>181</v>
      </c>
      <c r="P421" s="272">
        <v>71</v>
      </c>
      <c r="Q421" s="272">
        <v>23</v>
      </c>
      <c r="R421" s="272">
        <v>22</v>
      </c>
      <c r="S421" s="272">
        <v>99</v>
      </c>
      <c r="T421" s="272">
        <v>45</v>
      </c>
      <c r="U421" s="272">
        <v>8</v>
      </c>
      <c r="V421" s="273"/>
      <c r="W421" s="50"/>
      <c r="X421" s="50"/>
      <c r="Y421" s="50"/>
      <c r="Z421" s="43"/>
      <c r="AA421" s="43"/>
      <c r="AB421" s="43"/>
      <c r="AC421" s="43"/>
      <c r="AD421" s="43"/>
      <c r="AE421" s="43"/>
      <c r="AF421" s="43"/>
      <c r="AG421" s="43"/>
      <c r="AH421" s="43"/>
      <c r="AI421" s="43"/>
      <c r="AJ421" s="43"/>
      <c r="AK421" s="144" t="s">
        <v>1080</v>
      </c>
      <c r="AL421" s="72"/>
      <c r="AM421" s="44"/>
    </row>
    <row r="422" spans="1:39" ht="43.5">
      <c r="A422" s="65" t="s">
        <v>850</v>
      </c>
      <c r="B422" s="66" t="s">
        <v>1154</v>
      </c>
      <c r="C422" s="65" t="s">
        <v>855</v>
      </c>
      <c r="D422" s="65" t="s">
        <v>201</v>
      </c>
      <c r="E422" s="75" t="s">
        <v>201</v>
      </c>
      <c r="F422" s="75" t="s">
        <v>853</v>
      </c>
      <c r="G422" s="75" t="s">
        <v>849</v>
      </c>
      <c r="H422" s="75" t="s">
        <v>1065</v>
      </c>
      <c r="I422" s="75" t="s">
        <v>882</v>
      </c>
      <c r="J422" s="381"/>
      <c r="K422" s="381"/>
      <c r="L422" s="381"/>
      <c r="M422" s="381"/>
      <c r="N422" s="381"/>
      <c r="O422" s="381"/>
      <c r="P422" s="381"/>
      <c r="Q422" s="381"/>
      <c r="R422" s="381"/>
      <c r="S422" s="381"/>
      <c r="T422" s="381"/>
      <c r="U422" s="381"/>
      <c r="V422" s="273"/>
      <c r="W422" s="50"/>
      <c r="X422" s="50"/>
      <c r="Y422" s="50"/>
      <c r="Z422" s="43"/>
      <c r="AA422" s="43"/>
      <c r="AB422" s="43"/>
      <c r="AC422" s="43"/>
      <c r="AD422" s="43"/>
      <c r="AE422" s="43"/>
      <c r="AF422" s="43"/>
      <c r="AG422" s="43"/>
      <c r="AH422" s="43"/>
      <c r="AI422" s="43"/>
      <c r="AJ422" s="43"/>
      <c r="AK422" s="144" t="s">
        <v>1080</v>
      </c>
      <c r="AL422" s="72"/>
      <c r="AM422" s="72" t="s">
        <v>1060</v>
      </c>
    </row>
    <row r="423" spans="1:39" ht="43.5">
      <c r="A423" s="65" t="s">
        <v>850</v>
      </c>
      <c r="B423" s="66" t="s">
        <v>1154</v>
      </c>
      <c r="C423" s="65" t="s">
        <v>855</v>
      </c>
      <c r="D423" s="65" t="s">
        <v>201</v>
      </c>
      <c r="E423" s="75" t="s">
        <v>201</v>
      </c>
      <c r="F423" s="75" t="s">
        <v>853</v>
      </c>
      <c r="G423" s="75" t="s">
        <v>849</v>
      </c>
      <c r="H423" s="75" t="s">
        <v>1065</v>
      </c>
      <c r="I423" s="75" t="s">
        <v>1061</v>
      </c>
      <c r="J423" s="381"/>
      <c r="K423" s="381"/>
      <c r="L423" s="381"/>
      <c r="M423" s="381"/>
      <c r="N423" s="381"/>
      <c r="O423" s="381"/>
      <c r="P423" s="381"/>
      <c r="Q423" s="381"/>
      <c r="R423" s="381"/>
      <c r="S423" s="381"/>
      <c r="T423" s="381"/>
      <c r="U423" s="381"/>
      <c r="V423" s="273"/>
      <c r="W423" s="50"/>
      <c r="X423" s="50"/>
      <c r="Y423" s="50"/>
      <c r="Z423" s="43"/>
      <c r="AA423" s="43"/>
      <c r="AB423" s="43"/>
      <c r="AC423" s="43"/>
      <c r="AD423" s="43"/>
      <c r="AE423" s="43"/>
      <c r="AF423" s="43"/>
      <c r="AG423" s="43"/>
      <c r="AH423" s="43"/>
      <c r="AI423" s="43"/>
      <c r="AJ423" s="43"/>
      <c r="AK423" s="144" t="s">
        <v>1080</v>
      </c>
      <c r="AL423" s="72"/>
      <c r="AM423" s="72" t="s">
        <v>1060</v>
      </c>
    </row>
    <row r="424" spans="1:39" ht="29">
      <c r="A424" s="65" t="s">
        <v>850</v>
      </c>
      <c r="B424" s="66" t="s">
        <v>1154</v>
      </c>
      <c r="C424" s="65" t="s">
        <v>855</v>
      </c>
      <c r="D424" s="65" t="s">
        <v>201</v>
      </c>
      <c r="E424" s="75" t="s">
        <v>201</v>
      </c>
      <c r="F424" s="75" t="s">
        <v>853</v>
      </c>
      <c r="G424" s="75" t="s">
        <v>849</v>
      </c>
      <c r="H424" s="75" t="s">
        <v>1065</v>
      </c>
      <c r="I424" s="75" t="s">
        <v>884</v>
      </c>
      <c r="J424" s="272">
        <v>302</v>
      </c>
      <c r="K424" s="272">
        <v>2175</v>
      </c>
      <c r="L424" s="272">
        <v>438</v>
      </c>
      <c r="M424" s="272">
        <v>388</v>
      </c>
      <c r="N424" s="272">
        <v>186</v>
      </c>
      <c r="O424" s="272">
        <v>630</v>
      </c>
      <c r="P424" s="272">
        <v>151</v>
      </c>
      <c r="Q424" s="272">
        <v>0</v>
      </c>
      <c r="R424" s="272">
        <v>162</v>
      </c>
      <c r="S424" s="272">
        <v>296</v>
      </c>
      <c r="T424" s="272">
        <v>89</v>
      </c>
      <c r="U424" s="272">
        <v>19</v>
      </c>
      <c r="V424" s="273"/>
      <c r="W424" s="50"/>
      <c r="X424" s="50"/>
      <c r="Y424" s="50"/>
      <c r="Z424" s="43"/>
      <c r="AA424" s="43"/>
      <c r="AB424" s="43"/>
      <c r="AC424" s="43"/>
      <c r="AD424" s="43"/>
      <c r="AE424" s="43"/>
      <c r="AF424" s="43"/>
      <c r="AG424" s="43"/>
      <c r="AH424" s="43"/>
      <c r="AI424" s="43"/>
      <c r="AJ424" s="43"/>
      <c r="AK424" s="144" t="s">
        <v>1080</v>
      </c>
      <c r="AL424" s="72"/>
      <c r="AM424" s="44"/>
    </row>
    <row r="425" spans="1:39" ht="14.5">
      <c r="A425" s="65" t="s">
        <v>850</v>
      </c>
      <c r="B425" s="66" t="s">
        <v>1155</v>
      </c>
      <c r="C425" s="65" t="s">
        <v>855</v>
      </c>
      <c r="D425" s="65" t="s">
        <v>201</v>
      </c>
      <c r="E425" s="75" t="s">
        <v>201</v>
      </c>
      <c r="F425" s="75" t="s">
        <v>853</v>
      </c>
      <c r="G425" s="75" t="s">
        <v>849</v>
      </c>
      <c r="H425" s="75" t="s">
        <v>881</v>
      </c>
      <c r="I425" s="75" t="s">
        <v>1058</v>
      </c>
      <c r="J425" s="272">
        <v>0</v>
      </c>
      <c r="K425" s="272">
        <v>0</v>
      </c>
      <c r="L425" s="272">
        <v>0</v>
      </c>
      <c r="M425" s="272">
        <v>0</v>
      </c>
      <c r="N425" s="272">
        <v>0</v>
      </c>
      <c r="O425" s="272">
        <v>0</v>
      </c>
      <c r="P425" s="272">
        <v>0</v>
      </c>
      <c r="Q425" s="272">
        <v>0</v>
      </c>
      <c r="R425" s="272">
        <v>0</v>
      </c>
      <c r="S425" s="272">
        <v>0</v>
      </c>
      <c r="T425" s="272">
        <v>0</v>
      </c>
      <c r="U425" s="272">
        <v>0</v>
      </c>
      <c r="V425" s="273"/>
      <c r="W425" s="50"/>
      <c r="X425" s="50"/>
      <c r="Y425" s="50"/>
      <c r="Z425" s="43"/>
      <c r="AA425" s="43"/>
      <c r="AB425" s="43"/>
      <c r="AC425" s="43"/>
      <c r="AD425" s="43"/>
      <c r="AE425" s="43"/>
      <c r="AF425" s="43"/>
      <c r="AG425" s="43"/>
      <c r="AH425" s="43"/>
      <c r="AI425" s="43"/>
      <c r="AJ425" s="43"/>
      <c r="AK425" s="144" t="s">
        <v>1080</v>
      </c>
      <c r="AL425" s="72"/>
      <c r="AM425" s="44"/>
    </row>
    <row r="426" spans="1:39" ht="43.5">
      <c r="A426" s="65" t="s">
        <v>850</v>
      </c>
      <c r="B426" s="66" t="s">
        <v>1155</v>
      </c>
      <c r="C426" s="65" t="s">
        <v>855</v>
      </c>
      <c r="D426" s="65" t="s">
        <v>201</v>
      </c>
      <c r="E426" s="75" t="s">
        <v>201</v>
      </c>
      <c r="F426" s="75" t="s">
        <v>853</v>
      </c>
      <c r="G426" s="75" t="s">
        <v>849</v>
      </c>
      <c r="H426" s="75" t="s">
        <v>881</v>
      </c>
      <c r="I426" s="75" t="s">
        <v>882</v>
      </c>
      <c r="J426" s="381"/>
      <c r="K426" s="381"/>
      <c r="L426" s="381"/>
      <c r="M426" s="381"/>
      <c r="N426" s="381"/>
      <c r="O426" s="381"/>
      <c r="P426" s="381"/>
      <c r="Q426" s="381"/>
      <c r="R426" s="381"/>
      <c r="S426" s="381"/>
      <c r="T426" s="381"/>
      <c r="U426" s="381"/>
      <c r="V426" s="273"/>
      <c r="W426" s="50"/>
      <c r="X426" s="50"/>
      <c r="Y426" s="50"/>
      <c r="Z426" s="43"/>
      <c r="AA426" s="43"/>
      <c r="AB426" s="43"/>
      <c r="AC426" s="43"/>
      <c r="AD426" s="43"/>
      <c r="AE426" s="43"/>
      <c r="AF426" s="43"/>
      <c r="AG426" s="43"/>
      <c r="AH426" s="43"/>
      <c r="AI426" s="43"/>
      <c r="AJ426" s="43"/>
      <c r="AK426" s="144" t="s">
        <v>1080</v>
      </c>
      <c r="AL426" s="72"/>
      <c r="AM426" s="72" t="s">
        <v>1060</v>
      </c>
    </row>
    <row r="427" spans="1:39" ht="43.5">
      <c r="A427" s="65" t="s">
        <v>850</v>
      </c>
      <c r="B427" s="66" t="s">
        <v>1155</v>
      </c>
      <c r="C427" s="65" t="s">
        <v>855</v>
      </c>
      <c r="D427" s="65" t="s">
        <v>201</v>
      </c>
      <c r="E427" s="75" t="s">
        <v>201</v>
      </c>
      <c r="F427" s="75" t="s">
        <v>853</v>
      </c>
      <c r="G427" s="75" t="s">
        <v>849</v>
      </c>
      <c r="H427" s="75" t="s">
        <v>881</v>
      </c>
      <c r="I427" s="75" t="s">
        <v>1061</v>
      </c>
      <c r="J427" s="381"/>
      <c r="K427" s="381"/>
      <c r="L427" s="381"/>
      <c r="M427" s="381"/>
      <c r="N427" s="381"/>
      <c r="O427" s="381"/>
      <c r="P427" s="381"/>
      <c r="Q427" s="381"/>
      <c r="R427" s="381"/>
      <c r="S427" s="381"/>
      <c r="T427" s="381"/>
      <c r="U427" s="381"/>
      <c r="V427" s="273"/>
      <c r="W427" s="50"/>
      <c r="X427" s="50"/>
      <c r="Y427" s="50"/>
      <c r="Z427" s="43"/>
      <c r="AA427" s="43"/>
      <c r="AB427" s="43"/>
      <c r="AC427" s="43"/>
      <c r="AD427" s="43"/>
      <c r="AE427" s="43"/>
      <c r="AF427" s="43"/>
      <c r="AG427" s="43"/>
      <c r="AH427" s="43"/>
      <c r="AI427" s="43"/>
      <c r="AJ427" s="43"/>
      <c r="AK427" s="144" t="s">
        <v>1080</v>
      </c>
      <c r="AL427" s="72"/>
      <c r="AM427" s="72" t="s">
        <v>1060</v>
      </c>
    </row>
    <row r="428" spans="1:39" ht="14.5">
      <c r="A428" s="65" t="s">
        <v>850</v>
      </c>
      <c r="B428" s="66" t="s">
        <v>1155</v>
      </c>
      <c r="C428" s="65" t="s">
        <v>855</v>
      </c>
      <c r="D428" s="65" t="s">
        <v>201</v>
      </c>
      <c r="E428" s="75" t="s">
        <v>201</v>
      </c>
      <c r="F428" s="75" t="s">
        <v>853</v>
      </c>
      <c r="G428" s="75" t="s">
        <v>849</v>
      </c>
      <c r="H428" s="75" t="s">
        <v>881</v>
      </c>
      <c r="I428" s="75" t="s">
        <v>884</v>
      </c>
      <c r="J428" s="272">
        <v>10</v>
      </c>
      <c r="K428" s="272">
        <v>9</v>
      </c>
      <c r="L428" s="272">
        <v>4</v>
      </c>
      <c r="M428" s="272">
        <v>30</v>
      </c>
      <c r="N428" s="272">
        <v>12</v>
      </c>
      <c r="O428" s="272">
        <v>3</v>
      </c>
      <c r="P428" s="272">
        <v>1</v>
      </c>
      <c r="Q428" s="272">
        <v>75</v>
      </c>
      <c r="R428" s="272">
        <v>1</v>
      </c>
      <c r="S428" s="272">
        <v>2</v>
      </c>
      <c r="T428" s="272">
        <v>6</v>
      </c>
      <c r="U428" s="272">
        <v>3</v>
      </c>
      <c r="V428" s="273"/>
      <c r="W428" s="50"/>
      <c r="X428" s="50"/>
      <c r="Y428" s="50"/>
      <c r="Z428" s="43"/>
      <c r="AA428" s="43"/>
      <c r="AB428" s="43"/>
      <c r="AC428" s="43"/>
      <c r="AD428" s="43"/>
      <c r="AE428" s="43"/>
      <c r="AF428" s="43"/>
      <c r="AG428" s="43"/>
      <c r="AH428" s="43"/>
      <c r="AI428" s="43"/>
      <c r="AJ428" s="43"/>
      <c r="AK428" s="144" t="s">
        <v>1080</v>
      </c>
      <c r="AL428" s="72"/>
      <c r="AM428" s="44"/>
    </row>
    <row r="429" spans="1:39" ht="14.5">
      <c r="A429" s="65" t="s">
        <v>850</v>
      </c>
      <c r="B429" s="66" t="s">
        <v>1156</v>
      </c>
      <c r="C429" s="65" t="s">
        <v>856</v>
      </c>
      <c r="D429" s="65" t="s">
        <v>201</v>
      </c>
      <c r="E429" s="75" t="s">
        <v>201</v>
      </c>
      <c r="F429" s="75" t="s">
        <v>853</v>
      </c>
      <c r="G429" s="75" t="s">
        <v>849</v>
      </c>
      <c r="H429" s="75" t="s">
        <v>1057</v>
      </c>
      <c r="I429" s="75" t="s">
        <v>1058</v>
      </c>
      <c r="J429" s="272">
        <v>0</v>
      </c>
      <c r="K429" s="272">
        <v>0</v>
      </c>
      <c r="L429" s="272">
        <v>0</v>
      </c>
      <c r="M429" s="272">
        <v>0</v>
      </c>
      <c r="N429" s="272">
        <v>0</v>
      </c>
      <c r="O429" s="272">
        <v>0</v>
      </c>
      <c r="P429" s="272">
        <v>0</v>
      </c>
      <c r="Q429" s="272">
        <v>0</v>
      </c>
      <c r="R429" s="272">
        <v>0</v>
      </c>
      <c r="S429" s="272">
        <v>0</v>
      </c>
      <c r="T429" s="272">
        <v>0</v>
      </c>
      <c r="U429" s="272">
        <v>0</v>
      </c>
      <c r="V429" s="273"/>
      <c r="W429" s="50"/>
      <c r="X429" s="50"/>
      <c r="Y429" s="50"/>
      <c r="Z429" s="43"/>
      <c r="AA429" s="43"/>
      <c r="AB429" s="43"/>
      <c r="AC429" s="43"/>
      <c r="AD429" s="43"/>
      <c r="AE429" s="43"/>
      <c r="AF429" s="43"/>
      <c r="AG429" s="43"/>
      <c r="AH429" s="43"/>
      <c r="AI429" s="43"/>
      <c r="AJ429" s="43"/>
      <c r="AK429" s="144" t="s">
        <v>1080</v>
      </c>
      <c r="AL429" s="72"/>
      <c r="AM429" s="44"/>
    </row>
    <row r="430" spans="1:39" ht="43.5">
      <c r="A430" s="65" t="s">
        <v>850</v>
      </c>
      <c r="B430" s="66" t="s">
        <v>1156</v>
      </c>
      <c r="C430" s="65" t="s">
        <v>856</v>
      </c>
      <c r="D430" s="65" t="s">
        <v>201</v>
      </c>
      <c r="E430" s="75" t="s">
        <v>201</v>
      </c>
      <c r="F430" s="75" t="s">
        <v>853</v>
      </c>
      <c r="G430" s="75" t="s">
        <v>849</v>
      </c>
      <c r="H430" s="75" t="s">
        <v>1057</v>
      </c>
      <c r="I430" s="75" t="s">
        <v>882</v>
      </c>
      <c r="J430" s="381"/>
      <c r="K430" s="381"/>
      <c r="L430" s="381"/>
      <c r="M430" s="381"/>
      <c r="N430" s="381"/>
      <c r="O430" s="381"/>
      <c r="P430" s="381"/>
      <c r="Q430" s="381"/>
      <c r="R430" s="381"/>
      <c r="S430" s="381"/>
      <c r="T430" s="381"/>
      <c r="U430" s="381"/>
      <c r="V430" s="273"/>
      <c r="W430" s="50"/>
      <c r="X430" s="50"/>
      <c r="Y430" s="50"/>
      <c r="Z430" s="43"/>
      <c r="AA430" s="43"/>
      <c r="AB430" s="43"/>
      <c r="AC430" s="43"/>
      <c r="AD430" s="43"/>
      <c r="AE430" s="43"/>
      <c r="AF430" s="43"/>
      <c r="AG430" s="43"/>
      <c r="AH430" s="43"/>
      <c r="AI430" s="43"/>
      <c r="AJ430" s="43"/>
      <c r="AK430" s="144" t="s">
        <v>1080</v>
      </c>
      <c r="AL430" s="72"/>
      <c r="AM430" s="72" t="s">
        <v>1060</v>
      </c>
    </row>
    <row r="431" spans="1:39" ht="43.5">
      <c r="A431" s="65" t="s">
        <v>850</v>
      </c>
      <c r="B431" s="66" t="s">
        <v>1156</v>
      </c>
      <c r="C431" s="65" t="s">
        <v>856</v>
      </c>
      <c r="D431" s="65" t="s">
        <v>201</v>
      </c>
      <c r="E431" s="75" t="s">
        <v>201</v>
      </c>
      <c r="F431" s="75" t="s">
        <v>853</v>
      </c>
      <c r="G431" s="75" t="s">
        <v>849</v>
      </c>
      <c r="H431" s="75" t="s">
        <v>1057</v>
      </c>
      <c r="I431" s="75" t="s">
        <v>1061</v>
      </c>
      <c r="J431" s="381"/>
      <c r="K431" s="381"/>
      <c r="L431" s="381"/>
      <c r="M431" s="381"/>
      <c r="N431" s="381"/>
      <c r="O431" s="381"/>
      <c r="P431" s="381"/>
      <c r="Q431" s="381"/>
      <c r="R431" s="381"/>
      <c r="S431" s="381"/>
      <c r="T431" s="381"/>
      <c r="U431" s="381"/>
      <c r="V431" s="273"/>
      <c r="W431" s="50"/>
      <c r="X431" s="50"/>
      <c r="Y431" s="50"/>
      <c r="Z431" s="43"/>
      <c r="AA431" s="43"/>
      <c r="AB431" s="43"/>
      <c r="AC431" s="43"/>
      <c r="AD431" s="43"/>
      <c r="AE431" s="43"/>
      <c r="AF431" s="43"/>
      <c r="AG431" s="43"/>
      <c r="AH431" s="43"/>
      <c r="AI431" s="43"/>
      <c r="AJ431" s="43"/>
      <c r="AK431" s="144" t="s">
        <v>1080</v>
      </c>
      <c r="AL431" s="72"/>
      <c r="AM431" s="72" t="s">
        <v>1060</v>
      </c>
    </row>
    <row r="432" spans="1:39" ht="14.5">
      <c r="A432" s="65" t="s">
        <v>850</v>
      </c>
      <c r="B432" s="66" t="s">
        <v>1156</v>
      </c>
      <c r="C432" s="65" t="s">
        <v>856</v>
      </c>
      <c r="D432" s="65" t="s">
        <v>201</v>
      </c>
      <c r="E432" s="75" t="s">
        <v>201</v>
      </c>
      <c r="F432" s="75" t="s">
        <v>853</v>
      </c>
      <c r="G432" s="75" t="s">
        <v>849</v>
      </c>
      <c r="H432" s="75" t="s">
        <v>1057</v>
      </c>
      <c r="I432" s="75" t="s">
        <v>884</v>
      </c>
      <c r="J432" s="272">
        <v>62</v>
      </c>
      <c r="K432" s="272">
        <v>148</v>
      </c>
      <c r="L432" s="272">
        <v>79</v>
      </c>
      <c r="M432" s="272">
        <v>27</v>
      </c>
      <c r="N432" s="272">
        <v>264</v>
      </c>
      <c r="O432" s="272">
        <v>106</v>
      </c>
      <c r="P432" s="272">
        <v>74</v>
      </c>
      <c r="Q432" s="272">
        <v>20</v>
      </c>
      <c r="R432" s="272">
        <v>27</v>
      </c>
      <c r="S432" s="272">
        <v>31</v>
      </c>
      <c r="T432" s="272">
        <v>67</v>
      </c>
      <c r="U432" s="272">
        <v>21</v>
      </c>
      <c r="V432" s="273"/>
      <c r="W432" s="50"/>
      <c r="X432" s="50"/>
      <c r="Y432" s="50"/>
      <c r="Z432" s="43"/>
      <c r="AA432" s="43"/>
      <c r="AB432" s="43"/>
      <c r="AC432" s="43"/>
      <c r="AD432" s="43"/>
      <c r="AE432" s="43"/>
      <c r="AF432" s="43"/>
      <c r="AG432" s="43"/>
      <c r="AH432" s="43"/>
      <c r="AI432" s="43"/>
      <c r="AJ432" s="43"/>
      <c r="AK432" s="144" t="s">
        <v>1080</v>
      </c>
      <c r="AL432" s="72"/>
      <c r="AM432" s="44"/>
    </row>
    <row r="433" spans="1:39" ht="29">
      <c r="A433" s="65" t="s">
        <v>850</v>
      </c>
      <c r="B433" s="66" t="s">
        <v>1157</v>
      </c>
      <c r="C433" s="65" t="s">
        <v>856</v>
      </c>
      <c r="D433" s="65" t="s">
        <v>201</v>
      </c>
      <c r="E433" s="75" t="s">
        <v>201</v>
      </c>
      <c r="F433" s="75" t="s">
        <v>853</v>
      </c>
      <c r="G433" s="75" t="s">
        <v>849</v>
      </c>
      <c r="H433" s="75" t="s">
        <v>1065</v>
      </c>
      <c r="I433" s="75" t="s">
        <v>1058</v>
      </c>
      <c r="J433" s="272">
        <v>2</v>
      </c>
      <c r="K433" s="272">
        <v>74</v>
      </c>
      <c r="L433" s="272">
        <v>258</v>
      </c>
      <c r="M433" s="272">
        <v>53</v>
      </c>
      <c r="N433" s="272">
        <v>21</v>
      </c>
      <c r="O433" s="272">
        <v>71</v>
      </c>
      <c r="P433" s="272">
        <v>18</v>
      </c>
      <c r="Q433" s="272">
        <v>1</v>
      </c>
      <c r="R433" s="272">
        <v>2</v>
      </c>
      <c r="S433" s="272">
        <v>4</v>
      </c>
      <c r="T433" s="272">
        <v>0</v>
      </c>
      <c r="U433" s="272">
        <v>0</v>
      </c>
      <c r="V433" s="273"/>
      <c r="W433" s="50"/>
      <c r="X433" s="50"/>
      <c r="Y433" s="50"/>
      <c r="Z433" s="43"/>
      <c r="AA433" s="43"/>
      <c r="AB433" s="43"/>
      <c r="AC433" s="43"/>
      <c r="AD433" s="43"/>
      <c r="AE433" s="43"/>
      <c r="AF433" s="43"/>
      <c r="AG433" s="43"/>
      <c r="AH433" s="43"/>
      <c r="AI433" s="43"/>
      <c r="AJ433" s="43"/>
      <c r="AK433" s="144" t="s">
        <v>1080</v>
      </c>
      <c r="AL433" s="72"/>
      <c r="AM433" s="44"/>
    </row>
    <row r="434" spans="1:39" ht="43.5">
      <c r="A434" s="65" t="s">
        <v>850</v>
      </c>
      <c r="B434" s="66" t="s">
        <v>1157</v>
      </c>
      <c r="C434" s="65" t="s">
        <v>856</v>
      </c>
      <c r="D434" s="65" t="s">
        <v>201</v>
      </c>
      <c r="E434" s="75" t="s">
        <v>201</v>
      </c>
      <c r="F434" s="75" t="s">
        <v>853</v>
      </c>
      <c r="G434" s="75" t="s">
        <v>849</v>
      </c>
      <c r="H434" s="75" t="s">
        <v>1065</v>
      </c>
      <c r="I434" s="75" t="s">
        <v>882</v>
      </c>
      <c r="J434" s="381"/>
      <c r="K434" s="381"/>
      <c r="L434" s="381"/>
      <c r="M434" s="381"/>
      <c r="N434" s="381"/>
      <c r="O434" s="381"/>
      <c r="P434" s="381"/>
      <c r="Q434" s="381"/>
      <c r="R434" s="381"/>
      <c r="S434" s="381"/>
      <c r="T434" s="381"/>
      <c r="U434" s="381"/>
      <c r="V434" s="273"/>
      <c r="W434" s="50"/>
      <c r="X434" s="50"/>
      <c r="Y434" s="50"/>
      <c r="Z434" s="43"/>
      <c r="AA434" s="43"/>
      <c r="AB434" s="43"/>
      <c r="AC434" s="43"/>
      <c r="AD434" s="43"/>
      <c r="AE434" s="43"/>
      <c r="AF434" s="43"/>
      <c r="AG434" s="43"/>
      <c r="AH434" s="43"/>
      <c r="AI434" s="43"/>
      <c r="AJ434" s="43"/>
      <c r="AK434" s="144" t="s">
        <v>1080</v>
      </c>
      <c r="AL434" s="72"/>
      <c r="AM434" s="72" t="s">
        <v>1060</v>
      </c>
    </row>
    <row r="435" spans="1:39" ht="43.5">
      <c r="A435" s="65" t="s">
        <v>850</v>
      </c>
      <c r="B435" s="66" t="s">
        <v>1157</v>
      </c>
      <c r="C435" s="65" t="s">
        <v>856</v>
      </c>
      <c r="D435" s="65" t="s">
        <v>201</v>
      </c>
      <c r="E435" s="75" t="s">
        <v>201</v>
      </c>
      <c r="F435" s="75" t="s">
        <v>853</v>
      </c>
      <c r="G435" s="75" t="s">
        <v>849</v>
      </c>
      <c r="H435" s="75" t="s">
        <v>1065</v>
      </c>
      <c r="I435" s="75" t="s">
        <v>1061</v>
      </c>
      <c r="J435" s="381"/>
      <c r="K435" s="381"/>
      <c r="L435" s="381"/>
      <c r="M435" s="381"/>
      <c r="N435" s="381"/>
      <c r="O435" s="381"/>
      <c r="P435" s="381"/>
      <c r="Q435" s="381"/>
      <c r="R435" s="381"/>
      <c r="S435" s="381"/>
      <c r="T435" s="381"/>
      <c r="U435" s="381"/>
      <c r="V435" s="273"/>
      <c r="W435" s="50"/>
      <c r="X435" s="50"/>
      <c r="Y435" s="50"/>
      <c r="Z435" s="43"/>
      <c r="AA435" s="43"/>
      <c r="AB435" s="43"/>
      <c r="AC435" s="43"/>
      <c r="AD435" s="43"/>
      <c r="AE435" s="43"/>
      <c r="AF435" s="43"/>
      <c r="AG435" s="43"/>
      <c r="AH435" s="43"/>
      <c r="AI435" s="43"/>
      <c r="AJ435" s="43"/>
      <c r="AK435" s="144" t="s">
        <v>1080</v>
      </c>
      <c r="AL435" s="72"/>
      <c r="AM435" s="72" t="s">
        <v>1060</v>
      </c>
    </row>
    <row r="436" spans="1:39" ht="29">
      <c r="A436" s="65" t="s">
        <v>850</v>
      </c>
      <c r="B436" s="66" t="s">
        <v>1157</v>
      </c>
      <c r="C436" s="65" t="s">
        <v>856</v>
      </c>
      <c r="D436" s="65" t="s">
        <v>201</v>
      </c>
      <c r="E436" s="75" t="s">
        <v>201</v>
      </c>
      <c r="F436" s="75" t="s">
        <v>853</v>
      </c>
      <c r="G436" s="75" t="s">
        <v>849</v>
      </c>
      <c r="H436" s="75" t="s">
        <v>1065</v>
      </c>
      <c r="I436" s="75" t="s">
        <v>884</v>
      </c>
      <c r="J436" s="272">
        <v>9</v>
      </c>
      <c r="K436" s="272">
        <v>184</v>
      </c>
      <c r="L436" s="272">
        <v>43</v>
      </c>
      <c r="M436" s="272">
        <v>92</v>
      </c>
      <c r="N436" s="272">
        <v>96</v>
      </c>
      <c r="O436" s="272">
        <v>243</v>
      </c>
      <c r="P436" s="272">
        <v>38</v>
      </c>
      <c r="Q436" s="272">
        <v>0</v>
      </c>
      <c r="R436" s="272">
        <v>70</v>
      </c>
      <c r="S436" s="272">
        <v>261</v>
      </c>
      <c r="T436" s="272">
        <v>35</v>
      </c>
      <c r="U436" s="272">
        <v>1</v>
      </c>
      <c r="V436" s="273"/>
      <c r="W436" s="50"/>
      <c r="X436" s="50"/>
      <c r="Y436" s="50"/>
      <c r="Z436" s="43"/>
      <c r="AA436" s="43"/>
      <c r="AB436" s="43"/>
      <c r="AC436" s="43"/>
      <c r="AD436" s="43"/>
      <c r="AE436" s="43"/>
      <c r="AF436" s="43"/>
      <c r="AG436" s="43"/>
      <c r="AH436" s="43"/>
      <c r="AI436" s="43"/>
      <c r="AJ436" s="43"/>
      <c r="AK436" s="144" t="s">
        <v>1080</v>
      </c>
      <c r="AL436" s="72"/>
      <c r="AM436" s="44"/>
    </row>
    <row r="437" spans="1:39" ht="14.5">
      <c r="A437" s="65" t="s">
        <v>850</v>
      </c>
      <c r="B437" s="66" t="s">
        <v>1158</v>
      </c>
      <c r="C437" s="65" t="s">
        <v>856</v>
      </c>
      <c r="D437" s="65" t="s">
        <v>201</v>
      </c>
      <c r="E437" s="75" t="s">
        <v>201</v>
      </c>
      <c r="F437" s="75" t="s">
        <v>853</v>
      </c>
      <c r="G437" s="75" t="s">
        <v>849</v>
      </c>
      <c r="H437" s="75" t="s">
        <v>881</v>
      </c>
      <c r="I437" s="75" t="s">
        <v>1058</v>
      </c>
      <c r="J437" s="272">
        <v>0</v>
      </c>
      <c r="K437" s="272">
        <v>0</v>
      </c>
      <c r="L437" s="272">
        <v>0</v>
      </c>
      <c r="M437" s="272">
        <v>0</v>
      </c>
      <c r="N437" s="272">
        <v>0</v>
      </c>
      <c r="O437" s="272">
        <v>0</v>
      </c>
      <c r="P437" s="272">
        <v>0</v>
      </c>
      <c r="Q437" s="272">
        <v>0</v>
      </c>
      <c r="R437" s="272">
        <v>0</v>
      </c>
      <c r="S437" s="272">
        <v>0</v>
      </c>
      <c r="T437" s="272">
        <v>0</v>
      </c>
      <c r="U437" s="272">
        <v>0</v>
      </c>
      <c r="V437" s="273"/>
      <c r="W437" s="50"/>
      <c r="X437" s="50"/>
      <c r="Y437" s="50"/>
      <c r="Z437" s="43"/>
      <c r="AA437" s="43"/>
      <c r="AB437" s="43"/>
      <c r="AC437" s="43"/>
      <c r="AD437" s="43"/>
      <c r="AE437" s="43"/>
      <c r="AF437" s="43"/>
      <c r="AG437" s="43"/>
      <c r="AH437" s="43"/>
      <c r="AI437" s="43"/>
      <c r="AJ437" s="43"/>
      <c r="AK437" s="144" t="s">
        <v>1080</v>
      </c>
      <c r="AL437" s="72"/>
      <c r="AM437" s="44"/>
    </row>
    <row r="438" spans="1:39" ht="43.5">
      <c r="A438" s="65" t="s">
        <v>850</v>
      </c>
      <c r="B438" s="66" t="s">
        <v>1158</v>
      </c>
      <c r="C438" s="65" t="s">
        <v>856</v>
      </c>
      <c r="D438" s="65" t="s">
        <v>201</v>
      </c>
      <c r="E438" s="75" t="s">
        <v>201</v>
      </c>
      <c r="F438" s="75" t="s">
        <v>853</v>
      </c>
      <c r="G438" s="75" t="s">
        <v>849</v>
      </c>
      <c r="H438" s="75" t="s">
        <v>881</v>
      </c>
      <c r="I438" s="75" t="s">
        <v>882</v>
      </c>
      <c r="J438" s="381"/>
      <c r="K438" s="381"/>
      <c r="L438" s="381"/>
      <c r="M438" s="381"/>
      <c r="N438" s="381"/>
      <c r="O438" s="381"/>
      <c r="P438" s="381"/>
      <c r="Q438" s="381"/>
      <c r="R438" s="381"/>
      <c r="S438" s="381"/>
      <c r="T438" s="381"/>
      <c r="U438" s="381"/>
      <c r="V438" s="273"/>
      <c r="W438" s="50"/>
      <c r="X438" s="50"/>
      <c r="Y438" s="50"/>
      <c r="Z438" s="43"/>
      <c r="AA438" s="43"/>
      <c r="AB438" s="43"/>
      <c r="AC438" s="43"/>
      <c r="AD438" s="43"/>
      <c r="AE438" s="43"/>
      <c r="AF438" s="43"/>
      <c r="AG438" s="43"/>
      <c r="AH438" s="43"/>
      <c r="AI438" s="43"/>
      <c r="AJ438" s="43"/>
      <c r="AK438" s="144" t="s">
        <v>1080</v>
      </c>
      <c r="AL438" s="72"/>
      <c r="AM438" s="72" t="s">
        <v>1060</v>
      </c>
    </row>
    <row r="439" spans="1:39" ht="43.5">
      <c r="A439" s="65" t="s">
        <v>850</v>
      </c>
      <c r="B439" s="66" t="s">
        <v>1158</v>
      </c>
      <c r="C439" s="65" t="s">
        <v>856</v>
      </c>
      <c r="D439" s="65" t="s">
        <v>201</v>
      </c>
      <c r="E439" s="75" t="s">
        <v>201</v>
      </c>
      <c r="F439" s="75" t="s">
        <v>853</v>
      </c>
      <c r="G439" s="75" t="s">
        <v>849</v>
      </c>
      <c r="H439" s="75" t="s">
        <v>881</v>
      </c>
      <c r="I439" s="75" t="s">
        <v>1061</v>
      </c>
      <c r="J439" s="381"/>
      <c r="K439" s="381"/>
      <c r="L439" s="381"/>
      <c r="M439" s="381"/>
      <c r="N439" s="381"/>
      <c r="O439" s="381"/>
      <c r="P439" s="381"/>
      <c r="Q439" s="381"/>
      <c r="R439" s="381"/>
      <c r="S439" s="381"/>
      <c r="T439" s="381"/>
      <c r="U439" s="381"/>
      <c r="V439" s="273"/>
      <c r="W439" s="50"/>
      <c r="X439" s="50"/>
      <c r="Y439" s="50"/>
      <c r="Z439" s="43"/>
      <c r="AA439" s="43"/>
      <c r="AB439" s="43"/>
      <c r="AC439" s="43"/>
      <c r="AD439" s="43"/>
      <c r="AE439" s="43"/>
      <c r="AF439" s="43"/>
      <c r="AG439" s="43"/>
      <c r="AH439" s="43"/>
      <c r="AI439" s="43"/>
      <c r="AJ439" s="43"/>
      <c r="AK439" s="144" t="s">
        <v>1080</v>
      </c>
      <c r="AL439" s="72"/>
      <c r="AM439" s="72" t="s">
        <v>1060</v>
      </c>
    </row>
    <row r="440" spans="1:39" ht="14.5">
      <c r="A440" s="65" t="s">
        <v>850</v>
      </c>
      <c r="B440" s="66" t="s">
        <v>1158</v>
      </c>
      <c r="C440" s="65" t="s">
        <v>856</v>
      </c>
      <c r="D440" s="65" t="s">
        <v>201</v>
      </c>
      <c r="E440" s="75" t="s">
        <v>201</v>
      </c>
      <c r="F440" s="75" t="s">
        <v>853</v>
      </c>
      <c r="G440" s="75" t="s">
        <v>849</v>
      </c>
      <c r="H440" s="75" t="s">
        <v>881</v>
      </c>
      <c r="I440" s="75" t="s">
        <v>884</v>
      </c>
      <c r="J440" s="272">
        <v>3</v>
      </c>
      <c r="K440" s="272">
        <v>1</v>
      </c>
      <c r="L440" s="272">
        <v>2</v>
      </c>
      <c r="M440" s="272">
        <v>3</v>
      </c>
      <c r="N440" s="272">
        <v>0</v>
      </c>
      <c r="O440" s="272">
        <v>1</v>
      </c>
      <c r="P440" s="272">
        <v>0</v>
      </c>
      <c r="Q440" s="272">
        <v>0</v>
      </c>
      <c r="R440" s="272">
        <v>0</v>
      </c>
      <c r="S440" s="272">
        <v>0</v>
      </c>
      <c r="T440" s="272">
        <v>0</v>
      </c>
      <c r="U440" s="272">
        <v>0</v>
      </c>
      <c r="V440" s="273"/>
      <c r="W440" s="50"/>
      <c r="X440" s="50"/>
      <c r="Y440" s="50"/>
      <c r="Z440" s="43"/>
      <c r="AA440" s="43"/>
      <c r="AB440" s="43"/>
      <c r="AC440" s="43"/>
      <c r="AD440" s="43"/>
      <c r="AE440" s="43"/>
      <c r="AF440" s="43"/>
      <c r="AG440" s="43"/>
      <c r="AH440" s="43"/>
      <c r="AI440" s="43"/>
      <c r="AJ440" s="43"/>
      <c r="AK440" s="144" t="s">
        <v>1080</v>
      </c>
      <c r="AL440" s="72"/>
      <c r="AM440" s="44"/>
    </row>
    <row r="441" spans="1:39" ht="43.5">
      <c r="A441" s="65" t="s">
        <v>850</v>
      </c>
      <c r="B441" s="66" t="s">
        <v>1159</v>
      </c>
      <c r="C441" s="65" t="s">
        <v>857</v>
      </c>
      <c r="D441" s="65" t="s">
        <v>201</v>
      </c>
      <c r="E441" s="75" t="s">
        <v>201</v>
      </c>
      <c r="F441" s="75" t="s">
        <v>854</v>
      </c>
      <c r="G441" s="75" t="s">
        <v>849</v>
      </c>
      <c r="H441" s="75" t="s">
        <v>1057</v>
      </c>
      <c r="I441" s="75" t="s">
        <v>1058</v>
      </c>
      <c r="J441" s="381"/>
      <c r="K441" s="381"/>
      <c r="L441" s="381"/>
      <c r="M441" s="381"/>
      <c r="N441" s="381"/>
      <c r="O441" s="381"/>
      <c r="P441" s="381"/>
      <c r="Q441" s="381"/>
      <c r="R441" s="381"/>
      <c r="S441" s="381"/>
      <c r="T441" s="381"/>
      <c r="U441" s="381"/>
      <c r="V441" s="273"/>
      <c r="W441" s="50"/>
      <c r="X441" s="50"/>
      <c r="Y441" s="50"/>
      <c r="Z441" s="43"/>
      <c r="AA441" s="43"/>
      <c r="AB441" s="43"/>
      <c r="AC441" s="43"/>
      <c r="AD441" s="43"/>
      <c r="AE441" s="43"/>
      <c r="AF441" s="43"/>
      <c r="AG441" s="43"/>
      <c r="AH441" s="43"/>
      <c r="AI441" s="43"/>
      <c r="AJ441" s="43"/>
      <c r="AK441" s="144" t="s">
        <v>1059</v>
      </c>
      <c r="AL441" s="72"/>
      <c r="AM441" s="72" t="s">
        <v>1060</v>
      </c>
    </row>
    <row r="442" spans="1:39" ht="43.5">
      <c r="A442" s="65" t="s">
        <v>850</v>
      </c>
      <c r="B442" s="66" t="s">
        <v>1159</v>
      </c>
      <c r="C442" s="65" t="s">
        <v>857</v>
      </c>
      <c r="D442" s="65" t="s">
        <v>201</v>
      </c>
      <c r="E442" s="75" t="s">
        <v>201</v>
      </c>
      <c r="F442" s="75" t="s">
        <v>854</v>
      </c>
      <c r="G442" s="75" t="s">
        <v>849</v>
      </c>
      <c r="H442" s="75" t="s">
        <v>1057</v>
      </c>
      <c r="I442" s="75" t="s">
        <v>882</v>
      </c>
      <c r="J442" s="381"/>
      <c r="K442" s="381"/>
      <c r="L442" s="381"/>
      <c r="M442" s="381"/>
      <c r="N442" s="381"/>
      <c r="O442" s="381"/>
      <c r="P442" s="381"/>
      <c r="Q442" s="381"/>
      <c r="R442" s="381"/>
      <c r="S442" s="381"/>
      <c r="T442" s="381"/>
      <c r="U442" s="381"/>
      <c r="V442" s="273"/>
      <c r="W442" s="50"/>
      <c r="X442" s="50"/>
      <c r="Y442" s="50"/>
      <c r="Z442" s="43"/>
      <c r="AA442" s="43"/>
      <c r="AB442" s="43"/>
      <c r="AC442" s="43"/>
      <c r="AD442" s="43"/>
      <c r="AE442" s="43"/>
      <c r="AF442" s="43"/>
      <c r="AG442" s="43"/>
      <c r="AH442" s="43"/>
      <c r="AI442" s="43"/>
      <c r="AJ442" s="43"/>
      <c r="AK442" s="144" t="s">
        <v>1059</v>
      </c>
      <c r="AL442" s="72"/>
      <c r="AM442" s="72" t="s">
        <v>1060</v>
      </c>
    </row>
    <row r="443" spans="1:39" ht="43.5">
      <c r="A443" s="65" t="s">
        <v>850</v>
      </c>
      <c r="B443" s="66" t="s">
        <v>1159</v>
      </c>
      <c r="C443" s="65" t="s">
        <v>857</v>
      </c>
      <c r="D443" s="65" t="s">
        <v>201</v>
      </c>
      <c r="E443" s="75" t="s">
        <v>201</v>
      </c>
      <c r="F443" s="75" t="s">
        <v>854</v>
      </c>
      <c r="G443" s="75" t="s">
        <v>849</v>
      </c>
      <c r="H443" s="75" t="s">
        <v>1057</v>
      </c>
      <c r="I443" s="75" t="s">
        <v>1061</v>
      </c>
      <c r="J443" s="381"/>
      <c r="K443" s="381"/>
      <c r="L443" s="381"/>
      <c r="M443" s="381"/>
      <c r="N443" s="381"/>
      <c r="O443" s="381"/>
      <c r="P443" s="381"/>
      <c r="Q443" s="381"/>
      <c r="R443" s="381"/>
      <c r="S443" s="381"/>
      <c r="T443" s="381"/>
      <c r="U443" s="381"/>
      <c r="V443" s="273"/>
      <c r="W443" s="50"/>
      <c r="X443" s="50"/>
      <c r="Y443" s="50"/>
      <c r="Z443" s="43"/>
      <c r="AA443" s="43"/>
      <c r="AB443" s="43"/>
      <c r="AC443" s="43"/>
      <c r="AD443" s="43"/>
      <c r="AE443" s="43"/>
      <c r="AF443" s="43"/>
      <c r="AG443" s="43"/>
      <c r="AH443" s="43"/>
      <c r="AI443" s="43"/>
      <c r="AJ443" s="43"/>
      <c r="AK443" s="144" t="s">
        <v>1059</v>
      </c>
      <c r="AL443" s="72"/>
      <c r="AM443" s="72" t="s">
        <v>1060</v>
      </c>
    </row>
    <row r="444" spans="1:39" ht="72.5">
      <c r="A444" s="65" t="s">
        <v>850</v>
      </c>
      <c r="B444" s="66" t="s">
        <v>1159</v>
      </c>
      <c r="C444" s="65" t="s">
        <v>857</v>
      </c>
      <c r="D444" s="65" t="s">
        <v>201</v>
      </c>
      <c r="E444" s="192" t="s">
        <v>1123</v>
      </c>
      <c r="F444" s="75" t="s">
        <v>854</v>
      </c>
      <c r="G444" s="75" t="s">
        <v>849</v>
      </c>
      <c r="H444" s="75" t="s">
        <v>1057</v>
      </c>
      <c r="I444" s="75" t="s">
        <v>884</v>
      </c>
      <c r="J444" s="381">
        <v>194</v>
      </c>
      <c r="K444" s="381">
        <v>194</v>
      </c>
      <c r="L444" s="381">
        <v>194</v>
      </c>
      <c r="M444" s="381">
        <v>194</v>
      </c>
      <c r="N444" s="381">
        <v>117</v>
      </c>
      <c r="O444" s="381">
        <v>100</v>
      </c>
      <c r="P444" s="381">
        <v>143</v>
      </c>
      <c r="Q444" s="381">
        <v>146</v>
      </c>
      <c r="R444" s="381">
        <v>102</v>
      </c>
      <c r="S444" s="381">
        <v>95</v>
      </c>
      <c r="T444" s="381">
        <v>146</v>
      </c>
      <c r="U444" s="381">
        <v>176</v>
      </c>
      <c r="V444" s="273"/>
      <c r="W444" s="50"/>
      <c r="X444" s="50"/>
      <c r="Y444" s="50"/>
      <c r="Z444" s="43"/>
      <c r="AA444" s="43"/>
      <c r="AB444" s="43"/>
      <c r="AC444" s="43"/>
      <c r="AD444" s="43"/>
      <c r="AE444" s="43"/>
      <c r="AF444" s="43"/>
      <c r="AG444" s="43"/>
      <c r="AH444" s="43"/>
      <c r="AI444" s="43"/>
      <c r="AJ444" s="43"/>
      <c r="AK444" s="144" t="s">
        <v>1059</v>
      </c>
      <c r="AL444" s="72" t="s">
        <v>1124</v>
      </c>
      <c r="AM444" s="44"/>
    </row>
    <row r="445" spans="1:39" ht="29">
      <c r="A445" s="65" t="s">
        <v>850</v>
      </c>
      <c r="B445" s="66" t="s">
        <v>1160</v>
      </c>
      <c r="C445" s="65" t="s">
        <v>857</v>
      </c>
      <c r="D445" s="65" t="s">
        <v>201</v>
      </c>
      <c r="E445" s="75" t="s">
        <v>201</v>
      </c>
      <c r="F445" s="75" t="s">
        <v>854</v>
      </c>
      <c r="G445" s="75" t="s">
        <v>849</v>
      </c>
      <c r="H445" s="75" t="s">
        <v>1065</v>
      </c>
      <c r="I445" s="75" t="s">
        <v>1058</v>
      </c>
      <c r="J445" s="381"/>
      <c r="K445" s="381"/>
      <c r="L445" s="381"/>
      <c r="M445" s="381"/>
      <c r="N445" s="381"/>
      <c r="O445" s="381"/>
      <c r="P445" s="381"/>
      <c r="Q445" s="381"/>
      <c r="R445" s="381"/>
      <c r="S445" s="381"/>
      <c r="T445" s="381"/>
      <c r="U445" s="381"/>
      <c r="V445" s="273"/>
      <c r="W445" s="50"/>
      <c r="X445" s="50"/>
      <c r="Y445" s="50"/>
      <c r="Z445" s="43"/>
      <c r="AA445" s="43"/>
      <c r="AB445" s="43"/>
      <c r="AC445" s="43"/>
      <c r="AD445" s="43"/>
      <c r="AE445" s="43"/>
      <c r="AF445" s="43"/>
      <c r="AG445" s="43"/>
      <c r="AH445" s="43"/>
      <c r="AI445" s="43"/>
      <c r="AJ445" s="43"/>
      <c r="AK445" s="144" t="s">
        <v>1059</v>
      </c>
      <c r="AL445" s="72"/>
      <c r="AM445" s="72" t="s">
        <v>1161</v>
      </c>
    </row>
    <row r="446" spans="1:39" ht="29">
      <c r="A446" s="65" t="s">
        <v>850</v>
      </c>
      <c r="B446" s="66" t="s">
        <v>1160</v>
      </c>
      <c r="C446" s="65" t="s">
        <v>857</v>
      </c>
      <c r="D446" s="65" t="s">
        <v>201</v>
      </c>
      <c r="E446" s="75" t="s">
        <v>201</v>
      </c>
      <c r="F446" s="75" t="s">
        <v>854</v>
      </c>
      <c r="G446" s="75" t="s">
        <v>849</v>
      </c>
      <c r="H446" s="75" t="s">
        <v>1065</v>
      </c>
      <c r="I446" s="75" t="s">
        <v>882</v>
      </c>
      <c r="J446" s="381"/>
      <c r="K446" s="381"/>
      <c r="L446" s="381"/>
      <c r="M446" s="381"/>
      <c r="N446" s="381"/>
      <c r="O446" s="381"/>
      <c r="P446" s="381"/>
      <c r="Q446" s="381"/>
      <c r="R446" s="381"/>
      <c r="S446" s="381"/>
      <c r="T446" s="381"/>
      <c r="U446" s="381"/>
      <c r="V446" s="273"/>
      <c r="W446" s="50"/>
      <c r="X446" s="50"/>
      <c r="Y446" s="50"/>
      <c r="Z446" s="43"/>
      <c r="AA446" s="43"/>
      <c r="AB446" s="43"/>
      <c r="AC446" s="43"/>
      <c r="AD446" s="43"/>
      <c r="AE446" s="43"/>
      <c r="AF446" s="43"/>
      <c r="AG446" s="43"/>
      <c r="AH446" s="43"/>
      <c r="AI446" s="43"/>
      <c r="AJ446" s="43"/>
      <c r="AK446" s="144" t="s">
        <v>1059</v>
      </c>
      <c r="AL446" s="72"/>
      <c r="AM446" s="72" t="s">
        <v>1161</v>
      </c>
    </row>
    <row r="447" spans="1:39" ht="43.5">
      <c r="A447" s="65" t="s">
        <v>850</v>
      </c>
      <c r="B447" s="66" t="s">
        <v>1160</v>
      </c>
      <c r="C447" s="65" t="s">
        <v>857</v>
      </c>
      <c r="D447" s="65" t="s">
        <v>201</v>
      </c>
      <c r="E447" s="75" t="s">
        <v>201</v>
      </c>
      <c r="F447" s="65" t="s">
        <v>854</v>
      </c>
      <c r="G447" s="65" t="s">
        <v>849</v>
      </c>
      <c r="H447" s="65" t="s">
        <v>1065</v>
      </c>
      <c r="I447" s="75" t="s">
        <v>1061</v>
      </c>
      <c r="J447" s="381"/>
      <c r="K447" s="381"/>
      <c r="L447" s="381"/>
      <c r="M447" s="381"/>
      <c r="N447" s="381"/>
      <c r="O447" s="381"/>
      <c r="P447" s="381"/>
      <c r="Q447" s="381"/>
      <c r="R447" s="381"/>
      <c r="S447" s="381"/>
      <c r="T447" s="381"/>
      <c r="U447" s="381"/>
      <c r="V447" s="271"/>
      <c r="W447" s="50"/>
      <c r="X447" s="50"/>
      <c r="Y447" s="50"/>
      <c r="Z447" s="43"/>
      <c r="AA447" s="43"/>
      <c r="AB447" s="43"/>
      <c r="AC447" s="43"/>
      <c r="AD447" s="43"/>
      <c r="AE447" s="43"/>
      <c r="AF447" s="43"/>
      <c r="AG447" s="43"/>
      <c r="AH447" s="43"/>
      <c r="AI447" s="43"/>
      <c r="AJ447" s="43"/>
      <c r="AK447" s="144" t="s">
        <v>1059</v>
      </c>
      <c r="AL447" s="72"/>
      <c r="AM447" s="72" t="s">
        <v>1060</v>
      </c>
    </row>
    <row r="448" spans="1:39" ht="101.5">
      <c r="A448" s="65" t="s">
        <v>850</v>
      </c>
      <c r="B448" s="66" t="s">
        <v>1160</v>
      </c>
      <c r="C448" s="65" t="s">
        <v>857</v>
      </c>
      <c r="D448" s="65" t="s">
        <v>201</v>
      </c>
      <c r="E448" s="233" t="s">
        <v>1127</v>
      </c>
      <c r="F448" s="65" t="s">
        <v>854</v>
      </c>
      <c r="G448" s="65" t="s">
        <v>849</v>
      </c>
      <c r="H448" s="65" t="s">
        <v>1065</v>
      </c>
      <c r="I448" s="75" t="s">
        <v>884</v>
      </c>
      <c r="J448" s="381">
        <v>33.26828895010712</v>
      </c>
      <c r="K448" s="381">
        <v>77.506121824303648</v>
      </c>
      <c r="L448" s="381">
        <v>81.19260789715338</v>
      </c>
      <c r="M448" s="381">
        <v>59.073691460055102</v>
      </c>
      <c r="N448" s="381">
        <v>167</v>
      </c>
      <c r="O448" s="381">
        <v>92</v>
      </c>
      <c r="P448" s="381">
        <v>48</v>
      </c>
      <c r="Q448" s="381">
        <v>40</v>
      </c>
      <c r="R448" s="381">
        <v>25</v>
      </c>
      <c r="S448" s="381">
        <v>84</v>
      </c>
      <c r="T448" s="381">
        <v>297</v>
      </c>
      <c r="U448" s="381">
        <v>65</v>
      </c>
      <c r="V448" s="271"/>
      <c r="W448" s="50"/>
      <c r="X448" s="50"/>
      <c r="Y448" s="50"/>
      <c r="Z448" s="43"/>
      <c r="AA448" s="43"/>
      <c r="AB448" s="43"/>
      <c r="AC448" s="43"/>
      <c r="AD448" s="43"/>
      <c r="AE448" s="43"/>
      <c r="AF448" s="43"/>
      <c r="AG448" s="43"/>
      <c r="AH448" s="43"/>
      <c r="AI448" s="43"/>
      <c r="AJ448" s="43"/>
      <c r="AK448" s="144" t="s">
        <v>1059</v>
      </c>
      <c r="AL448" s="249" t="s">
        <v>1128</v>
      </c>
      <c r="AM448" s="44"/>
    </row>
    <row r="449" spans="1:39" ht="43.5">
      <c r="A449" s="65" t="s">
        <v>850</v>
      </c>
      <c r="B449" s="66" t="s">
        <v>1162</v>
      </c>
      <c r="C449" s="65" t="s">
        <v>857</v>
      </c>
      <c r="D449" s="65" t="s">
        <v>201</v>
      </c>
      <c r="E449" s="75" t="s">
        <v>201</v>
      </c>
      <c r="F449" s="65" t="s">
        <v>854</v>
      </c>
      <c r="G449" s="65" t="s">
        <v>849</v>
      </c>
      <c r="H449" s="65" t="s">
        <v>881</v>
      </c>
      <c r="I449" s="75" t="s">
        <v>1058</v>
      </c>
      <c r="J449" s="381"/>
      <c r="K449" s="381"/>
      <c r="L449" s="381"/>
      <c r="M449" s="381"/>
      <c r="N449" s="381"/>
      <c r="O449" s="381"/>
      <c r="P449" s="381"/>
      <c r="Q449" s="381"/>
      <c r="R449" s="381"/>
      <c r="S449" s="381"/>
      <c r="T449" s="381"/>
      <c r="U449" s="381"/>
      <c r="V449" s="271"/>
      <c r="W449" s="50"/>
      <c r="X449" s="50"/>
      <c r="Y449" s="50"/>
      <c r="Z449" s="43"/>
      <c r="AA449" s="43"/>
      <c r="AB449" s="43"/>
      <c r="AC449" s="43"/>
      <c r="AD449" s="43"/>
      <c r="AE449" s="43"/>
      <c r="AF449" s="43"/>
      <c r="AG449" s="43"/>
      <c r="AH449" s="43"/>
      <c r="AI449" s="43"/>
      <c r="AJ449" s="43"/>
      <c r="AK449" s="144" t="s">
        <v>1059</v>
      </c>
      <c r="AL449" s="72"/>
      <c r="AM449" s="72" t="s">
        <v>1060</v>
      </c>
    </row>
    <row r="450" spans="1:39" ht="101.5">
      <c r="A450" s="65" t="s">
        <v>850</v>
      </c>
      <c r="B450" s="66" t="s">
        <v>1162</v>
      </c>
      <c r="C450" s="65" t="s">
        <v>857</v>
      </c>
      <c r="D450" s="65" t="s">
        <v>201</v>
      </c>
      <c r="E450" s="192" t="s">
        <v>879</v>
      </c>
      <c r="F450" s="65" t="s">
        <v>854</v>
      </c>
      <c r="G450" s="65" t="s">
        <v>849</v>
      </c>
      <c r="H450" s="65" t="s">
        <v>881</v>
      </c>
      <c r="I450" s="75" t="s">
        <v>882</v>
      </c>
      <c r="J450" s="381"/>
      <c r="K450" s="381"/>
      <c r="L450" s="381"/>
      <c r="M450" s="381"/>
      <c r="N450" s="381"/>
      <c r="O450" s="381"/>
      <c r="P450" s="381"/>
      <c r="Q450" s="381"/>
      <c r="R450" s="381"/>
      <c r="S450" s="381"/>
      <c r="T450" s="381"/>
      <c r="U450" s="381"/>
      <c r="V450" s="271"/>
      <c r="W450" s="50"/>
      <c r="X450" s="50"/>
      <c r="Y450" s="50"/>
      <c r="Z450" s="43"/>
      <c r="AA450" s="43"/>
      <c r="AB450" s="43"/>
      <c r="AC450" s="43"/>
      <c r="AD450" s="43"/>
      <c r="AE450" s="43"/>
      <c r="AF450" s="43"/>
      <c r="AG450" s="43"/>
      <c r="AH450" s="43"/>
      <c r="AI450" s="43"/>
      <c r="AJ450" s="43"/>
      <c r="AK450" s="144" t="s">
        <v>1059</v>
      </c>
      <c r="AL450" s="72" t="s">
        <v>1130</v>
      </c>
      <c r="AM450" s="72" t="s">
        <v>1163</v>
      </c>
    </row>
    <row r="451" spans="1:39" ht="43.5">
      <c r="A451" s="65" t="s">
        <v>850</v>
      </c>
      <c r="B451" s="66" t="s">
        <v>1162</v>
      </c>
      <c r="C451" s="65" t="s">
        <v>857</v>
      </c>
      <c r="D451" s="65" t="s">
        <v>201</v>
      </c>
      <c r="E451" s="75" t="s">
        <v>201</v>
      </c>
      <c r="F451" s="65" t="s">
        <v>854</v>
      </c>
      <c r="G451" s="65" t="s">
        <v>849</v>
      </c>
      <c r="H451" s="65" t="s">
        <v>881</v>
      </c>
      <c r="I451" s="75" t="s">
        <v>1061</v>
      </c>
      <c r="J451" s="381"/>
      <c r="K451" s="381"/>
      <c r="L451" s="381"/>
      <c r="M451" s="381"/>
      <c r="N451" s="381"/>
      <c r="O451" s="381"/>
      <c r="P451" s="381"/>
      <c r="Q451" s="381"/>
      <c r="R451" s="381"/>
      <c r="S451" s="381"/>
      <c r="T451" s="381"/>
      <c r="U451" s="381"/>
      <c r="V451" s="271"/>
      <c r="W451" s="50"/>
      <c r="X451" s="50"/>
      <c r="Y451" s="50"/>
      <c r="Z451" s="43"/>
      <c r="AA451" s="43"/>
      <c r="AB451" s="43"/>
      <c r="AC451" s="43"/>
      <c r="AD451" s="43"/>
      <c r="AE451" s="43"/>
      <c r="AF451" s="43"/>
      <c r="AG451" s="43"/>
      <c r="AH451" s="43"/>
      <c r="AI451" s="43"/>
      <c r="AJ451" s="43"/>
      <c r="AK451" s="144" t="s">
        <v>1059</v>
      </c>
      <c r="AL451" s="72"/>
      <c r="AM451" s="72" t="s">
        <v>1060</v>
      </c>
    </row>
    <row r="452" spans="1:39" ht="101.5">
      <c r="A452" s="65" t="s">
        <v>850</v>
      </c>
      <c r="B452" s="66" t="s">
        <v>1162</v>
      </c>
      <c r="C452" s="65" t="s">
        <v>857</v>
      </c>
      <c r="D452" s="65" t="s">
        <v>201</v>
      </c>
      <c r="E452" s="192" t="s">
        <v>1131</v>
      </c>
      <c r="F452" s="65" t="s">
        <v>854</v>
      </c>
      <c r="G452" s="65" t="s">
        <v>849</v>
      </c>
      <c r="H452" s="65" t="s">
        <v>881</v>
      </c>
      <c r="I452" s="75" t="s">
        <v>884</v>
      </c>
      <c r="J452" s="381">
        <v>1594</v>
      </c>
      <c r="K452" s="381">
        <v>1594</v>
      </c>
      <c r="L452" s="381">
        <v>1594</v>
      </c>
      <c r="M452" s="381">
        <v>1594</v>
      </c>
      <c r="N452" s="381">
        <v>2939</v>
      </c>
      <c r="O452" s="381">
        <v>1352</v>
      </c>
      <c r="P452" s="381">
        <v>2054</v>
      </c>
      <c r="Q452" s="381">
        <v>1438</v>
      </c>
      <c r="R452" s="381">
        <v>2685</v>
      </c>
      <c r="S452" s="381">
        <v>1045</v>
      </c>
      <c r="T452" s="381">
        <v>1551</v>
      </c>
      <c r="U452" s="381">
        <v>3615</v>
      </c>
      <c r="V452" s="271"/>
      <c r="W452" s="50"/>
      <c r="X452" s="50"/>
      <c r="Y452" s="50"/>
      <c r="Z452" s="43"/>
      <c r="AA452" s="43"/>
      <c r="AB452" s="43"/>
      <c r="AC452" s="43"/>
      <c r="AD452" s="43"/>
      <c r="AE452" s="43"/>
      <c r="AF452" s="43"/>
      <c r="AG452" s="43"/>
      <c r="AH452" s="43"/>
      <c r="AI452" s="43"/>
      <c r="AJ452" s="43"/>
      <c r="AK452" s="144" t="s">
        <v>1059</v>
      </c>
      <c r="AL452" s="72" t="s">
        <v>1130</v>
      </c>
      <c r="AM452" s="44"/>
    </row>
    <row r="453" spans="1:39" ht="72.5">
      <c r="A453" s="65" t="s">
        <v>850</v>
      </c>
      <c r="B453" s="66" t="s">
        <v>1164</v>
      </c>
      <c r="C453" s="65" t="s">
        <v>858</v>
      </c>
      <c r="D453" s="65" t="s">
        <v>201</v>
      </c>
      <c r="E453" s="75" t="s">
        <v>201</v>
      </c>
      <c r="F453" s="65" t="s">
        <v>854</v>
      </c>
      <c r="G453" s="65" t="s">
        <v>849</v>
      </c>
      <c r="H453" s="65" t="s">
        <v>1057</v>
      </c>
      <c r="I453" s="75" t="s">
        <v>1058</v>
      </c>
      <c r="J453" s="272"/>
      <c r="K453" s="272"/>
      <c r="L453" s="272"/>
      <c r="M453" s="272"/>
      <c r="N453" s="272"/>
      <c r="O453" s="272"/>
      <c r="P453" s="272"/>
      <c r="Q453" s="272"/>
      <c r="R453" s="272"/>
      <c r="S453" s="272"/>
      <c r="T453" s="272"/>
      <c r="U453" s="272"/>
      <c r="V453" s="271"/>
      <c r="W453" s="50"/>
      <c r="X453" s="50"/>
      <c r="Y453" s="50"/>
      <c r="Z453" s="43"/>
      <c r="AA453" s="43"/>
      <c r="AB453" s="43"/>
      <c r="AC453" s="43"/>
      <c r="AD453" s="43"/>
      <c r="AE453" s="43"/>
      <c r="AF453" s="43"/>
      <c r="AG453" s="43"/>
      <c r="AH453" s="43"/>
      <c r="AI453" s="43"/>
      <c r="AJ453" s="43"/>
      <c r="AK453" s="144" t="s">
        <v>1075</v>
      </c>
      <c r="AL453" s="72" t="s">
        <v>1076</v>
      </c>
      <c r="AM453" s="72" t="s">
        <v>1060</v>
      </c>
    </row>
    <row r="454" spans="1:39" ht="72.5">
      <c r="A454" s="65" t="s">
        <v>850</v>
      </c>
      <c r="B454" s="66" t="s">
        <v>1164</v>
      </c>
      <c r="C454" s="65" t="s">
        <v>858</v>
      </c>
      <c r="D454" s="65" t="s">
        <v>201</v>
      </c>
      <c r="E454" s="75" t="s">
        <v>201</v>
      </c>
      <c r="F454" s="65" t="s">
        <v>854</v>
      </c>
      <c r="G454" s="65" t="s">
        <v>849</v>
      </c>
      <c r="H454" s="65" t="s">
        <v>1057</v>
      </c>
      <c r="I454" s="75" t="s">
        <v>882</v>
      </c>
      <c r="J454" s="272"/>
      <c r="K454" s="272"/>
      <c r="L454" s="272"/>
      <c r="M454" s="272"/>
      <c r="N454" s="272"/>
      <c r="O454" s="272"/>
      <c r="P454" s="272"/>
      <c r="Q454" s="272"/>
      <c r="R454" s="272"/>
      <c r="S454" s="272"/>
      <c r="T454" s="272"/>
      <c r="U454" s="272"/>
      <c r="V454" s="271"/>
      <c r="W454" s="50"/>
      <c r="X454" s="50"/>
      <c r="Y454" s="50"/>
      <c r="Z454" s="43"/>
      <c r="AA454" s="43"/>
      <c r="AB454" s="43"/>
      <c r="AC454" s="43"/>
      <c r="AD454" s="43"/>
      <c r="AE454" s="43"/>
      <c r="AF454" s="43"/>
      <c r="AG454" s="43"/>
      <c r="AH454" s="43"/>
      <c r="AI454" s="43"/>
      <c r="AJ454" s="43"/>
      <c r="AK454" s="144" t="s">
        <v>1075</v>
      </c>
      <c r="AL454" s="72" t="s">
        <v>1076</v>
      </c>
      <c r="AM454" s="72" t="s">
        <v>1060</v>
      </c>
    </row>
    <row r="455" spans="1:39" ht="72.5">
      <c r="A455" s="65" t="s">
        <v>850</v>
      </c>
      <c r="B455" s="66" t="s">
        <v>1164</v>
      </c>
      <c r="C455" s="65" t="s">
        <v>858</v>
      </c>
      <c r="D455" s="65" t="s">
        <v>201</v>
      </c>
      <c r="E455" s="75" t="s">
        <v>201</v>
      </c>
      <c r="F455" s="65" t="s">
        <v>854</v>
      </c>
      <c r="G455" s="65" t="s">
        <v>849</v>
      </c>
      <c r="H455" s="65" t="s">
        <v>1057</v>
      </c>
      <c r="I455" s="75" t="s">
        <v>1061</v>
      </c>
      <c r="J455" s="272"/>
      <c r="K455" s="272"/>
      <c r="L455" s="272"/>
      <c r="M455" s="272"/>
      <c r="N455" s="272"/>
      <c r="O455" s="272"/>
      <c r="P455" s="272"/>
      <c r="Q455" s="272"/>
      <c r="R455" s="272"/>
      <c r="S455" s="272"/>
      <c r="T455" s="272"/>
      <c r="U455" s="272"/>
      <c r="V455" s="271"/>
      <c r="W455" s="50"/>
      <c r="X455" s="50"/>
      <c r="Y455" s="50"/>
      <c r="Z455" s="43"/>
      <c r="AA455" s="43"/>
      <c r="AB455" s="43"/>
      <c r="AC455" s="43"/>
      <c r="AD455" s="43"/>
      <c r="AE455" s="43"/>
      <c r="AF455" s="43"/>
      <c r="AG455" s="43"/>
      <c r="AH455" s="43"/>
      <c r="AI455" s="43"/>
      <c r="AJ455" s="43"/>
      <c r="AK455" s="144" t="s">
        <v>1075</v>
      </c>
      <c r="AL455" s="72" t="s">
        <v>1076</v>
      </c>
      <c r="AM455" s="72" t="s">
        <v>1060</v>
      </c>
    </row>
    <row r="456" spans="1:39" ht="72.5">
      <c r="A456" s="65" t="s">
        <v>850</v>
      </c>
      <c r="B456" s="66" t="s">
        <v>1164</v>
      </c>
      <c r="C456" s="65" t="s">
        <v>858</v>
      </c>
      <c r="D456" s="65" t="s">
        <v>201</v>
      </c>
      <c r="E456" s="192" t="s">
        <v>1123</v>
      </c>
      <c r="F456" s="65" t="s">
        <v>854</v>
      </c>
      <c r="G456" s="65" t="s">
        <v>849</v>
      </c>
      <c r="H456" s="65" t="s">
        <v>1057</v>
      </c>
      <c r="I456" s="75" t="s">
        <v>884</v>
      </c>
      <c r="J456" s="381">
        <v>2157.6102127659574</v>
      </c>
      <c r="K456" s="381">
        <v>2157.6102127659574</v>
      </c>
      <c r="L456" s="381">
        <v>2157.6102127659574</v>
      </c>
      <c r="M456" s="381">
        <v>2157.6102127659574</v>
      </c>
      <c r="N456" s="381">
        <v>1301.2391489361701</v>
      </c>
      <c r="O456" s="381">
        <v>1112.1702127659573</v>
      </c>
      <c r="P456" s="381">
        <v>1590.4034042553192</v>
      </c>
      <c r="Q456" s="381">
        <v>1623.7685106382978</v>
      </c>
      <c r="R456" s="381">
        <v>1134.4136170212767</v>
      </c>
      <c r="S456" s="381">
        <v>1056.5617021276596</v>
      </c>
      <c r="T456" s="381">
        <v>1623.7685106382978</v>
      </c>
      <c r="U456" s="381">
        <v>1957.4195744680853</v>
      </c>
      <c r="V456" s="272"/>
      <c r="W456" s="50"/>
      <c r="X456" s="50"/>
      <c r="Y456" s="50"/>
      <c r="Z456" s="43"/>
      <c r="AA456" s="43"/>
      <c r="AB456" s="43"/>
      <c r="AC456" s="43"/>
      <c r="AD456" s="43"/>
      <c r="AE456" s="43"/>
      <c r="AF456" s="43"/>
      <c r="AG456" s="43"/>
      <c r="AH456" s="43"/>
      <c r="AI456" s="43"/>
      <c r="AJ456" s="43"/>
      <c r="AK456" s="144" t="s">
        <v>1075</v>
      </c>
      <c r="AL456" s="72" t="s">
        <v>1076</v>
      </c>
      <c r="AM456" s="44"/>
    </row>
    <row r="457" spans="1:39" ht="72.5">
      <c r="A457" s="65" t="s">
        <v>850</v>
      </c>
      <c r="B457" s="66" t="s">
        <v>1165</v>
      </c>
      <c r="C457" s="65" t="s">
        <v>858</v>
      </c>
      <c r="D457" s="65" t="s">
        <v>201</v>
      </c>
      <c r="E457" s="75" t="s">
        <v>201</v>
      </c>
      <c r="F457" s="65" t="s">
        <v>854</v>
      </c>
      <c r="G457" s="65" t="s">
        <v>849</v>
      </c>
      <c r="H457" s="65" t="s">
        <v>1065</v>
      </c>
      <c r="I457" s="75" t="s">
        <v>1058</v>
      </c>
      <c r="J457" s="272"/>
      <c r="K457" s="272"/>
      <c r="L457" s="272"/>
      <c r="M457" s="272"/>
      <c r="N457" s="272"/>
      <c r="O457" s="272"/>
      <c r="P457" s="272"/>
      <c r="Q457" s="272"/>
      <c r="R457" s="272"/>
      <c r="S457" s="272"/>
      <c r="T457" s="272"/>
      <c r="U457" s="272"/>
      <c r="V457" s="271"/>
      <c r="W457" s="50"/>
      <c r="X457" s="50"/>
      <c r="Y457" s="50"/>
      <c r="Z457" s="43"/>
      <c r="AA457" s="43"/>
      <c r="AB457" s="43"/>
      <c r="AC457" s="43"/>
      <c r="AD457" s="43"/>
      <c r="AE457" s="43"/>
      <c r="AF457" s="43"/>
      <c r="AG457" s="43"/>
      <c r="AH457" s="43"/>
      <c r="AI457" s="43"/>
      <c r="AJ457" s="43"/>
      <c r="AK457" s="144" t="s">
        <v>1075</v>
      </c>
      <c r="AL457" s="72" t="s">
        <v>1076</v>
      </c>
      <c r="AM457" s="72" t="s">
        <v>1161</v>
      </c>
    </row>
    <row r="458" spans="1:39" ht="72.5">
      <c r="A458" s="65" t="s">
        <v>850</v>
      </c>
      <c r="B458" s="66" t="s">
        <v>1165</v>
      </c>
      <c r="C458" s="65" t="s">
        <v>858</v>
      </c>
      <c r="D458" s="65" t="s">
        <v>201</v>
      </c>
      <c r="E458" s="75" t="s">
        <v>201</v>
      </c>
      <c r="F458" s="65" t="s">
        <v>854</v>
      </c>
      <c r="G458" s="65" t="s">
        <v>849</v>
      </c>
      <c r="H458" s="65" t="s">
        <v>1065</v>
      </c>
      <c r="I458" s="75" t="s">
        <v>882</v>
      </c>
      <c r="J458" s="272"/>
      <c r="K458" s="272"/>
      <c r="L458" s="272"/>
      <c r="M458" s="272"/>
      <c r="N458" s="272"/>
      <c r="O458" s="272"/>
      <c r="P458" s="272"/>
      <c r="Q458" s="272"/>
      <c r="R458" s="272"/>
      <c r="S458" s="272"/>
      <c r="T458" s="272"/>
      <c r="U458" s="272"/>
      <c r="V458" s="271"/>
      <c r="W458" s="50"/>
      <c r="X458" s="50"/>
      <c r="Y458" s="50"/>
      <c r="Z458" s="43"/>
      <c r="AA458" s="43"/>
      <c r="AB458" s="43"/>
      <c r="AC458" s="43"/>
      <c r="AD458" s="43"/>
      <c r="AE458" s="43"/>
      <c r="AF458" s="43"/>
      <c r="AG458" s="43"/>
      <c r="AH458" s="43"/>
      <c r="AI458" s="43"/>
      <c r="AJ458" s="43"/>
      <c r="AK458" s="144" t="s">
        <v>1075</v>
      </c>
      <c r="AL458" s="72" t="s">
        <v>1076</v>
      </c>
      <c r="AM458" s="72" t="s">
        <v>1161</v>
      </c>
    </row>
    <row r="459" spans="1:39" ht="72.5">
      <c r="A459" s="65" t="s">
        <v>850</v>
      </c>
      <c r="B459" s="66" t="s">
        <v>1165</v>
      </c>
      <c r="C459" s="65" t="s">
        <v>858</v>
      </c>
      <c r="D459" s="65" t="s">
        <v>201</v>
      </c>
      <c r="E459" s="75" t="s">
        <v>201</v>
      </c>
      <c r="F459" s="65" t="s">
        <v>854</v>
      </c>
      <c r="G459" s="65" t="s">
        <v>849</v>
      </c>
      <c r="H459" s="65" t="s">
        <v>1065</v>
      </c>
      <c r="I459" s="75" t="s">
        <v>1061</v>
      </c>
      <c r="J459" s="272"/>
      <c r="K459" s="272"/>
      <c r="L459" s="272"/>
      <c r="M459" s="272"/>
      <c r="N459" s="272"/>
      <c r="O459" s="272"/>
      <c r="P459" s="272"/>
      <c r="Q459" s="272"/>
      <c r="R459" s="272"/>
      <c r="S459" s="272"/>
      <c r="T459" s="272"/>
      <c r="U459" s="272"/>
      <c r="V459" s="271"/>
      <c r="W459" s="50"/>
      <c r="X459" s="50"/>
      <c r="Y459" s="50"/>
      <c r="Z459" s="43"/>
      <c r="AA459" s="43"/>
      <c r="AB459" s="43"/>
      <c r="AC459" s="43"/>
      <c r="AD459" s="43"/>
      <c r="AE459" s="43"/>
      <c r="AF459" s="43"/>
      <c r="AG459" s="43"/>
      <c r="AH459" s="43"/>
      <c r="AI459" s="43"/>
      <c r="AJ459" s="43"/>
      <c r="AK459" s="144" t="s">
        <v>1075</v>
      </c>
      <c r="AL459" s="72" t="s">
        <v>1076</v>
      </c>
      <c r="AM459" s="72" t="s">
        <v>1060</v>
      </c>
    </row>
    <row r="460" spans="1:39" ht="101.5">
      <c r="A460" s="65" t="s">
        <v>850</v>
      </c>
      <c r="B460" s="66" t="s">
        <v>1165</v>
      </c>
      <c r="C460" s="65" t="s">
        <v>858</v>
      </c>
      <c r="D460" s="65" t="s">
        <v>201</v>
      </c>
      <c r="E460" s="233" t="s">
        <v>1127</v>
      </c>
      <c r="F460" s="65" t="s">
        <v>854</v>
      </c>
      <c r="G460" s="65" t="s">
        <v>849</v>
      </c>
      <c r="H460" s="65" t="s">
        <v>1065</v>
      </c>
      <c r="I460" s="75" t="s">
        <v>884</v>
      </c>
      <c r="J460" s="381">
        <v>370</v>
      </c>
      <c r="K460" s="381">
        <v>862</v>
      </c>
      <c r="L460" s="381">
        <v>903</v>
      </c>
      <c r="M460" s="381">
        <v>657</v>
      </c>
      <c r="N460" s="381">
        <v>537</v>
      </c>
      <c r="O460" s="381">
        <v>671</v>
      </c>
      <c r="P460" s="381">
        <v>369</v>
      </c>
      <c r="Q460" s="381">
        <v>445</v>
      </c>
      <c r="R460" s="381">
        <v>267</v>
      </c>
      <c r="S460" s="381">
        <v>494</v>
      </c>
      <c r="T460" s="381">
        <v>761</v>
      </c>
      <c r="U460" s="381">
        <v>502</v>
      </c>
      <c r="V460" s="271"/>
      <c r="W460" s="50"/>
      <c r="X460" s="50"/>
      <c r="Y460" s="50"/>
      <c r="Z460" s="43"/>
      <c r="AA460" s="43"/>
      <c r="AB460" s="43"/>
      <c r="AC460" s="43"/>
      <c r="AD460" s="43"/>
      <c r="AE460" s="43"/>
      <c r="AF460" s="43"/>
      <c r="AG460" s="43"/>
      <c r="AH460" s="43"/>
      <c r="AI460" s="43"/>
      <c r="AJ460" s="43"/>
      <c r="AK460" s="144" t="s">
        <v>1075</v>
      </c>
      <c r="AL460" s="249" t="s">
        <v>1128</v>
      </c>
      <c r="AM460" s="44"/>
    </row>
    <row r="461" spans="1:39" ht="72.5">
      <c r="A461" s="65" t="s">
        <v>850</v>
      </c>
      <c r="B461" s="66" t="s">
        <v>1166</v>
      </c>
      <c r="C461" s="65" t="s">
        <v>858</v>
      </c>
      <c r="D461" s="65" t="s">
        <v>201</v>
      </c>
      <c r="E461" s="75" t="s">
        <v>201</v>
      </c>
      <c r="F461" s="65" t="s">
        <v>854</v>
      </c>
      <c r="G461" s="65" t="s">
        <v>849</v>
      </c>
      <c r="H461" s="65" t="s">
        <v>881</v>
      </c>
      <c r="I461" s="75" t="s">
        <v>1058</v>
      </c>
      <c r="J461" s="272"/>
      <c r="K461" s="272"/>
      <c r="L461" s="272"/>
      <c r="M461" s="272"/>
      <c r="N461" s="272"/>
      <c r="O461" s="272"/>
      <c r="P461" s="272"/>
      <c r="Q461" s="272"/>
      <c r="R461" s="272"/>
      <c r="S461" s="272"/>
      <c r="T461" s="272"/>
      <c r="U461" s="272"/>
      <c r="V461" s="271"/>
      <c r="W461" s="50"/>
      <c r="X461" s="50"/>
      <c r="Y461" s="50"/>
      <c r="Z461" s="43"/>
      <c r="AA461" s="43"/>
      <c r="AB461" s="43"/>
      <c r="AC461" s="43"/>
      <c r="AD461" s="43"/>
      <c r="AE461" s="43"/>
      <c r="AF461" s="43"/>
      <c r="AG461" s="43"/>
      <c r="AH461" s="43"/>
      <c r="AI461" s="43"/>
      <c r="AJ461" s="43"/>
      <c r="AK461" s="144" t="s">
        <v>1075</v>
      </c>
      <c r="AL461" s="72" t="s">
        <v>1076</v>
      </c>
      <c r="AM461" s="72" t="s">
        <v>1060</v>
      </c>
    </row>
    <row r="462" spans="1:39" ht="72.5">
      <c r="A462" s="65" t="s">
        <v>850</v>
      </c>
      <c r="B462" s="66" t="s">
        <v>1166</v>
      </c>
      <c r="C462" s="65" t="s">
        <v>858</v>
      </c>
      <c r="D462" s="65" t="s">
        <v>201</v>
      </c>
      <c r="E462" s="192" t="s">
        <v>879</v>
      </c>
      <c r="F462" s="65" t="s">
        <v>854</v>
      </c>
      <c r="G462" s="65" t="s">
        <v>849</v>
      </c>
      <c r="H462" s="65" t="s">
        <v>881</v>
      </c>
      <c r="I462" s="75" t="s">
        <v>882</v>
      </c>
      <c r="J462" s="272"/>
      <c r="K462" s="272"/>
      <c r="L462" s="272"/>
      <c r="M462" s="272"/>
      <c r="N462" s="272"/>
      <c r="O462" s="272"/>
      <c r="P462" s="272"/>
      <c r="Q462" s="272"/>
      <c r="R462" s="272"/>
      <c r="S462" s="272"/>
      <c r="T462" s="272"/>
      <c r="U462" s="272"/>
      <c r="V462" s="271"/>
      <c r="W462" s="50"/>
      <c r="X462" s="50"/>
      <c r="Y462" s="50"/>
      <c r="Z462" s="43"/>
      <c r="AA462" s="43"/>
      <c r="AB462" s="43"/>
      <c r="AC462" s="43"/>
      <c r="AD462" s="43"/>
      <c r="AE462" s="43"/>
      <c r="AF462" s="43"/>
      <c r="AG462" s="43"/>
      <c r="AH462" s="43"/>
      <c r="AI462" s="43"/>
      <c r="AJ462" s="43"/>
      <c r="AK462" s="144" t="s">
        <v>1075</v>
      </c>
      <c r="AL462" s="72" t="s">
        <v>1076</v>
      </c>
      <c r="AM462" s="72" t="s">
        <v>1163</v>
      </c>
    </row>
    <row r="463" spans="1:39" ht="72.5">
      <c r="A463" s="65" t="s">
        <v>850</v>
      </c>
      <c r="B463" s="66" t="s">
        <v>1166</v>
      </c>
      <c r="C463" s="65" t="s">
        <v>858</v>
      </c>
      <c r="D463" s="65" t="s">
        <v>201</v>
      </c>
      <c r="E463" s="75" t="s">
        <v>201</v>
      </c>
      <c r="F463" s="65" t="s">
        <v>854</v>
      </c>
      <c r="G463" s="65" t="s">
        <v>849</v>
      </c>
      <c r="H463" s="65" t="s">
        <v>881</v>
      </c>
      <c r="I463" s="75" t="s">
        <v>1061</v>
      </c>
      <c r="J463" s="272"/>
      <c r="K463" s="272"/>
      <c r="L463" s="272"/>
      <c r="M463" s="272"/>
      <c r="N463" s="272"/>
      <c r="O463" s="272"/>
      <c r="P463" s="272"/>
      <c r="Q463" s="272"/>
      <c r="R463" s="272"/>
      <c r="S463" s="272"/>
      <c r="T463" s="272"/>
      <c r="U463" s="272"/>
      <c r="V463" s="271"/>
      <c r="W463" s="50"/>
      <c r="X463" s="50"/>
      <c r="Y463" s="50"/>
      <c r="Z463" s="43"/>
      <c r="AA463" s="43"/>
      <c r="AB463" s="43"/>
      <c r="AC463" s="43"/>
      <c r="AD463" s="43"/>
      <c r="AE463" s="43"/>
      <c r="AF463" s="43"/>
      <c r="AG463" s="43"/>
      <c r="AH463" s="43"/>
      <c r="AI463" s="43"/>
      <c r="AJ463" s="43"/>
      <c r="AK463" s="144" t="s">
        <v>1075</v>
      </c>
      <c r="AL463" s="72" t="s">
        <v>1076</v>
      </c>
      <c r="AM463" s="72" t="s">
        <v>1060</v>
      </c>
    </row>
    <row r="464" spans="1:39" ht="72.5">
      <c r="A464" s="65" t="s">
        <v>850</v>
      </c>
      <c r="B464" s="66" t="s">
        <v>1166</v>
      </c>
      <c r="C464" s="65" t="s">
        <v>858</v>
      </c>
      <c r="D464" s="65" t="s">
        <v>201</v>
      </c>
      <c r="E464" s="192" t="s">
        <v>1131</v>
      </c>
      <c r="F464" s="65" t="s">
        <v>854</v>
      </c>
      <c r="G464" s="65" t="s">
        <v>849</v>
      </c>
      <c r="H464" s="65" t="s">
        <v>881</v>
      </c>
      <c r="I464" s="75" t="s">
        <v>884</v>
      </c>
      <c r="J464" s="381">
        <v>121.18782702999999</v>
      </c>
      <c r="K464" s="381">
        <v>121.18782702999999</v>
      </c>
      <c r="L464" s="381">
        <v>121.18782702999999</v>
      </c>
      <c r="M464" s="381">
        <v>121.18782702999999</v>
      </c>
      <c r="N464" s="381">
        <v>223.44480780500001</v>
      </c>
      <c r="O464" s="381">
        <v>104</v>
      </c>
      <c r="P464" s="381">
        <v>156.16047473</v>
      </c>
      <c r="Q464" s="381">
        <v>109.32753781</v>
      </c>
      <c r="R464" s="381">
        <v>204.13382407500001</v>
      </c>
      <c r="S464" s="381">
        <v>79.448732274999998</v>
      </c>
      <c r="T464" s="381">
        <v>117.91864474499999</v>
      </c>
      <c r="U464" s="381">
        <v>274.83939442500002</v>
      </c>
      <c r="V464" s="271"/>
      <c r="W464" s="50"/>
      <c r="X464" s="50"/>
      <c r="Y464" s="50"/>
      <c r="Z464" s="43"/>
      <c r="AA464" s="43"/>
      <c r="AB464" s="43"/>
      <c r="AC464" s="43"/>
      <c r="AD464" s="43"/>
      <c r="AE464" s="43"/>
      <c r="AF464" s="43"/>
      <c r="AG464" s="43"/>
      <c r="AH464" s="43"/>
      <c r="AI464" s="43"/>
      <c r="AJ464" s="43"/>
      <c r="AK464" s="144" t="s">
        <v>1075</v>
      </c>
      <c r="AL464" s="72" t="s">
        <v>1076</v>
      </c>
      <c r="AM464" s="44"/>
    </row>
    <row r="465" spans="1:39" ht="14.5">
      <c r="A465" s="65" t="s">
        <v>850</v>
      </c>
      <c r="B465" s="66" t="s">
        <v>1167</v>
      </c>
      <c r="C465" s="65" t="s">
        <v>851</v>
      </c>
      <c r="D465" s="65" t="s">
        <v>201</v>
      </c>
      <c r="E465" s="75" t="s">
        <v>201</v>
      </c>
      <c r="F465" s="65" t="s">
        <v>854</v>
      </c>
      <c r="G465" s="65" t="s">
        <v>849</v>
      </c>
      <c r="H465" s="65" t="s">
        <v>1057</v>
      </c>
      <c r="I465" s="75" t="s">
        <v>1058</v>
      </c>
      <c r="J465" s="382">
        <v>0</v>
      </c>
      <c r="K465" s="382">
        <v>0</v>
      </c>
      <c r="L465" s="382">
        <v>0</v>
      </c>
      <c r="M465" s="382">
        <v>0</v>
      </c>
      <c r="N465" s="382">
        <v>0</v>
      </c>
      <c r="O465" s="382">
        <v>0</v>
      </c>
      <c r="P465" s="382">
        <v>0</v>
      </c>
      <c r="Q465" s="382">
        <v>0</v>
      </c>
      <c r="R465" s="382">
        <v>0</v>
      </c>
      <c r="S465" s="382">
        <v>0</v>
      </c>
      <c r="T465" s="383">
        <v>1</v>
      </c>
      <c r="U465" s="382">
        <v>0</v>
      </c>
      <c r="V465" s="271"/>
      <c r="W465" s="50"/>
      <c r="X465" s="50"/>
      <c r="Y465" s="50"/>
      <c r="Z465" s="43"/>
      <c r="AA465" s="43"/>
      <c r="AB465" s="43"/>
      <c r="AC465" s="43"/>
      <c r="AD465" s="43"/>
      <c r="AE465" s="43"/>
      <c r="AF465" s="43"/>
      <c r="AG465" s="43"/>
      <c r="AH465" s="43"/>
      <c r="AI465" s="43"/>
      <c r="AJ465" s="43"/>
      <c r="AK465" s="144" t="s">
        <v>1080</v>
      </c>
      <c r="AL465" s="72"/>
      <c r="AM465" s="44"/>
    </row>
    <row r="466" spans="1:39" ht="43.5">
      <c r="A466" s="65" t="s">
        <v>850</v>
      </c>
      <c r="B466" s="66" t="s">
        <v>1167</v>
      </c>
      <c r="C466" s="65" t="s">
        <v>851</v>
      </c>
      <c r="D466" s="65" t="s">
        <v>201</v>
      </c>
      <c r="E466" s="75" t="s">
        <v>201</v>
      </c>
      <c r="F466" s="65" t="s">
        <v>854</v>
      </c>
      <c r="G466" s="65" t="s">
        <v>849</v>
      </c>
      <c r="H466" s="65" t="s">
        <v>1057</v>
      </c>
      <c r="I466" s="75" t="s">
        <v>882</v>
      </c>
      <c r="J466" s="272"/>
      <c r="K466" s="272"/>
      <c r="L466" s="272"/>
      <c r="M466" s="272"/>
      <c r="N466" s="272"/>
      <c r="O466" s="272"/>
      <c r="P466" s="272"/>
      <c r="Q466" s="272"/>
      <c r="R466" s="272"/>
      <c r="S466" s="272"/>
      <c r="T466" s="272"/>
      <c r="U466" s="272"/>
      <c r="V466" s="271"/>
      <c r="W466" s="50"/>
      <c r="X466" s="50"/>
      <c r="Y466" s="50"/>
      <c r="Z466" s="43"/>
      <c r="AA466" s="43"/>
      <c r="AB466" s="43"/>
      <c r="AC466" s="43"/>
      <c r="AD466" s="43"/>
      <c r="AE466" s="43"/>
      <c r="AF466" s="43"/>
      <c r="AG466" s="43"/>
      <c r="AH466" s="43"/>
      <c r="AI466" s="43"/>
      <c r="AJ466" s="43"/>
      <c r="AK466" s="144" t="s">
        <v>1080</v>
      </c>
      <c r="AL466" s="72"/>
      <c r="AM466" s="72" t="s">
        <v>1060</v>
      </c>
    </row>
    <row r="467" spans="1:39" ht="43.5">
      <c r="A467" s="65" t="s">
        <v>850</v>
      </c>
      <c r="B467" s="66" t="s">
        <v>1167</v>
      </c>
      <c r="C467" s="65" t="s">
        <v>851</v>
      </c>
      <c r="D467" s="65" t="s">
        <v>201</v>
      </c>
      <c r="E467" s="75" t="s">
        <v>201</v>
      </c>
      <c r="F467" s="65" t="s">
        <v>854</v>
      </c>
      <c r="G467" s="65" t="s">
        <v>849</v>
      </c>
      <c r="H467" s="65" t="s">
        <v>1057</v>
      </c>
      <c r="I467" s="75" t="s">
        <v>1061</v>
      </c>
      <c r="J467" s="272"/>
      <c r="K467" s="272"/>
      <c r="L467" s="272"/>
      <c r="M467" s="272"/>
      <c r="N467" s="272"/>
      <c r="O467" s="272"/>
      <c r="P467" s="272"/>
      <c r="Q467" s="272"/>
      <c r="R467" s="272"/>
      <c r="S467" s="272"/>
      <c r="T467" s="272"/>
      <c r="U467" s="272"/>
      <c r="V467" s="271"/>
      <c r="W467" s="50"/>
      <c r="X467" s="50"/>
      <c r="Y467" s="50"/>
      <c r="Z467" s="43"/>
      <c r="AA467" s="43"/>
      <c r="AB467" s="43"/>
      <c r="AC467" s="43"/>
      <c r="AD467" s="43"/>
      <c r="AE467" s="43"/>
      <c r="AF467" s="43"/>
      <c r="AG467" s="43"/>
      <c r="AH467" s="43"/>
      <c r="AI467" s="43"/>
      <c r="AJ467" s="43"/>
      <c r="AK467" s="144" t="s">
        <v>1080</v>
      </c>
      <c r="AL467" s="72"/>
      <c r="AM467" s="72" t="s">
        <v>1060</v>
      </c>
    </row>
    <row r="468" spans="1:39" ht="14.5">
      <c r="A468" s="65" t="s">
        <v>850</v>
      </c>
      <c r="B468" s="66" t="s">
        <v>1167</v>
      </c>
      <c r="C468" s="65" t="s">
        <v>851</v>
      </c>
      <c r="D468" s="65" t="s">
        <v>201</v>
      </c>
      <c r="E468" s="75" t="s">
        <v>201</v>
      </c>
      <c r="F468" s="65" t="s">
        <v>854</v>
      </c>
      <c r="G468" s="65" t="s">
        <v>849</v>
      </c>
      <c r="H468" s="65" t="s">
        <v>1057</v>
      </c>
      <c r="I468" s="75" t="s">
        <v>884</v>
      </c>
      <c r="J468" s="383">
        <v>39</v>
      </c>
      <c r="K468" s="383">
        <v>27</v>
      </c>
      <c r="L468" s="383">
        <v>48</v>
      </c>
      <c r="M468" s="383">
        <v>34</v>
      </c>
      <c r="N468" s="383">
        <v>38</v>
      </c>
      <c r="O468" s="383">
        <v>50</v>
      </c>
      <c r="P468" s="383">
        <v>28</v>
      </c>
      <c r="Q468" s="383">
        <v>10</v>
      </c>
      <c r="R468" s="382">
        <v>0</v>
      </c>
      <c r="S468" s="382">
        <v>0</v>
      </c>
      <c r="T468" s="382">
        <v>0</v>
      </c>
      <c r="U468" s="382">
        <v>0</v>
      </c>
      <c r="V468" s="271"/>
      <c r="W468" s="50"/>
      <c r="X468" s="50"/>
      <c r="Y468" s="50"/>
      <c r="Z468" s="43"/>
      <c r="AA468" s="43"/>
      <c r="AB468" s="43"/>
      <c r="AC468" s="43"/>
      <c r="AD468" s="43"/>
      <c r="AE468" s="43"/>
      <c r="AF468" s="43"/>
      <c r="AG468" s="43"/>
      <c r="AH468" s="43"/>
      <c r="AI468" s="43"/>
      <c r="AJ468" s="43"/>
      <c r="AK468" s="144" t="s">
        <v>1080</v>
      </c>
      <c r="AL468" s="72"/>
      <c r="AM468" s="44"/>
    </row>
    <row r="469" spans="1:39" ht="29">
      <c r="A469" s="65" t="s">
        <v>850</v>
      </c>
      <c r="B469" s="66" t="s">
        <v>1168</v>
      </c>
      <c r="C469" s="65" t="s">
        <v>851</v>
      </c>
      <c r="D469" s="65" t="s">
        <v>201</v>
      </c>
      <c r="E469" s="75" t="s">
        <v>201</v>
      </c>
      <c r="F469" s="65" t="s">
        <v>854</v>
      </c>
      <c r="G469" s="65" t="s">
        <v>849</v>
      </c>
      <c r="H469" s="65" t="s">
        <v>1065</v>
      </c>
      <c r="I469" s="75" t="s">
        <v>1058</v>
      </c>
      <c r="J469" s="383">
        <v>1</v>
      </c>
      <c r="K469" s="383">
        <v>3</v>
      </c>
      <c r="L469" s="383">
        <v>2</v>
      </c>
      <c r="M469" s="383">
        <v>6</v>
      </c>
      <c r="N469" s="383">
        <v>1</v>
      </c>
      <c r="O469" s="382">
        <v>0</v>
      </c>
      <c r="P469" s="383">
        <v>1</v>
      </c>
      <c r="Q469" s="382">
        <v>0</v>
      </c>
      <c r="R469" s="382">
        <v>0</v>
      </c>
      <c r="S469" s="382">
        <v>0</v>
      </c>
      <c r="T469" s="382">
        <v>0</v>
      </c>
      <c r="U469" s="382">
        <v>0</v>
      </c>
      <c r="V469" s="271"/>
      <c r="W469" s="50"/>
      <c r="X469" s="50"/>
      <c r="Y469" s="50"/>
      <c r="Z469" s="43"/>
      <c r="AA469" s="43"/>
      <c r="AB469" s="43"/>
      <c r="AC469" s="43"/>
      <c r="AD469" s="43"/>
      <c r="AE469" s="43"/>
      <c r="AF469" s="43"/>
      <c r="AG469" s="43"/>
      <c r="AH469" s="43"/>
      <c r="AI469" s="43"/>
      <c r="AJ469" s="43"/>
      <c r="AK469" s="144" t="s">
        <v>1080</v>
      </c>
      <c r="AL469" s="72"/>
      <c r="AM469" s="44"/>
    </row>
    <row r="470" spans="1:39" ht="43.5">
      <c r="A470" s="65" t="s">
        <v>850</v>
      </c>
      <c r="B470" s="66" t="s">
        <v>1168</v>
      </c>
      <c r="C470" s="65" t="s">
        <v>851</v>
      </c>
      <c r="D470" s="65" t="s">
        <v>201</v>
      </c>
      <c r="E470" s="75" t="s">
        <v>201</v>
      </c>
      <c r="F470" s="65" t="s">
        <v>854</v>
      </c>
      <c r="G470" s="65" t="s">
        <v>849</v>
      </c>
      <c r="H470" s="65" t="s">
        <v>1065</v>
      </c>
      <c r="I470" s="75" t="s">
        <v>882</v>
      </c>
      <c r="J470" s="272"/>
      <c r="K470" s="272"/>
      <c r="L470" s="272"/>
      <c r="M470" s="272"/>
      <c r="N470" s="272"/>
      <c r="O470" s="272"/>
      <c r="P470" s="272"/>
      <c r="Q470" s="272"/>
      <c r="R470" s="272"/>
      <c r="S470" s="272"/>
      <c r="T470" s="272"/>
      <c r="U470" s="272"/>
      <c r="V470" s="271"/>
      <c r="W470" s="50"/>
      <c r="X470" s="50"/>
      <c r="Y470" s="50"/>
      <c r="Z470" s="43"/>
      <c r="AA470" s="43"/>
      <c r="AB470" s="43"/>
      <c r="AC470" s="43"/>
      <c r="AD470" s="43"/>
      <c r="AE470" s="43"/>
      <c r="AF470" s="43"/>
      <c r="AG470" s="43"/>
      <c r="AH470" s="43"/>
      <c r="AI470" s="43"/>
      <c r="AJ470" s="43"/>
      <c r="AK470" s="144" t="s">
        <v>1080</v>
      </c>
      <c r="AL470" s="72"/>
      <c r="AM470" s="72" t="s">
        <v>1060</v>
      </c>
    </row>
    <row r="471" spans="1:39" ht="43.5">
      <c r="A471" s="65" t="s">
        <v>850</v>
      </c>
      <c r="B471" s="66" t="s">
        <v>1168</v>
      </c>
      <c r="C471" s="65" t="s">
        <v>851</v>
      </c>
      <c r="D471" s="65" t="s">
        <v>201</v>
      </c>
      <c r="E471" s="75" t="s">
        <v>201</v>
      </c>
      <c r="F471" s="65" t="s">
        <v>854</v>
      </c>
      <c r="G471" s="65" t="s">
        <v>849</v>
      </c>
      <c r="H471" s="65" t="s">
        <v>1065</v>
      </c>
      <c r="I471" s="75" t="s">
        <v>1061</v>
      </c>
      <c r="J471" s="272"/>
      <c r="K471" s="272"/>
      <c r="L471" s="272"/>
      <c r="M471" s="272"/>
      <c r="N471" s="272"/>
      <c r="O471" s="272"/>
      <c r="P471" s="272"/>
      <c r="Q471" s="272"/>
      <c r="R471" s="272"/>
      <c r="S471" s="272"/>
      <c r="T471" s="272"/>
      <c r="U471" s="272"/>
      <c r="V471" s="271"/>
      <c r="W471" s="50"/>
      <c r="X471" s="50"/>
      <c r="Y471" s="50"/>
      <c r="Z471" s="43"/>
      <c r="AA471" s="43"/>
      <c r="AB471" s="43"/>
      <c r="AC471" s="43"/>
      <c r="AD471" s="43"/>
      <c r="AE471" s="43"/>
      <c r="AF471" s="43"/>
      <c r="AG471" s="43"/>
      <c r="AH471" s="43"/>
      <c r="AI471" s="43"/>
      <c r="AJ471" s="43"/>
      <c r="AK471" s="144" t="s">
        <v>1080</v>
      </c>
      <c r="AL471" s="72"/>
      <c r="AM471" s="72" t="s">
        <v>1060</v>
      </c>
    </row>
    <row r="472" spans="1:39" ht="29">
      <c r="A472" s="65" t="s">
        <v>850</v>
      </c>
      <c r="B472" s="66" t="s">
        <v>1168</v>
      </c>
      <c r="C472" s="65" t="s">
        <v>851</v>
      </c>
      <c r="D472" s="65" t="s">
        <v>201</v>
      </c>
      <c r="E472" s="75" t="s">
        <v>201</v>
      </c>
      <c r="F472" s="65" t="s">
        <v>854</v>
      </c>
      <c r="G472" s="65" t="s">
        <v>849</v>
      </c>
      <c r="H472" s="65" t="s">
        <v>1065</v>
      </c>
      <c r="I472" s="75" t="s">
        <v>884</v>
      </c>
      <c r="J472" s="382">
        <v>0</v>
      </c>
      <c r="K472" s="382">
        <v>0</v>
      </c>
      <c r="L472" s="382">
        <v>0</v>
      </c>
      <c r="M472" s="382">
        <v>0</v>
      </c>
      <c r="N472" s="382">
        <v>0</v>
      </c>
      <c r="O472" s="382">
        <v>0</v>
      </c>
      <c r="P472" s="382">
        <v>0</v>
      </c>
      <c r="Q472" s="382">
        <v>0</v>
      </c>
      <c r="R472" s="382">
        <v>0</v>
      </c>
      <c r="S472" s="382">
        <v>0</v>
      </c>
      <c r="T472" s="382">
        <v>0</v>
      </c>
      <c r="U472" s="382">
        <v>0</v>
      </c>
      <c r="V472" s="271"/>
      <c r="W472" s="50"/>
      <c r="X472" s="50"/>
      <c r="Y472" s="50"/>
      <c r="Z472" s="43"/>
      <c r="AA472" s="43"/>
      <c r="AB472" s="43"/>
      <c r="AC472" s="43"/>
      <c r="AD472" s="43"/>
      <c r="AE472" s="43"/>
      <c r="AF472" s="43"/>
      <c r="AG472" s="43"/>
      <c r="AH472" s="43"/>
      <c r="AI472" s="43"/>
      <c r="AJ472" s="43"/>
      <c r="AK472" s="144" t="s">
        <v>1080</v>
      </c>
      <c r="AL472" s="72"/>
      <c r="AM472" s="44"/>
    </row>
    <row r="473" spans="1:39" ht="14.5">
      <c r="A473" s="65" t="s">
        <v>850</v>
      </c>
      <c r="B473" s="66" t="s">
        <v>1169</v>
      </c>
      <c r="C473" s="65" t="s">
        <v>851</v>
      </c>
      <c r="D473" s="65" t="s">
        <v>201</v>
      </c>
      <c r="E473" s="75" t="s">
        <v>201</v>
      </c>
      <c r="F473" s="65" t="s">
        <v>854</v>
      </c>
      <c r="G473" s="65" t="s">
        <v>849</v>
      </c>
      <c r="H473" s="65" t="s">
        <v>881</v>
      </c>
      <c r="I473" s="75" t="s">
        <v>1058</v>
      </c>
      <c r="J473" s="382">
        <v>0</v>
      </c>
      <c r="K473" s="382">
        <v>0</v>
      </c>
      <c r="L473" s="382">
        <v>0</v>
      </c>
      <c r="M473" s="382">
        <v>0</v>
      </c>
      <c r="N473" s="382">
        <v>0</v>
      </c>
      <c r="O473" s="382">
        <v>0</v>
      </c>
      <c r="P473" s="382">
        <v>0</v>
      </c>
      <c r="Q473" s="382">
        <v>0</v>
      </c>
      <c r="R473" s="382">
        <v>0</v>
      </c>
      <c r="S473" s="382">
        <v>0</v>
      </c>
      <c r="T473" s="382">
        <v>0</v>
      </c>
      <c r="U473" s="382">
        <v>0</v>
      </c>
      <c r="V473" s="271"/>
      <c r="W473" s="50"/>
      <c r="X473" s="50"/>
      <c r="Y473" s="50"/>
      <c r="Z473" s="43"/>
      <c r="AA473" s="43"/>
      <c r="AB473" s="43"/>
      <c r="AC473" s="43"/>
      <c r="AD473" s="43"/>
      <c r="AE473" s="43"/>
      <c r="AF473" s="43"/>
      <c r="AG473" s="43"/>
      <c r="AH473" s="43"/>
      <c r="AI473" s="43"/>
      <c r="AJ473" s="43"/>
      <c r="AK473" s="144" t="s">
        <v>1080</v>
      </c>
      <c r="AL473" s="72"/>
      <c r="AM473" s="44"/>
    </row>
    <row r="474" spans="1:39" ht="43.5">
      <c r="A474" s="65" t="s">
        <v>850</v>
      </c>
      <c r="B474" s="66" t="s">
        <v>1169</v>
      </c>
      <c r="C474" s="65" t="s">
        <v>851</v>
      </c>
      <c r="D474" s="65" t="s">
        <v>201</v>
      </c>
      <c r="E474" s="75" t="s">
        <v>201</v>
      </c>
      <c r="F474" s="65" t="s">
        <v>854</v>
      </c>
      <c r="G474" s="65" t="s">
        <v>849</v>
      </c>
      <c r="H474" s="65" t="s">
        <v>881</v>
      </c>
      <c r="I474" s="75" t="s">
        <v>882</v>
      </c>
      <c r="J474" s="272"/>
      <c r="K474" s="272"/>
      <c r="L474" s="272"/>
      <c r="M474" s="272"/>
      <c r="N474" s="272"/>
      <c r="O474" s="272"/>
      <c r="P474" s="272"/>
      <c r="Q474" s="272"/>
      <c r="R474" s="272"/>
      <c r="S474" s="272"/>
      <c r="T474" s="272"/>
      <c r="U474" s="272"/>
      <c r="V474" s="271"/>
      <c r="W474" s="50"/>
      <c r="X474" s="50"/>
      <c r="Y474" s="50"/>
      <c r="Z474" s="43"/>
      <c r="AA474" s="43"/>
      <c r="AB474" s="43"/>
      <c r="AC474" s="43"/>
      <c r="AD474" s="43"/>
      <c r="AE474" s="43"/>
      <c r="AF474" s="43"/>
      <c r="AG474" s="43"/>
      <c r="AH474" s="43"/>
      <c r="AI474" s="43"/>
      <c r="AJ474" s="43"/>
      <c r="AK474" s="144" t="s">
        <v>1080</v>
      </c>
      <c r="AL474" s="72"/>
      <c r="AM474" s="72" t="s">
        <v>1060</v>
      </c>
    </row>
    <row r="475" spans="1:39" ht="43.5">
      <c r="A475" s="65" t="s">
        <v>850</v>
      </c>
      <c r="B475" s="66" t="s">
        <v>1169</v>
      </c>
      <c r="C475" s="65" t="s">
        <v>851</v>
      </c>
      <c r="D475" s="65" t="s">
        <v>201</v>
      </c>
      <c r="E475" s="75" t="s">
        <v>201</v>
      </c>
      <c r="F475" s="65" t="s">
        <v>854</v>
      </c>
      <c r="G475" s="65" t="s">
        <v>849</v>
      </c>
      <c r="H475" s="65" t="s">
        <v>881</v>
      </c>
      <c r="I475" s="75" t="s">
        <v>1061</v>
      </c>
      <c r="J475" s="272"/>
      <c r="K475" s="272"/>
      <c r="L475" s="272"/>
      <c r="M475" s="272"/>
      <c r="N475" s="272"/>
      <c r="O475" s="272"/>
      <c r="P475" s="272"/>
      <c r="Q475" s="272"/>
      <c r="R475" s="272"/>
      <c r="S475" s="272"/>
      <c r="T475" s="272"/>
      <c r="U475" s="272"/>
      <c r="V475" s="271"/>
      <c r="W475" s="50"/>
      <c r="X475" s="50"/>
      <c r="Y475" s="50"/>
      <c r="Z475" s="43"/>
      <c r="AA475" s="43"/>
      <c r="AB475" s="43"/>
      <c r="AC475" s="43"/>
      <c r="AD475" s="43"/>
      <c r="AE475" s="43"/>
      <c r="AF475" s="43"/>
      <c r="AG475" s="43"/>
      <c r="AH475" s="43"/>
      <c r="AI475" s="43"/>
      <c r="AJ475" s="43"/>
      <c r="AK475" s="144" t="s">
        <v>1080</v>
      </c>
      <c r="AL475" s="72"/>
      <c r="AM475" s="72" t="s">
        <v>1060</v>
      </c>
    </row>
    <row r="476" spans="1:39" ht="14.5">
      <c r="A476" s="65" t="s">
        <v>850</v>
      </c>
      <c r="B476" s="66" t="s">
        <v>1169</v>
      </c>
      <c r="C476" s="65" t="s">
        <v>851</v>
      </c>
      <c r="D476" s="65" t="s">
        <v>201</v>
      </c>
      <c r="E476" s="75" t="s">
        <v>201</v>
      </c>
      <c r="F476" s="65" t="s">
        <v>854</v>
      </c>
      <c r="G476" s="65" t="s">
        <v>849</v>
      </c>
      <c r="H476" s="65" t="s">
        <v>881</v>
      </c>
      <c r="I476" s="75" t="s">
        <v>884</v>
      </c>
      <c r="J476" s="382">
        <v>0</v>
      </c>
      <c r="K476" s="382">
        <v>0</v>
      </c>
      <c r="L476" s="383">
        <v>1</v>
      </c>
      <c r="M476" s="382">
        <v>0</v>
      </c>
      <c r="N476" s="382">
        <v>0</v>
      </c>
      <c r="O476" s="382">
        <v>0</v>
      </c>
      <c r="P476" s="382">
        <v>0</v>
      </c>
      <c r="Q476" s="383">
        <v>1</v>
      </c>
      <c r="R476" s="383">
        <v>1</v>
      </c>
      <c r="S476" s="382">
        <v>0</v>
      </c>
      <c r="T476" s="382">
        <v>0</v>
      </c>
      <c r="U476" s="382">
        <v>0</v>
      </c>
      <c r="V476" s="271"/>
      <c r="W476" s="50"/>
      <c r="X476" s="50"/>
      <c r="Y476" s="50"/>
      <c r="Z476" s="43"/>
      <c r="AA476" s="43"/>
      <c r="AB476" s="43"/>
      <c r="AC476" s="43"/>
      <c r="AD476" s="43"/>
      <c r="AE476" s="43"/>
      <c r="AF476" s="43"/>
      <c r="AG476" s="43"/>
      <c r="AH476" s="43"/>
      <c r="AI476" s="43"/>
      <c r="AJ476" s="43"/>
      <c r="AK476" s="144" t="s">
        <v>1080</v>
      </c>
      <c r="AL476" s="72"/>
      <c r="AM476" s="44"/>
    </row>
    <row r="477" spans="1:39" ht="14.5">
      <c r="A477" s="65" t="s">
        <v>850</v>
      </c>
      <c r="B477" s="66" t="s">
        <v>1170</v>
      </c>
      <c r="C477" s="65" t="s">
        <v>855</v>
      </c>
      <c r="D477" s="65" t="s">
        <v>201</v>
      </c>
      <c r="E477" s="75" t="s">
        <v>201</v>
      </c>
      <c r="F477" s="65" t="s">
        <v>854</v>
      </c>
      <c r="G477" s="65" t="s">
        <v>849</v>
      </c>
      <c r="H477" s="65" t="s">
        <v>1057</v>
      </c>
      <c r="I477" s="75" t="s">
        <v>1058</v>
      </c>
      <c r="J477" s="382">
        <v>0</v>
      </c>
      <c r="K477" s="382">
        <v>0</v>
      </c>
      <c r="L477" s="382">
        <v>0</v>
      </c>
      <c r="M477" s="382">
        <v>0</v>
      </c>
      <c r="N477" s="382">
        <v>0</v>
      </c>
      <c r="O477" s="382">
        <v>0</v>
      </c>
      <c r="P477" s="382">
        <v>0</v>
      </c>
      <c r="Q477" s="382">
        <v>0</v>
      </c>
      <c r="R477" s="382">
        <v>0</v>
      </c>
      <c r="S477" s="382">
        <v>0</v>
      </c>
      <c r="T477" s="382">
        <v>0</v>
      </c>
      <c r="U477" s="382">
        <v>0</v>
      </c>
      <c r="V477" s="271"/>
      <c r="W477" s="50"/>
      <c r="X477" s="50"/>
      <c r="Y477" s="50"/>
      <c r="Z477" s="43"/>
      <c r="AA477" s="43"/>
      <c r="AB477" s="43"/>
      <c r="AC477" s="43"/>
      <c r="AD477" s="43"/>
      <c r="AE477" s="43"/>
      <c r="AF477" s="43"/>
      <c r="AG477" s="43"/>
      <c r="AH477" s="43"/>
      <c r="AI477" s="43"/>
      <c r="AJ477" s="43"/>
      <c r="AK477" s="144" t="s">
        <v>1080</v>
      </c>
      <c r="AL477" s="72"/>
      <c r="AM477" s="44"/>
    </row>
    <row r="478" spans="1:39" ht="43.5">
      <c r="A478" s="65" t="s">
        <v>850</v>
      </c>
      <c r="B478" s="66" t="s">
        <v>1170</v>
      </c>
      <c r="C478" s="65" t="s">
        <v>855</v>
      </c>
      <c r="D478" s="65" t="s">
        <v>201</v>
      </c>
      <c r="E478" s="75" t="s">
        <v>201</v>
      </c>
      <c r="F478" s="65" t="s">
        <v>854</v>
      </c>
      <c r="G478" s="65" t="s">
        <v>849</v>
      </c>
      <c r="H478" s="65" t="s">
        <v>1057</v>
      </c>
      <c r="I478" s="75" t="s">
        <v>882</v>
      </c>
      <c r="J478" s="272"/>
      <c r="K478" s="272"/>
      <c r="L478" s="272"/>
      <c r="M478" s="272"/>
      <c r="N478" s="272"/>
      <c r="O478" s="272"/>
      <c r="P478" s="272"/>
      <c r="Q478" s="272"/>
      <c r="R478" s="272"/>
      <c r="S478" s="272"/>
      <c r="T478" s="272"/>
      <c r="U478" s="272"/>
      <c r="V478" s="271"/>
      <c r="W478" s="50"/>
      <c r="X478" s="50"/>
      <c r="Y478" s="50"/>
      <c r="Z478" s="43"/>
      <c r="AA478" s="43"/>
      <c r="AB478" s="43"/>
      <c r="AC478" s="43"/>
      <c r="AD478" s="43"/>
      <c r="AE478" s="43"/>
      <c r="AF478" s="43"/>
      <c r="AG478" s="43"/>
      <c r="AH478" s="43"/>
      <c r="AI478" s="43"/>
      <c r="AJ478" s="43"/>
      <c r="AK478" s="144" t="s">
        <v>1080</v>
      </c>
      <c r="AL478" s="72"/>
      <c r="AM478" s="72" t="s">
        <v>1060</v>
      </c>
    </row>
    <row r="479" spans="1:39" ht="43.5">
      <c r="A479" s="65" t="s">
        <v>850</v>
      </c>
      <c r="B479" s="66" t="s">
        <v>1170</v>
      </c>
      <c r="C479" s="65" t="s">
        <v>855</v>
      </c>
      <c r="D479" s="65" t="s">
        <v>201</v>
      </c>
      <c r="E479" s="75" t="s">
        <v>201</v>
      </c>
      <c r="F479" s="65" t="s">
        <v>854</v>
      </c>
      <c r="G479" s="65" t="s">
        <v>849</v>
      </c>
      <c r="H479" s="65" t="s">
        <v>1057</v>
      </c>
      <c r="I479" s="75" t="s">
        <v>1061</v>
      </c>
      <c r="J479" s="272"/>
      <c r="K479" s="272"/>
      <c r="L479" s="272"/>
      <c r="M479" s="272"/>
      <c r="N479" s="272"/>
      <c r="O479" s="272"/>
      <c r="P479" s="272"/>
      <c r="Q479" s="272"/>
      <c r="R479" s="272"/>
      <c r="S479" s="272"/>
      <c r="T479" s="272"/>
      <c r="U479" s="272"/>
      <c r="V479" s="271"/>
      <c r="W479" s="50"/>
      <c r="X479" s="50"/>
      <c r="Y479" s="50"/>
      <c r="Z479" s="43"/>
      <c r="AA479" s="43"/>
      <c r="AB479" s="43"/>
      <c r="AC479" s="43"/>
      <c r="AD479" s="43"/>
      <c r="AE479" s="43"/>
      <c r="AF479" s="43"/>
      <c r="AG479" s="43"/>
      <c r="AH479" s="43"/>
      <c r="AI479" s="43"/>
      <c r="AJ479" s="43"/>
      <c r="AK479" s="144" t="s">
        <v>1080</v>
      </c>
      <c r="AL479" s="72"/>
      <c r="AM479" s="72" t="s">
        <v>1060</v>
      </c>
    </row>
    <row r="480" spans="1:39" ht="14.5">
      <c r="A480" s="65" t="s">
        <v>850</v>
      </c>
      <c r="B480" s="66" t="s">
        <v>1170</v>
      </c>
      <c r="C480" s="65" t="s">
        <v>855</v>
      </c>
      <c r="D480" s="65" t="s">
        <v>201</v>
      </c>
      <c r="E480" s="75" t="s">
        <v>201</v>
      </c>
      <c r="F480" s="65" t="s">
        <v>854</v>
      </c>
      <c r="G480" s="65" t="s">
        <v>849</v>
      </c>
      <c r="H480" s="65" t="s">
        <v>1057</v>
      </c>
      <c r="I480" s="75" t="s">
        <v>884</v>
      </c>
      <c r="J480" s="383">
        <v>1172</v>
      </c>
      <c r="K480" s="383">
        <v>939</v>
      </c>
      <c r="L480" s="383">
        <v>587</v>
      </c>
      <c r="M480" s="383">
        <v>629</v>
      </c>
      <c r="N480" s="383">
        <v>1134</v>
      </c>
      <c r="O480" s="383">
        <v>762</v>
      </c>
      <c r="P480" s="383">
        <v>577</v>
      </c>
      <c r="Q480" s="383">
        <v>480</v>
      </c>
      <c r="R480" s="383">
        <v>737</v>
      </c>
      <c r="S480" s="383">
        <v>725</v>
      </c>
      <c r="T480" s="383">
        <v>794</v>
      </c>
      <c r="U480" s="383">
        <v>603</v>
      </c>
      <c r="V480" s="271"/>
      <c r="W480" s="50"/>
      <c r="X480" s="50"/>
      <c r="Y480" s="50"/>
      <c r="Z480" s="43"/>
      <c r="AA480" s="43"/>
      <c r="AB480" s="43"/>
      <c r="AC480" s="43"/>
      <c r="AD480" s="43"/>
      <c r="AE480" s="43"/>
      <c r="AF480" s="43"/>
      <c r="AG480" s="43"/>
      <c r="AH480" s="43"/>
      <c r="AI480" s="43"/>
      <c r="AJ480" s="43"/>
      <c r="AK480" s="144" t="s">
        <v>1080</v>
      </c>
      <c r="AL480" s="72"/>
      <c r="AM480" s="44"/>
    </row>
    <row r="481" spans="1:39" ht="29">
      <c r="A481" s="65" t="s">
        <v>850</v>
      </c>
      <c r="B481" s="66" t="s">
        <v>1171</v>
      </c>
      <c r="C481" s="65" t="s">
        <v>855</v>
      </c>
      <c r="D481" s="65" t="s">
        <v>201</v>
      </c>
      <c r="E481" s="75" t="s">
        <v>201</v>
      </c>
      <c r="F481" s="65" t="s">
        <v>854</v>
      </c>
      <c r="G481" s="65" t="s">
        <v>849</v>
      </c>
      <c r="H481" s="65" t="s">
        <v>1065</v>
      </c>
      <c r="I481" s="75" t="s">
        <v>1058</v>
      </c>
      <c r="J481" s="383">
        <v>49</v>
      </c>
      <c r="K481" s="383">
        <v>45</v>
      </c>
      <c r="L481" s="383">
        <v>37</v>
      </c>
      <c r="M481" s="383">
        <v>31</v>
      </c>
      <c r="N481" s="383">
        <v>4</v>
      </c>
      <c r="O481" s="383">
        <v>5</v>
      </c>
      <c r="P481" s="383">
        <v>2</v>
      </c>
      <c r="Q481" s="383">
        <v>0</v>
      </c>
      <c r="R481" s="382">
        <v>0</v>
      </c>
      <c r="S481" s="382">
        <v>0</v>
      </c>
      <c r="T481" s="382">
        <v>0</v>
      </c>
      <c r="U481" s="382">
        <v>0</v>
      </c>
      <c r="V481" s="271"/>
      <c r="W481" s="50"/>
      <c r="X481" s="50"/>
      <c r="Y481" s="50"/>
      <c r="Z481" s="43"/>
      <c r="AA481" s="43"/>
      <c r="AB481" s="43"/>
      <c r="AC481" s="43"/>
      <c r="AD481" s="43"/>
      <c r="AE481" s="43"/>
      <c r="AF481" s="43"/>
      <c r="AG481" s="43"/>
      <c r="AH481" s="43"/>
      <c r="AI481" s="43"/>
      <c r="AJ481" s="43"/>
      <c r="AK481" s="144" t="s">
        <v>1080</v>
      </c>
      <c r="AL481" s="72"/>
      <c r="AM481" s="44"/>
    </row>
    <row r="482" spans="1:39" ht="43.5">
      <c r="A482" s="65" t="s">
        <v>850</v>
      </c>
      <c r="B482" s="66" t="s">
        <v>1171</v>
      </c>
      <c r="C482" s="65" t="s">
        <v>855</v>
      </c>
      <c r="D482" s="65" t="s">
        <v>201</v>
      </c>
      <c r="E482" s="75" t="s">
        <v>201</v>
      </c>
      <c r="F482" s="65" t="s">
        <v>854</v>
      </c>
      <c r="G482" s="65" t="s">
        <v>849</v>
      </c>
      <c r="H482" s="65" t="s">
        <v>1065</v>
      </c>
      <c r="I482" s="75" t="s">
        <v>882</v>
      </c>
      <c r="J482" s="272"/>
      <c r="K482" s="272"/>
      <c r="L482" s="272"/>
      <c r="M482" s="272"/>
      <c r="N482" s="272"/>
      <c r="O482" s="272"/>
      <c r="P482" s="272"/>
      <c r="Q482" s="272"/>
      <c r="R482" s="272"/>
      <c r="S482" s="272"/>
      <c r="T482" s="272"/>
      <c r="U482" s="272"/>
      <c r="V482" s="271"/>
      <c r="W482" s="50"/>
      <c r="X482" s="50"/>
      <c r="Y482" s="50"/>
      <c r="Z482" s="43"/>
      <c r="AA482" s="43"/>
      <c r="AB482" s="43"/>
      <c r="AC482" s="43"/>
      <c r="AD482" s="43"/>
      <c r="AE482" s="43"/>
      <c r="AF482" s="43"/>
      <c r="AG482" s="43"/>
      <c r="AH482" s="43"/>
      <c r="AI482" s="43"/>
      <c r="AJ482" s="43"/>
      <c r="AK482" s="144" t="s">
        <v>1080</v>
      </c>
      <c r="AL482" s="72"/>
      <c r="AM482" s="72" t="s">
        <v>1060</v>
      </c>
    </row>
    <row r="483" spans="1:39" ht="43.5">
      <c r="A483" s="65" t="s">
        <v>850</v>
      </c>
      <c r="B483" s="66" t="s">
        <v>1171</v>
      </c>
      <c r="C483" s="65" t="s">
        <v>855</v>
      </c>
      <c r="D483" s="65" t="s">
        <v>201</v>
      </c>
      <c r="E483" s="75" t="s">
        <v>201</v>
      </c>
      <c r="F483" s="65" t="s">
        <v>854</v>
      </c>
      <c r="G483" s="65" t="s">
        <v>849</v>
      </c>
      <c r="H483" s="65" t="s">
        <v>1065</v>
      </c>
      <c r="I483" s="75" t="s">
        <v>1061</v>
      </c>
      <c r="J483" s="272"/>
      <c r="K483" s="272"/>
      <c r="L483" s="272"/>
      <c r="M483" s="272"/>
      <c r="N483" s="272"/>
      <c r="O483" s="272"/>
      <c r="P483" s="272"/>
      <c r="Q483" s="272"/>
      <c r="R483" s="272"/>
      <c r="S483" s="272"/>
      <c r="T483" s="272"/>
      <c r="U483" s="272"/>
      <c r="V483" s="271"/>
      <c r="W483" s="50"/>
      <c r="X483" s="50"/>
      <c r="Y483" s="50"/>
      <c r="Z483" s="43"/>
      <c r="AA483" s="43"/>
      <c r="AB483" s="43"/>
      <c r="AC483" s="43"/>
      <c r="AD483" s="43"/>
      <c r="AE483" s="43"/>
      <c r="AF483" s="43"/>
      <c r="AG483" s="43"/>
      <c r="AH483" s="43"/>
      <c r="AI483" s="43"/>
      <c r="AJ483" s="43"/>
      <c r="AK483" s="144" t="s">
        <v>1080</v>
      </c>
      <c r="AL483" s="72"/>
      <c r="AM483" s="72" t="s">
        <v>1060</v>
      </c>
    </row>
    <row r="484" spans="1:39" ht="29">
      <c r="A484" s="65" t="s">
        <v>850</v>
      </c>
      <c r="B484" s="66" t="s">
        <v>1171</v>
      </c>
      <c r="C484" s="65" t="s">
        <v>855</v>
      </c>
      <c r="D484" s="65" t="s">
        <v>201</v>
      </c>
      <c r="E484" s="75" t="s">
        <v>201</v>
      </c>
      <c r="F484" s="65" t="s">
        <v>854</v>
      </c>
      <c r="G484" s="65" t="s">
        <v>849</v>
      </c>
      <c r="H484" s="65" t="s">
        <v>1065</v>
      </c>
      <c r="I484" s="75" t="s">
        <v>884</v>
      </c>
      <c r="J484" s="383">
        <v>32</v>
      </c>
      <c r="K484" s="383">
        <v>46</v>
      </c>
      <c r="L484" s="383">
        <v>13</v>
      </c>
      <c r="M484" s="383">
        <v>55</v>
      </c>
      <c r="N484" s="383">
        <v>13</v>
      </c>
      <c r="O484" s="383">
        <v>4</v>
      </c>
      <c r="P484" s="383">
        <v>6</v>
      </c>
      <c r="Q484" s="383">
        <v>8</v>
      </c>
      <c r="R484" s="383">
        <v>2</v>
      </c>
      <c r="S484" s="383">
        <v>3</v>
      </c>
      <c r="T484" s="383">
        <v>7</v>
      </c>
      <c r="U484" s="383">
        <v>12</v>
      </c>
      <c r="V484" s="271"/>
      <c r="W484" s="50"/>
      <c r="X484" s="50"/>
      <c r="Y484" s="50"/>
      <c r="Z484" s="43"/>
      <c r="AA484" s="43"/>
      <c r="AB484" s="43"/>
      <c r="AC484" s="43"/>
      <c r="AD484" s="43"/>
      <c r="AE484" s="43"/>
      <c r="AF484" s="43"/>
      <c r="AG484" s="43"/>
      <c r="AH484" s="43"/>
      <c r="AI484" s="43"/>
      <c r="AJ484" s="43"/>
      <c r="AK484" s="144" t="s">
        <v>1080</v>
      </c>
      <c r="AL484" s="72"/>
      <c r="AM484" s="44"/>
    </row>
    <row r="485" spans="1:39" ht="14.5">
      <c r="A485" s="65" t="s">
        <v>850</v>
      </c>
      <c r="B485" s="66" t="s">
        <v>1172</v>
      </c>
      <c r="C485" s="65" t="s">
        <v>855</v>
      </c>
      <c r="D485" s="65" t="s">
        <v>201</v>
      </c>
      <c r="E485" s="75" t="s">
        <v>201</v>
      </c>
      <c r="F485" s="65" t="s">
        <v>854</v>
      </c>
      <c r="G485" s="65" t="s">
        <v>849</v>
      </c>
      <c r="H485" s="65" t="s">
        <v>881</v>
      </c>
      <c r="I485" s="75" t="s">
        <v>1058</v>
      </c>
      <c r="J485" s="382">
        <v>0</v>
      </c>
      <c r="K485" s="382">
        <v>0</v>
      </c>
      <c r="L485" s="382">
        <v>0</v>
      </c>
      <c r="M485" s="382">
        <v>0</v>
      </c>
      <c r="N485" s="382">
        <v>0</v>
      </c>
      <c r="O485" s="382">
        <v>0</v>
      </c>
      <c r="P485" s="382">
        <v>0</v>
      </c>
      <c r="Q485" s="382">
        <v>0</v>
      </c>
      <c r="R485" s="382">
        <v>0</v>
      </c>
      <c r="S485" s="382">
        <v>0</v>
      </c>
      <c r="T485" s="382">
        <v>0</v>
      </c>
      <c r="U485" s="382">
        <v>0</v>
      </c>
      <c r="V485" s="271"/>
      <c r="W485" s="50"/>
      <c r="X485" s="50"/>
      <c r="Y485" s="50"/>
      <c r="Z485" s="43"/>
      <c r="AA485" s="43"/>
      <c r="AB485" s="43"/>
      <c r="AC485" s="43"/>
      <c r="AD485" s="43"/>
      <c r="AE485" s="43"/>
      <c r="AF485" s="43"/>
      <c r="AG485" s="43"/>
      <c r="AH485" s="43"/>
      <c r="AI485" s="43"/>
      <c r="AJ485" s="43"/>
      <c r="AK485" s="144" t="s">
        <v>1080</v>
      </c>
      <c r="AL485" s="72"/>
      <c r="AM485" s="44"/>
    </row>
    <row r="486" spans="1:39" ht="43.5">
      <c r="A486" s="65" t="s">
        <v>850</v>
      </c>
      <c r="B486" s="66" t="s">
        <v>1172</v>
      </c>
      <c r="C486" s="65" t="s">
        <v>855</v>
      </c>
      <c r="D486" s="65" t="s">
        <v>201</v>
      </c>
      <c r="E486" s="75" t="s">
        <v>201</v>
      </c>
      <c r="F486" s="65" t="s">
        <v>854</v>
      </c>
      <c r="G486" s="65" t="s">
        <v>849</v>
      </c>
      <c r="H486" s="65" t="s">
        <v>881</v>
      </c>
      <c r="I486" s="75" t="s">
        <v>882</v>
      </c>
      <c r="J486" s="272"/>
      <c r="K486" s="272"/>
      <c r="L486" s="272"/>
      <c r="M486" s="272"/>
      <c r="N486" s="272"/>
      <c r="O486" s="272"/>
      <c r="P486" s="272"/>
      <c r="Q486" s="272"/>
      <c r="R486" s="272"/>
      <c r="S486" s="272"/>
      <c r="T486" s="272"/>
      <c r="U486" s="272"/>
      <c r="V486" s="271"/>
      <c r="W486" s="50"/>
      <c r="X486" s="50"/>
      <c r="Y486" s="50"/>
      <c r="Z486" s="43"/>
      <c r="AA486" s="43"/>
      <c r="AB486" s="43"/>
      <c r="AC486" s="43"/>
      <c r="AD486" s="43"/>
      <c r="AE486" s="43"/>
      <c r="AF486" s="43"/>
      <c r="AG486" s="43"/>
      <c r="AH486" s="43"/>
      <c r="AI486" s="43"/>
      <c r="AJ486" s="43"/>
      <c r="AK486" s="144" t="s">
        <v>1080</v>
      </c>
      <c r="AL486" s="72"/>
      <c r="AM486" s="72" t="s">
        <v>1060</v>
      </c>
    </row>
    <row r="487" spans="1:39" ht="43.5">
      <c r="A487" s="65" t="s">
        <v>850</v>
      </c>
      <c r="B487" s="66" t="s">
        <v>1172</v>
      </c>
      <c r="C487" s="65" t="s">
        <v>855</v>
      </c>
      <c r="D487" s="65" t="s">
        <v>201</v>
      </c>
      <c r="E487" s="75" t="s">
        <v>201</v>
      </c>
      <c r="F487" s="65" t="s">
        <v>854</v>
      </c>
      <c r="G487" s="65" t="s">
        <v>849</v>
      </c>
      <c r="H487" s="65" t="s">
        <v>881</v>
      </c>
      <c r="I487" s="75" t="s">
        <v>1061</v>
      </c>
      <c r="J487" s="272"/>
      <c r="K487" s="272"/>
      <c r="L487" s="272"/>
      <c r="M487" s="272"/>
      <c r="N487" s="272"/>
      <c r="O487" s="272"/>
      <c r="P487" s="272"/>
      <c r="Q487" s="272"/>
      <c r="R487" s="272"/>
      <c r="S487" s="272"/>
      <c r="T487" s="272"/>
      <c r="U487" s="272"/>
      <c r="V487" s="271"/>
      <c r="W487" s="50"/>
      <c r="X487" s="50"/>
      <c r="Y487" s="50"/>
      <c r="Z487" s="43"/>
      <c r="AA487" s="43"/>
      <c r="AB487" s="43"/>
      <c r="AC487" s="43"/>
      <c r="AD487" s="43"/>
      <c r="AE487" s="43"/>
      <c r="AF487" s="43"/>
      <c r="AG487" s="43"/>
      <c r="AH487" s="43"/>
      <c r="AI487" s="43"/>
      <c r="AJ487" s="43"/>
      <c r="AK487" s="144" t="s">
        <v>1080</v>
      </c>
      <c r="AL487" s="72"/>
      <c r="AM487" s="72" t="s">
        <v>1060</v>
      </c>
    </row>
    <row r="488" spans="1:39" ht="14.5">
      <c r="A488" s="65" t="s">
        <v>850</v>
      </c>
      <c r="B488" s="66" t="s">
        <v>1172</v>
      </c>
      <c r="C488" s="65" t="s">
        <v>855</v>
      </c>
      <c r="D488" s="65" t="s">
        <v>201</v>
      </c>
      <c r="E488" s="75" t="s">
        <v>201</v>
      </c>
      <c r="F488" s="65" t="s">
        <v>854</v>
      </c>
      <c r="G488" s="65" t="s">
        <v>849</v>
      </c>
      <c r="H488" s="65" t="s">
        <v>881</v>
      </c>
      <c r="I488" s="75" t="s">
        <v>884</v>
      </c>
      <c r="J488" s="383">
        <v>83</v>
      </c>
      <c r="K488" s="383">
        <v>82</v>
      </c>
      <c r="L488" s="383">
        <v>192</v>
      </c>
      <c r="M488" s="383">
        <v>266</v>
      </c>
      <c r="N488" s="383">
        <v>88</v>
      </c>
      <c r="O488" s="383">
        <v>52</v>
      </c>
      <c r="P488" s="383">
        <v>90</v>
      </c>
      <c r="Q488" s="383">
        <v>82</v>
      </c>
      <c r="R488" s="383">
        <v>74</v>
      </c>
      <c r="S488" s="383">
        <v>30</v>
      </c>
      <c r="T488" s="383">
        <v>101</v>
      </c>
      <c r="U488" s="383">
        <v>162</v>
      </c>
      <c r="V488" s="271"/>
      <c r="W488" s="50"/>
      <c r="X488" s="50"/>
      <c r="Y488" s="50"/>
      <c r="Z488" s="43"/>
      <c r="AA488" s="43"/>
      <c r="AB488" s="43"/>
      <c r="AC488" s="43"/>
      <c r="AD488" s="43"/>
      <c r="AE488" s="43"/>
      <c r="AF488" s="43"/>
      <c r="AG488" s="43"/>
      <c r="AH488" s="43"/>
      <c r="AI488" s="43"/>
      <c r="AJ488" s="43"/>
      <c r="AK488" s="144" t="s">
        <v>1080</v>
      </c>
      <c r="AL488" s="72"/>
      <c r="AM488" s="44"/>
    </row>
    <row r="489" spans="1:39" ht="14.5">
      <c r="A489" s="65" t="s">
        <v>850</v>
      </c>
      <c r="B489" s="66" t="s">
        <v>1173</v>
      </c>
      <c r="C489" s="65" t="s">
        <v>856</v>
      </c>
      <c r="D489" s="65" t="s">
        <v>201</v>
      </c>
      <c r="E489" s="75" t="s">
        <v>201</v>
      </c>
      <c r="F489" s="65" t="s">
        <v>854</v>
      </c>
      <c r="G489" s="65" t="s">
        <v>849</v>
      </c>
      <c r="H489" s="65" t="s">
        <v>1057</v>
      </c>
      <c r="I489" s="75" t="s">
        <v>1058</v>
      </c>
      <c r="J489" s="382">
        <v>0</v>
      </c>
      <c r="K489" s="382">
        <v>0</v>
      </c>
      <c r="L489" s="382">
        <v>0</v>
      </c>
      <c r="M489" s="382">
        <v>0</v>
      </c>
      <c r="N489" s="382">
        <v>0</v>
      </c>
      <c r="O489" s="382">
        <v>0</v>
      </c>
      <c r="P489" s="382">
        <v>0</v>
      </c>
      <c r="Q489" s="382">
        <v>0</v>
      </c>
      <c r="R489" s="382">
        <v>0</v>
      </c>
      <c r="S489" s="382">
        <v>0</v>
      </c>
      <c r="T489" s="382">
        <v>0</v>
      </c>
      <c r="U489" s="382">
        <v>0</v>
      </c>
      <c r="V489" s="271"/>
      <c r="W489" s="50"/>
      <c r="X489" s="50"/>
      <c r="Y489" s="50"/>
      <c r="Z489" s="43"/>
      <c r="AA489" s="43"/>
      <c r="AB489" s="43"/>
      <c r="AC489" s="43"/>
      <c r="AD489" s="43"/>
      <c r="AE489" s="43"/>
      <c r="AF489" s="43"/>
      <c r="AG489" s="43"/>
      <c r="AH489" s="43"/>
      <c r="AI489" s="43"/>
      <c r="AJ489" s="43"/>
      <c r="AK489" s="144" t="s">
        <v>1080</v>
      </c>
      <c r="AL489" s="72"/>
      <c r="AM489" s="44"/>
    </row>
    <row r="490" spans="1:39" ht="43.5">
      <c r="A490" s="65" t="s">
        <v>850</v>
      </c>
      <c r="B490" s="66" t="s">
        <v>1173</v>
      </c>
      <c r="C490" s="65" t="s">
        <v>856</v>
      </c>
      <c r="D490" s="65" t="s">
        <v>201</v>
      </c>
      <c r="E490" s="75" t="s">
        <v>201</v>
      </c>
      <c r="F490" s="65" t="s">
        <v>854</v>
      </c>
      <c r="G490" s="65" t="s">
        <v>849</v>
      </c>
      <c r="H490" s="65" t="s">
        <v>1057</v>
      </c>
      <c r="I490" s="75" t="s">
        <v>882</v>
      </c>
      <c r="J490" s="272"/>
      <c r="K490" s="272"/>
      <c r="L490" s="272"/>
      <c r="M490" s="272"/>
      <c r="N490" s="272"/>
      <c r="O490" s="272"/>
      <c r="P490" s="272"/>
      <c r="Q490" s="272"/>
      <c r="R490" s="272"/>
      <c r="S490" s="272"/>
      <c r="T490" s="272"/>
      <c r="U490" s="272"/>
      <c r="V490" s="271"/>
      <c r="W490" s="50"/>
      <c r="X490" s="50"/>
      <c r="Y490" s="50"/>
      <c r="Z490" s="43"/>
      <c r="AA490" s="43"/>
      <c r="AB490" s="43"/>
      <c r="AC490" s="43"/>
      <c r="AD490" s="43"/>
      <c r="AE490" s="43"/>
      <c r="AF490" s="43"/>
      <c r="AG490" s="43"/>
      <c r="AH490" s="43"/>
      <c r="AI490" s="43"/>
      <c r="AJ490" s="43"/>
      <c r="AK490" s="144" t="s">
        <v>1080</v>
      </c>
      <c r="AL490" s="72"/>
      <c r="AM490" s="72" t="s">
        <v>1060</v>
      </c>
    </row>
    <row r="491" spans="1:39" ht="43.5">
      <c r="A491" s="65" t="s">
        <v>850</v>
      </c>
      <c r="B491" s="66" t="s">
        <v>1173</v>
      </c>
      <c r="C491" s="65" t="s">
        <v>856</v>
      </c>
      <c r="D491" s="65" t="s">
        <v>201</v>
      </c>
      <c r="E491" s="75" t="s">
        <v>201</v>
      </c>
      <c r="F491" s="65" t="s">
        <v>854</v>
      </c>
      <c r="G491" s="65" t="s">
        <v>849</v>
      </c>
      <c r="H491" s="65" t="s">
        <v>1057</v>
      </c>
      <c r="I491" s="75" t="s">
        <v>1061</v>
      </c>
      <c r="J491" s="272"/>
      <c r="K491" s="272"/>
      <c r="L491" s="272"/>
      <c r="M491" s="272"/>
      <c r="N491" s="272"/>
      <c r="O491" s="272"/>
      <c r="P491" s="272"/>
      <c r="Q491" s="272"/>
      <c r="R491" s="272"/>
      <c r="S491" s="272"/>
      <c r="T491" s="272"/>
      <c r="U491" s="272"/>
      <c r="V491" s="271"/>
      <c r="W491" s="50"/>
      <c r="X491" s="50"/>
      <c r="Y491" s="50"/>
      <c r="Z491" s="43"/>
      <c r="AA491" s="43"/>
      <c r="AB491" s="43"/>
      <c r="AC491" s="43"/>
      <c r="AD491" s="43"/>
      <c r="AE491" s="43"/>
      <c r="AF491" s="43"/>
      <c r="AG491" s="43"/>
      <c r="AH491" s="43"/>
      <c r="AI491" s="43"/>
      <c r="AJ491" s="43"/>
      <c r="AK491" s="144" t="s">
        <v>1080</v>
      </c>
      <c r="AL491" s="72"/>
      <c r="AM491" s="72" t="s">
        <v>1060</v>
      </c>
    </row>
    <row r="492" spans="1:39" ht="14.5">
      <c r="A492" s="65" t="s">
        <v>850</v>
      </c>
      <c r="B492" s="66" t="s">
        <v>1173</v>
      </c>
      <c r="C492" s="65" t="s">
        <v>856</v>
      </c>
      <c r="D492" s="65" t="s">
        <v>201</v>
      </c>
      <c r="E492" s="75" t="s">
        <v>201</v>
      </c>
      <c r="F492" s="65" t="s">
        <v>854</v>
      </c>
      <c r="G492" s="65" t="s">
        <v>849</v>
      </c>
      <c r="H492" s="65" t="s">
        <v>1057</v>
      </c>
      <c r="I492" s="75" t="s">
        <v>884</v>
      </c>
      <c r="J492" s="383">
        <v>588</v>
      </c>
      <c r="K492" s="383">
        <v>447</v>
      </c>
      <c r="L492" s="383">
        <v>301</v>
      </c>
      <c r="M492" s="383">
        <v>327</v>
      </c>
      <c r="N492" s="383">
        <v>230</v>
      </c>
      <c r="O492" s="383">
        <v>256</v>
      </c>
      <c r="P492" s="383">
        <v>136</v>
      </c>
      <c r="Q492" s="383">
        <v>312</v>
      </c>
      <c r="R492" s="383">
        <v>675</v>
      </c>
      <c r="S492" s="383">
        <v>337</v>
      </c>
      <c r="T492" s="383">
        <v>364</v>
      </c>
      <c r="U492" s="383">
        <v>656</v>
      </c>
      <c r="V492" s="271"/>
      <c r="W492" s="50"/>
      <c r="X492" s="50"/>
      <c r="Y492" s="50"/>
      <c r="Z492" s="43"/>
      <c r="AA492" s="43"/>
      <c r="AB492" s="43"/>
      <c r="AC492" s="43"/>
      <c r="AD492" s="43"/>
      <c r="AE492" s="43"/>
      <c r="AF492" s="43"/>
      <c r="AG492" s="43"/>
      <c r="AH492" s="43"/>
      <c r="AI492" s="43"/>
      <c r="AJ492" s="43"/>
      <c r="AK492" s="144" t="s">
        <v>1080</v>
      </c>
      <c r="AL492" s="72"/>
      <c r="AM492" s="44"/>
    </row>
    <row r="493" spans="1:39" ht="29">
      <c r="A493" s="65" t="s">
        <v>850</v>
      </c>
      <c r="B493" s="66" t="s">
        <v>1174</v>
      </c>
      <c r="C493" s="65" t="s">
        <v>856</v>
      </c>
      <c r="D493" s="65" t="s">
        <v>201</v>
      </c>
      <c r="E493" s="75" t="s">
        <v>201</v>
      </c>
      <c r="F493" s="65" t="s">
        <v>854</v>
      </c>
      <c r="G493" s="65" t="s">
        <v>849</v>
      </c>
      <c r="H493" s="65" t="s">
        <v>1065</v>
      </c>
      <c r="I493" s="75" t="s">
        <v>1058</v>
      </c>
      <c r="J493" s="383">
        <v>0</v>
      </c>
      <c r="K493" s="383">
        <v>2</v>
      </c>
      <c r="L493" s="383">
        <v>20</v>
      </c>
      <c r="M493" s="383">
        <v>25</v>
      </c>
      <c r="N493" s="383">
        <v>0</v>
      </c>
      <c r="O493" s="383">
        <v>1</v>
      </c>
      <c r="P493" s="383">
        <v>1</v>
      </c>
      <c r="Q493" s="383">
        <v>0</v>
      </c>
      <c r="R493" s="383">
        <v>0</v>
      </c>
      <c r="S493" s="383">
        <v>0</v>
      </c>
      <c r="T493" s="383">
        <v>0</v>
      </c>
      <c r="U493" s="383">
        <v>0</v>
      </c>
      <c r="V493" s="271"/>
      <c r="W493" s="50"/>
      <c r="X493" s="50"/>
      <c r="Y493" s="50"/>
      <c r="Z493" s="43"/>
      <c r="AA493" s="43"/>
      <c r="AB493" s="43"/>
      <c r="AC493" s="43"/>
      <c r="AD493" s="43"/>
      <c r="AE493" s="43"/>
      <c r="AF493" s="43"/>
      <c r="AG493" s="43"/>
      <c r="AH493" s="43"/>
      <c r="AI493" s="43"/>
      <c r="AJ493" s="43"/>
      <c r="AK493" s="144" t="s">
        <v>1080</v>
      </c>
      <c r="AL493" s="72"/>
      <c r="AM493" s="44"/>
    </row>
    <row r="494" spans="1:39" ht="43.5">
      <c r="A494" s="65" t="s">
        <v>850</v>
      </c>
      <c r="B494" s="66" t="s">
        <v>1174</v>
      </c>
      <c r="C494" s="65" t="s">
        <v>856</v>
      </c>
      <c r="D494" s="65" t="s">
        <v>201</v>
      </c>
      <c r="E494" s="75" t="s">
        <v>201</v>
      </c>
      <c r="F494" s="65" t="s">
        <v>854</v>
      </c>
      <c r="G494" s="65" t="s">
        <v>849</v>
      </c>
      <c r="H494" s="65" t="s">
        <v>1065</v>
      </c>
      <c r="I494" s="75" t="s">
        <v>882</v>
      </c>
      <c r="J494" s="272"/>
      <c r="K494" s="272"/>
      <c r="L494" s="272"/>
      <c r="M494" s="272"/>
      <c r="N494" s="272"/>
      <c r="O494" s="272"/>
      <c r="P494" s="272"/>
      <c r="Q494" s="272"/>
      <c r="R494" s="272"/>
      <c r="S494" s="272"/>
      <c r="T494" s="272"/>
      <c r="U494" s="272"/>
      <c r="V494" s="271"/>
      <c r="W494" s="50"/>
      <c r="X494" s="50"/>
      <c r="Y494" s="50"/>
      <c r="Z494" s="43"/>
      <c r="AA494" s="43"/>
      <c r="AB494" s="43"/>
      <c r="AC494" s="43"/>
      <c r="AD494" s="43"/>
      <c r="AE494" s="43"/>
      <c r="AF494" s="43"/>
      <c r="AG494" s="43"/>
      <c r="AH494" s="43"/>
      <c r="AI494" s="43"/>
      <c r="AJ494" s="43"/>
      <c r="AK494" s="144" t="s">
        <v>1080</v>
      </c>
      <c r="AL494" s="72"/>
      <c r="AM494" s="72" t="s">
        <v>1060</v>
      </c>
    </row>
    <row r="495" spans="1:39" ht="43.5">
      <c r="A495" s="65" t="s">
        <v>850</v>
      </c>
      <c r="B495" s="66" t="s">
        <v>1174</v>
      </c>
      <c r="C495" s="65" t="s">
        <v>856</v>
      </c>
      <c r="D495" s="65" t="s">
        <v>201</v>
      </c>
      <c r="E495" s="75" t="s">
        <v>201</v>
      </c>
      <c r="F495" s="65" t="s">
        <v>854</v>
      </c>
      <c r="G495" s="65" t="s">
        <v>849</v>
      </c>
      <c r="H495" s="65" t="s">
        <v>1065</v>
      </c>
      <c r="I495" s="75" t="s">
        <v>1061</v>
      </c>
      <c r="J495" s="272"/>
      <c r="K495" s="272"/>
      <c r="L495" s="272"/>
      <c r="M495" s="272"/>
      <c r="N495" s="272"/>
      <c r="O495" s="272"/>
      <c r="P495" s="272"/>
      <c r="Q495" s="272"/>
      <c r="R495" s="272"/>
      <c r="S495" s="272"/>
      <c r="T495" s="272"/>
      <c r="U495" s="272"/>
      <c r="V495" s="271"/>
      <c r="W495" s="50"/>
      <c r="X495" s="50"/>
      <c r="Y495" s="50"/>
      <c r="Z495" s="43"/>
      <c r="AA495" s="43"/>
      <c r="AB495" s="43"/>
      <c r="AC495" s="43"/>
      <c r="AD495" s="43"/>
      <c r="AE495" s="43"/>
      <c r="AF495" s="43"/>
      <c r="AG495" s="43"/>
      <c r="AH495" s="43"/>
      <c r="AI495" s="43"/>
      <c r="AJ495" s="43"/>
      <c r="AK495" s="144" t="s">
        <v>1080</v>
      </c>
      <c r="AL495" s="72"/>
      <c r="AM495" s="72" t="s">
        <v>1060</v>
      </c>
    </row>
    <row r="496" spans="1:39" ht="29">
      <c r="A496" s="65" t="s">
        <v>850</v>
      </c>
      <c r="B496" s="66" t="s">
        <v>1174</v>
      </c>
      <c r="C496" s="65" t="s">
        <v>856</v>
      </c>
      <c r="D496" s="65" t="s">
        <v>201</v>
      </c>
      <c r="E496" s="75" t="s">
        <v>201</v>
      </c>
      <c r="F496" s="65" t="s">
        <v>854</v>
      </c>
      <c r="G496" s="65" t="s">
        <v>849</v>
      </c>
      <c r="H496" s="65" t="s">
        <v>1065</v>
      </c>
      <c r="I496" s="75" t="s">
        <v>884</v>
      </c>
      <c r="J496" s="383">
        <v>4</v>
      </c>
      <c r="K496" s="383">
        <v>3</v>
      </c>
      <c r="L496" s="383">
        <v>2</v>
      </c>
      <c r="M496" s="383">
        <v>0</v>
      </c>
      <c r="N496" s="383">
        <v>4</v>
      </c>
      <c r="O496" s="383">
        <v>4</v>
      </c>
      <c r="P496" s="383">
        <v>3</v>
      </c>
      <c r="Q496" s="383">
        <v>0</v>
      </c>
      <c r="R496" s="383"/>
      <c r="S496" s="383"/>
      <c r="T496" s="383">
        <v>1</v>
      </c>
      <c r="U496" s="383"/>
      <c r="V496" s="271"/>
      <c r="W496" s="50"/>
      <c r="X496" s="50"/>
      <c r="Y496" s="50"/>
      <c r="Z496" s="43"/>
      <c r="AA496" s="43"/>
      <c r="AB496" s="43"/>
      <c r="AC496" s="43"/>
      <c r="AD496" s="43"/>
      <c r="AE496" s="43"/>
      <c r="AF496" s="43"/>
      <c r="AG496" s="43"/>
      <c r="AH496" s="43"/>
      <c r="AI496" s="43"/>
      <c r="AJ496" s="43"/>
      <c r="AK496" s="144" t="s">
        <v>1080</v>
      </c>
      <c r="AL496" s="72"/>
      <c r="AM496" s="44"/>
    </row>
    <row r="497" spans="1:39" ht="14.5">
      <c r="A497" s="65" t="s">
        <v>850</v>
      </c>
      <c r="B497" s="66" t="s">
        <v>1175</v>
      </c>
      <c r="C497" s="65" t="s">
        <v>856</v>
      </c>
      <c r="D497" s="65" t="s">
        <v>201</v>
      </c>
      <c r="E497" s="75" t="s">
        <v>201</v>
      </c>
      <c r="F497" s="65" t="s">
        <v>854</v>
      </c>
      <c r="G497" s="65" t="s">
        <v>849</v>
      </c>
      <c r="H497" s="65" t="s">
        <v>881</v>
      </c>
      <c r="I497" s="75" t="s">
        <v>1058</v>
      </c>
      <c r="J497" s="383">
        <v>0</v>
      </c>
      <c r="K497" s="383">
        <v>0</v>
      </c>
      <c r="L497" s="383">
        <v>0</v>
      </c>
      <c r="M497" s="383">
        <v>0</v>
      </c>
      <c r="N497" s="383">
        <v>0</v>
      </c>
      <c r="O497" s="383">
        <v>0</v>
      </c>
      <c r="P497" s="383">
        <v>0</v>
      </c>
      <c r="Q497" s="383">
        <v>0</v>
      </c>
      <c r="R497" s="383">
        <v>0</v>
      </c>
      <c r="S497" s="383">
        <v>0</v>
      </c>
      <c r="T497" s="383">
        <v>0</v>
      </c>
      <c r="U497" s="383">
        <v>0</v>
      </c>
      <c r="V497" s="271"/>
      <c r="W497" s="50"/>
      <c r="X497" s="50"/>
      <c r="Y497" s="50"/>
      <c r="Z497" s="43"/>
      <c r="AA497" s="43"/>
      <c r="AB497" s="43"/>
      <c r="AC497" s="43"/>
      <c r="AD497" s="43"/>
      <c r="AE497" s="43"/>
      <c r="AF497" s="43"/>
      <c r="AG497" s="43"/>
      <c r="AH497" s="43"/>
      <c r="AI497" s="43"/>
      <c r="AJ497" s="43"/>
      <c r="AK497" s="144" t="s">
        <v>1080</v>
      </c>
      <c r="AL497" s="72"/>
      <c r="AM497" s="44"/>
    </row>
    <row r="498" spans="1:39" ht="43.5">
      <c r="A498" s="65" t="s">
        <v>850</v>
      </c>
      <c r="B498" s="66" t="s">
        <v>1175</v>
      </c>
      <c r="C498" s="65" t="s">
        <v>856</v>
      </c>
      <c r="D498" s="65" t="s">
        <v>201</v>
      </c>
      <c r="E498" s="75" t="s">
        <v>201</v>
      </c>
      <c r="F498" s="65" t="s">
        <v>854</v>
      </c>
      <c r="G498" s="65" t="s">
        <v>849</v>
      </c>
      <c r="H498" s="65" t="s">
        <v>881</v>
      </c>
      <c r="I498" s="75" t="s">
        <v>882</v>
      </c>
      <c r="J498" s="272"/>
      <c r="K498" s="272"/>
      <c r="L498" s="272"/>
      <c r="M498" s="272"/>
      <c r="N498" s="272"/>
      <c r="O498" s="272"/>
      <c r="P498" s="272"/>
      <c r="Q498" s="272"/>
      <c r="R498" s="272"/>
      <c r="S498" s="272"/>
      <c r="T498" s="272"/>
      <c r="U498" s="272"/>
      <c r="V498" s="271"/>
      <c r="W498" s="50"/>
      <c r="X498" s="50"/>
      <c r="Y498" s="50"/>
      <c r="Z498" s="43"/>
      <c r="AA498" s="43"/>
      <c r="AB498" s="43"/>
      <c r="AC498" s="43"/>
      <c r="AD498" s="43"/>
      <c r="AE498" s="43"/>
      <c r="AF498" s="43"/>
      <c r="AG498" s="43"/>
      <c r="AH498" s="43"/>
      <c r="AI498" s="43"/>
      <c r="AJ498" s="43"/>
      <c r="AK498" s="144" t="s">
        <v>1080</v>
      </c>
      <c r="AL498" s="72"/>
      <c r="AM498" s="72" t="s">
        <v>1060</v>
      </c>
    </row>
    <row r="499" spans="1:39" ht="43.5">
      <c r="A499" s="65" t="s">
        <v>850</v>
      </c>
      <c r="B499" s="66" t="s">
        <v>1175</v>
      </c>
      <c r="C499" s="65" t="s">
        <v>856</v>
      </c>
      <c r="D499" s="65" t="s">
        <v>201</v>
      </c>
      <c r="E499" s="75" t="s">
        <v>201</v>
      </c>
      <c r="F499" s="65" t="s">
        <v>854</v>
      </c>
      <c r="G499" s="65" t="s">
        <v>849</v>
      </c>
      <c r="H499" s="65" t="s">
        <v>881</v>
      </c>
      <c r="I499" s="75" t="s">
        <v>1061</v>
      </c>
      <c r="J499" s="272"/>
      <c r="K499" s="272"/>
      <c r="L499" s="272"/>
      <c r="M499" s="272"/>
      <c r="N499" s="272"/>
      <c r="O499" s="272"/>
      <c r="P499" s="272"/>
      <c r="Q499" s="272"/>
      <c r="R499" s="272"/>
      <c r="S499" s="272"/>
      <c r="T499" s="272"/>
      <c r="U499" s="272"/>
      <c r="V499" s="271"/>
      <c r="W499" s="50"/>
      <c r="X499" s="50"/>
      <c r="Y499" s="50"/>
      <c r="Z499" s="43"/>
      <c r="AA499" s="43"/>
      <c r="AB499" s="43"/>
      <c r="AC499" s="43"/>
      <c r="AD499" s="43"/>
      <c r="AE499" s="43"/>
      <c r="AF499" s="43"/>
      <c r="AG499" s="43"/>
      <c r="AH499" s="43"/>
      <c r="AI499" s="43"/>
      <c r="AJ499" s="43"/>
      <c r="AK499" s="144" t="s">
        <v>1080</v>
      </c>
      <c r="AL499" s="72"/>
      <c r="AM499" s="72" t="s">
        <v>1060</v>
      </c>
    </row>
    <row r="500" spans="1:39" ht="14.5">
      <c r="A500" s="65" t="s">
        <v>850</v>
      </c>
      <c r="B500" s="66" t="s">
        <v>1175</v>
      </c>
      <c r="C500" s="65" t="s">
        <v>856</v>
      </c>
      <c r="D500" s="65" t="s">
        <v>201</v>
      </c>
      <c r="E500" s="75" t="s">
        <v>201</v>
      </c>
      <c r="F500" s="65" t="s">
        <v>854</v>
      </c>
      <c r="G500" s="65" t="s">
        <v>849</v>
      </c>
      <c r="H500" s="65" t="s">
        <v>881</v>
      </c>
      <c r="I500" s="75" t="s">
        <v>884</v>
      </c>
      <c r="J500" s="383">
        <v>0</v>
      </c>
      <c r="K500" s="383">
        <v>1</v>
      </c>
      <c r="L500" s="383">
        <v>0</v>
      </c>
      <c r="M500" s="383">
        <v>0</v>
      </c>
      <c r="N500" s="383">
        <v>0</v>
      </c>
      <c r="O500" s="383">
        <v>0</v>
      </c>
      <c r="P500" s="383">
        <v>0</v>
      </c>
      <c r="Q500" s="383">
        <v>0</v>
      </c>
      <c r="R500" s="383">
        <v>2</v>
      </c>
      <c r="S500" s="383">
        <v>0</v>
      </c>
      <c r="T500" s="383">
        <v>0</v>
      </c>
      <c r="U500" s="383">
        <v>0</v>
      </c>
      <c r="V500" s="271"/>
      <c r="W500" s="50"/>
      <c r="X500" s="50"/>
      <c r="Y500" s="50"/>
      <c r="Z500" s="43"/>
      <c r="AA500" s="43"/>
      <c r="AB500" s="43"/>
      <c r="AC500" s="43"/>
      <c r="AD500" s="43"/>
      <c r="AE500" s="43"/>
      <c r="AF500" s="43"/>
      <c r="AG500" s="43"/>
      <c r="AH500" s="43"/>
      <c r="AI500" s="43"/>
      <c r="AJ500" s="43"/>
      <c r="AK500" s="144" t="s">
        <v>1080</v>
      </c>
      <c r="AL500" s="72"/>
      <c r="AM500" s="44"/>
    </row>
    <row r="501" spans="1:39" ht="29">
      <c r="A501" s="65" t="s">
        <v>859</v>
      </c>
      <c r="B501" s="66" t="s">
        <v>1176</v>
      </c>
      <c r="C501" s="65" t="s">
        <v>860</v>
      </c>
      <c r="D501" s="65" t="s">
        <v>201</v>
      </c>
      <c r="E501" s="75" t="s">
        <v>201</v>
      </c>
      <c r="F501" s="65" t="s">
        <v>852</v>
      </c>
      <c r="G501" s="65" t="s">
        <v>880</v>
      </c>
      <c r="H501" s="65" t="s">
        <v>1057</v>
      </c>
      <c r="I501" s="75" t="s">
        <v>1058</v>
      </c>
      <c r="J501" s="272">
        <v>0</v>
      </c>
      <c r="K501" s="272">
        <v>0</v>
      </c>
      <c r="L501" s="272">
        <v>0</v>
      </c>
      <c r="M501" s="272">
        <v>0</v>
      </c>
      <c r="N501" s="272">
        <v>0</v>
      </c>
      <c r="O501" s="272">
        <v>0</v>
      </c>
      <c r="P501" s="272">
        <v>0</v>
      </c>
      <c r="Q501" s="272">
        <v>0</v>
      </c>
      <c r="R501" s="272">
        <v>0</v>
      </c>
      <c r="S501" s="272">
        <v>0</v>
      </c>
      <c r="T501" s="272">
        <v>0</v>
      </c>
      <c r="U501" s="272">
        <v>0</v>
      </c>
      <c r="V501" s="271"/>
      <c r="W501" s="50"/>
      <c r="X501" s="50"/>
      <c r="Y501" s="50"/>
      <c r="Z501" s="43"/>
      <c r="AA501" s="43"/>
      <c r="AB501" s="43"/>
      <c r="AC501" s="43"/>
      <c r="AD501" s="43"/>
      <c r="AE501" s="43"/>
      <c r="AF501" s="43"/>
      <c r="AG501" s="43"/>
      <c r="AH501" s="43"/>
      <c r="AI501" s="43"/>
      <c r="AJ501" s="43"/>
      <c r="AK501" s="144" t="s">
        <v>1177</v>
      </c>
      <c r="AL501" s="72"/>
      <c r="AM501" s="44"/>
    </row>
    <row r="502" spans="1:39" ht="43.5">
      <c r="A502" s="65" t="s">
        <v>859</v>
      </c>
      <c r="B502" s="66" t="s">
        <v>1176</v>
      </c>
      <c r="C502" s="65" t="s">
        <v>860</v>
      </c>
      <c r="D502" s="65" t="s">
        <v>201</v>
      </c>
      <c r="E502" s="75" t="s">
        <v>201</v>
      </c>
      <c r="F502" s="65" t="s">
        <v>852</v>
      </c>
      <c r="G502" s="65" t="s">
        <v>880</v>
      </c>
      <c r="H502" s="65" t="s">
        <v>1057</v>
      </c>
      <c r="I502" s="75" t="s">
        <v>882</v>
      </c>
      <c r="J502" s="272"/>
      <c r="K502" s="272"/>
      <c r="L502" s="272"/>
      <c r="M502" s="272"/>
      <c r="N502" s="272"/>
      <c r="O502" s="272"/>
      <c r="P502" s="272"/>
      <c r="Q502" s="272"/>
      <c r="R502" s="272"/>
      <c r="S502" s="272"/>
      <c r="T502" s="272"/>
      <c r="U502" s="272"/>
      <c r="V502" s="271"/>
      <c r="W502" s="50"/>
      <c r="X502" s="50"/>
      <c r="Y502" s="50"/>
      <c r="Z502" s="43"/>
      <c r="AA502" s="43"/>
      <c r="AB502" s="43"/>
      <c r="AC502" s="43"/>
      <c r="AD502" s="43"/>
      <c r="AE502" s="43"/>
      <c r="AF502" s="43"/>
      <c r="AG502" s="43"/>
      <c r="AH502" s="43"/>
      <c r="AI502" s="43"/>
      <c r="AJ502" s="43"/>
      <c r="AK502" s="144" t="s">
        <v>1177</v>
      </c>
      <c r="AL502" s="72"/>
      <c r="AM502" s="72" t="s">
        <v>3385</v>
      </c>
    </row>
    <row r="503" spans="1:39" ht="43.5">
      <c r="A503" s="65" t="s">
        <v>859</v>
      </c>
      <c r="B503" s="66" t="s">
        <v>1176</v>
      </c>
      <c r="C503" s="65" t="s">
        <v>860</v>
      </c>
      <c r="D503" s="65" t="s">
        <v>201</v>
      </c>
      <c r="E503" s="75" t="s">
        <v>201</v>
      </c>
      <c r="F503" s="65" t="s">
        <v>852</v>
      </c>
      <c r="G503" s="65" t="s">
        <v>880</v>
      </c>
      <c r="H503" s="65" t="s">
        <v>1057</v>
      </c>
      <c r="I503" s="75" t="s">
        <v>1061</v>
      </c>
      <c r="J503" s="272"/>
      <c r="K503" s="272"/>
      <c r="L503" s="272"/>
      <c r="M503" s="272"/>
      <c r="N503" s="272"/>
      <c r="O503" s="272"/>
      <c r="P503" s="272"/>
      <c r="Q503" s="272"/>
      <c r="R503" s="272"/>
      <c r="S503" s="272"/>
      <c r="T503" s="272"/>
      <c r="U503" s="272"/>
      <c r="V503" s="271"/>
      <c r="W503" s="50"/>
      <c r="X503" s="50"/>
      <c r="Y503" s="50"/>
      <c r="Z503" s="43"/>
      <c r="AA503" s="43"/>
      <c r="AB503" s="43"/>
      <c r="AC503" s="43"/>
      <c r="AD503" s="43"/>
      <c r="AE503" s="43"/>
      <c r="AF503" s="43"/>
      <c r="AG503" s="43"/>
      <c r="AH503" s="43"/>
      <c r="AI503" s="43"/>
      <c r="AJ503" s="43"/>
      <c r="AK503" s="144" t="s">
        <v>1177</v>
      </c>
      <c r="AL503" s="72"/>
      <c r="AM503" s="72" t="s">
        <v>3385</v>
      </c>
    </row>
    <row r="504" spans="1:39" ht="29">
      <c r="A504" s="65" t="s">
        <v>859</v>
      </c>
      <c r="B504" s="66" t="s">
        <v>1176</v>
      </c>
      <c r="C504" s="65" t="s">
        <v>860</v>
      </c>
      <c r="D504" s="65" t="s">
        <v>201</v>
      </c>
      <c r="E504" s="75" t="s">
        <v>201</v>
      </c>
      <c r="F504" s="65" t="s">
        <v>852</v>
      </c>
      <c r="G504" s="65" t="s">
        <v>880</v>
      </c>
      <c r="H504" s="65" t="s">
        <v>1057</v>
      </c>
      <c r="I504" s="75" t="s">
        <v>884</v>
      </c>
      <c r="J504" s="272">
        <v>0</v>
      </c>
      <c r="K504" s="272">
        <v>7</v>
      </c>
      <c r="L504" s="272">
        <v>0</v>
      </c>
      <c r="M504" s="272">
        <v>0</v>
      </c>
      <c r="N504" s="272">
        <v>3</v>
      </c>
      <c r="O504" s="272">
        <v>0</v>
      </c>
      <c r="P504" s="272">
        <v>0</v>
      </c>
      <c r="Q504" s="272">
        <v>0</v>
      </c>
      <c r="R504" s="272">
        <v>0</v>
      </c>
      <c r="S504" s="272">
        <v>0</v>
      </c>
      <c r="T504" s="272">
        <v>0</v>
      </c>
      <c r="U504" s="272">
        <v>0</v>
      </c>
      <c r="V504" s="271"/>
      <c r="W504" s="50"/>
      <c r="X504" s="50"/>
      <c r="Y504" s="50"/>
      <c r="Z504" s="43"/>
      <c r="AA504" s="43"/>
      <c r="AB504" s="43"/>
      <c r="AC504" s="43"/>
      <c r="AD504" s="43"/>
      <c r="AE504" s="43"/>
      <c r="AF504" s="43"/>
      <c r="AG504" s="43"/>
      <c r="AH504" s="43"/>
      <c r="AI504" s="43"/>
      <c r="AJ504" s="43"/>
      <c r="AK504" s="144" t="s">
        <v>1177</v>
      </c>
      <c r="AL504" s="72"/>
      <c r="AM504" s="44"/>
    </row>
    <row r="505" spans="1:39" ht="29">
      <c r="A505" s="65" t="s">
        <v>859</v>
      </c>
      <c r="B505" s="66" t="s">
        <v>1178</v>
      </c>
      <c r="C505" s="65" t="s">
        <v>860</v>
      </c>
      <c r="D505" s="65" t="s">
        <v>201</v>
      </c>
      <c r="E505" s="75" t="s">
        <v>201</v>
      </c>
      <c r="F505" s="65" t="s">
        <v>852</v>
      </c>
      <c r="G505" s="65" t="s">
        <v>880</v>
      </c>
      <c r="H505" s="65" t="s">
        <v>1065</v>
      </c>
      <c r="I505" s="75" t="s">
        <v>1058</v>
      </c>
      <c r="J505" s="272">
        <v>73</v>
      </c>
      <c r="K505" s="272">
        <v>25</v>
      </c>
      <c r="L505" s="272">
        <v>21</v>
      </c>
      <c r="M505" s="272">
        <v>5</v>
      </c>
      <c r="N505" s="272">
        <v>15</v>
      </c>
      <c r="O505" s="272">
        <v>52</v>
      </c>
      <c r="P505" s="272">
        <v>32</v>
      </c>
      <c r="Q505" s="272">
        <v>4</v>
      </c>
      <c r="R505" s="272">
        <v>51</v>
      </c>
      <c r="S505" s="272">
        <v>73</v>
      </c>
      <c r="T505" s="272">
        <v>17</v>
      </c>
      <c r="U505" s="272">
        <v>3</v>
      </c>
      <c r="V505" s="271"/>
      <c r="W505" s="50"/>
      <c r="X505" s="50"/>
      <c r="Y505" s="50"/>
      <c r="Z505" s="43"/>
      <c r="AA505" s="43"/>
      <c r="AB505" s="43"/>
      <c r="AC505" s="43"/>
      <c r="AD505" s="43"/>
      <c r="AE505" s="43"/>
      <c r="AF505" s="43"/>
      <c r="AG505" s="43"/>
      <c r="AH505" s="43"/>
      <c r="AI505" s="43"/>
      <c r="AJ505" s="43"/>
      <c r="AK505" s="144" t="s">
        <v>1177</v>
      </c>
      <c r="AL505" s="72"/>
      <c r="AM505" s="44"/>
    </row>
    <row r="506" spans="1:39" ht="43.5">
      <c r="A506" s="65" t="s">
        <v>859</v>
      </c>
      <c r="B506" s="66" t="s">
        <v>1178</v>
      </c>
      <c r="C506" s="65" t="s">
        <v>860</v>
      </c>
      <c r="D506" s="65" t="s">
        <v>201</v>
      </c>
      <c r="E506" s="75" t="s">
        <v>201</v>
      </c>
      <c r="F506" s="65" t="s">
        <v>852</v>
      </c>
      <c r="G506" s="65" t="s">
        <v>880</v>
      </c>
      <c r="H506" s="65" t="s">
        <v>1065</v>
      </c>
      <c r="I506" s="75" t="s">
        <v>882</v>
      </c>
      <c r="J506" s="272"/>
      <c r="K506" s="272"/>
      <c r="L506" s="272"/>
      <c r="M506" s="272"/>
      <c r="N506" s="272"/>
      <c r="O506" s="272"/>
      <c r="P506" s="272"/>
      <c r="Q506" s="272"/>
      <c r="R506" s="272"/>
      <c r="S506" s="272"/>
      <c r="T506" s="272"/>
      <c r="U506" s="272"/>
      <c r="V506" s="271"/>
      <c r="W506" s="50"/>
      <c r="X506" s="50"/>
      <c r="Y506" s="50"/>
      <c r="Z506" s="43"/>
      <c r="AA506" s="43"/>
      <c r="AB506" s="43"/>
      <c r="AC506" s="43"/>
      <c r="AD506" s="43"/>
      <c r="AE506" s="43"/>
      <c r="AF506" s="43"/>
      <c r="AG506" s="43"/>
      <c r="AH506" s="43"/>
      <c r="AI506" s="43"/>
      <c r="AJ506" s="43"/>
      <c r="AK506" s="144" t="s">
        <v>1177</v>
      </c>
      <c r="AL506" s="72"/>
      <c r="AM506" s="72" t="s">
        <v>3385</v>
      </c>
    </row>
    <row r="507" spans="1:39" ht="43.5">
      <c r="A507" s="65" t="s">
        <v>859</v>
      </c>
      <c r="B507" s="66" t="s">
        <v>1178</v>
      </c>
      <c r="C507" s="65" t="s">
        <v>860</v>
      </c>
      <c r="D507" s="65" t="s">
        <v>201</v>
      </c>
      <c r="E507" s="75" t="s">
        <v>201</v>
      </c>
      <c r="F507" s="65" t="s">
        <v>852</v>
      </c>
      <c r="G507" s="65" t="s">
        <v>880</v>
      </c>
      <c r="H507" s="65" t="s">
        <v>1065</v>
      </c>
      <c r="I507" s="75" t="s">
        <v>1061</v>
      </c>
      <c r="J507" s="272"/>
      <c r="K507" s="272"/>
      <c r="L507" s="272"/>
      <c r="M507" s="272"/>
      <c r="N507" s="272"/>
      <c r="O507" s="272"/>
      <c r="P507" s="272"/>
      <c r="Q507" s="272"/>
      <c r="R507" s="272"/>
      <c r="S507" s="272"/>
      <c r="T507" s="272"/>
      <c r="U507" s="272"/>
      <c r="V507" s="271"/>
      <c r="W507" s="50"/>
      <c r="X507" s="50"/>
      <c r="Y507" s="50"/>
      <c r="Z507" s="43"/>
      <c r="AA507" s="43"/>
      <c r="AB507" s="43"/>
      <c r="AC507" s="43"/>
      <c r="AD507" s="43"/>
      <c r="AE507" s="43"/>
      <c r="AF507" s="43"/>
      <c r="AG507" s="43"/>
      <c r="AH507" s="43"/>
      <c r="AI507" s="43"/>
      <c r="AJ507" s="43"/>
      <c r="AK507" s="144" t="s">
        <v>1177</v>
      </c>
      <c r="AL507" s="72"/>
      <c r="AM507" s="72" t="s">
        <v>3385</v>
      </c>
    </row>
    <row r="508" spans="1:39" ht="29">
      <c r="A508" s="65" t="s">
        <v>859</v>
      </c>
      <c r="B508" s="66" t="s">
        <v>1178</v>
      </c>
      <c r="C508" s="65" t="s">
        <v>860</v>
      </c>
      <c r="D508" s="65" t="s">
        <v>201</v>
      </c>
      <c r="E508" s="75" t="s">
        <v>201</v>
      </c>
      <c r="F508" s="65" t="s">
        <v>852</v>
      </c>
      <c r="G508" s="65" t="s">
        <v>880</v>
      </c>
      <c r="H508" s="65" t="s">
        <v>1065</v>
      </c>
      <c r="I508" s="75" t="s">
        <v>884</v>
      </c>
      <c r="J508" s="272">
        <v>0</v>
      </c>
      <c r="K508" s="272">
        <v>2</v>
      </c>
      <c r="L508" s="272">
        <v>4</v>
      </c>
      <c r="M508" s="272">
        <v>10</v>
      </c>
      <c r="N508" s="272">
        <v>36</v>
      </c>
      <c r="O508" s="272">
        <v>13</v>
      </c>
      <c r="P508" s="272">
        <v>2</v>
      </c>
      <c r="Q508" s="272">
        <v>2</v>
      </c>
      <c r="R508" s="272">
        <v>10</v>
      </c>
      <c r="S508" s="272">
        <v>10</v>
      </c>
      <c r="T508" s="272">
        <v>6</v>
      </c>
      <c r="U508" s="272">
        <v>2</v>
      </c>
      <c r="V508" s="271"/>
      <c r="W508" s="50"/>
      <c r="X508" s="50"/>
      <c r="Y508" s="50"/>
      <c r="Z508" s="43"/>
      <c r="AA508" s="43"/>
      <c r="AB508" s="43"/>
      <c r="AC508" s="43"/>
      <c r="AD508" s="43"/>
      <c r="AE508" s="43"/>
      <c r="AF508" s="43"/>
      <c r="AG508" s="43"/>
      <c r="AH508" s="43"/>
      <c r="AI508" s="43"/>
      <c r="AJ508" s="43"/>
      <c r="AK508" s="144" t="s">
        <v>1177</v>
      </c>
      <c r="AL508" s="72"/>
      <c r="AM508" s="44"/>
    </row>
    <row r="509" spans="1:39" ht="29">
      <c r="A509" s="65" t="s">
        <v>859</v>
      </c>
      <c r="B509" s="66" t="s">
        <v>1179</v>
      </c>
      <c r="C509" s="65" t="s">
        <v>860</v>
      </c>
      <c r="D509" s="65" t="s">
        <v>201</v>
      </c>
      <c r="E509" s="75" t="s">
        <v>201</v>
      </c>
      <c r="F509" s="65" t="s">
        <v>852</v>
      </c>
      <c r="G509" s="65" t="s">
        <v>880</v>
      </c>
      <c r="H509" s="65" t="s">
        <v>881</v>
      </c>
      <c r="I509" s="75" t="s">
        <v>1058</v>
      </c>
      <c r="J509" s="272">
        <v>0</v>
      </c>
      <c r="K509" s="272">
        <v>0</v>
      </c>
      <c r="L509" s="272">
        <v>0</v>
      </c>
      <c r="M509" s="272">
        <v>0</v>
      </c>
      <c r="N509" s="272">
        <v>0</v>
      </c>
      <c r="O509" s="272">
        <v>0</v>
      </c>
      <c r="P509" s="272">
        <v>0</v>
      </c>
      <c r="Q509" s="272">
        <v>0</v>
      </c>
      <c r="R509" s="272">
        <v>0</v>
      </c>
      <c r="S509" s="272">
        <v>0</v>
      </c>
      <c r="T509" s="272">
        <v>0</v>
      </c>
      <c r="U509" s="272">
        <v>0</v>
      </c>
      <c r="V509" s="271"/>
      <c r="W509" s="50"/>
      <c r="X509" s="50"/>
      <c r="Y509" s="50"/>
      <c r="Z509" s="43"/>
      <c r="AA509" s="43"/>
      <c r="AB509" s="43"/>
      <c r="AC509" s="43"/>
      <c r="AD509" s="43"/>
      <c r="AE509" s="43"/>
      <c r="AF509" s="43"/>
      <c r="AG509" s="43"/>
      <c r="AH509" s="43"/>
      <c r="AI509" s="43"/>
      <c r="AJ509" s="43"/>
      <c r="AK509" s="144" t="s">
        <v>1177</v>
      </c>
      <c r="AL509" s="72"/>
      <c r="AM509" s="44"/>
    </row>
    <row r="510" spans="1:39" ht="43.5">
      <c r="A510" s="65" t="s">
        <v>859</v>
      </c>
      <c r="B510" s="66" t="s">
        <v>1179</v>
      </c>
      <c r="C510" s="65" t="s">
        <v>860</v>
      </c>
      <c r="D510" s="65" t="s">
        <v>201</v>
      </c>
      <c r="E510" s="75" t="s">
        <v>201</v>
      </c>
      <c r="F510" s="65" t="s">
        <v>852</v>
      </c>
      <c r="G510" s="65" t="s">
        <v>880</v>
      </c>
      <c r="H510" s="65" t="s">
        <v>881</v>
      </c>
      <c r="I510" s="75" t="s">
        <v>882</v>
      </c>
      <c r="J510" s="272"/>
      <c r="K510" s="272"/>
      <c r="L510" s="272"/>
      <c r="M510" s="272"/>
      <c r="N510" s="272"/>
      <c r="O510" s="272"/>
      <c r="P510" s="272"/>
      <c r="Q510" s="272"/>
      <c r="R510" s="272"/>
      <c r="S510" s="272"/>
      <c r="T510" s="272"/>
      <c r="U510" s="272"/>
      <c r="V510" s="271"/>
      <c r="W510" s="50"/>
      <c r="X510" s="50"/>
      <c r="Y510" s="50"/>
      <c r="Z510" s="43"/>
      <c r="AA510" s="43"/>
      <c r="AB510" s="43"/>
      <c r="AC510" s="43"/>
      <c r="AD510" s="43"/>
      <c r="AE510" s="43"/>
      <c r="AF510" s="43"/>
      <c r="AG510" s="43"/>
      <c r="AH510" s="43"/>
      <c r="AI510" s="43"/>
      <c r="AJ510" s="43"/>
      <c r="AK510" s="144" t="s">
        <v>1177</v>
      </c>
      <c r="AL510" s="72"/>
      <c r="AM510" s="72" t="s">
        <v>3385</v>
      </c>
    </row>
    <row r="511" spans="1:39" ht="43.5">
      <c r="A511" s="65" t="s">
        <v>859</v>
      </c>
      <c r="B511" s="66" t="s">
        <v>1179</v>
      </c>
      <c r="C511" s="65" t="s">
        <v>860</v>
      </c>
      <c r="D511" s="65" t="s">
        <v>201</v>
      </c>
      <c r="E511" s="75" t="s">
        <v>201</v>
      </c>
      <c r="F511" s="65" t="s">
        <v>852</v>
      </c>
      <c r="G511" s="65" t="s">
        <v>880</v>
      </c>
      <c r="H511" s="65" t="s">
        <v>881</v>
      </c>
      <c r="I511" s="75" t="s">
        <v>1061</v>
      </c>
      <c r="J511" s="272"/>
      <c r="K511" s="272"/>
      <c r="L511" s="272"/>
      <c r="M511" s="272"/>
      <c r="N511" s="272"/>
      <c r="O511" s="272"/>
      <c r="P511" s="272"/>
      <c r="Q511" s="272"/>
      <c r="R511" s="272"/>
      <c r="S511" s="272"/>
      <c r="T511" s="272"/>
      <c r="U511" s="272"/>
      <c r="V511" s="271"/>
      <c r="W511" s="50"/>
      <c r="X511" s="50"/>
      <c r="Y511" s="50"/>
      <c r="Z511" s="43"/>
      <c r="AA511" s="43"/>
      <c r="AB511" s="43"/>
      <c r="AC511" s="43"/>
      <c r="AD511" s="43"/>
      <c r="AE511" s="43"/>
      <c r="AF511" s="43"/>
      <c r="AG511" s="43"/>
      <c r="AH511" s="43"/>
      <c r="AI511" s="43"/>
      <c r="AJ511" s="43"/>
      <c r="AK511" s="144" t="s">
        <v>1177</v>
      </c>
      <c r="AL511" s="72"/>
      <c r="AM511" s="72" t="s">
        <v>3385</v>
      </c>
    </row>
    <row r="512" spans="1:39" ht="29">
      <c r="A512" s="65" t="s">
        <v>859</v>
      </c>
      <c r="B512" s="66" t="s">
        <v>1179</v>
      </c>
      <c r="C512" s="65" t="s">
        <v>860</v>
      </c>
      <c r="D512" s="65" t="s">
        <v>201</v>
      </c>
      <c r="E512" s="75" t="s">
        <v>201</v>
      </c>
      <c r="F512" s="65" t="s">
        <v>852</v>
      </c>
      <c r="G512" s="65" t="s">
        <v>880</v>
      </c>
      <c r="H512" s="65" t="s">
        <v>881</v>
      </c>
      <c r="I512" s="75" t="s">
        <v>884</v>
      </c>
      <c r="J512" s="272">
        <v>1</v>
      </c>
      <c r="K512" s="272">
        <v>4</v>
      </c>
      <c r="L512" s="272">
        <v>1</v>
      </c>
      <c r="M512" s="272">
        <v>6</v>
      </c>
      <c r="N512" s="272">
        <v>1</v>
      </c>
      <c r="O512" s="272">
        <v>0</v>
      </c>
      <c r="P512" s="272">
        <v>2</v>
      </c>
      <c r="Q512" s="272">
        <v>0</v>
      </c>
      <c r="R512" s="272">
        <v>0</v>
      </c>
      <c r="S512" s="272">
        <v>0</v>
      </c>
      <c r="T512" s="272">
        <v>1</v>
      </c>
      <c r="U512" s="272">
        <v>0</v>
      </c>
      <c r="V512" s="271"/>
      <c r="W512" s="50"/>
      <c r="X512" s="50"/>
      <c r="Y512" s="50"/>
      <c r="Z512" s="43"/>
      <c r="AA512" s="43"/>
      <c r="AB512" s="43"/>
      <c r="AC512" s="43"/>
      <c r="AD512" s="43"/>
      <c r="AE512" s="43"/>
      <c r="AF512" s="43"/>
      <c r="AG512" s="43"/>
      <c r="AH512" s="43"/>
      <c r="AI512" s="43"/>
      <c r="AJ512" s="43"/>
      <c r="AK512" s="144" t="s">
        <v>1177</v>
      </c>
      <c r="AL512" s="72"/>
      <c r="AM512" s="44"/>
    </row>
    <row r="513" spans="1:39" ht="29">
      <c r="A513" s="65" t="s">
        <v>859</v>
      </c>
      <c r="B513" s="66" t="s">
        <v>1180</v>
      </c>
      <c r="C513" s="65" t="s">
        <v>861</v>
      </c>
      <c r="D513" s="65" t="s">
        <v>201</v>
      </c>
      <c r="E513" s="75" t="s">
        <v>201</v>
      </c>
      <c r="F513" s="65" t="s">
        <v>852</v>
      </c>
      <c r="G513" s="65" t="s">
        <v>880</v>
      </c>
      <c r="H513" s="65" t="s">
        <v>1057</v>
      </c>
      <c r="I513" s="75" t="s">
        <v>1058</v>
      </c>
      <c r="J513" s="272">
        <v>0</v>
      </c>
      <c r="K513" s="272">
        <v>0</v>
      </c>
      <c r="L513" s="272">
        <v>0</v>
      </c>
      <c r="M513" s="272">
        <v>0</v>
      </c>
      <c r="N513" s="272">
        <v>0</v>
      </c>
      <c r="O513" s="272">
        <v>0</v>
      </c>
      <c r="P513" s="272">
        <v>0</v>
      </c>
      <c r="Q513" s="272">
        <v>0</v>
      </c>
      <c r="R513" s="272">
        <v>0</v>
      </c>
      <c r="S513" s="272">
        <v>0</v>
      </c>
      <c r="T513" s="272">
        <v>0</v>
      </c>
      <c r="U513" s="272">
        <v>0</v>
      </c>
      <c r="V513" s="271"/>
      <c r="W513" s="50"/>
      <c r="X513" s="50"/>
      <c r="Y513" s="50"/>
      <c r="Z513" s="43"/>
      <c r="AA513" s="43"/>
      <c r="AB513" s="43"/>
      <c r="AC513" s="43"/>
      <c r="AD513" s="43"/>
      <c r="AE513" s="43"/>
      <c r="AF513" s="43"/>
      <c r="AG513" s="43"/>
      <c r="AH513" s="43"/>
      <c r="AI513" s="43"/>
      <c r="AJ513" s="43"/>
      <c r="AK513" s="144" t="s">
        <v>1177</v>
      </c>
      <c r="AL513" s="72"/>
      <c r="AM513" s="44"/>
    </row>
    <row r="514" spans="1:39" ht="43.5">
      <c r="A514" s="65" t="s">
        <v>859</v>
      </c>
      <c r="B514" s="66" t="s">
        <v>1180</v>
      </c>
      <c r="C514" s="65" t="s">
        <v>861</v>
      </c>
      <c r="D514" s="65" t="s">
        <v>201</v>
      </c>
      <c r="E514" s="75" t="s">
        <v>201</v>
      </c>
      <c r="F514" s="65" t="s">
        <v>852</v>
      </c>
      <c r="G514" s="65" t="s">
        <v>880</v>
      </c>
      <c r="H514" s="65" t="s">
        <v>1057</v>
      </c>
      <c r="I514" s="75" t="s">
        <v>882</v>
      </c>
      <c r="J514" s="272"/>
      <c r="K514" s="272"/>
      <c r="L514" s="272"/>
      <c r="M514" s="272"/>
      <c r="N514" s="272"/>
      <c r="O514" s="272"/>
      <c r="P514" s="272"/>
      <c r="Q514" s="272"/>
      <c r="R514" s="272"/>
      <c r="S514" s="272"/>
      <c r="T514" s="272"/>
      <c r="U514" s="272"/>
      <c r="V514" s="271"/>
      <c r="W514" s="50"/>
      <c r="X514" s="50"/>
      <c r="Y514" s="50"/>
      <c r="Z514" s="43"/>
      <c r="AA514" s="43"/>
      <c r="AB514" s="43"/>
      <c r="AC514" s="43"/>
      <c r="AD514" s="43"/>
      <c r="AE514" s="43"/>
      <c r="AF514" s="43"/>
      <c r="AG514" s="43"/>
      <c r="AH514" s="43"/>
      <c r="AI514" s="43"/>
      <c r="AJ514" s="43"/>
      <c r="AK514" s="144" t="s">
        <v>1177</v>
      </c>
      <c r="AL514" s="72"/>
      <c r="AM514" s="72" t="s">
        <v>3385</v>
      </c>
    </row>
    <row r="515" spans="1:39" ht="43.5">
      <c r="A515" s="65" t="s">
        <v>859</v>
      </c>
      <c r="B515" s="66" t="s">
        <v>1180</v>
      </c>
      <c r="C515" s="65" t="s">
        <v>861</v>
      </c>
      <c r="D515" s="65" t="s">
        <v>201</v>
      </c>
      <c r="E515" s="75" t="s">
        <v>201</v>
      </c>
      <c r="F515" s="65" t="s">
        <v>852</v>
      </c>
      <c r="G515" s="65" t="s">
        <v>880</v>
      </c>
      <c r="H515" s="65" t="s">
        <v>1057</v>
      </c>
      <c r="I515" s="75" t="s">
        <v>1061</v>
      </c>
      <c r="J515" s="272"/>
      <c r="K515" s="272"/>
      <c r="L515" s="272"/>
      <c r="M515" s="272"/>
      <c r="N515" s="272"/>
      <c r="O515" s="272"/>
      <c r="P515" s="272"/>
      <c r="Q515" s="272"/>
      <c r="R515" s="272"/>
      <c r="S515" s="272"/>
      <c r="T515" s="272"/>
      <c r="U515" s="272"/>
      <c r="V515" s="271"/>
      <c r="W515" s="50"/>
      <c r="X515" s="50"/>
      <c r="Y515" s="50"/>
      <c r="Z515" s="43"/>
      <c r="AA515" s="43"/>
      <c r="AB515" s="43"/>
      <c r="AC515" s="43"/>
      <c r="AD515" s="43"/>
      <c r="AE515" s="43"/>
      <c r="AF515" s="43"/>
      <c r="AG515" s="43"/>
      <c r="AH515" s="43"/>
      <c r="AI515" s="43"/>
      <c r="AJ515" s="43"/>
      <c r="AK515" s="144" t="s">
        <v>1177</v>
      </c>
      <c r="AL515" s="72"/>
      <c r="AM515" s="72" t="s">
        <v>3385</v>
      </c>
    </row>
    <row r="516" spans="1:39" ht="29">
      <c r="A516" s="65" t="s">
        <v>859</v>
      </c>
      <c r="B516" s="66" t="s">
        <v>1180</v>
      </c>
      <c r="C516" s="65" t="s">
        <v>861</v>
      </c>
      <c r="D516" s="65" t="s">
        <v>201</v>
      </c>
      <c r="E516" s="75" t="s">
        <v>201</v>
      </c>
      <c r="F516" s="65" t="s">
        <v>852</v>
      </c>
      <c r="G516" s="65" t="s">
        <v>880</v>
      </c>
      <c r="H516" s="65" t="s">
        <v>1057</v>
      </c>
      <c r="I516" s="75" t="s">
        <v>884</v>
      </c>
      <c r="J516" s="272">
        <v>0</v>
      </c>
      <c r="K516" s="272">
        <v>2</v>
      </c>
      <c r="L516" s="272">
        <v>1</v>
      </c>
      <c r="M516" s="272">
        <v>1</v>
      </c>
      <c r="N516" s="272">
        <v>3</v>
      </c>
      <c r="O516" s="272">
        <v>3</v>
      </c>
      <c r="P516" s="272">
        <v>0</v>
      </c>
      <c r="Q516" s="272">
        <v>1</v>
      </c>
      <c r="R516" s="272">
        <v>1</v>
      </c>
      <c r="S516" s="272">
        <v>0</v>
      </c>
      <c r="T516" s="272">
        <v>0</v>
      </c>
      <c r="U516" s="272">
        <v>0</v>
      </c>
      <c r="V516" s="271"/>
      <c r="W516" s="50"/>
      <c r="X516" s="50"/>
      <c r="Y516" s="50"/>
      <c r="Z516" s="43"/>
      <c r="AA516" s="43"/>
      <c r="AB516" s="43"/>
      <c r="AC516" s="43"/>
      <c r="AD516" s="43"/>
      <c r="AE516" s="43"/>
      <c r="AF516" s="43"/>
      <c r="AG516" s="43"/>
      <c r="AH516" s="43"/>
      <c r="AI516" s="43"/>
      <c r="AJ516" s="43"/>
      <c r="AK516" s="144" t="s">
        <v>1177</v>
      </c>
      <c r="AL516" s="72"/>
      <c r="AM516" s="44"/>
    </row>
    <row r="517" spans="1:39" ht="29">
      <c r="A517" s="65" t="s">
        <v>859</v>
      </c>
      <c r="B517" s="66" t="s">
        <v>1181</v>
      </c>
      <c r="C517" s="65" t="s">
        <v>861</v>
      </c>
      <c r="D517" s="65" t="s">
        <v>201</v>
      </c>
      <c r="E517" s="75" t="s">
        <v>201</v>
      </c>
      <c r="F517" s="65" t="s">
        <v>852</v>
      </c>
      <c r="G517" s="65" t="s">
        <v>880</v>
      </c>
      <c r="H517" s="65" t="s">
        <v>1065</v>
      </c>
      <c r="I517" s="75" t="s">
        <v>1058</v>
      </c>
      <c r="J517" s="272">
        <v>222</v>
      </c>
      <c r="K517" s="272">
        <v>785</v>
      </c>
      <c r="L517" s="272">
        <v>698</v>
      </c>
      <c r="M517" s="272">
        <v>1219</v>
      </c>
      <c r="N517" s="272">
        <v>504</v>
      </c>
      <c r="O517" s="272">
        <v>663</v>
      </c>
      <c r="P517" s="272">
        <v>688</v>
      </c>
      <c r="Q517" s="272">
        <v>267</v>
      </c>
      <c r="R517" s="272">
        <v>870</v>
      </c>
      <c r="S517" s="272">
        <v>680</v>
      </c>
      <c r="T517" s="272">
        <v>276</v>
      </c>
      <c r="U517" s="272">
        <v>288</v>
      </c>
      <c r="V517" s="271"/>
      <c r="W517" s="50"/>
      <c r="X517" s="50"/>
      <c r="Y517" s="50"/>
      <c r="Z517" s="43"/>
      <c r="AA517" s="43"/>
      <c r="AB517" s="43"/>
      <c r="AC517" s="43"/>
      <c r="AD517" s="43"/>
      <c r="AE517" s="43"/>
      <c r="AF517" s="43"/>
      <c r="AG517" s="43"/>
      <c r="AH517" s="43"/>
      <c r="AI517" s="43"/>
      <c r="AJ517" s="43"/>
      <c r="AK517" s="144" t="s">
        <v>1177</v>
      </c>
      <c r="AL517" s="72"/>
      <c r="AM517" s="44"/>
    </row>
    <row r="518" spans="1:39" ht="43.5">
      <c r="A518" s="65" t="s">
        <v>859</v>
      </c>
      <c r="B518" s="66" t="s">
        <v>1181</v>
      </c>
      <c r="C518" s="65" t="s">
        <v>861</v>
      </c>
      <c r="D518" s="65" t="s">
        <v>201</v>
      </c>
      <c r="E518" s="75" t="s">
        <v>201</v>
      </c>
      <c r="F518" s="65" t="s">
        <v>852</v>
      </c>
      <c r="G518" s="65" t="s">
        <v>880</v>
      </c>
      <c r="H518" s="65" t="s">
        <v>1065</v>
      </c>
      <c r="I518" s="75" t="s">
        <v>882</v>
      </c>
      <c r="J518" s="272"/>
      <c r="K518" s="272"/>
      <c r="L518" s="272"/>
      <c r="M518" s="272"/>
      <c r="N518" s="272"/>
      <c r="O518" s="272"/>
      <c r="P518" s="272"/>
      <c r="Q518" s="272"/>
      <c r="R518" s="272"/>
      <c r="S518" s="272"/>
      <c r="T518" s="272"/>
      <c r="U518" s="272"/>
      <c r="V518" s="271"/>
      <c r="W518" s="50"/>
      <c r="X518" s="50"/>
      <c r="Y518" s="50"/>
      <c r="Z518" s="43"/>
      <c r="AA518" s="43"/>
      <c r="AB518" s="43"/>
      <c r="AC518" s="43"/>
      <c r="AD518" s="43"/>
      <c r="AE518" s="43"/>
      <c r="AF518" s="43"/>
      <c r="AG518" s="43"/>
      <c r="AH518" s="43"/>
      <c r="AI518" s="43"/>
      <c r="AJ518" s="43"/>
      <c r="AK518" s="144" t="s">
        <v>1177</v>
      </c>
      <c r="AL518" s="72"/>
      <c r="AM518" s="72" t="s">
        <v>3385</v>
      </c>
    </row>
    <row r="519" spans="1:39" ht="43.5">
      <c r="A519" s="65" t="s">
        <v>859</v>
      </c>
      <c r="B519" s="66" t="s">
        <v>1181</v>
      </c>
      <c r="C519" s="65" t="s">
        <v>861</v>
      </c>
      <c r="D519" s="65" t="s">
        <v>201</v>
      </c>
      <c r="E519" s="75" t="s">
        <v>201</v>
      </c>
      <c r="F519" s="65" t="s">
        <v>852</v>
      </c>
      <c r="G519" s="65" t="s">
        <v>880</v>
      </c>
      <c r="H519" s="65" t="s">
        <v>1065</v>
      </c>
      <c r="I519" s="75" t="s">
        <v>1061</v>
      </c>
      <c r="J519" s="272"/>
      <c r="K519" s="272"/>
      <c r="L519" s="272"/>
      <c r="M519" s="272"/>
      <c r="N519" s="272"/>
      <c r="O519" s="272"/>
      <c r="P519" s="272"/>
      <c r="Q519" s="272"/>
      <c r="R519" s="272"/>
      <c r="S519" s="272"/>
      <c r="T519" s="272"/>
      <c r="U519" s="272"/>
      <c r="V519" s="271"/>
      <c r="W519" s="50"/>
      <c r="X519" s="50"/>
      <c r="Y519" s="50"/>
      <c r="Z519" s="43"/>
      <c r="AA519" s="43"/>
      <c r="AB519" s="43"/>
      <c r="AC519" s="43"/>
      <c r="AD519" s="43"/>
      <c r="AE519" s="43"/>
      <c r="AF519" s="43"/>
      <c r="AG519" s="43"/>
      <c r="AH519" s="43"/>
      <c r="AI519" s="43"/>
      <c r="AJ519" s="43"/>
      <c r="AK519" s="144" t="s">
        <v>1177</v>
      </c>
      <c r="AL519" s="72"/>
      <c r="AM519" s="72" t="s">
        <v>3385</v>
      </c>
    </row>
    <row r="520" spans="1:39" ht="29">
      <c r="A520" s="65" t="s">
        <v>859</v>
      </c>
      <c r="B520" s="66" t="s">
        <v>1181</v>
      </c>
      <c r="C520" s="65" t="s">
        <v>861</v>
      </c>
      <c r="D520" s="65" t="s">
        <v>201</v>
      </c>
      <c r="E520" s="75" t="s">
        <v>201</v>
      </c>
      <c r="F520" s="65" t="s">
        <v>852</v>
      </c>
      <c r="G520" s="65" t="s">
        <v>880</v>
      </c>
      <c r="H520" s="65" t="s">
        <v>1065</v>
      </c>
      <c r="I520" s="75" t="s">
        <v>884</v>
      </c>
      <c r="J520" s="272">
        <v>2049</v>
      </c>
      <c r="K520" s="272">
        <v>1172</v>
      </c>
      <c r="L520" s="272">
        <v>682</v>
      </c>
      <c r="M520" s="272">
        <v>1069</v>
      </c>
      <c r="N520" s="272">
        <v>3726</v>
      </c>
      <c r="O520" s="272">
        <v>2478</v>
      </c>
      <c r="P520" s="272">
        <v>676</v>
      </c>
      <c r="Q520" s="272">
        <v>604</v>
      </c>
      <c r="R520" s="272">
        <v>7226</v>
      </c>
      <c r="S520" s="272">
        <v>3984</v>
      </c>
      <c r="T520" s="272">
        <v>4282</v>
      </c>
      <c r="U520" s="272">
        <v>2229</v>
      </c>
      <c r="V520" s="271"/>
      <c r="W520" s="50"/>
      <c r="X520" s="50"/>
      <c r="Y520" s="50"/>
      <c r="Z520" s="43"/>
      <c r="AA520" s="43"/>
      <c r="AB520" s="43"/>
      <c r="AC520" s="43"/>
      <c r="AD520" s="43"/>
      <c r="AE520" s="43"/>
      <c r="AF520" s="43"/>
      <c r="AG520" s="43"/>
      <c r="AH520" s="43"/>
      <c r="AI520" s="43"/>
      <c r="AJ520" s="43"/>
      <c r="AK520" s="144" t="s">
        <v>1177</v>
      </c>
      <c r="AL520" s="72"/>
      <c r="AM520" s="44"/>
    </row>
    <row r="521" spans="1:39" ht="29">
      <c r="A521" s="65" t="s">
        <v>859</v>
      </c>
      <c r="B521" s="66" t="s">
        <v>1182</v>
      </c>
      <c r="C521" s="65" t="s">
        <v>861</v>
      </c>
      <c r="D521" s="65" t="s">
        <v>201</v>
      </c>
      <c r="E521" s="75" t="s">
        <v>201</v>
      </c>
      <c r="F521" s="65" t="s">
        <v>852</v>
      </c>
      <c r="G521" s="65" t="s">
        <v>880</v>
      </c>
      <c r="H521" s="65" t="s">
        <v>881</v>
      </c>
      <c r="I521" s="75" t="s">
        <v>1058</v>
      </c>
      <c r="J521" s="272">
        <v>0</v>
      </c>
      <c r="K521" s="272">
        <v>0</v>
      </c>
      <c r="L521" s="272">
        <v>0</v>
      </c>
      <c r="M521" s="272">
        <v>0</v>
      </c>
      <c r="N521" s="272">
        <v>0</v>
      </c>
      <c r="O521" s="272">
        <v>0</v>
      </c>
      <c r="P521" s="272">
        <v>0</v>
      </c>
      <c r="Q521" s="272">
        <v>0</v>
      </c>
      <c r="R521" s="272">
        <v>0</v>
      </c>
      <c r="S521" s="272">
        <v>0</v>
      </c>
      <c r="T521" s="272">
        <v>0</v>
      </c>
      <c r="U521" s="272">
        <v>0</v>
      </c>
      <c r="V521" s="271"/>
      <c r="W521" s="50"/>
      <c r="X521" s="50"/>
      <c r="Y521" s="50"/>
      <c r="Z521" s="43"/>
      <c r="AA521" s="43"/>
      <c r="AB521" s="43"/>
      <c r="AC521" s="43"/>
      <c r="AD521" s="43"/>
      <c r="AE521" s="43"/>
      <c r="AF521" s="43"/>
      <c r="AG521" s="43"/>
      <c r="AH521" s="43"/>
      <c r="AI521" s="43"/>
      <c r="AJ521" s="43"/>
      <c r="AK521" s="144" t="s">
        <v>1177</v>
      </c>
      <c r="AL521" s="72"/>
      <c r="AM521" s="44"/>
    </row>
    <row r="522" spans="1:39" ht="43.5">
      <c r="A522" s="65" t="s">
        <v>859</v>
      </c>
      <c r="B522" s="66" t="s">
        <v>1182</v>
      </c>
      <c r="C522" s="65" t="s">
        <v>861</v>
      </c>
      <c r="D522" s="65" t="s">
        <v>201</v>
      </c>
      <c r="E522" s="75" t="s">
        <v>201</v>
      </c>
      <c r="F522" s="65" t="s">
        <v>852</v>
      </c>
      <c r="G522" s="65" t="s">
        <v>880</v>
      </c>
      <c r="H522" s="65" t="s">
        <v>881</v>
      </c>
      <c r="I522" s="75" t="s">
        <v>882</v>
      </c>
      <c r="J522" s="272"/>
      <c r="K522" s="272"/>
      <c r="L522" s="272"/>
      <c r="M522" s="272"/>
      <c r="N522" s="272"/>
      <c r="O522" s="272"/>
      <c r="P522" s="272"/>
      <c r="Q522" s="272"/>
      <c r="R522" s="272"/>
      <c r="S522" s="272"/>
      <c r="T522" s="272"/>
      <c r="U522" s="272"/>
      <c r="V522" s="271"/>
      <c r="W522" s="50"/>
      <c r="X522" s="50"/>
      <c r="Y522" s="50"/>
      <c r="Z522" s="43"/>
      <c r="AA522" s="43"/>
      <c r="AB522" s="43"/>
      <c r="AC522" s="43"/>
      <c r="AD522" s="43"/>
      <c r="AE522" s="43"/>
      <c r="AF522" s="43"/>
      <c r="AG522" s="43"/>
      <c r="AH522" s="43"/>
      <c r="AI522" s="43"/>
      <c r="AJ522" s="43"/>
      <c r="AK522" s="144" t="s">
        <v>1177</v>
      </c>
      <c r="AL522" s="72"/>
      <c r="AM522" s="72" t="s">
        <v>3385</v>
      </c>
    </row>
    <row r="523" spans="1:39" ht="43.5">
      <c r="A523" s="65" t="s">
        <v>859</v>
      </c>
      <c r="B523" s="66" t="s">
        <v>1182</v>
      </c>
      <c r="C523" s="65" t="s">
        <v>861</v>
      </c>
      <c r="D523" s="65" t="s">
        <v>201</v>
      </c>
      <c r="E523" s="75" t="s">
        <v>201</v>
      </c>
      <c r="F523" s="65" t="s">
        <v>852</v>
      </c>
      <c r="G523" s="65" t="s">
        <v>880</v>
      </c>
      <c r="H523" s="65" t="s">
        <v>881</v>
      </c>
      <c r="I523" s="75" t="s">
        <v>1061</v>
      </c>
      <c r="J523" s="272"/>
      <c r="K523" s="272"/>
      <c r="L523" s="272"/>
      <c r="M523" s="272"/>
      <c r="N523" s="272"/>
      <c r="O523" s="272"/>
      <c r="P523" s="272"/>
      <c r="Q523" s="272"/>
      <c r="R523" s="272"/>
      <c r="S523" s="272"/>
      <c r="T523" s="272"/>
      <c r="U523" s="272"/>
      <c r="V523" s="271"/>
      <c r="W523" s="50"/>
      <c r="X523" s="50"/>
      <c r="Y523" s="50"/>
      <c r="Z523" s="43"/>
      <c r="AA523" s="43"/>
      <c r="AB523" s="43"/>
      <c r="AC523" s="43"/>
      <c r="AD523" s="43"/>
      <c r="AE523" s="43"/>
      <c r="AF523" s="43"/>
      <c r="AG523" s="43"/>
      <c r="AH523" s="43"/>
      <c r="AI523" s="43"/>
      <c r="AJ523" s="43"/>
      <c r="AK523" s="144" t="s">
        <v>1177</v>
      </c>
      <c r="AL523" s="72"/>
      <c r="AM523" s="72" t="s">
        <v>3385</v>
      </c>
    </row>
    <row r="524" spans="1:39" ht="29">
      <c r="A524" s="65" t="s">
        <v>859</v>
      </c>
      <c r="B524" s="66" t="s">
        <v>1182</v>
      </c>
      <c r="C524" s="65" t="s">
        <v>861</v>
      </c>
      <c r="D524" s="65" t="s">
        <v>201</v>
      </c>
      <c r="E524" s="75" t="s">
        <v>201</v>
      </c>
      <c r="F524" s="65" t="s">
        <v>852</v>
      </c>
      <c r="G524" s="65" t="s">
        <v>880</v>
      </c>
      <c r="H524" s="65" t="s">
        <v>881</v>
      </c>
      <c r="I524" s="75" t="s">
        <v>884</v>
      </c>
      <c r="J524" s="272">
        <v>114</v>
      </c>
      <c r="K524" s="272">
        <v>196</v>
      </c>
      <c r="L524" s="272">
        <v>131</v>
      </c>
      <c r="M524" s="272">
        <v>106</v>
      </c>
      <c r="N524" s="272">
        <v>121</v>
      </c>
      <c r="O524" s="272">
        <v>146</v>
      </c>
      <c r="P524" s="272">
        <v>98</v>
      </c>
      <c r="Q524" s="272">
        <v>138</v>
      </c>
      <c r="R524" s="272">
        <v>167</v>
      </c>
      <c r="S524" s="272">
        <v>151</v>
      </c>
      <c r="T524" s="272">
        <v>157</v>
      </c>
      <c r="U524" s="272">
        <v>109</v>
      </c>
      <c r="V524" s="271"/>
      <c r="W524" s="50"/>
      <c r="X524" s="50"/>
      <c r="Y524" s="50"/>
      <c r="Z524" s="43"/>
      <c r="AA524" s="43"/>
      <c r="AB524" s="43"/>
      <c r="AC524" s="43"/>
      <c r="AD524" s="43"/>
      <c r="AE524" s="43"/>
      <c r="AF524" s="43"/>
      <c r="AG524" s="43"/>
      <c r="AH524" s="43"/>
      <c r="AI524" s="43"/>
      <c r="AJ524" s="43"/>
      <c r="AK524" s="144" t="s">
        <v>1177</v>
      </c>
      <c r="AL524" s="72"/>
      <c r="AM524" s="44"/>
    </row>
    <row r="525" spans="1:39" ht="29">
      <c r="A525" s="65" t="s">
        <v>859</v>
      </c>
      <c r="B525" s="66" t="s">
        <v>1183</v>
      </c>
      <c r="C525" s="65" t="s">
        <v>862</v>
      </c>
      <c r="D525" s="65" t="s">
        <v>201</v>
      </c>
      <c r="E525" s="75" t="s">
        <v>201</v>
      </c>
      <c r="F525" s="65" t="s">
        <v>852</v>
      </c>
      <c r="G525" s="65" t="s">
        <v>880</v>
      </c>
      <c r="H525" s="65" t="s">
        <v>1057</v>
      </c>
      <c r="I525" s="75" t="s">
        <v>1058</v>
      </c>
      <c r="J525" s="272">
        <v>0</v>
      </c>
      <c r="K525" s="272">
        <v>0</v>
      </c>
      <c r="L525" s="272">
        <v>0</v>
      </c>
      <c r="M525" s="272">
        <v>0</v>
      </c>
      <c r="N525" s="272">
        <v>0</v>
      </c>
      <c r="O525" s="272">
        <v>0</v>
      </c>
      <c r="P525" s="272">
        <v>0</v>
      </c>
      <c r="Q525" s="272">
        <v>0</v>
      </c>
      <c r="R525" s="272">
        <v>0</v>
      </c>
      <c r="S525" s="272">
        <v>0</v>
      </c>
      <c r="T525" s="272">
        <v>0</v>
      </c>
      <c r="U525" s="272">
        <v>0</v>
      </c>
      <c r="V525" s="271"/>
      <c r="W525" s="50"/>
      <c r="X525" s="50"/>
      <c r="Y525" s="50"/>
      <c r="Z525" s="43"/>
      <c r="AA525" s="43"/>
      <c r="AB525" s="43"/>
      <c r="AC525" s="43"/>
      <c r="AD525" s="43"/>
      <c r="AE525" s="43"/>
      <c r="AF525" s="43"/>
      <c r="AG525" s="43"/>
      <c r="AH525" s="43"/>
      <c r="AI525" s="43"/>
      <c r="AJ525" s="43"/>
      <c r="AK525" s="144" t="s">
        <v>1177</v>
      </c>
      <c r="AL525" s="72"/>
      <c r="AM525" s="44"/>
    </row>
    <row r="526" spans="1:39" ht="43.5">
      <c r="A526" s="65" t="s">
        <v>859</v>
      </c>
      <c r="B526" s="66" t="s">
        <v>1183</v>
      </c>
      <c r="C526" s="65" t="s">
        <v>862</v>
      </c>
      <c r="D526" s="65" t="s">
        <v>201</v>
      </c>
      <c r="E526" s="75" t="s">
        <v>201</v>
      </c>
      <c r="F526" s="65" t="s">
        <v>852</v>
      </c>
      <c r="G526" s="65" t="s">
        <v>880</v>
      </c>
      <c r="H526" s="65" t="s">
        <v>1057</v>
      </c>
      <c r="I526" s="75" t="s">
        <v>882</v>
      </c>
      <c r="J526" s="272"/>
      <c r="K526" s="272"/>
      <c r="L526" s="272"/>
      <c r="M526" s="272"/>
      <c r="N526" s="272"/>
      <c r="O526" s="272"/>
      <c r="P526" s="272"/>
      <c r="Q526" s="272"/>
      <c r="R526" s="272"/>
      <c r="S526" s="272"/>
      <c r="T526" s="272"/>
      <c r="U526" s="272"/>
      <c r="V526" s="271"/>
      <c r="W526" s="50"/>
      <c r="X526" s="50"/>
      <c r="Y526" s="50"/>
      <c r="Z526" s="43"/>
      <c r="AA526" s="43"/>
      <c r="AB526" s="43"/>
      <c r="AC526" s="43"/>
      <c r="AD526" s="43"/>
      <c r="AE526" s="43"/>
      <c r="AF526" s="43"/>
      <c r="AG526" s="43"/>
      <c r="AH526" s="43"/>
      <c r="AI526" s="43"/>
      <c r="AJ526" s="43"/>
      <c r="AK526" s="144" t="s">
        <v>1177</v>
      </c>
      <c r="AL526" s="72"/>
      <c r="AM526" s="72" t="s">
        <v>3385</v>
      </c>
    </row>
    <row r="527" spans="1:39" ht="43.5">
      <c r="A527" s="65" t="s">
        <v>859</v>
      </c>
      <c r="B527" s="66" t="s">
        <v>1183</v>
      </c>
      <c r="C527" s="65" t="s">
        <v>862</v>
      </c>
      <c r="D527" s="65" t="s">
        <v>201</v>
      </c>
      <c r="E527" s="75" t="s">
        <v>201</v>
      </c>
      <c r="F527" s="65" t="s">
        <v>852</v>
      </c>
      <c r="G527" s="65" t="s">
        <v>880</v>
      </c>
      <c r="H527" s="65" t="s">
        <v>1057</v>
      </c>
      <c r="I527" s="75" t="s">
        <v>1061</v>
      </c>
      <c r="J527" s="272"/>
      <c r="K527" s="272"/>
      <c r="L527" s="272"/>
      <c r="M527" s="272"/>
      <c r="N527" s="272"/>
      <c r="O527" s="272"/>
      <c r="P527" s="272"/>
      <c r="Q527" s="272"/>
      <c r="R527" s="272"/>
      <c r="S527" s="272"/>
      <c r="T527" s="272"/>
      <c r="U527" s="272"/>
      <c r="V527" s="271"/>
      <c r="W527" s="50"/>
      <c r="X527" s="50"/>
      <c r="Y527" s="50"/>
      <c r="Z527" s="43"/>
      <c r="AA527" s="43"/>
      <c r="AB527" s="43"/>
      <c r="AC527" s="43"/>
      <c r="AD527" s="43"/>
      <c r="AE527" s="43"/>
      <c r="AF527" s="43"/>
      <c r="AG527" s="43"/>
      <c r="AH527" s="43"/>
      <c r="AI527" s="43"/>
      <c r="AJ527" s="43"/>
      <c r="AK527" s="144" t="s">
        <v>1177</v>
      </c>
      <c r="AL527" s="72"/>
      <c r="AM527" s="72" t="s">
        <v>3385</v>
      </c>
    </row>
    <row r="528" spans="1:39" ht="29">
      <c r="A528" s="65" t="s">
        <v>859</v>
      </c>
      <c r="B528" s="66" t="s">
        <v>1183</v>
      </c>
      <c r="C528" s="65" t="s">
        <v>862</v>
      </c>
      <c r="D528" s="65" t="s">
        <v>201</v>
      </c>
      <c r="E528" s="75" t="s">
        <v>201</v>
      </c>
      <c r="F528" s="65" t="s">
        <v>852</v>
      </c>
      <c r="G528" s="65" t="s">
        <v>880</v>
      </c>
      <c r="H528" s="65" t="s">
        <v>1057</v>
      </c>
      <c r="I528" s="75" t="s">
        <v>884</v>
      </c>
      <c r="J528" s="272">
        <v>1</v>
      </c>
      <c r="K528" s="272">
        <v>1</v>
      </c>
      <c r="L528" s="272">
        <v>0</v>
      </c>
      <c r="M528" s="272">
        <v>1</v>
      </c>
      <c r="N528" s="272">
        <v>1</v>
      </c>
      <c r="O528" s="272">
        <v>5</v>
      </c>
      <c r="P528" s="272">
        <v>0</v>
      </c>
      <c r="Q528" s="272">
        <v>2</v>
      </c>
      <c r="R528" s="272">
        <v>0</v>
      </c>
      <c r="S528" s="272">
        <v>0</v>
      </c>
      <c r="T528" s="272">
        <v>0</v>
      </c>
      <c r="U528" s="272">
        <v>0</v>
      </c>
      <c r="V528" s="271"/>
      <c r="W528" s="50"/>
      <c r="X528" s="50"/>
      <c r="Y528" s="50"/>
      <c r="Z528" s="43"/>
      <c r="AA528" s="43"/>
      <c r="AB528" s="43"/>
      <c r="AC528" s="43"/>
      <c r="AD528" s="43"/>
      <c r="AE528" s="43"/>
      <c r="AF528" s="43"/>
      <c r="AG528" s="43"/>
      <c r="AH528" s="43"/>
      <c r="AI528" s="43"/>
      <c r="AJ528" s="43"/>
      <c r="AK528" s="144" t="s">
        <v>1177</v>
      </c>
      <c r="AL528" s="72"/>
      <c r="AM528" s="44"/>
    </row>
    <row r="529" spans="1:39" ht="29">
      <c r="A529" s="65" t="s">
        <v>859</v>
      </c>
      <c r="B529" s="66" t="s">
        <v>1184</v>
      </c>
      <c r="C529" s="65" t="s">
        <v>862</v>
      </c>
      <c r="D529" s="65" t="s">
        <v>201</v>
      </c>
      <c r="E529" s="75" t="s">
        <v>201</v>
      </c>
      <c r="F529" s="65" t="s">
        <v>852</v>
      </c>
      <c r="G529" s="65" t="s">
        <v>880</v>
      </c>
      <c r="H529" s="65" t="s">
        <v>1065</v>
      </c>
      <c r="I529" s="75" t="s">
        <v>1058</v>
      </c>
      <c r="J529" s="272">
        <v>0</v>
      </c>
      <c r="K529" s="272">
        <v>0</v>
      </c>
      <c r="L529" s="272">
        <v>0</v>
      </c>
      <c r="M529" s="272">
        <v>1</v>
      </c>
      <c r="N529" s="272">
        <v>3</v>
      </c>
      <c r="O529" s="272">
        <v>5</v>
      </c>
      <c r="P529" s="272">
        <v>10</v>
      </c>
      <c r="Q529" s="272">
        <v>0</v>
      </c>
      <c r="R529" s="272">
        <v>3</v>
      </c>
      <c r="S529" s="272">
        <v>5</v>
      </c>
      <c r="T529" s="272">
        <v>3</v>
      </c>
      <c r="U529" s="272">
        <v>2</v>
      </c>
      <c r="V529" s="271"/>
      <c r="W529" s="50"/>
      <c r="X529" s="50"/>
      <c r="Y529" s="50"/>
      <c r="Z529" s="43"/>
      <c r="AA529" s="43"/>
      <c r="AB529" s="43"/>
      <c r="AC529" s="43"/>
      <c r="AD529" s="43"/>
      <c r="AE529" s="43"/>
      <c r="AF529" s="43"/>
      <c r="AG529" s="43"/>
      <c r="AH529" s="43"/>
      <c r="AI529" s="43"/>
      <c r="AJ529" s="43"/>
      <c r="AK529" s="144" t="s">
        <v>1177</v>
      </c>
      <c r="AL529" s="72"/>
      <c r="AM529" s="44"/>
    </row>
    <row r="530" spans="1:39" ht="43.5">
      <c r="A530" s="65" t="s">
        <v>859</v>
      </c>
      <c r="B530" s="66" t="s">
        <v>1184</v>
      </c>
      <c r="C530" s="65" t="s">
        <v>862</v>
      </c>
      <c r="D530" s="65" t="s">
        <v>201</v>
      </c>
      <c r="E530" s="75" t="s">
        <v>201</v>
      </c>
      <c r="F530" s="65" t="s">
        <v>852</v>
      </c>
      <c r="G530" s="65" t="s">
        <v>880</v>
      </c>
      <c r="H530" s="65" t="s">
        <v>1065</v>
      </c>
      <c r="I530" s="75" t="s">
        <v>882</v>
      </c>
      <c r="J530" s="272"/>
      <c r="K530" s="272"/>
      <c r="L530" s="272"/>
      <c r="M530" s="272"/>
      <c r="N530" s="272"/>
      <c r="O530" s="272"/>
      <c r="P530" s="272"/>
      <c r="Q530" s="272"/>
      <c r="R530" s="272"/>
      <c r="S530" s="272"/>
      <c r="T530" s="272"/>
      <c r="U530" s="272"/>
      <c r="V530" s="271"/>
      <c r="W530" s="50"/>
      <c r="X530" s="50"/>
      <c r="Y530" s="50"/>
      <c r="Z530" s="43"/>
      <c r="AA530" s="43"/>
      <c r="AB530" s="43"/>
      <c r="AC530" s="43"/>
      <c r="AD530" s="43"/>
      <c r="AE530" s="43"/>
      <c r="AF530" s="43"/>
      <c r="AG530" s="43"/>
      <c r="AH530" s="43"/>
      <c r="AI530" s="43"/>
      <c r="AJ530" s="43"/>
      <c r="AK530" s="144" t="s">
        <v>1177</v>
      </c>
      <c r="AL530" s="72"/>
      <c r="AM530" s="72" t="s">
        <v>3385</v>
      </c>
    </row>
    <row r="531" spans="1:39" ht="43.5">
      <c r="A531" s="65" t="s">
        <v>859</v>
      </c>
      <c r="B531" s="66" t="s">
        <v>1184</v>
      </c>
      <c r="C531" s="65" t="s">
        <v>862</v>
      </c>
      <c r="D531" s="65" t="s">
        <v>201</v>
      </c>
      <c r="E531" s="75" t="s">
        <v>201</v>
      </c>
      <c r="F531" s="65" t="s">
        <v>852</v>
      </c>
      <c r="G531" s="65" t="s">
        <v>880</v>
      </c>
      <c r="H531" s="65" t="s">
        <v>1065</v>
      </c>
      <c r="I531" s="75" t="s">
        <v>1061</v>
      </c>
      <c r="J531" s="272"/>
      <c r="K531" s="272"/>
      <c r="L531" s="272"/>
      <c r="M531" s="272"/>
      <c r="N531" s="272"/>
      <c r="O531" s="272"/>
      <c r="P531" s="272"/>
      <c r="Q531" s="272"/>
      <c r="R531" s="272"/>
      <c r="S531" s="272"/>
      <c r="T531" s="272"/>
      <c r="U531" s="272"/>
      <c r="V531" s="271"/>
      <c r="W531" s="50"/>
      <c r="X531" s="50"/>
      <c r="Y531" s="50"/>
      <c r="Z531" s="43"/>
      <c r="AA531" s="43"/>
      <c r="AB531" s="43"/>
      <c r="AC531" s="43"/>
      <c r="AD531" s="43"/>
      <c r="AE531" s="43"/>
      <c r="AF531" s="43"/>
      <c r="AG531" s="43"/>
      <c r="AH531" s="43"/>
      <c r="AI531" s="43"/>
      <c r="AJ531" s="43"/>
      <c r="AK531" s="144" t="s">
        <v>1177</v>
      </c>
      <c r="AL531" s="72"/>
      <c r="AM531" s="72" t="s">
        <v>3385</v>
      </c>
    </row>
    <row r="532" spans="1:39" ht="29">
      <c r="A532" s="65" t="s">
        <v>859</v>
      </c>
      <c r="B532" s="66" t="s">
        <v>1184</v>
      </c>
      <c r="C532" s="65" t="s">
        <v>862</v>
      </c>
      <c r="D532" s="65" t="s">
        <v>201</v>
      </c>
      <c r="E532" s="75" t="s">
        <v>201</v>
      </c>
      <c r="F532" s="65" t="s">
        <v>852</v>
      </c>
      <c r="G532" s="65" t="s">
        <v>880</v>
      </c>
      <c r="H532" s="65" t="s">
        <v>1065</v>
      </c>
      <c r="I532" s="75" t="s">
        <v>884</v>
      </c>
      <c r="J532" s="272">
        <v>2579</v>
      </c>
      <c r="K532" s="272">
        <v>4258</v>
      </c>
      <c r="L532" s="272">
        <v>2373</v>
      </c>
      <c r="M532" s="272">
        <v>2667</v>
      </c>
      <c r="N532" s="272">
        <v>4564</v>
      </c>
      <c r="O532" s="272">
        <v>3226</v>
      </c>
      <c r="P532" s="272">
        <v>2087</v>
      </c>
      <c r="Q532" s="272">
        <v>1522</v>
      </c>
      <c r="R532" s="272">
        <v>5742</v>
      </c>
      <c r="S532" s="272">
        <v>4311</v>
      </c>
      <c r="T532" s="272">
        <v>2191</v>
      </c>
      <c r="U532" s="272">
        <v>1346</v>
      </c>
      <c r="V532" s="271"/>
      <c r="W532" s="50"/>
      <c r="X532" s="50"/>
      <c r="Y532" s="50"/>
      <c r="Z532" s="43"/>
      <c r="AA532" s="43"/>
      <c r="AB532" s="43"/>
      <c r="AC532" s="43"/>
      <c r="AD532" s="43"/>
      <c r="AE532" s="43"/>
      <c r="AF532" s="43"/>
      <c r="AG532" s="43"/>
      <c r="AH532" s="43"/>
      <c r="AI532" s="43"/>
      <c r="AJ532" s="43"/>
      <c r="AK532" s="144" t="s">
        <v>1177</v>
      </c>
      <c r="AL532" s="72"/>
      <c r="AM532" s="44"/>
    </row>
    <row r="533" spans="1:39" ht="29">
      <c r="A533" s="65" t="s">
        <v>859</v>
      </c>
      <c r="B533" s="66" t="s">
        <v>1185</v>
      </c>
      <c r="C533" s="65" t="s">
        <v>862</v>
      </c>
      <c r="D533" s="65" t="s">
        <v>201</v>
      </c>
      <c r="E533" s="75" t="s">
        <v>201</v>
      </c>
      <c r="F533" s="65" t="s">
        <v>852</v>
      </c>
      <c r="G533" s="65" t="s">
        <v>880</v>
      </c>
      <c r="H533" s="65" t="s">
        <v>881</v>
      </c>
      <c r="I533" s="75" t="s">
        <v>1058</v>
      </c>
      <c r="J533" s="272">
        <v>0</v>
      </c>
      <c r="K533" s="272">
        <v>0</v>
      </c>
      <c r="L533" s="272">
        <v>0</v>
      </c>
      <c r="M533" s="272">
        <v>0</v>
      </c>
      <c r="N533" s="272">
        <v>0</v>
      </c>
      <c r="O533" s="272">
        <v>0</v>
      </c>
      <c r="P533" s="272">
        <v>0</v>
      </c>
      <c r="Q533" s="272">
        <v>0</v>
      </c>
      <c r="R533" s="272">
        <v>0</v>
      </c>
      <c r="S533" s="272">
        <v>0</v>
      </c>
      <c r="T533" s="272">
        <v>0</v>
      </c>
      <c r="U533" s="272">
        <v>0</v>
      </c>
      <c r="V533" s="271"/>
      <c r="W533" s="50"/>
      <c r="X533" s="50"/>
      <c r="Y533" s="50"/>
      <c r="Z533" s="43"/>
      <c r="AA533" s="43"/>
      <c r="AB533" s="43"/>
      <c r="AC533" s="43"/>
      <c r="AD533" s="43"/>
      <c r="AE533" s="43"/>
      <c r="AF533" s="43"/>
      <c r="AG533" s="43"/>
      <c r="AH533" s="43"/>
      <c r="AI533" s="43"/>
      <c r="AJ533" s="43"/>
      <c r="AK533" s="144" t="s">
        <v>1177</v>
      </c>
      <c r="AL533" s="72"/>
      <c r="AM533" s="44"/>
    </row>
    <row r="534" spans="1:39" ht="43.5">
      <c r="A534" s="65" t="s">
        <v>859</v>
      </c>
      <c r="B534" s="66" t="s">
        <v>1185</v>
      </c>
      <c r="C534" s="65" t="s">
        <v>862</v>
      </c>
      <c r="D534" s="65" t="s">
        <v>201</v>
      </c>
      <c r="E534" s="75" t="s">
        <v>201</v>
      </c>
      <c r="F534" s="65" t="s">
        <v>852</v>
      </c>
      <c r="G534" s="65" t="s">
        <v>880</v>
      </c>
      <c r="H534" s="65" t="s">
        <v>881</v>
      </c>
      <c r="I534" s="75" t="s">
        <v>882</v>
      </c>
      <c r="J534" s="272"/>
      <c r="K534" s="272"/>
      <c r="L534" s="272"/>
      <c r="M534" s="272"/>
      <c r="N534" s="272"/>
      <c r="O534" s="272"/>
      <c r="P534" s="272"/>
      <c r="Q534" s="272"/>
      <c r="R534" s="272"/>
      <c r="S534" s="272"/>
      <c r="T534" s="272"/>
      <c r="U534" s="272"/>
      <c r="V534" s="271"/>
      <c r="W534" s="50"/>
      <c r="X534" s="50"/>
      <c r="Y534" s="50"/>
      <c r="Z534" s="43"/>
      <c r="AA534" s="43"/>
      <c r="AB534" s="43"/>
      <c r="AC534" s="43"/>
      <c r="AD534" s="43"/>
      <c r="AE534" s="43"/>
      <c r="AF534" s="43"/>
      <c r="AG534" s="43"/>
      <c r="AH534" s="43"/>
      <c r="AI534" s="43"/>
      <c r="AJ534" s="43"/>
      <c r="AK534" s="144" t="s">
        <v>1177</v>
      </c>
      <c r="AL534" s="72"/>
      <c r="AM534" s="72" t="s">
        <v>3385</v>
      </c>
    </row>
    <row r="535" spans="1:39" ht="43.5">
      <c r="A535" s="65" t="s">
        <v>859</v>
      </c>
      <c r="B535" s="66" t="s">
        <v>1185</v>
      </c>
      <c r="C535" s="65" t="s">
        <v>862</v>
      </c>
      <c r="D535" s="65" t="s">
        <v>201</v>
      </c>
      <c r="E535" s="75" t="s">
        <v>201</v>
      </c>
      <c r="F535" s="65" t="s">
        <v>852</v>
      </c>
      <c r="G535" s="65" t="s">
        <v>880</v>
      </c>
      <c r="H535" s="65" t="s">
        <v>881</v>
      </c>
      <c r="I535" s="75" t="s">
        <v>1061</v>
      </c>
      <c r="J535" s="272"/>
      <c r="K535" s="272"/>
      <c r="L535" s="272"/>
      <c r="M535" s="272"/>
      <c r="N535" s="272"/>
      <c r="O535" s="272"/>
      <c r="P535" s="272"/>
      <c r="Q535" s="272"/>
      <c r="R535" s="272"/>
      <c r="S535" s="272"/>
      <c r="T535" s="272"/>
      <c r="U535" s="272"/>
      <c r="V535" s="271"/>
      <c r="W535" s="50"/>
      <c r="X535" s="50"/>
      <c r="Y535" s="50"/>
      <c r="Z535" s="43"/>
      <c r="AA535" s="43"/>
      <c r="AB535" s="43"/>
      <c r="AC535" s="43"/>
      <c r="AD535" s="43"/>
      <c r="AE535" s="43"/>
      <c r="AF535" s="43"/>
      <c r="AG535" s="43"/>
      <c r="AH535" s="43"/>
      <c r="AI535" s="43"/>
      <c r="AJ535" s="43"/>
      <c r="AK535" s="144" t="s">
        <v>1177</v>
      </c>
      <c r="AL535" s="72"/>
      <c r="AM535" s="72" t="s">
        <v>3385</v>
      </c>
    </row>
    <row r="536" spans="1:39" ht="29">
      <c r="A536" s="65" t="s">
        <v>859</v>
      </c>
      <c r="B536" s="66" t="s">
        <v>1185</v>
      </c>
      <c r="C536" s="65" t="s">
        <v>862</v>
      </c>
      <c r="D536" s="65" t="s">
        <v>201</v>
      </c>
      <c r="E536" s="75" t="s">
        <v>201</v>
      </c>
      <c r="F536" s="65" t="s">
        <v>852</v>
      </c>
      <c r="G536" s="65" t="s">
        <v>880</v>
      </c>
      <c r="H536" s="65" t="s">
        <v>881</v>
      </c>
      <c r="I536" s="75" t="s">
        <v>884</v>
      </c>
      <c r="J536" s="272">
        <v>0</v>
      </c>
      <c r="K536" s="272">
        <v>0</v>
      </c>
      <c r="L536" s="272">
        <v>0</v>
      </c>
      <c r="M536" s="272">
        <v>0</v>
      </c>
      <c r="N536" s="272">
        <v>0</v>
      </c>
      <c r="O536" s="272">
        <v>0</v>
      </c>
      <c r="P536" s="272">
        <v>0</v>
      </c>
      <c r="Q536" s="272">
        <v>0</v>
      </c>
      <c r="R536" s="272">
        <v>2</v>
      </c>
      <c r="S536" s="272">
        <v>0</v>
      </c>
      <c r="T536" s="272">
        <v>0</v>
      </c>
      <c r="U536" s="272">
        <v>1</v>
      </c>
      <c r="V536" s="271"/>
      <c r="W536" s="50"/>
      <c r="X536" s="50"/>
      <c r="Y536" s="50"/>
      <c r="Z536" s="43"/>
      <c r="AA536" s="43"/>
      <c r="AB536" s="43"/>
      <c r="AC536" s="43"/>
      <c r="AD536" s="43"/>
      <c r="AE536" s="43"/>
      <c r="AF536" s="43"/>
      <c r="AG536" s="43"/>
      <c r="AH536" s="43"/>
      <c r="AI536" s="43"/>
      <c r="AJ536" s="43"/>
      <c r="AK536" s="144" t="s">
        <v>1177</v>
      </c>
      <c r="AL536" s="72"/>
      <c r="AM536" s="44"/>
    </row>
    <row r="537" spans="1:39" ht="29">
      <c r="A537" s="65" t="s">
        <v>859</v>
      </c>
      <c r="B537" s="66" t="s">
        <v>1186</v>
      </c>
      <c r="C537" s="65" t="s">
        <v>860</v>
      </c>
      <c r="D537" s="65" t="s">
        <v>201</v>
      </c>
      <c r="E537" s="75" t="s">
        <v>201</v>
      </c>
      <c r="F537" s="65" t="s">
        <v>853</v>
      </c>
      <c r="G537" s="65" t="s">
        <v>880</v>
      </c>
      <c r="H537" s="65" t="s">
        <v>1057</v>
      </c>
      <c r="I537" s="75" t="s">
        <v>1058</v>
      </c>
      <c r="J537" s="272">
        <v>0</v>
      </c>
      <c r="K537" s="272">
        <v>0</v>
      </c>
      <c r="L537" s="272">
        <v>0</v>
      </c>
      <c r="M537" s="272">
        <v>0</v>
      </c>
      <c r="N537" s="272">
        <v>0</v>
      </c>
      <c r="O537" s="272">
        <v>0</v>
      </c>
      <c r="P537" s="272">
        <v>0</v>
      </c>
      <c r="Q537" s="272">
        <v>0</v>
      </c>
      <c r="R537" s="272">
        <v>0</v>
      </c>
      <c r="S537" s="272">
        <v>0</v>
      </c>
      <c r="T537" s="272">
        <v>0</v>
      </c>
      <c r="U537" s="272">
        <v>0</v>
      </c>
      <c r="V537" s="271"/>
      <c r="W537" s="50"/>
      <c r="X537" s="50"/>
      <c r="Y537" s="50"/>
      <c r="Z537" s="43"/>
      <c r="AA537" s="43"/>
      <c r="AB537" s="43"/>
      <c r="AC537" s="43"/>
      <c r="AD537" s="43"/>
      <c r="AE537" s="43"/>
      <c r="AF537" s="43"/>
      <c r="AG537" s="43"/>
      <c r="AH537" s="43"/>
      <c r="AI537" s="43"/>
      <c r="AJ537" s="43"/>
      <c r="AK537" s="144" t="s">
        <v>1177</v>
      </c>
      <c r="AL537" s="72"/>
      <c r="AM537" s="44"/>
    </row>
    <row r="538" spans="1:39" ht="43.5">
      <c r="A538" s="65" t="s">
        <v>859</v>
      </c>
      <c r="B538" s="66" t="s">
        <v>1186</v>
      </c>
      <c r="C538" s="65" t="s">
        <v>860</v>
      </c>
      <c r="D538" s="65" t="s">
        <v>201</v>
      </c>
      <c r="E538" s="75" t="s">
        <v>201</v>
      </c>
      <c r="F538" s="65" t="s">
        <v>853</v>
      </c>
      <c r="G538" s="65" t="s">
        <v>880</v>
      </c>
      <c r="H538" s="65" t="s">
        <v>1057</v>
      </c>
      <c r="I538" s="75" t="s">
        <v>882</v>
      </c>
      <c r="J538" s="272"/>
      <c r="K538" s="272"/>
      <c r="L538" s="272"/>
      <c r="M538" s="272"/>
      <c r="N538" s="272"/>
      <c r="O538" s="272"/>
      <c r="P538" s="272"/>
      <c r="Q538" s="272"/>
      <c r="R538" s="272"/>
      <c r="S538" s="272"/>
      <c r="T538" s="272"/>
      <c r="U538" s="272"/>
      <c r="V538" s="271"/>
      <c r="W538" s="50"/>
      <c r="X538" s="50"/>
      <c r="Y538" s="50"/>
      <c r="Z538" s="43"/>
      <c r="AA538" s="43"/>
      <c r="AB538" s="43"/>
      <c r="AC538" s="43"/>
      <c r="AD538" s="43"/>
      <c r="AE538" s="43"/>
      <c r="AF538" s="43"/>
      <c r="AG538" s="43"/>
      <c r="AH538" s="43"/>
      <c r="AI538" s="43"/>
      <c r="AJ538" s="43"/>
      <c r="AK538" s="144" t="s">
        <v>1177</v>
      </c>
      <c r="AL538" s="72"/>
      <c r="AM538" s="72" t="s">
        <v>3385</v>
      </c>
    </row>
    <row r="539" spans="1:39" ht="43.5">
      <c r="A539" s="65" t="s">
        <v>859</v>
      </c>
      <c r="B539" s="66" t="s">
        <v>1186</v>
      </c>
      <c r="C539" s="65" t="s">
        <v>860</v>
      </c>
      <c r="D539" s="65" t="s">
        <v>201</v>
      </c>
      <c r="E539" s="75" t="s">
        <v>201</v>
      </c>
      <c r="F539" s="65" t="s">
        <v>853</v>
      </c>
      <c r="G539" s="65" t="s">
        <v>880</v>
      </c>
      <c r="H539" s="65" t="s">
        <v>1057</v>
      </c>
      <c r="I539" s="75" t="s">
        <v>1061</v>
      </c>
      <c r="J539" s="272"/>
      <c r="K539" s="272"/>
      <c r="L539" s="272"/>
      <c r="M539" s="272"/>
      <c r="N539" s="272"/>
      <c r="O539" s="272"/>
      <c r="P539" s="272"/>
      <c r="Q539" s="272"/>
      <c r="R539" s="272"/>
      <c r="S539" s="272"/>
      <c r="T539" s="272"/>
      <c r="U539" s="272"/>
      <c r="V539" s="271"/>
      <c r="W539" s="50"/>
      <c r="X539" s="50"/>
      <c r="Y539" s="50"/>
      <c r="Z539" s="43"/>
      <c r="AA539" s="43"/>
      <c r="AB539" s="43"/>
      <c r="AC539" s="43"/>
      <c r="AD539" s="43"/>
      <c r="AE539" s="43"/>
      <c r="AF539" s="43"/>
      <c r="AG539" s="43"/>
      <c r="AH539" s="43"/>
      <c r="AI539" s="43"/>
      <c r="AJ539" s="43"/>
      <c r="AK539" s="144" t="s">
        <v>1177</v>
      </c>
      <c r="AL539" s="72"/>
      <c r="AM539" s="72" t="s">
        <v>3385</v>
      </c>
    </row>
    <row r="540" spans="1:39" ht="29">
      <c r="A540" s="65" t="s">
        <v>859</v>
      </c>
      <c r="B540" s="66" t="s">
        <v>1186</v>
      </c>
      <c r="C540" s="65" t="s">
        <v>860</v>
      </c>
      <c r="D540" s="65" t="s">
        <v>201</v>
      </c>
      <c r="E540" s="75" t="s">
        <v>201</v>
      </c>
      <c r="F540" s="65" t="s">
        <v>853</v>
      </c>
      <c r="G540" s="65" t="s">
        <v>880</v>
      </c>
      <c r="H540" s="65" t="s">
        <v>1057</v>
      </c>
      <c r="I540" s="75" t="s">
        <v>884</v>
      </c>
      <c r="J540" s="272">
        <v>0</v>
      </c>
      <c r="K540" s="272">
        <v>7</v>
      </c>
      <c r="L540" s="272">
        <v>1</v>
      </c>
      <c r="M540" s="272">
        <v>1</v>
      </c>
      <c r="N540" s="272">
        <v>3</v>
      </c>
      <c r="O540" s="272">
        <v>3</v>
      </c>
      <c r="P540" s="272">
        <v>0</v>
      </c>
      <c r="Q540" s="272">
        <v>0</v>
      </c>
      <c r="R540" s="272">
        <v>0</v>
      </c>
      <c r="S540" s="272">
        <v>0</v>
      </c>
      <c r="T540" s="272">
        <v>0</v>
      </c>
      <c r="U540" s="272">
        <v>0</v>
      </c>
      <c r="V540" s="271"/>
      <c r="W540" s="50"/>
      <c r="X540" s="50"/>
      <c r="Y540" s="50"/>
      <c r="Z540" s="43"/>
      <c r="AA540" s="43"/>
      <c r="AB540" s="43"/>
      <c r="AC540" s="43"/>
      <c r="AD540" s="43"/>
      <c r="AE540" s="43"/>
      <c r="AF540" s="43"/>
      <c r="AG540" s="43"/>
      <c r="AH540" s="43"/>
      <c r="AI540" s="43"/>
      <c r="AJ540" s="43"/>
      <c r="AK540" s="144" t="s">
        <v>1177</v>
      </c>
      <c r="AL540" s="72"/>
      <c r="AM540" s="44"/>
    </row>
    <row r="541" spans="1:39" ht="29">
      <c r="A541" s="65" t="s">
        <v>859</v>
      </c>
      <c r="B541" s="66" t="s">
        <v>1187</v>
      </c>
      <c r="C541" s="65" t="s">
        <v>860</v>
      </c>
      <c r="D541" s="65" t="s">
        <v>201</v>
      </c>
      <c r="E541" s="75" t="s">
        <v>201</v>
      </c>
      <c r="F541" s="65" t="s">
        <v>853</v>
      </c>
      <c r="G541" s="65" t="s">
        <v>880</v>
      </c>
      <c r="H541" s="65" t="s">
        <v>1065</v>
      </c>
      <c r="I541" s="75" t="s">
        <v>1058</v>
      </c>
      <c r="J541" s="272">
        <v>75</v>
      </c>
      <c r="K541" s="272">
        <v>32</v>
      </c>
      <c r="L541" s="272">
        <v>40</v>
      </c>
      <c r="M541" s="272">
        <v>11</v>
      </c>
      <c r="N541" s="272">
        <v>4</v>
      </c>
      <c r="O541" s="272">
        <v>92</v>
      </c>
      <c r="P541" s="272">
        <v>43</v>
      </c>
      <c r="Q541" s="272">
        <v>7</v>
      </c>
      <c r="R541" s="272">
        <v>58</v>
      </c>
      <c r="S541" s="272">
        <v>96</v>
      </c>
      <c r="T541" s="272">
        <v>33</v>
      </c>
      <c r="U541" s="272">
        <v>21</v>
      </c>
      <c r="V541" s="271"/>
      <c r="W541" s="50"/>
      <c r="X541" s="50"/>
      <c r="Y541" s="50"/>
      <c r="Z541" s="43"/>
      <c r="AA541" s="43"/>
      <c r="AB541" s="43"/>
      <c r="AC541" s="43"/>
      <c r="AD541" s="43"/>
      <c r="AE541" s="43"/>
      <c r="AF541" s="43"/>
      <c r="AG541" s="43"/>
      <c r="AH541" s="43"/>
      <c r="AI541" s="43"/>
      <c r="AJ541" s="43"/>
      <c r="AK541" s="144" t="s">
        <v>1177</v>
      </c>
      <c r="AL541" s="72"/>
      <c r="AM541" s="44"/>
    </row>
    <row r="542" spans="1:39" ht="43.5">
      <c r="A542" s="65" t="s">
        <v>859</v>
      </c>
      <c r="B542" s="66" t="s">
        <v>1187</v>
      </c>
      <c r="C542" s="65" t="s">
        <v>860</v>
      </c>
      <c r="D542" s="65" t="s">
        <v>201</v>
      </c>
      <c r="E542" s="75" t="s">
        <v>201</v>
      </c>
      <c r="F542" s="65" t="s">
        <v>853</v>
      </c>
      <c r="G542" s="65" t="s">
        <v>880</v>
      </c>
      <c r="H542" s="65" t="s">
        <v>1065</v>
      </c>
      <c r="I542" s="75" t="s">
        <v>882</v>
      </c>
      <c r="J542" s="272"/>
      <c r="K542" s="272"/>
      <c r="L542" s="272"/>
      <c r="M542" s="272"/>
      <c r="N542" s="272"/>
      <c r="O542" s="272"/>
      <c r="P542" s="272"/>
      <c r="Q542" s="272"/>
      <c r="R542" s="272"/>
      <c r="S542" s="272"/>
      <c r="T542" s="272"/>
      <c r="U542" s="272"/>
      <c r="V542" s="271"/>
      <c r="W542" s="50"/>
      <c r="X542" s="50"/>
      <c r="Y542" s="50"/>
      <c r="Z542" s="43"/>
      <c r="AA542" s="43"/>
      <c r="AB542" s="43"/>
      <c r="AC542" s="43"/>
      <c r="AD542" s="43"/>
      <c r="AE542" s="43"/>
      <c r="AF542" s="43"/>
      <c r="AG542" s="43"/>
      <c r="AH542" s="43"/>
      <c r="AI542" s="43"/>
      <c r="AJ542" s="43"/>
      <c r="AK542" s="144" t="s">
        <v>1177</v>
      </c>
      <c r="AL542" s="72"/>
      <c r="AM542" s="72" t="s">
        <v>3385</v>
      </c>
    </row>
    <row r="543" spans="1:39" ht="43.5">
      <c r="A543" s="65" t="s">
        <v>859</v>
      </c>
      <c r="B543" s="66" t="s">
        <v>1187</v>
      </c>
      <c r="C543" s="65" t="s">
        <v>860</v>
      </c>
      <c r="D543" s="65" t="s">
        <v>201</v>
      </c>
      <c r="E543" s="75" t="s">
        <v>201</v>
      </c>
      <c r="F543" s="65" t="s">
        <v>853</v>
      </c>
      <c r="G543" s="65" t="s">
        <v>880</v>
      </c>
      <c r="H543" s="65" t="s">
        <v>1065</v>
      </c>
      <c r="I543" s="75" t="s">
        <v>1061</v>
      </c>
      <c r="J543" s="272"/>
      <c r="K543" s="272"/>
      <c r="L543" s="272"/>
      <c r="M543" s="272"/>
      <c r="N543" s="272"/>
      <c r="O543" s="272"/>
      <c r="P543" s="272"/>
      <c r="Q543" s="272"/>
      <c r="R543" s="272"/>
      <c r="S543" s="272"/>
      <c r="T543" s="272"/>
      <c r="U543" s="272"/>
      <c r="V543" s="271"/>
      <c r="W543" s="50"/>
      <c r="X543" s="50"/>
      <c r="Y543" s="50"/>
      <c r="Z543" s="43"/>
      <c r="AA543" s="43"/>
      <c r="AB543" s="43"/>
      <c r="AC543" s="43"/>
      <c r="AD543" s="43"/>
      <c r="AE543" s="43"/>
      <c r="AF543" s="43"/>
      <c r="AG543" s="43"/>
      <c r="AH543" s="43"/>
      <c r="AI543" s="43"/>
      <c r="AJ543" s="43"/>
      <c r="AK543" s="144" t="s">
        <v>1177</v>
      </c>
      <c r="AL543" s="72"/>
      <c r="AM543" s="72" t="s">
        <v>3385</v>
      </c>
    </row>
    <row r="544" spans="1:39" ht="29">
      <c r="A544" s="65" t="s">
        <v>859</v>
      </c>
      <c r="B544" s="66" t="s">
        <v>1187</v>
      </c>
      <c r="C544" s="65" t="s">
        <v>860</v>
      </c>
      <c r="D544" s="65" t="s">
        <v>201</v>
      </c>
      <c r="E544" s="75" t="s">
        <v>201</v>
      </c>
      <c r="F544" s="65" t="s">
        <v>853</v>
      </c>
      <c r="G544" s="65" t="s">
        <v>880</v>
      </c>
      <c r="H544" s="65" t="s">
        <v>1065</v>
      </c>
      <c r="I544" s="75" t="s">
        <v>884</v>
      </c>
      <c r="J544" s="272">
        <v>2</v>
      </c>
      <c r="K544" s="272">
        <v>2</v>
      </c>
      <c r="L544" s="272">
        <v>1</v>
      </c>
      <c r="M544" s="272">
        <v>50</v>
      </c>
      <c r="N544" s="272">
        <v>22</v>
      </c>
      <c r="O544" s="272">
        <v>9</v>
      </c>
      <c r="P544" s="272">
        <v>3</v>
      </c>
      <c r="Q544" s="272">
        <v>0</v>
      </c>
      <c r="R544" s="272">
        <v>11</v>
      </c>
      <c r="S544" s="272">
        <v>18</v>
      </c>
      <c r="T544" s="272">
        <v>5</v>
      </c>
      <c r="U544" s="272">
        <v>0</v>
      </c>
      <c r="V544" s="271"/>
      <c r="W544" s="50"/>
      <c r="X544" s="50"/>
      <c r="Y544" s="50"/>
      <c r="Z544" s="43"/>
      <c r="AA544" s="43"/>
      <c r="AB544" s="43"/>
      <c r="AC544" s="43"/>
      <c r="AD544" s="43"/>
      <c r="AE544" s="43"/>
      <c r="AF544" s="43"/>
      <c r="AG544" s="43"/>
      <c r="AH544" s="43"/>
      <c r="AI544" s="43"/>
      <c r="AJ544" s="43"/>
      <c r="AK544" s="144" t="s">
        <v>1177</v>
      </c>
      <c r="AL544" s="72"/>
      <c r="AM544" s="44"/>
    </row>
    <row r="545" spans="1:39" ht="29">
      <c r="A545" s="65" t="s">
        <v>859</v>
      </c>
      <c r="B545" s="66" t="s">
        <v>1188</v>
      </c>
      <c r="C545" s="65" t="s">
        <v>860</v>
      </c>
      <c r="D545" s="65" t="s">
        <v>201</v>
      </c>
      <c r="E545" s="75" t="s">
        <v>201</v>
      </c>
      <c r="F545" s="65" t="s">
        <v>853</v>
      </c>
      <c r="G545" s="65" t="s">
        <v>880</v>
      </c>
      <c r="H545" s="65" t="s">
        <v>881</v>
      </c>
      <c r="I545" s="75" t="s">
        <v>1058</v>
      </c>
      <c r="J545" s="272">
        <v>0</v>
      </c>
      <c r="K545" s="272">
        <v>0</v>
      </c>
      <c r="L545" s="272">
        <v>0</v>
      </c>
      <c r="M545" s="272">
        <v>0</v>
      </c>
      <c r="N545" s="272">
        <v>0</v>
      </c>
      <c r="O545" s="272">
        <v>0</v>
      </c>
      <c r="P545" s="272">
        <v>0</v>
      </c>
      <c r="Q545" s="272">
        <v>0</v>
      </c>
      <c r="R545" s="272">
        <v>0</v>
      </c>
      <c r="S545" s="272">
        <v>0</v>
      </c>
      <c r="T545" s="272">
        <v>0</v>
      </c>
      <c r="U545" s="272">
        <v>0</v>
      </c>
      <c r="V545" s="271"/>
      <c r="W545" s="50"/>
      <c r="X545" s="50"/>
      <c r="Y545" s="50"/>
      <c r="Z545" s="43"/>
      <c r="AA545" s="43"/>
      <c r="AB545" s="43"/>
      <c r="AC545" s="43"/>
      <c r="AD545" s="43"/>
      <c r="AE545" s="43"/>
      <c r="AF545" s="43"/>
      <c r="AG545" s="43"/>
      <c r="AH545" s="43"/>
      <c r="AI545" s="43"/>
      <c r="AJ545" s="43"/>
      <c r="AK545" s="144" t="s">
        <v>1177</v>
      </c>
      <c r="AL545" s="72"/>
      <c r="AM545" s="44"/>
    </row>
    <row r="546" spans="1:39" ht="43.5">
      <c r="A546" s="65" t="s">
        <v>859</v>
      </c>
      <c r="B546" s="66" t="s">
        <v>1188</v>
      </c>
      <c r="C546" s="65" t="s">
        <v>860</v>
      </c>
      <c r="D546" s="65" t="s">
        <v>201</v>
      </c>
      <c r="E546" s="75" t="s">
        <v>201</v>
      </c>
      <c r="F546" s="65" t="s">
        <v>853</v>
      </c>
      <c r="G546" s="65" t="s">
        <v>880</v>
      </c>
      <c r="H546" s="65" t="s">
        <v>881</v>
      </c>
      <c r="I546" s="75" t="s">
        <v>882</v>
      </c>
      <c r="J546" s="272"/>
      <c r="K546" s="272"/>
      <c r="L546" s="272"/>
      <c r="M546" s="272"/>
      <c r="N546" s="272"/>
      <c r="O546" s="272"/>
      <c r="P546" s="272"/>
      <c r="Q546" s="272"/>
      <c r="R546" s="272"/>
      <c r="S546" s="272"/>
      <c r="T546" s="272"/>
      <c r="U546" s="272"/>
      <c r="V546" s="271"/>
      <c r="W546" s="50"/>
      <c r="X546" s="50"/>
      <c r="Y546" s="50"/>
      <c r="Z546" s="43"/>
      <c r="AA546" s="43"/>
      <c r="AB546" s="43"/>
      <c r="AC546" s="43"/>
      <c r="AD546" s="43"/>
      <c r="AE546" s="43"/>
      <c r="AF546" s="43"/>
      <c r="AG546" s="43"/>
      <c r="AH546" s="43"/>
      <c r="AI546" s="43"/>
      <c r="AJ546" s="43"/>
      <c r="AK546" s="144" t="s">
        <v>1177</v>
      </c>
      <c r="AL546" s="72"/>
      <c r="AM546" s="72" t="s">
        <v>3385</v>
      </c>
    </row>
    <row r="547" spans="1:39" ht="43.5">
      <c r="A547" s="65" t="s">
        <v>859</v>
      </c>
      <c r="B547" s="66" t="s">
        <v>1188</v>
      </c>
      <c r="C547" s="65" t="s">
        <v>860</v>
      </c>
      <c r="D547" s="65" t="s">
        <v>201</v>
      </c>
      <c r="E547" s="75" t="s">
        <v>201</v>
      </c>
      <c r="F547" s="65" t="s">
        <v>853</v>
      </c>
      <c r="G547" s="65" t="s">
        <v>880</v>
      </c>
      <c r="H547" s="65" t="s">
        <v>881</v>
      </c>
      <c r="I547" s="75" t="s">
        <v>1061</v>
      </c>
      <c r="J547" s="272"/>
      <c r="K547" s="272"/>
      <c r="L547" s="272"/>
      <c r="M547" s="272"/>
      <c r="N547" s="272"/>
      <c r="O547" s="272"/>
      <c r="P547" s="272"/>
      <c r="Q547" s="272"/>
      <c r="R547" s="272"/>
      <c r="S547" s="272"/>
      <c r="T547" s="272"/>
      <c r="U547" s="272"/>
      <c r="V547" s="271"/>
      <c r="W547" s="50"/>
      <c r="X547" s="50"/>
      <c r="Y547" s="50"/>
      <c r="Z547" s="43"/>
      <c r="AA547" s="43"/>
      <c r="AB547" s="43"/>
      <c r="AC547" s="43"/>
      <c r="AD547" s="43"/>
      <c r="AE547" s="43"/>
      <c r="AF547" s="43"/>
      <c r="AG547" s="43"/>
      <c r="AH547" s="43"/>
      <c r="AI547" s="43"/>
      <c r="AJ547" s="43"/>
      <c r="AK547" s="144" t="s">
        <v>1177</v>
      </c>
      <c r="AL547" s="72"/>
      <c r="AM547" s="72" t="s">
        <v>3385</v>
      </c>
    </row>
    <row r="548" spans="1:39" ht="29">
      <c r="A548" s="65" t="s">
        <v>859</v>
      </c>
      <c r="B548" s="66" t="s">
        <v>1188</v>
      </c>
      <c r="C548" s="65" t="s">
        <v>860</v>
      </c>
      <c r="D548" s="65" t="s">
        <v>201</v>
      </c>
      <c r="E548" s="75" t="s">
        <v>201</v>
      </c>
      <c r="F548" s="65" t="s">
        <v>853</v>
      </c>
      <c r="G548" s="65" t="s">
        <v>880</v>
      </c>
      <c r="H548" s="65" t="s">
        <v>881</v>
      </c>
      <c r="I548" s="75" t="s">
        <v>884</v>
      </c>
      <c r="J548" s="272">
        <v>1</v>
      </c>
      <c r="K548" s="272">
        <v>2</v>
      </c>
      <c r="L548" s="272">
        <v>4</v>
      </c>
      <c r="M548" s="272">
        <v>1</v>
      </c>
      <c r="N548" s="272">
        <v>5</v>
      </c>
      <c r="O548" s="272">
        <v>2</v>
      </c>
      <c r="P548" s="272">
        <v>1</v>
      </c>
      <c r="Q548" s="272">
        <v>2</v>
      </c>
      <c r="R548" s="272">
        <v>1</v>
      </c>
      <c r="S548" s="272">
        <v>0</v>
      </c>
      <c r="T548" s="272">
        <v>2</v>
      </c>
      <c r="U548" s="272">
        <v>0</v>
      </c>
      <c r="V548" s="271"/>
      <c r="W548" s="50"/>
      <c r="X548" s="50"/>
      <c r="Y548" s="50"/>
      <c r="Z548" s="43"/>
      <c r="AA548" s="43"/>
      <c r="AB548" s="43"/>
      <c r="AC548" s="43"/>
      <c r="AD548" s="43"/>
      <c r="AE548" s="43"/>
      <c r="AF548" s="43"/>
      <c r="AG548" s="43"/>
      <c r="AH548" s="43"/>
      <c r="AI548" s="43"/>
      <c r="AJ548" s="43"/>
      <c r="AK548" s="144" t="s">
        <v>1177</v>
      </c>
      <c r="AL548" s="72"/>
      <c r="AM548" s="44"/>
    </row>
    <row r="549" spans="1:39" ht="29">
      <c r="A549" s="65" t="s">
        <v>859</v>
      </c>
      <c r="B549" s="66" t="s">
        <v>1189</v>
      </c>
      <c r="C549" s="65" t="s">
        <v>861</v>
      </c>
      <c r="D549" s="65" t="s">
        <v>201</v>
      </c>
      <c r="E549" s="75" t="s">
        <v>201</v>
      </c>
      <c r="F549" s="65" t="s">
        <v>853</v>
      </c>
      <c r="G549" s="65" t="s">
        <v>880</v>
      </c>
      <c r="H549" s="65" t="s">
        <v>1057</v>
      </c>
      <c r="I549" s="75" t="s">
        <v>1058</v>
      </c>
      <c r="J549" s="272">
        <v>0</v>
      </c>
      <c r="K549" s="272">
        <v>0</v>
      </c>
      <c r="L549" s="272">
        <v>0</v>
      </c>
      <c r="M549" s="272">
        <v>0</v>
      </c>
      <c r="N549" s="272">
        <v>0</v>
      </c>
      <c r="O549" s="272">
        <v>0</v>
      </c>
      <c r="P549" s="272">
        <v>0</v>
      </c>
      <c r="Q549" s="272">
        <v>0</v>
      </c>
      <c r="R549" s="272">
        <v>0</v>
      </c>
      <c r="S549" s="272">
        <v>0</v>
      </c>
      <c r="T549" s="272">
        <v>0</v>
      </c>
      <c r="U549" s="272">
        <v>0</v>
      </c>
      <c r="V549" s="271"/>
      <c r="W549" s="50"/>
      <c r="X549" s="50"/>
      <c r="Y549" s="50"/>
      <c r="Z549" s="43"/>
      <c r="AA549" s="43"/>
      <c r="AB549" s="43"/>
      <c r="AC549" s="43"/>
      <c r="AD549" s="43"/>
      <c r="AE549" s="43"/>
      <c r="AF549" s="43"/>
      <c r="AG549" s="43"/>
      <c r="AH549" s="43"/>
      <c r="AI549" s="43"/>
      <c r="AJ549" s="43"/>
      <c r="AK549" s="144" t="s">
        <v>1177</v>
      </c>
      <c r="AL549" s="72"/>
      <c r="AM549" s="44"/>
    </row>
    <row r="550" spans="1:39" ht="43.5">
      <c r="A550" s="65" t="s">
        <v>859</v>
      </c>
      <c r="B550" s="66" t="s">
        <v>1189</v>
      </c>
      <c r="C550" s="65" t="s">
        <v>861</v>
      </c>
      <c r="D550" s="65" t="s">
        <v>201</v>
      </c>
      <c r="E550" s="75" t="s">
        <v>201</v>
      </c>
      <c r="F550" s="65" t="s">
        <v>853</v>
      </c>
      <c r="G550" s="65" t="s">
        <v>880</v>
      </c>
      <c r="H550" s="65" t="s">
        <v>1057</v>
      </c>
      <c r="I550" s="75" t="s">
        <v>882</v>
      </c>
      <c r="J550" s="272"/>
      <c r="K550" s="272"/>
      <c r="L550" s="272"/>
      <c r="M550" s="272"/>
      <c r="N550" s="272"/>
      <c r="O550" s="272"/>
      <c r="P550" s="272"/>
      <c r="Q550" s="272"/>
      <c r="R550" s="272"/>
      <c r="S550" s="272"/>
      <c r="T550" s="272"/>
      <c r="U550" s="272"/>
      <c r="V550" s="271"/>
      <c r="W550" s="50"/>
      <c r="X550" s="50"/>
      <c r="Y550" s="50"/>
      <c r="Z550" s="43"/>
      <c r="AA550" s="43"/>
      <c r="AB550" s="43"/>
      <c r="AC550" s="43"/>
      <c r="AD550" s="43"/>
      <c r="AE550" s="43"/>
      <c r="AF550" s="43"/>
      <c r="AG550" s="43"/>
      <c r="AH550" s="43"/>
      <c r="AI550" s="43"/>
      <c r="AJ550" s="43"/>
      <c r="AK550" s="144" t="s">
        <v>1177</v>
      </c>
      <c r="AL550" s="72"/>
      <c r="AM550" s="72" t="s">
        <v>3385</v>
      </c>
    </row>
    <row r="551" spans="1:39" ht="43.5">
      <c r="A551" s="65" t="s">
        <v>859</v>
      </c>
      <c r="B551" s="66" t="s">
        <v>1189</v>
      </c>
      <c r="C551" s="65" t="s">
        <v>861</v>
      </c>
      <c r="D551" s="65" t="s">
        <v>201</v>
      </c>
      <c r="E551" s="75" t="s">
        <v>201</v>
      </c>
      <c r="F551" s="65" t="s">
        <v>853</v>
      </c>
      <c r="G551" s="65" t="s">
        <v>880</v>
      </c>
      <c r="H551" s="65" t="s">
        <v>1057</v>
      </c>
      <c r="I551" s="75" t="s">
        <v>1061</v>
      </c>
      <c r="J551" s="272"/>
      <c r="K551" s="272"/>
      <c r="L551" s="272"/>
      <c r="M551" s="272"/>
      <c r="N551" s="272"/>
      <c r="O551" s="272"/>
      <c r="P551" s="272"/>
      <c r="Q551" s="272"/>
      <c r="R551" s="272"/>
      <c r="S551" s="272"/>
      <c r="T551" s="272"/>
      <c r="U551" s="272"/>
      <c r="V551" s="271"/>
      <c r="W551" s="50"/>
      <c r="X551" s="50"/>
      <c r="Y551" s="50"/>
      <c r="Z551" s="43"/>
      <c r="AA551" s="43"/>
      <c r="AB551" s="43"/>
      <c r="AC551" s="43"/>
      <c r="AD551" s="43"/>
      <c r="AE551" s="43"/>
      <c r="AF551" s="43"/>
      <c r="AG551" s="43"/>
      <c r="AH551" s="43"/>
      <c r="AI551" s="43"/>
      <c r="AJ551" s="43"/>
      <c r="AK551" s="144" t="s">
        <v>1177</v>
      </c>
      <c r="AL551" s="72"/>
      <c r="AM551" s="72" t="s">
        <v>3385</v>
      </c>
    </row>
    <row r="552" spans="1:39" ht="29">
      <c r="A552" s="65" t="s">
        <v>859</v>
      </c>
      <c r="B552" s="66" t="s">
        <v>1189</v>
      </c>
      <c r="C552" s="65" t="s">
        <v>861</v>
      </c>
      <c r="D552" s="65" t="s">
        <v>201</v>
      </c>
      <c r="E552" s="75" t="s">
        <v>201</v>
      </c>
      <c r="F552" s="65" t="s">
        <v>853</v>
      </c>
      <c r="G552" s="65" t="s">
        <v>880</v>
      </c>
      <c r="H552" s="65" t="s">
        <v>1057</v>
      </c>
      <c r="I552" s="75" t="s">
        <v>884</v>
      </c>
      <c r="J552" s="272">
        <v>1</v>
      </c>
      <c r="K552" s="272">
        <v>2</v>
      </c>
      <c r="L552" s="272">
        <v>1</v>
      </c>
      <c r="M552" s="272">
        <v>1</v>
      </c>
      <c r="N552" s="272">
        <v>5</v>
      </c>
      <c r="O552" s="272">
        <v>0</v>
      </c>
      <c r="P552" s="272">
        <v>0</v>
      </c>
      <c r="Q552" s="272">
        <v>0</v>
      </c>
      <c r="R552" s="272">
        <v>0</v>
      </c>
      <c r="S552" s="272">
        <v>0</v>
      </c>
      <c r="T552" s="272">
        <v>0</v>
      </c>
      <c r="U552" s="272">
        <v>0</v>
      </c>
      <c r="V552" s="271"/>
      <c r="W552" s="50"/>
      <c r="X552" s="50"/>
      <c r="Y552" s="50"/>
      <c r="Z552" s="43"/>
      <c r="AA552" s="43"/>
      <c r="AB552" s="43"/>
      <c r="AC552" s="43"/>
      <c r="AD552" s="43"/>
      <c r="AE552" s="43"/>
      <c r="AF552" s="43"/>
      <c r="AG552" s="43"/>
      <c r="AH552" s="43"/>
      <c r="AI552" s="43"/>
      <c r="AJ552" s="43"/>
      <c r="AK552" s="144" t="s">
        <v>1177</v>
      </c>
      <c r="AL552" s="72"/>
      <c r="AM552" s="44"/>
    </row>
    <row r="553" spans="1:39" ht="29">
      <c r="A553" s="65" t="s">
        <v>859</v>
      </c>
      <c r="B553" s="66" t="s">
        <v>1190</v>
      </c>
      <c r="C553" s="65" t="s">
        <v>861</v>
      </c>
      <c r="D553" s="65" t="s">
        <v>201</v>
      </c>
      <c r="E553" s="75" t="s">
        <v>201</v>
      </c>
      <c r="F553" s="65" t="s">
        <v>853</v>
      </c>
      <c r="G553" s="65" t="s">
        <v>880</v>
      </c>
      <c r="H553" s="65" t="s">
        <v>1065</v>
      </c>
      <c r="I553" s="75" t="s">
        <v>1058</v>
      </c>
      <c r="J553" s="272">
        <v>1319</v>
      </c>
      <c r="K553" s="272">
        <v>2849</v>
      </c>
      <c r="L553" s="272">
        <v>1484</v>
      </c>
      <c r="M553" s="272">
        <v>1558</v>
      </c>
      <c r="N553" s="272">
        <v>218</v>
      </c>
      <c r="O553" s="272">
        <v>1852</v>
      </c>
      <c r="P553" s="272">
        <v>1687</v>
      </c>
      <c r="Q553" s="272">
        <v>516</v>
      </c>
      <c r="R553" s="272">
        <v>680</v>
      </c>
      <c r="S553" s="272">
        <v>669</v>
      </c>
      <c r="T553" s="272">
        <v>1421</v>
      </c>
      <c r="U553" s="272">
        <v>652</v>
      </c>
      <c r="V553" s="271"/>
      <c r="W553" s="50"/>
      <c r="X553" s="50"/>
      <c r="Y553" s="50"/>
      <c r="Z553" s="43"/>
      <c r="AA553" s="43"/>
      <c r="AB553" s="43"/>
      <c r="AC553" s="43"/>
      <c r="AD553" s="43"/>
      <c r="AE553" s="43"/>
      <c r="AF553" s="43"/>
      <c r="AG553" s="43"/>
      <c r="AH553" s="43"/>
      <c r="AI553" s="43"/>
      <c r="AJ553" s="43"/>
      <c r="AK553" s="144" t="s">
        <v>1177</v>
      </c>
      <c r="AL553" s="72"/>
      <c r="AM553" s="44"/>
    </row>
    <row r="554" spans="1:39" ht="43.5">
      <c r="A554" s="65" t="s">
        <v>859</v>
      </c>
      <c r="B554" s="66" t="s">
        <v>1190</v>
      </c>
      <c r="C554" s="65" t="s">
        <v>861</v>
      </c>
      <c r="D554" s="65" t="s">
        <v>201</v>
      </c>
      <c r="E554" s="75" t="s">
        <v>201</v>
      </c>
      <c r="F554" s="65" t="s">
        <v>853</v>
      </c>
      <c r="G554" s="65" t="s">
        <v>880</v>
      </c>
      <c r="H554" s="65" t="s">
        <v>1065</v>
      </c>
      <c r="I554" s="75" t="s">
        <v>882</v>
      </c>
      <c r="J554" s="272"/>
      <c r="K554" s="272"/>
      <c r="L554" s="272"/>
      <c r="M554" s="272"/>
      <c r="N554" s="272"/>
      <c r="O554" s="272"/>
      <c r="P554" s="272"/>
      <c r="Q554" s="272"/>
      <c r="R554" s="272"/>
      <c r="S554" s="272"/>
      <c r="T554" s="272"/>
      <c r="U554" s="272"/>
      <c r="V554" s="271"/>
      <c r="W554" s="50"/>
      <c r="X554" s="50"/>
      <c r="Y554" s="50"/>
      <c r="Z554" s="43"/>
      <c r="AA554" s="43"/>
      <c r="AB554" s="43"/>
      <c r="AC554" s="43"/>
      <c r="AD554" s="43"/>
      <c r="AE554" s="43"/>
      <c r="AF554" s="43"/>
      <c r="AG554" s="43"/>
      <c r="AH554" s="43"/>
      <c r="AI554" s="43"/>
      <c r="AJ554" s="43"/>
      <c r="AK554" s="144" t="s">
        <v>1177</v>
      </c>
      <c r="AL554" s="72"/>
      <c r="AM554" s="72" t="s">
        <v>3385</v>
      </c>
    </row>
    <row r="555" spans="1:39" ht="43.5">
      <c r="A555" s="65" t="s">
        <v>859</v>
      </c>
      <c r="B555" s="66" t="s">
        <v>1190</v>
      </c>
      <c r="C555" s="65" t="s">
        <v>861</v>
      </c>
      <c r="D555" s="65" t="s">
        <v>201</v>
      </c>
      <c r="E555" s="75" t="s">
        <v>201</v>
      </c>
      <c r="F555" s="65" t="s">
        <v>853</v>
      </c>
      <c r="G555" s="65" t="s">
        <v>880</v>
      </c>
      <c r="H555" s="65" t="s">
        <v>1065</v>
      </c>
      <c r="I555" s="75" t="s">
        <v>1061</v>
      </c>
      <c r="J555" s="272"/>
      <c r="K555" s="272"/>
      <c r="L555" s="272"/>
      <c r="M555" s="272"/>
      <c r="N555" s="272"/>
      <c r="O555" s="272"/>
      <c r="P555" s="272"/>
      <c r="Q555" s="272"/>
      <c r="R555" s="272"/>
      <c r="S555" s="272"/>
      <c r="T555" s="272"/>
      <c r="U555" s="272"/>
      <c r="V555" s="271"/>
      <c r="W555" s="50"/>
      <c r="X555" s="50"/>
      <c r="Y555" s="50"/>
      <c r="Z555" s="43"/>
      <c r="AA555" s="43"/>
      <c r="AB555" s="43"/>
      <c r="AC555" s="43"/>
      <c r="AD555" s="43"/>
      <c r="AE555" s="43"/>
      <c r="AF555" s="43"/>
      <c r="AG555" s="43"/>
      <c r="AH555" s="43"/>
      <c r="AI555" s="43"/>
      <c r="AJ555" s="43"/>
      <c r="AK555" s="144" t="s">
        <v>1177</v>
      </c>
      <c r="AL555" s="72"/>
      <c r="AM555" s="72" t="s">
        <v>3385</v>
      </c>
    </row>
    <row r="556" spans="1:39" ht="29">
      <c r="A556" s="65" t="s">
        <v>859</v>
      </c>
      <c r="B556" s="66" t="s">
        <v>1190</v>
      </c>
      <c r="C556" s="65" t="s">
        <v>861</v>
      </c>
      <c r="D556" s="65" t="s">
        <v>201</v>
      </c>
      <c r="E556" s="75" t="s">
        <v>201</v>
      </c>
      <c r="F556" s="65" t="s">
        <v>853</v>
      </c>
      <c r="G556" s="65" t="s">
        <v>880</v>
      </c>
      <c r="H556" s="65" t="s">
        <v>1065</v>
      </c>
      <c r="I556" s="75" t="s">
        <v>884</v>
      </c>
      <c r="J556" s="272">
        <v>1604</v>
      </c>
      <c r="K556" s="272">
        <v>2327</v>
      </c>
      <c r="L556" s="272">
        <v>2603</v>
      </c>
      <c r="M556" s="272">
        <v>2784</v>
      </c>
      <c r="N556" s="272">
        <v>4834</v>
      </c>
      <c r="O556" s="272">
        <v>6364</v>
      </c>
      <c r="P556" s="272">
        <v>1549</v>
      </c>
      <c r="Q556" s="272">
        <v>2004</v>
      </c>
      <c r="R556" s="272">
        <v>4861</v>
      </c>
      <c r="S556" s="272">
        <v>5596</v>
      </c>
      <c r="T556" s="272">
        <v>11334</v>
      </c>
      <c r="U556" s="272">
        <v>3457</v>
      </c>
      <c r="V556" s="271"/>
      <c r="W556" s="50"/>
      <c r="X556" s="50"/>
      <c r="Y556" s="50"/>
      <c r="Z556" s="43"/>
      <c r="AA556" s="43"/>
      <c r="AB556" s="43"/>
      <c r="AC556" s="43"/>
      <c r="AD556" s="43"/>
      <c r="AE556" s="43"/>
      <c r="AF556" s="43"/>
      <c r="AG556" s="43"/>
      <c r="AH556" s="43"/>
      <c r="AI556" s="43"/>
      <c r="AJ556" s="43"/>
      <c r="AK556" s="144" t="s">
        <v>1177</v>
      </c>
      <c r="AL556" s="72"/>
      <c r="AM556" s="44"/>
    </row>
    <row r="557" spans="1:39" ht="29">
      <c r="A557" s="65" t="s">
        <v>859</v>
      </c>
      <c r="B557" s="66" t="s">
        <v>1191</v>
      </c>
      <c r="C557" s="65" t="s">
        <v>861</v>
      </c>
      <c r="D557" s="65" t="s">
        <v>201</v>
      </c>
      <c r="E557" s="75" t="s">
        <v>201</v>
      </c>
      <c r="F557" s="65" t="s">
        <v>853</v>
      </c>
      <c r="G557" s="65" t="s">
        <v>880</v>
      </c>
      <c r="H557" s="65" t="s">
        <v>881</v>
      </c>
      <c r="I557" s="75" t="s">
        <v>1058</v>
      </c>
      <c r="J557" s="272">
        <v>0</v>
      </c>
      <c r="K557" s="272">
        <v>0</v>
      </c>
      <c r="L557" s="272">
        <v>0</v>
      </c>
      <c r="M557" s="272">
        <v>0</v>
      </c>
      <c r="N557" s="272">
        <v>0</v>
      </c>
      <c r="O557" s="272">
        <v>0</v>
      </c>
      <c r="P557" s="272">
        <v>0</v>
      </c>
      <c r="Q557" s="272">
        <v>0</v>
      </c>
      <c r="R557" s="272">
        <v>0</v>
      </c>
      <c r="S557" s="272">
        <v>0</v>
      </c>
      <c r="T557" s="272">
        <v>0</v>
      </c>
      <c r="U557" s="272">
        <v>0</v>
      </c>
      <c r="V557" s="271"/>
      <c r="W557" s="50"/>
      <c r="X557" s="50"/>
      <c r="Y557" s="50"/>
      <c r="Z557" s="43"/>
      <c r="AA557" s="43"/>
      <c r="AB557" s="43"/>
      <c r="AC557" s="43"/>
      <c r="AD557" s="43"/>
      <c r="AE557" s="43"/>
      <c r="AF557" s="43"/>
      <c r="AG557" s="43"/>
      <c r="AH557" s="43"/>
      <c r="AI557" s="43"/>
      <c r="AJ557" s="43"/>
      <c r="AK557" s="144" t="s">
        <v>1177</v>
      </c>
      <c r="AL557" s="72"/>
      <c r="AM557" s="44"/>
    </row>
    <row r="558" spans="1:39" ht="43.5">
      <c r="A558" s="65" t="s">
        <v>859</v>
      </c>
      <c r="B558" s="66" t="s">
        <v>1191</v>
      </c>
      <c r="C558" s="65" t="s">
        <v>861</v>
      </c>
      <c r="D558" s="65" t="s">
        <v>201</v>
      </c>
      <c r="E558" s="75" t="s">
        <v>201</v>
      </c>
      <c r="F558" s="65" t="s">
        <v>853</v>
      </c>
      <c r="G558" s="65" t="s">
        <v>880</v>
      </c>
      <c r="H558" s="65" t="s">
        <v>881</v>
      </c>
      <c r="I558" s="75" t="s">
        <v>882</v>
      </c>
      <c r="J558" s="272"/>
      <c r="K558" s="272"/>
      <c r="L558" s="272"/>
      <c r="M558" s="272"/>
      <c r="N558" s="272"/>
      <c r="O558" s="272"/>
      <c r="P558" s="272"/>
      <c r="Q558" s="272"/>
      <c r="R558" s="272"/>
      <c r="S558" s="272"/>
      <c r="T558" s="272"/>
      <c r="U558" s="272"/>
      <c r="V558" s="271"/>
      <c r="W558" s="50"/>
      <c r="X558" s="50"/>
      <c r="Y558" s="50"/>
      <c r="Z558" s="43"/>
      <c r="AA558" s="43"/>
      <c r="AB558" s="43"/>
      <c r="AC558" s="43"/>
      <c r="AD558" s="43"/>
      <c r="AE558" s="43"/>
      <c r="AF558" s="43"/>
      <c r="AG558" s="43"/>
      <c r="AH558" s="43"/>
      <c r="AI558" s="43"/>
      <c r="AJ558" s="43"/>
      <c r="AK558" s="144" t="s">
        <v>1177</v>
      </c>
      <c r="AL558" s="72"/>
      <c r="AM558" s="72" t="s">
        <v>3385</v>
      </c>
    </row>
    <row r="559" spans="1:39" ht="43.5">
      <c r="A559" s="65" t="s">
        <v>859</v>
      </c>
      <c r="B559" s="66" t="s">
        <v>1191</v>
      </c>
      <c r="C559" s="65" t="s">
        <v>861</v>
      </c>
      <c r="D559" s="65" t="s">
        <v>201</v>
      </c>
      <c r="E559" s="75" t="s">
        <v>201</v>
      </c>
      <c r="F559" s="65" t="s">
        <v>853</v>
      </c>
      <c r="G559" s="65" t="s">
        <v>880</v>
      </c>
      <c r="H559" s="65" t="s">
        <v>881</v>
      </c>
      <c r="I559" s="75" t="s">
        <v>1061</v>
      </c>
      <c r="J559" s="272"/>
      <c r="K559" s="272"/>
      <c r="L559" s="272"/>
      <c r="M559" s="272"/>
      <c r="N559" s="272"/>
      <c r="O559" s="272"/>
      <c r="P559" s="272"/>
      <c r="Q559" s="272"/>
      <c r="R559" s="272"/>
      <c r="S559" s="272"/>
      <c r="T559" s="272"/>
      <c r="U559" s="272"/>
      <c r="V559" s="271"/>
      <c r="W559" s="50"/>
      <c r="X559" s="50"/>
      <c r="Y559" s="50"/>
      <c r="Z559" s="43"/>
      <c r="AA559" s="43"/>
      <c r="AB559" s="43"/>
      <c r="AC559" s="43"/>
      <c r="AD559" s="43"/>
      <c r="AE559" s="43"/>
      <c r="AF559" s="43"/>
      <c r="AG559" s="43"/>
      <c r="AH559" s="43"/>
      <c r="AI559" s="43"/>
      <c r="AJ559" s="43"/>
      <c r="AK559" s="144" t="s">
        <v>1177</v>
      </c>
      <c r="AL559" s="72"/>
      <c r="AM559" s="72" t="s">
        <v>3385</v>
      </c>
    </row>
    <row r="560" spans="1:39" ht="29">
      <c r="A560" s="65" t="s">
        <v>859</v>
      </c>
      <c r="B560" s="66" t="s">
        <v>1191</v>
      </c>
      <c r="C560" s="65" t="s">
        <v>861</v>
      </c>
      <c r="D560" s="65" t="s">
        <v>201</v>
      </c>
      <c r="E560" s="75" t="s">
        <v>201</v>
      </c>
      <c r="F560" s="65" t="s">
        <v>853</v>
      </c>
      <c r="G560" s="65" t="s">
        <v>880</v>
      </c>
      <c r="H560" s="65" t="s">
        <v>881</v>
      </c>
      <c r="I560" s="75" t="s">
        <v>884</v>
      </c>
      <c r="J560" s="272">
        <v>284</v>
      </c>
      <c r="K560" s="272">
        <v>363</v>
      </c>
      <c r="L560" s="272">
        <v>269</v>
      </c>
      <c r="M560" s="272">
        <v>148</v>
      </c>
      <c r="N560" s="272">
        <v>157</v>
      </c>
      <c r="O560" s="272">
        <v>522</v>
      </c>
      <c r="P560" s="272">
        <v>417</v>
      </c>
      <c r="Q560" s="272">
        <v>328</v>
      </c>
      <c r="R560" s="272">
        <v>218</v>
      </c>
      <c r="S560" s="272">
        <v>162</v>
      </c>
      <c r="T560" s="272">
        <v>226</v>
      </c>
      <c r="U560" s="272">
        <v>181</v>
      </c>
      <c r="V560" s="271"/>
      <c r="W560" s="50"/>
      <c r="X560" s="50"/>
      <c r="Y560" s="50"/>
      <c r="Z560" s="43"/>
      <c r="AA560" s="43"/>
      <c r="AB560" s="43"/>
      <c r="AC560" s="43"/>
      <c r="AD560" s="43"/>
      <c r="AE560" s="43"/>
      <c r="AF560" s="43"/>
      <c r="AG560" s="43"/>
      <c r="AH560" s="43"/>
      <c r="AI560" s="43"/>
      <c r="AJ560" s="43"/>
      <c r="AK560" s="144" t="s">
        <v>1177</v>
      </c>
      <c r="AL560" s="72"/>
      <c r="AM560" s="44"/>
    </row>
    <row r="561" spans="1:39" ht="29">
      <c r="A561" s="65" t="s">
        <v>859</v>
      </c>
      <c r="B561" s="66" t="s">
        <v>1192</v>
      </c>
      <c r="C561" s="65" t="s">
        <v>862</v>
      </c>
      <c r="D561" s="65" t="s">
        <v>201</v>
      </c>
      <c r="E561" s="75" t="s">
        <v>201</v>
      </c>
      <c r="F561" s="65" t="s">
        <v>853</v>
      </c>
      <c r="G561" s="65" t="s">
        <v>880</v>
      </c>
      <c r="H561" s="65" t="s">
        <v>1057</v>
      </c>
      <c r="I561" s="75" t="s">
        <v>1058</v>
      </c>
      <c r="J561" s="272">
        <v>0</v>
      </c>
      <c r="K561" s="272">
        <v>0</v>
      </c>
      <c r="L561" s="272">
        <v>0</v>
      </c>
      <c r="M561" s="272">
        <v>0</v>
      </c>
      <c r="N561" s="272">
        <v>0</v>
      </c>
      <c r="O561" s="272">
        <v>0</v>
      </c>
      <c r="P561" s="272">
        <v>0</v>
      </c>
      <c r="Q561" s="272">
        <v>0</v>
      </c>
      <c r="R561" s="272">
        <v>0</v>
      </c>
      <c r="S561" s="272">
        <v>0</v>
      </c>
      <c r="T561" s="272">
        <v>0</v>
      </c>
      <c r="U561" s="272">
        <v>0</v>
      </c>
      <c r="V561" s="271"/>
      <c r="W561" s="50"/>
      <c r="X561" s="50"/>
      <c r="Y561" s="50"/>
      <c r="Z561" s="43"/>
      <c r="AA561" s="43"/>
      <c r="AB561" s="43"/>
      <c r="AC561" s="43"/>
      <c r="AD561" s="43"/>
      <c r="AE561" s="43"/>
      <c r="AF561" s="43"/>
      <c r="AG561" s="43"/>
      <c r="AH561" s="43"/>
      <c r="AI561" s="43"/>
      <c r="AJ561" s="43"/>
      <c r="AK561" s="144" t="s">
        <v>1177</v>
      </c>
      <c r="AL561" s="72"/>
      <c r="AM561" s="44"/>
    </row>
    <row r="562" spans="1:39" ht="43.5">
      <c r="A562" s="65" t="s">
        <v>859</v>
      </c>
      <c r="B562" s="66" t="s">
        <v>1192</v>
      </c>
      <c r="C562" s="65" t="s">
        <v>862</v>
      </c>
      <c r="D562" s="65" t="s">
        <v>201</v>
      </c>
      <c r="E562" s="75" t="s">
        <v>201</v>
      </c>
      <c r="F562" s="65" t="s">
        <v>853</v>
      </c>
      <c r="G562" s="65" t="s">
        <v>880</v>
      </c>
      <c r="H562" s="65" t="s">
        <v>1057</v>
      </c>
      <c r="I562" s="75" t="s">
        <v>882</v>
      </c>
      <c r="J562" s="272"/>
      <c r="K562" s="272"/>
      <c r="L562" s="272"/>
      <c r="M562" s="272"/>
      <c r="N562" s="272"/>
      <c r="O562" s="272"/>
      <c r="P562" s="272"/>
      <c r="Q562" s="272"/>
      <c r="R562" s="272"/>
      <c r="S562" s="272"/>
      <c r="T562" s="272"/>
      <c r="U562" s="272"/>
      <c r="V562" s="271"/>
      <c r="W562" s="50"/>
      <c r="X562" s="50"/>
      <c r="Y562" s="50"/>
      <c r="Z562" s="43"/>
      <c r="AA562" s="43"/>
      <c r="AB562" s="43"/>
      <c r="AC562" s="43"/>
      <c r="AD562" s="43"/>
      <c r="AE562" s="43"/>
      <c r="AF562" s="43"/>
      <c r="AG562" s="43"/>
      <c r="AH562" s="43"/>
      <c r="AI562" s="43"/>
      <c r="AJ562" s="43"/>
      <c r="AK562" s="144" t="s">
        <v>1177</v>
      </c>
      <c r="AL562" s="72"/>
      <c r="AM562" s="72" t="s">
        <v>3385</v>
      </c>
    </row>
    <row r="563" spans="1:39" ht="43.5">
      <c r="A563" s="65" t="s">
        <v>859</v>
      </c>
      <c r="B563" s="66" t="s">
        <v>1192</v>
      </c>
      <c r="C563" s="65" t="s">
        <v>862</v>
      </c>
      <c r="D563" s="65" t="s">
        <v>201</v>
      </c>
      <c r="E563" s="75" t="s">
        <v>201</v>
      </c>
      <c r="F563" s="65" t="s">
        <v>853</v>
      </c>
      <c r="G563" s="65" t="s">
        <v>880</v>
      </c>
      <c r="H563" s="65" t="s">
        <v>1057</v>
      </c>
      <c r="I563" s="75" t="s">
        <v>1061</v>
      </c>
      <c r="J563" s="272"/>
      <c r="K563" s="272"/>
      <c r="L563" s="272"/>
      <c r="M563" s="272"/>
      <c r="N563" s="272"/>
      <c r="O563" s="272"/>
      <c r="P563" s="272"/>
      <c r="Q563" s="272"/>
      <c r="R563" s="272"/>
      <c r="S563" s="272"/>
      <c r="T563" s="272"/>
      <c r="U563" s="272"/>
      <c r="V563" s="271"/>
      <c r="W563" s="50"/>
      <c r="X563" s="50"/>
      <c r="Y563" s="50"/>
      <c r="Z563" s="43"/>
      <c r="AA563" s="43"/>
      <c r="AB563" s="43"/>
      <c r="AC563" s="43"/>
      <c r="AD563" s="43"/>
      <c r="AE563" s="43"/>
      <c r="AF563" s="43"/>
      <c r="AG563" s="43"/>
      <c r="AH563" s="43"/>
      <c r="AI563" s="43"/>
      <c r="AJ563" s="43"/>
      <c r="AK563" s="144" t="s">
        <v>1177</v>
      </c>
      <c r="AL563" s="72"/>
      <c r="AM563" s="72" t="s">
        <v>3385</v>
      </c>
    </row>
    <row r="564" spans="1:39" ht="29">
      <c r="A564" s="65" t="s">
        <v>859</v>
      </c>
      <c r="B564" s="66" t="s">
        <v>1192</v>
      </c>
      <c r="C564" s="65" t="s">
        <v>862</v>
      </c>
      <c r="D564" s="65" t="s">
        <v>201</v>
      </c>
      <c r="E564" s="75" t="s">
        <v>201</v>
      </c>
      <c r="F564" s="65" t="s">
        <v>853</v>
      </c>
      <c r="G564" s="65" t="s">
        <v>880</v>
      </c>
      <c r="H564" s="65" t="s">
        <v>1057</v>
      </c>
      <c r="I564" s="75" t="s">
        <v>884</v>
      </c>
      <c r="J564" s="272">
        <v>0</v>
      </c>
      <c r="K564" s="272">
        <v>1</v>
      </c>
      <c r="L564" s="272">
        <v>0</v>
      </c>
      <c r="M564" s="272">
        <v>0</v>
      </c>
      <c r="N564" s="272">
        <v>0</v>
      </c>
      <c r="O564" s="272">
        <v>0</v>
      </c>
      <c r="P564" s="272">
        <v>0</v>
      </c>
      <c r="Q564" s="272">
        <v>0</v>
      </c>
      <c r="R564" s="272">
        <v>0</v>
      </c>
      <c r="S564" s="272">
        <v>0</v>
      </c>
      <c r="T564" s="272">
        <v>0</v>
      </c>
      <c r="U564" s="272">
        <v>0</v>
      </c>
      <c r="V564" s="271"/>
      <c r="W564" s="50"/>
      <c r="X564" s="50"/>
      <c r="Y564" s="50"/>
      <c r="Z564" s="43"/>
      <c r="AA564" s="43"/>
      <c r="AB564" s="43"/>
      <c r="AC564" s="43"/>
      <c r="AD564" s="43"/>
      <c r="AE564" s="43"/>
      <c r="AF564" s="43"/>
      <c r="AG564" s="43"/>
      <c r="AH564" s="43"/>
      <c r="AI564" s="43"/>
      <c r="AJ564" s="43"/>
      <c r="AK564" s="144" t="s">
        <v>1177</v>
      </c>
      <c r="AL564" s="72"/>
      <c r="AM564" s="44"/>
    </row>
    <row r="565" spans="1:39" ht="29">
      <c r="A565" s="65" t="s">
        <v>859</v>
      </c>
      <c r="B565" s="66" t="s">
        <v>1193</v>
      </c>
      <c r="C565" s="65" t="s">
        <v>862</v>
      </c>
      <c r="D565" s="65" t="s">
        <v>201</v>
      </c>
      <c r="E565" s="75" t="s">
        <v>201</v>
      </c>
      <c r="F565" s="65" t="s">
        <v>853</v>
      </c>
      <c r="G565" s="65" t="s">
        <v>880</v>
      </c>
      <c r="H565" s="65" t="s">
        <v>1065</v>
      </c>
      <c r="I565" s="75" t="s">
        <v>1058</v>
      </c>
      <c r="J565" s="272">
        <v>3</v>
      </c>
      <c r="K565" s="272">
        <v>1</v>
      </c>
      <c r="L565" s="272">
        <v>1</v>
      </c>
      <c r="M565" s="272">
        <v>3</v>
      </c>
      <c r="N565" s="272">
        <v>2</v>
      </c>
      <c r="O565" s="272">
        <v>16</v>
      </c>
      <c r="P565" s="272">
        <v>18</v>
      </c>
      <c r="Q565" s="272">
        <v>6</v>
      </c>
      <c r="R565" s="272">
        <v>11</v>
      </c>
      <c r="S565" s="272">
        <v>9</v>
      </c>
      <c r="T565" s="272">
        <v>10</v>
      </c>
      <c r="U565" s="272">
        <v>7</v>
      </c>
      <c r="V565" s="271"/>
      <c r="W565" s="50"/>
      <c r="X565" s="50"/>
      <c r="Y565" s="50"/>
      <c r="Z565" s="43"/>
      <c r="AA565" s="43"/>
      <c r="AB565" s="43"/>
      <c r="AC565" s="43"/>
      <c r="AD565" s="43"/>
      <c r="AE565" s="43"/>
      <c r="AF565" s="43"/>
      <c r="AG565" s="43"/>
      <c r="AH565" s="43"/>
      <c r="AI565" s="43"/>
      <c r="AJ565" s="43"/>
      <c r="AK565" s="144" t="s">
        <v>1177</v>
      </c>
      <c r="AL565" s="72"/>
      <c r="AM565" s="44"/>
    </row>
    <row r="566" spans="1:39" ht="43.5">
      <c r="A566" s="65" t="s">
        <v>859</v>
      </c>
      <c r="B566" s="66" t="s">
        <v>1193</v>
      </c>
      <c r="C566" s="65" t="s">
        <v>862</v>
      </c>
      <c r="D566" s="65" t="s">
        <v>201</v>
      </c>
      <c r="E566" s="75" t="s">
        <v>201</v>
      </c>
      <c r="F566" s="65" t="s">
        <v>853</v>
      </c>
      <c r="G566" s="65" t="s">
        <v>880</v>
      </c>
      <c r="H566" s="65" t="s">
        <v>1065</v>
      </c>
      <c r="I566" s="75" t="s">
        <v>882</v>
      </c>
      <c r="J566" s="272"/>
      <c r="K566" s="272"/>
      <c r="L566" s="272"/>
      <c r="M566" s="272"/>
      <c r="N566" s="272"/>
      <c r="O566" s="272"/>
      <c r="P566" s="272"/>
      <c r="Q566" s="272"/>
      <c r="R566" s="272"/>
      <c r="S566" s="272"/>
      <c r="T566" s="272"/>
      <c r="U566" s="272"/>
      <c r="V566" s="271"/>
      <c r="W566" s="50"/>
      <c r="X566" s="50"/>
      <c r="Y566" s="50"/>
      <c r="Z566" s="43"/>
      <c r="AA566" s="43"/>
      <c r="AB566" s="43"/>
      <c r="AC566" s="43"/>
      <c r="AD566" s="43"/>
      <c r="AE566" s="43"/>
      <c r="AF566" s="43"/>
      <c r="AG566" s="43"/>
      <c r="AH566" s="43"/>
      <c r="AI566" s="43"/>
      <c r="AJ566" s="43"/>
      <c r="AK566" s="144" t="s">
        <v>1177</v>
      </c>
      <c r="AL566" s="72"/>
      <c r="AM566" s="72" t="s">
        <v>3385</v>
      </c>
    </row>
    <row r="567" spans="1:39" ht="43.5">
      <c r="A567" s="65" t="s">
        <v>859</v>
      </c>
      <c r="B567" s="66" t="s">
        <v>1193</v>
      </c>
      <c r="C567" s="65" t="s">
        <v>862</v>
      </c>
      <c r="D567" s="65" t="s">
        <v>201</v>
      </c>
      <c r="E567" s="75" t="s">
        <v>201</v>
      </c>
      <c r="F567" s="65" t="s">
        <v>853</v>
      </c>
      <c r="G567" s="65" t="s">
        <v>880</v>
      </c>
      <c r="H567" s="65" t="s">
        <v>1065</v>
      </c>
      <c r="I567" s="75" t="s">
        <v>1061</v>
      </c>
      <c r="J567" s="272"/>
      <c r="K567" s="272"/>
      <c r="L567" s="272"/>
      <c r="M567" s="272"/>
      <c r="N567" s="272"/>
      <c r="O567" s="272"/>
      <c r="P567" s="272"/>
      <c r="Q567" s="272"/>
      <c r="R567" s="272"/>
      <c r="S567" s="272"/>
      <c r="T567" s="272"/>
      <c r="U567" s="272"/>
      <c r="V567" s="271"/>
      <c r="W567" s="50"/>
      <c r="X567" s="50"/>
      <c r="Y567" s="50"/>
      <c r="Z567" s="43"/>
      <c r="AA567" s="43"/>
      <c r="AB567" s="43"/>
      <c r="AC567" s="43"/>
      <c r="AD567" s="43"/>
      <c r="AE567" s="43"/>
      <c r="AF567" s="43"/>
      <c r="AG567" s="43"/>
      <c r="AH567" s="43"/>
      <c r="AI567" s="43"/>
      <c r="AJ567" s="43"/>
      <c r="AK567" s="144" t="s">
        <v>1177</v>
      </c>
      <c r="AL567" s="72"/>
      <c r="AM567" s="72" t="s">
        <v>3385</v>
      </c>
    </row>
    <row r="568" spans="1:39" ht="29">
      <c r="A568" s="65" t="s">
        <v>859</v>
      </c>
      <c r="B568" s="66" t="s">
        <v>1193</v>
      </c>
      <c r="C568" s="65" t="s">
        <v>862</v>
      </c>
      <c r="D568" s="65" t="s">
        <v>201</v>
      </c>
      <c r="E568" s="75" t="s">
        <v>201</v>
      </c>
      <c r="F568" s="65" t="s">
        <v>853</v>
      </c>
      <c r="G568" s="65" t="s">
        <v>880</v>
      </c>
      <c r="H568" s="65" t="s">
        <v>1065</v>
      </c>
      <c r="I568" s="75" t="s">
        <v>884</v>
      </c>
      <c r="J568" s="272">
        <v>3712</v>
      </c>
      <c r="K568" s="272">
        <v>6852</v>
      </c>
      <c r="L568" s="272">
        <v>4894</v>
      </c>
      <c r="M568" s="272">
        <v>4764</v>
      </c>
      <c r="N568" s="272">
        <v>10175</v>
      </c>
      <c r="O568" s="272">
        <v>6150</v>
      </c>
      <c r="P568" s="272">
        <v>5349</v>
      </c>
      <c r="Q568" s="272">
        <v>3345</v>
      </c>
      <c r="R568" s="272">
        <v>5063</v>
      </c>
      <c r="S568" s="272">
        <v>6567</v>
      </c>
      <c r="T568" s="272">
        <v>5259</v>
      </c>
      <c r="U568" s="272">
        <v>2273</v>
      </c>
      <c r="V568" s="271"/>
      <c r="W568" s="50"/>
      <c r="X568" s="50"/>
      <c r="Y568" s="50"/>
      <c r="Z568" s="43"/>
      <c r="AA568" s="43"/>
      <c r="AB568" s="43"/>
      <c r="AC568" s="43"/>
      <c r="AD568" s="43"/>
      <c r="AE568" s="43"/>
      <c r="AF568" s="43"/>
      <c r="AG568" s="43"/>
      <c r="AH568" s="43"/>
      <c r="AI568" s="43"/>
      <c r="AJ568" s="43"/>
      <c r="AK568" s="144" t="s">
        <v>1177</v>
      </c>
      <c r="AL568" s="72"/>
      <c r="AM568" s="44"/>
    </row>
    <row r="569" spans="1:39" ht="29">
      <c r="A569" s="65" t="s">
        <v>859</v>
      </c>
      <c r="B569" s="66" t="s">
        <v>1194</v>
      </c>
      <c r="C569" s="65" t="s">
        <v>862</v>
      </c>
      <c r="D569" s="65" t="s">
        <v>201</v>
      </c>
      <c r="E569" s="75" t="s">
        <v>201</v>
      </c>
      <c r="F569" s="65" t="s">
        <v>853</v>
      </c>
      <c r="G569" s="65" t="s">
        <v>880</v>
      </c>
      <c r="H569" s="65" t="s">
        <v>881</v>
      </c>
      <c r="I569" s="75" t="s">
        <v>1058</v>
      </c>
      <c r="J569" s="272">
        <v>0</v>
      </c>
      <c r="K569" s="272">
        <v>0</v>
      </c>
      <c r="L569" s="272">
        <v>0</v>
      </c>
      <c r="M569" s="272">
        <v>0</v>
      </c>
      <c r="N569" s="272">
        <v>0</v>
      </c>
      <c r="O569" s="272">
        <v>0</v>
      </c>
      <c r="P569" s="272">
        <v>0</v>
      </c>
      <c r="Q569" s="272">
        <v>0</v>
      </c>
      <c r="R569" s="272">
        <v>0</v>
      </c>
      <c r="S569" s="272">
        <v>0</v>
      </c>
      <c r="T569" s="272">
        <v>0</v>
      </c>
      <c r="U569" s="272">
        <v>0</v>
      </c>
      <c r="V569" s="271"/>
      <c r="W569" s="50"/>
      <c r="X569" s="50"/>
      <c r="Y569" s="50"/>
      <c r="Z569" s="43"/>
      <c r="AA569" s="43"/>
      <c r="AB569" s="43"/>
      <c r="AC569" s="43"/>
      <c r="AD569" s="43"/>
      <c r="AE569" s="43"/>
      <c r="AF569" s="43"/>
      <c r="AG569" s="43"/>
      <c r="AH569" s="43"/>
      <c r="AI569" s="43"/>
      <c r="AJ569" s="43"/>
      <c r="AK569" s="144" t="s">
        <v>1177</v>
      </c>
      <c r="AL569" s="72"/>
      <c r="AM569" s="44"/>
    </row>
    <row r="570" spans="1:39" ht="43.5">
      <c r="A570" s="65" t="s">
        <v>859</v>
      </c>
      <c r="B570" s="66" t="s">
        <v>1194</v>
      </c>
      <c r="C570" s="65" t="s">
        <v>862</v>
      </c>
      <c r="D570" s="65" t="s">
        <v>201</v>
      </c>
      <c r="E570" s="75" t="s">
        <v>201</v>
      </c>
      <c r="F570" s="65" t="s">
        <v>853</v>
      </c>
      <c r="G570" s="65" t="s">
        <v>880</v>
      </c>
      <c r="H570" s="65" t="s">
        <v>881</v>
      </c>
      <c r="I570" s="75" t="s">
        <v>882</v>
      </c>
      <c r="J570" s="272"/>
      <c r="K570" s="272"/>
      <c r="L570" s="272"/>
      <c r="M570" s="272"/>
      <c r="N570" s="272"/>
      <c r="O570" s="272"/>
      <c r="P570" s="272"/>
      <c r="Q570" s="272"/>
      <c r="R570" s="272"/>
      <c r="S570" s="272"/>
      <c r="T570" s="272"/>
      <c r="U570" s="272"/>
      <c r="V570" s="271"/>
      <c r="W570" s="50"/>
      <c r="X570" s="50"/>
      <c r="Y570" s="50"/>
      <c r="Z570" s="43"/>
      <c r="AA570" s="43"/>
      <c r="AB570" s="43"/>
      <c r="AC570" s="43"/>
      <c r="AD570" s="43"/>
      <c r="AE570" s="43"/>
      <c r="AF570" s="43"/>
      <c r="AG570" s="43"/>
      <c r="AH570" s="43"/>
      <c r="AI570" s="43"/>
      <c r="AJ570" s="43"/>
      <c r="AK570" s="144" t="s">
        <v>1177</v>
      </c>
      <c r="AL570" s="72"/>
      <c r="AM570" s="72" t="s">
        <v>3385</v>
      </c>
    </row>
    <row r="571" spans="1:39" ht="43.5">
      <c r="A571" s="65" t="s">
        <v>859</v>
      </c>
      <c r="B571" s="66" t="s">
        <v>1194</v>
      </c>
      <c r="C571" s="65" t="s">
        <v>862</v>
      </c>
      <c r="D571" s="65" t="s">
        <v>201</v>
      </c>
      <c r="E571" s="75" t="s">
        <v>201</v>
      </c>
      <c r="F571" s="65" t="s">
        <v>853</v>
      </c>
      <c r="G571" s="65" t="s">
        <v>880</v>
      </c>
      <c r="H571" s="65" t="s">
        <v>881</v>
      </c>
      <c r="I571" s="75" t="s">
        <v>1061</v>
      </c>
      <c r="J571" s="272"/>
      <c r="K571" s="272"/>
      <c r="L571" s="272"/>
      <c r="M571" s="272"/>
      <c r="N571" s="272"/>
      <c r="O571" s="272"/>
      <c r="P571" s="272"/>
      <c r="Q571" s="272"/>
      <c r="R571" s="272"/>
      <c r="S571" s="272"/>
      <c r="T571" s="272"/>
      <c r="U571" s="272"/>
      <c r="V571" s="271"/>
      <c r="W571" s="50"/>
      <c r="X571" s="50"/>
      <c r="Y571" s="50"/>
      <c r="Z571" s="43"/>
      <c r="AA571" s="43"/>
      <c r="AB571" s="43"/>
      <c r="AC571" s="43"/>
      <c r="AD571" s="43"/>
      <c r="AE571" s="43"/>
      <c r="AF571" s="43"/>
      <c r="AG571" s="43"/>
      <c r="AH571" s="43"/>
      <c r="AI571" s="43"/>
      <c r="AJ571" s="43"/>
      <c r="AK571" s="144" t="s">
        <v>1177</v>
      </c>
      <c r="AL571" s="72"/>
      <c r="AM571" s="72" t="s">
        <v>3385</v>
      </c>
    </row>
    <row r="572" spans="1:39" ht="29">
      <c r="A572" s="65" t="s">
        <v>859</v>
      </c>
      <c r="B572" s="66" t="s">
        <v>1194</v>
      </c>
      <c r="C572" s="65" t="s">
        <v>862</v>
      </c>
      <c r="D572" s="65" t="s">
        <v>201</v>
      </c>
      <c r="E572" s="75" t="s">
        <v>201</v>
      </c>
      <c r="F572" s="65" t="s">
        <v>853</v>
      </c>
      <c r="G572" s="65" t="s">
        <v>880</v>
      </c>
      <c r="H572" s="65" t="s">
        <v>881</v>
      </c>
      <c r="I572" s="75" t="s">
        <v>884</v>
      </c>
      <c r="J572" s="272">
        <v>0</v>
      </c>
      <c r="K572" s="272">
        <v>0</v>
      </c>
      <c r="L572" s="272">
        <v>0</v>
      </c>
      <c r="M572" s="272">
        <v>0</v>
      </c>
      <c r="N572" s="272">
        <v>0</v>
      </c>
      <c r="O572" s="272">
        <v>0</v>
      </c>
      <c r="P572" s="272">
        <v>0</v>
      </c>
      <c r="Q572" s="272">
        <v>0</v>
      </c>
      <c r="R572" s="272">
        <v>0</v>
      </c>
      <c r="S572" s="272">
        <v>0</v>
      </c>
      <c r="T572" s="272">
        <v>0</v>
      </c>
      <c r="U572" s="272">
        <v>0</v>
      </c>
      <c r="V572" s="271"/>
      <c r="W572" s="50"/>
      <c r="X572" s="50"/>
      <c r="Y572" s="50"/>
      <c r="Z572" s="43"/>
      <c r="AA572" s="43"/>
      <c r="AB572" s="43"/>
      <c r="AC572" s="43"/>
      <c r="AD572" s="43"/>
      <c r="AE572" s="43"/>
      <c r="AF572" s="43"/>
      <c r="AG572" s="43"/>
      <c r="AH572" s="43"/>
      <c r="AI572" s="43"/>
      <c r="AJ572" s="43"/>
      <c r="AK572" s="144" t="s">
        <v>1177</v>
      </c>
      <c r="AL572" s="72"/>
      <c r="AM572" s="44"/>
    </row>
    <row r="573" spans="1:39" ht="29">
      <c r="A573" s="65" t="s">
        <v>859</v>
      </c>
      <c r="B573" s="66" t="s">
        <v>1195</v>
      </c>
      <c r="C573" s="65" t="s">
        <v>860</v>
      </c>
      <c r="D573" s="65" t="s">
        <v>201</v>
      </c>
      <c r="E573" s="75" t="s">
        <v>201</v>
      </c>
      <c r="F573" s="65" t="s">
        <v>854</v>
      </c>
      <c r="G573" s="65" t="s">
        <v>880</v>
      </c>
      <c r="H573" s="65" t="s">
        <v>1057</v>
      </c>
      <c r="I573" s="75" t="s">
        <v>1058</v>
      </c>
      <c r="J573" s="383">
        <v>0</v>
      </c>
      <c r="K573" s="383">
        <v>0</v>
      </c>
      <c r="L573" s="383">
        <v>0</v>
      </c>
      <c r="M573" s="383">
        <v>0</v>
      </c>
      <c r="N573" s="383">
        <v>0</v>
      </c>
      <c r="O573" s="383">
        <v>0</v>
      </c>
      <c r="P573" s="383">
        <v>0</v>
      </c>
      <c r="Q573" s="383">
        <v>0</v>
      </c>
      <c r="R573" s="383">
        <v>0</v>
      </c>
      <c r="S573" s="383">
        <v>0</v>
      </c>
      <c r="T573" s="383">
        <v>0</v>
      </c>
      <c r="U573" s="383">
        <v>0</v>
      </c>
      <c r="V573" s="271"/>
      <c r="W573" s="50"/>
      <c r="X573" s="50"/>
      <c r="Y573" s="50"/>
      <c r="Z573" s="43"/>
      <c r="AA573" s="43"/>
      <c r="AB573" s="43"/>
      <c r="AC573" s="43"/>
      <c r="AD573" s="43"/>
      <c r="AE573" s="43"/>
      <c r="AF573" s="43"/>
      <c r="AG573" s="43"/>
      <c r="AH573" s="43"/>
      <c r="AI573" s="43"/>
      <c r="AJ573" s="43"/>
      <c r="AK573" s="144" t="s">
        <v>1177</v>
      </c>
      <c r="AL573" s="72"/>
      <c r="AM573" s="44"/>
    </row>
    <row r="574" spans="1:39" ht="43.5">
      <c r="A574" s="65" t="s">
        <v>859</v>
      </c>
      <c r="B574" s="66" t="s">
        <v>1195</v>
      </c>
      <c r="C574" s="65" t="s">
        <v>860</v>
      </c>
      <c r="D574" s="65" t="s">
        <v>201</v>
      </c>
      <c r="E574" s="75" t="s">
        <v>201</v>
      </c>
      <c r="F574" s="65" t="s">
        <v>854</v>
      </c>
      <c r="G574" s="65" t="s">
        <v>880</v>
      </c>
      <c r="H574" s="65" t="s">
        <v>1057</v>
      </c>
      <c r="I574" s="75" t="s">
        <v>882</v>
      </c>
      <c r="J574" s="272"/>
      <c r="K574" s="272"/>
      <c r="L574" s="272"/>
      <c r="M574" s="272"/>
      <c r="N574" s="272"/>
      <c r="O574" s="272"/>
      <c r="P574" s="272"/>
      <c r="Q574" s="272"/>
      <c r="R574" s="272"/>
      <c r="S574" s="272"/>
      <c r="T574" s="272"/>
      <c r="U574" s="272"/>
      <c r="V574" s="271"/>
      <c r="W574" s="50"/>
      <c r="X574" s="50"/>
      <c r="Y574" s="50"/>
      <c r="Z574" s="43"/>
      <c r="AA574" s="43"/>
      <c r="AB574" s="43"/>
      <c r="AC574" s="43"/>
      <c r="AD574" s="43"/>
      <c r="AE574" s="43"/>
      <c r="AF574" s="43"/>
      <c r="AG574" s="43"/>
      <c r="AH574" s="43"/>
      <c r="AI574" s="43"/>
      <c r="AJ574" s="43"/>
      <c r="AK574" s="144" t="s">
        <v>1177</v>
      </c>
      <c r="AL574" s="72"/>
      <c r="AM574" s="72" t="s">
        <v>3385</v>
      </c>
    </row>
    <row r="575" spans="1:39" ht="43.5">
      <c r="A575" s="65" t="s">
        <v>859</v>
      </c>
      <c r="B575" s="66" t="s">
        <v>1195</v>
      </c>
      <c r="C575" s="65" t="s">
        <v>860</v>
      </c>
      <c r="D575" s="65" t="s">
        <v>201</v>
      </c>
      <c r="E575" s="75" t="s">
        <v>201</v>
      </c>
      <c r="F575" s="65" t="s">
        <v>854</v>
      </c>
      <c r="G575" s="65" t="s">
        <v>880</v>
      </c>
      <c r="H575" s="65" t="s">
        <v>1057</v>
      </c>
      <c r="I575" s="75" t="s">
        <v>1061</v>
      </c>
      <c r="J575" s="272"/>
      <c r="K575" s="272"/>
      <c r="L575" s="272"/>
      <c r="M575" s="272"/>
      <c r="N575" s="272"/>
      <c r="O575" s="272"/>
      <c r="P575" s="272"/>
      <c r="Q575" s="272"/>
      <c r="R575" s="272"/>
      <c r="S575" s="272"/>
      <c r="T575" s="272"/>
      <c r="U575" s="272"/>
      <c r="V575" s="271"/>
      <c r="W575" s="50"/>
      <c r="X575" s="50"/>
      <c r="Y575" s="50"/>
      <c r="Z575" s="43"/>
      <c r="AA575" s="43"/>
      <c r="AB575" s="43"/>
      <c r="AC575" s="43"/>
      <c r="AD575" s="43"/>
      <c r="AE575" s="43"/>
      <c r="AF575" s="43"/>
      <c r="AG575" s="43"/>
      <c r="AH575" s="43"/>
      <c r="AI575" s="43"/>
      <c r="AJ575" s="43"/>
      <c r="AK575" s="144" t="s">
        <v>1177</v>
      </c>
      <c r="AL575" s="72"/>
      <c r="AM575" s="72" t="s">
        <v>3385</v>
      </c>
    </row>
    <row r="576" spans="1:39" ht="29">
      <c r="A576" s="65" t="s">
        <v>859</v>
      </c>
      <c r="B576" s="66" t="s">
        <v>1195</v>
      </c>
      <c r="C576" s="65" t="s">
        <v>860</v>
      </c>
      <c r="D576" s="65" t="s">
        <v>201</v>
      </c>
      <c r="E576" s="75" t="s">
        <v>201</v>
      </c>
      <c r="F576" s="65" t="s">
        <v>854</v>
      </c>
      <c r="G576" s="65" t="s">
        <v>880</v>
      </c>
      <c r="H576" s="65" t="s">
        <v>1057</v>
      </c>
      <c r="I576" s="75" t="s">
        <v>884</v>
      </c>
      <c r="J576" s="383">
        <v>0</v>
      </c>
      <c r="K576" s="383">
        <v>54</v>
      </c>
      <c r="L576" s="383">
        <v>1</v>
      </c>
      <c r="M576" s="383">
        <v>4</v>
      </c>
      <c r="N576" s="383">
        <v>10</v>
      </c>
      <c r="O576" s="383">
        <v>10</v>
      </c>
      <c r="P576" s="383">
        <v>1</v>
      </c>
      <c r="Q576" s="383">
        <v>0</v>
      </c>
      <c r="R576" s="383">
        <v>0</v>
      </c>
      <c r="S576" s="383">
        <v>0</v>
      </c>
      <c r="T576" s="383">
        <v>0</v>
      </c>
      <c r="U576" s="383">
        <v>0</v>
      </c>
      <c r="V576" s="271"/>
      <c r="W576" s="50"/>
      <c r="X576" s="50"/>
      <c r="Y576" s="50"/>
      <c r="Z576" s="43"/>
      <c r="AA576" s="43"/>
      <c r="AB576" s="43"/>
      <c r="AC576" s="43"/>
      <c r="AD576" s="43"/>
      <c r="AE576" s="43"/>
      <c r="AF576" s="43"/>
      <c r="AG576" s="43"/>
      <c r="AH576" s="43"/>
      <c r="AI576" s="43"/>
      <c r="AJ576" s="43"/>
      <c r="AK576" s="144" t="s">
        <v>1177</v>
      </c>
      <c r="AL576" s="72"/>
      <c r="AM576" s="44"/>
    </row>
    <row r="577" spans="1:39" ht="29">
      <c r="A577" s="65" t="s">
        <v>859</v>
      </c>
      <c r="B577" s="66" t="s">
        <v>1196</v>
      </c>
      <c r="C577" s="65" t="s">
        <v>860</v>
      </c>
      <c r="D577" s="65" t="s">
        <v>201</v>
      </c>
      <c r="E577" s="75" t="s">
        <v>201</v>
      </c>
      <c r="F577" s="65" t="s">
        <v>854</v>
      </c>
      <c r="G577" s="65" t="s">
        <v>880</v>
      </c>
      <c r="H577" s="65" t="s">
        <v>1065</v>
      </c>
      <c r="I577" s="75" t="s">
        <v>1058</v>
      </c>
      <c r="J577" s="383">
        <v>4</v>
      </c>
      <c r="K577" s="383">
        <v>4</v>
      </c>
      <c r="L577" s="383">
        <v>4</v>
      </c>
      <c r="M577" s="383">
        <v>1</v>
      </c>
      <c r="N577" s="383">
        <v>0</v>
      </c>
      <c r="O577" s="383">
        <v>3</v>
      </c>
      <c r="P577" s="383">
        <v>0</v>
      </c>
      <c r="Q577" s="383">
        <v>0</v>
      </c>
      <c r="R577" s="383">
        <v>2</v>
      </c>
      <c r="S577" s="383">
        <v>1</v>
      </c>
      <c r="T577" s="383">
        <v>0</v>
      </c>
      <c r="U577" s="383">
        <v>0</v>
      </c>
      <c r="V577" s="271"/>
      <c r="W577" s="50"/>
      <c r="X577" s="50"/>
      <c r="Y577" s="50"/>
      <c r="Z577" s="43"/>
      <c r="AA577" s="43"/>
      <c r="AB577" s="43"/>
      <c r="AC577" s="43"/>
      <c r="AD577" s="43"/>
      <c r="AE577" s="43"/>
      <c r="AF577" s="43"/>
      <c r="AG577" s="43"/>
      <c r="AH577" s="43"/>
      <c r="AI577" s="43"/>
      <c r="AJ577" s="43"/>
      <c r="AK577" s="144" t="s">
        <v>1177</v>
      </c>
      <c r="AL577" s="72"/>
      <c r="AM577" s="44"/>
    </row>
    <row r="578" spans="1:39" ht="43.5">
      <c r="A578" s="65" t="s">
        <v>859</v>
      </c>
      <c r="B578" s="66" t="s">
        <v>1196</v>
      </c>
      <c r="C578" s="65" t="s">
        <v>860</v>
      </c>
      <c r="D578" s="65" t="s">
        <v>201</v>
      </c>
      <c r="E578" s="75" t="s">
        <v>201</v>
      </c>
      <c r="F578" s="65" t="s">
        <v>854</v>
      </c>
      <c r="G578" s="65" t="s">
        <v>880</v>
      </c>
      <c r="H578" s="65" t="s">
        <v>1065</v>
      </c>
      <c r="I578" s="75" t="s">
        <v>882</v>
      </c>
      <c r="J578" s="272"/>
      <c r="K578" s="272"/>
      <c r="L578" s="272"/>
      <c r="M578" s="272"/>
      <c r="N578" s="272"/>
      <c r="O578" s="272"/>
      <c r="P578" s="272"/>
      <c r="Q578" s="272"/>
      <c r="R578" s="272"/>
      <c r="S578" s="272"/>
      <c r="T578" s="272"/>
      <c r="U578" s="272"/>
      <c r="V578" s="271"/>
      <c r="W578" s="50"/>
      <c r="X578" s="50"/>
      <c r="Y578" s="50"/>
      <c r="Z578" s="43"/>
      <c r="AA578" s="43"/>
      <c r="AB578" s="43"/>
      <c r="AC578" s="43"/>
      <c r="AD578" s="43"/>
      <c r="AE578" s="43"/>
      <c r="AF578" s="43"/>
      <c r="AG578" s="43"/>
      <c r="AH578" s="43"/>
      <c r="AI578" s="43"/>
      <c r="AJ578" s="43"/>
      <c r="AK578" s="144" t="s">
        <v>1177</v>
      </c>
      <c r="AL578" s="72"/>
      <c r="AM578" s="72" t="s">
        <v>3385</v>
      </c>
    </row>
    <row r="579" spans="1:39" ht="43.5">
      <c r="A579" s="65" t="s">
        <v>859</v>
      </c>
      <c r="B579" s="66" t="s">
        <v>1196</v>
      </c>
      <c r="C579" s="65" t="s">
        <v>860</v>
      </c>
      <c r="D579" s="65" t="s">
        <v>201</v>
      </c>
      <c r="E579" s="75" t="s">
        <v>201</v>
      </c>
      <c r="F579" s="65" t="s">
        <v>854</v>
      </c>
      <c r="G579" s="65" t="s">
        <v>880</v>
      </c>
      <c r="H579" s="65" t="s">
        <v>1065</v>
      </c>
      <c r="I579" s="75" t="s">
        <v>1061</v>
      </c>
      <c r="J579" s="272"/>
      <c r="K579" s="272"/>
      <c r="L579" s="272"/>
      <c r="M579" s="272"/>
      <c r="N579" s="272"/>
      <c r="O579" s="272"/>
      <c r="P579" s="272"/>
      <c r="Q579" s="272"/>
      <c r="R579" s="272"/>
      <c r="S579" s="272"/>
      <c r="T579" s="272"/>
      <c r="U579" s="272"/>
      <c r="V579" s="271"/>
      <c r="W579" s="50"/>
      <c r="X579" s="50"/>
      <c r="Y579" s="50"/>
      <c r="Z579" s="43"/>
      <c r="AA579" s="43"/>
      <c r="AB579" s="43"/>
      <c r="AC579" s="43"/>
      <c r="AD579" s="43"/>
      <c r="AE579" s="43"/>
      <c r="AF579" s="43"/>
      <c r="AG579" s="43"/>
      <c r="AH579" s="43"/>
      <c r="AI579" s="43"/>
      <c r="AJ579" s="43"/>
      <c r="AK579" s="144" t="s">
        <v>1177</v>
      </c>
      <c r="AL579" s="72"/>
      <c r="AM579" s="72" t="s">
        <v>3385</v>
      </c>
    </row>
    <row r="580" spans="1:39" ht="29">
      <c r="A580" s="65" t="s">
        <v>859</v>
      </c>
      <c r="B580" s="66" t="s">
        <v>1196</v>
      </c>
      <c r="C580" s="65" t="s">
        <v>860</v>
      </c>
      <c r="D580" s="65" t="s">
        <v>201</v>
      </c>
      <c r="E580" s="75" t="s">
        <v>201</v>
      </c>
      <c r="F580" s="65" t="s">
        <v>854</v>
      </c>
      <c r="G580" s="65" t="s">
        <v>880</v>
      </c>
      <c r="H580" s="65" t="s">
        <v>1065</v>
      </c>
      <c r="I580" s="75" t="s">
        <v>884</v>
      </c>
      <c r="J580" s="383">
        <v>0</v>
      </c>
      <c r="K580" s="383">
        <v>45</v>
      </c>
      <c r="L580" s="383">
        <v>115</v>
      </c>
      <c r="M580" s="383">
        <v>201</v>
      </c>
      <c r="N580" s="383">
        <v>43</v>
      </c>
      <c r="O580" s="383">
        <v>127</v>
      </c>
      <c r="P580" s="383">
        <v>169</v>
      </c>
      <c r="Q580" s="383">
        <v>159</v>
      </c>
      <c r="R580" s="383">
        <v>34</v>
      </c>
      <c r="S580" s="383">
        <v>40</v>
      </c>
      <c r="T580" s="383">
        <v>60</v>
      </c>
      <c r="U580" s="383">
        <v>78</v>
      </c>
      <c r="V580" s="271"/>
      <c r="W580" s="50"/>
      <c r="X580" s="50"/>
      <c r="Y580" s="50"/>
      <c r="Z580" s="43"/>
      <c r="AA580" s="43"/>
      <c r="AB580" s="43"/>
      <c r="AC580" s="43"/>
      <c r="AD580" s="43"/>
      <c r="AE580" s="43"/>
      <c r="AF580" s="43"/>
      <c r="AG580" s="43"/>
      <c r="AH580" s="43"/>
      <c r="AI580" s="43"/>
      <c r="AJ580" s="43"/>
      <c r="AK580" s="144" t="s">
        <v>1177</v>
      </c>
      <c r="AL580" s="72"/>
      <c r="AM580" s="44"/>
    </row>
    <row r="581" spans="1:39" ht="29">
      <c r="A581" s="65" t="s">
        <v>859</v>
      </c>
      <c r="B581" s="66" t="s">
        <v>1197</v>
      </c>
      <c r="C581" s="65" t="s">
        <v>860</v>
      </c>
      <c r="D581" s="65" t="s">
        <v>201</v>
      </c>
      <c r="E581" s="75" t="s">
        <v>201</v>
      </c>
      <c r="F581" s="65" t="s">
        <v>854</v>
      </c>
      <c r="G581" s="65" t="s">
        <v>880</v>
      </c>
      <c r="H581" s="65" t="s">
        <v>881</v>
      </c>
      <c r="I581" s="75" t="s">
        <v>1058</v>
      </c>
      <c r="J581" s="383">
        <v>0</v>
      </c>
      <c r="K581" s="383">
        <v>0</v>
      </c>
      <c r="L581" s="383">
        <v>0</v>
      </c>
      <c r="M581" s="383">
        <v>0</v>
      </c>
      <c r="N581" s="383">
        <v>0</v>
      </c>
      <c r="O581" s="383">
        <v>0</v>
      </c>
      <c r="P581" s="383">
        <v>0</v>
      </c>
      <c r="Q581" s="383">
        <v>0</v>
      </c>
      <c r="R581" s="383">
        <v>0</v>
      </c>
      <c r="S581" s="383">
        <v>0</v>
      </c>
      <c r="T581" s="383">
        <v>0</v>
      </c>
      <c r="U581" s="383">
        <v>0</v>
      </c>
      <c r="V581" s="271"/>
      <c r="W581" s="50"/>
      <c r="X581" s="50"/>
      <c r="Y581" s="50"/>
      <c r="Z581" s="43"/>
      <c r="AA581" s="43"/>
      <c r="AB581" s="43"/>
      <c r="AC581" s="43"/>
      <c r="AD581" s="43"/>
      <c r="AE581" s="43"/>
      <c r="AF581" s="43"/>
      <c r="AG581" s="43"/>
      <c r="AH581" s="43"/>
      <c r="AI581" s="43"/>
      <c r="AJ581" s="43"/>
      <c r="AK581" s="144" t="s">
        <v>1177</v>
      </c>
      <c r="AL581" s="72"/>
      <c r="AM581" s="44"/>
    </row>
    <row r="582" spans="1:39" ht="43.5">
      <c r="A582" s="65" t="s">
        <v>859</v>
      </c>
      <c r="B582" s="66" t="s">
        <v>1197</v>
      </c>
      <c r="C582" s="65" t="s">
        <v>860</v>
      </c>
      <c r="D582" s="65" t="s">
        <v>201</v>
      </c>
      <c r="E582" s="75" t="s">
        <v>201</v>
      </c>
      <c r="F582" s="65" t="s">
        <v>854</v>
      </c>
      <c r="G582" s="65" t="s">
        <v>880</v>
      </c>
      <c r="H582" s="65" t="s">
        <v>881</v>
      </c>
      <c r="I582" s="75" t="s">
        <v>882</v>
      </c>
      <c r="J582" s="272"/>
      <c r="K582" s="272"/>
      <c r="L582" s="272"/>
      <c r="M582" s="272"/>
      <c r="N582" s="272"/>
      <c r="O582" s="272"/>
      <c r="P582" s="272"/>
      <c r="Q582" s="272"/>
      <c r="R582" s="272"/>
      <c r="S582" s="272"/>
      <c r="T582" s="272"/>
      <c r="U582" s="272"/>
      <c r="V582" s="271"/>
      <c r="W582" s="50"/>
      <c r="X582" s="50"/>
      <c r="Y582" s="50"/>
      <c r="Z582" s="43"/>
      <c r="AA582" s="43"/>
      <c r="AB582" s="43"/>
      <c r="AC582" s="43"/>
      <c r="AD582" s="43"/>
      <c r="AE582" s="43"/>
      <c r="AF582" s="43"/>
      <c r="AG582" s="43"/>
      <c r="AH582" s="43"/>
      <c r="AI582" s="43"/>
      <c r="AJ582" s="43"/>
      <c r="AK582" s="144" t="s">
        <v>1177</v>
      </c>
      <c r="AL582" s="72"/>
      <c r="AM582" s="72" t="s">
        <v>3385</v>
      </c>
    </row>
    <row r="583" spans="1:39" ht="43.5">
      <c r="A583" s="65" t="s">
        <v>859</v>
      </c>
      <c r="B583" s="66" t="s">
        <v>1197</v>
      </c>
      <c r="C583" s="65" t="s">
        <v>860</v>
      </c>
      <c r="D583" s="65" t="s">
        <v>201</v>
      </c>
      <c r="E583" s="75" t="s">
        <v>201</v>
      </c>
      <c r="F583" s="65" t="s">
        <v>854</v>
      </c>
      <c r="G583" s="65" t="s">
        <v>880</v>
      </c>
      <c r="H583" s="65" t="s">
        <v>881</v>
      </c>
      <c r="I583" s="75" t="s">
        <v>1061</v>
      </c>
      <c r="J583" s="272"/>
      <c r="K583" s="272"/>
      <c r="L583" s="272"/>
      <c r="M583" s="272"/>
      <c r="N583" s="272"/>
      <c r="O583" s="272"/>
      <c r="P583" s="272"/>
      <c r="Q583" s="272"/>
      <c r="R583" s="272"/>
      <c r="S583" s="272"/>
      <c r="T583" s="272"/>
      <c r="U583" s="272"/>
      <c r="V583" s="271"/>
      <c r="W583" s="50"/>
      <c r="X583" s="50"/>
      <c r="Y583" s="50"/>
      <c r="Z583" s="43"/>
      <c r="AA583" s="43"/>
      <c r="AB583" s="43"/>
      <c r="AC583" s="43"/>
      <c r="AD583" s="43"/>
      <c r="AE583" s="43"/>
      <c r="AF583" s="43"/>
      <c r="AG583" s="43"/>
      <c r="AH583" s="43"/>
      <c r="AI583" s="43"/>
      <c r="AJ583" s="43"/>
      <c r="AK583" s="144" t="s">
        <v>1177</v>
      </c>
      <c r="AL583" s="72"/>
      <c r="AM583" s="72" t="s">
        <v>3385</v>
      </c>
    </row>
    <row r="584" spans="1:39" ht="29">
      <c r="A584" s="65" t="s">
        <v>859</v>
      </c>
      <c r="B584" s="66" t="s">
        <v>1197</v>
      </c>
      <c r="C584" s="65" t="s">
        <v>860</v>
      </c>
      <c r="D584" s="65" t="s">
        <v>201</v>
      </c>
      <c r="E584" s="75" t="s">
        <v>201</v>
      </c>
      <c r="F584" s="65" t="s">
        <v>854</v>
      </c>
      <c r="G584" s="65" t="s">
        <v>880</v>
      </c>
      <c r="H584" s="65" t="s">
        <v>881</v>
      </c>
      <c r="I584" s="75" t="s">
        <v>884</v>
      </c>
      <c r="J584" s="383">
        <v>11</v>
      </c>
      <c r="K584" s="383">
        <v>27</v>
      </c>
      <c r="L584" s="383">
        <v>24</v>
      </c>
      <c r="M584" s="383">
        <v>19</v>
      </c>
      <c r="N584" s="383">
        <v>16</v>
      </c>
      <c r="O584" s="383">
        <v>32</v>
      </c>
      <c r="P584" s="383">
        <v>20</v>
      </c>
      <c r="Q584" s="383">
        <v>12</v>
      </c>
      <c r="R584" s="383">
        <v>12</v>
      </c>
      <c r="S584" s="383">
        <v>24</v>
      </c>
      <c r="T584" s="383">
        <v>24</v>
      </c>
      <c r="U584" s="383">
        <v>13</v>
      </c>
      <c r="V584" s="271"/>
      <c r="W584" s="50"/>
      <c r="X584" s="50"/>
      <c r="Y584" s="50"/>
      <c r="Z584" s="43"/>
      <c r="AA584" s="43"/>
      <c r="AB584" s="43"/>
      <c r="AC584" s="43"/>
      <c r="AD584" s="43"/>
      <c r="AE584" s="43"/>
      <c r="AF584" s="43"/>
      <c r="AG584" s="43"/>
      <c r="AH584" s="43"/>
      <c r="AI584" s="43"/>
      <c r="AJ584" s="43"/>
      <c r="AK584" s="144" t="s">
        <v>1177</v>
      </c>
      <c r="AL584" s="72"/>
      <c r="AM584" s="44"/>
    </row>
    <row r="585" spans="1:39" ht="29">
      <c r="A585" s="65" t="s">
        <v>859</v>
      </c>
      <c r="B585" s="66" t="s">
        <v>1198</v>
      </c>
      <c r="C585" s="65" t="s">
        <v>861</v>
      </c>
      <c r="D585" s="65" t="s">
        <v>201</v>
      </c>
      <c r="E585" s="75" t="s">
        <v>201</v>
      </c>
      <c r="F585" s="65" t="s">
        <v>854</v>
      </c>
      <c r="G585" s="65" t="s">
        <v>880</v>
      </c>
      <c r="H585" s="65" t="s">
        <v>1057</v>
      </c>
      <c r="I585" s="75" t="s">
        <v>1058</v>
      </c>
      <c r="J585" s="383">
        <v>0</v>
      </c>
      <c r="K585" s="383">
        <v>0</v>
      </c>
      <c r="L585" s="383">
        <v>0</v>
      </c>
      <c r="M585" s="383">
        <v>0</v>
      </c>
      <c r="N585" s="383">
        <v>0</v>
      </c>
      <c r="O585" s="383">
        <v>0</v>
      </c>
      <c r="P585" s="383">
        <v>0</v>
      </c>
      <c r="Q585" s="383">
        <v>0</v>
      </c>
      <c r="R585" s="383">
        <v>0</v>
      </c>
      <c r="S585" s="383">
        <v>0</v>
      </c>
      <c r="T585" s="383">
        <v>0</v>
      </c>
      <c r="U585" s="383">
        <v>0</v>
      </c>
      <c r="V585" s="271"/>
      <c r="W585" s="50"/>
      <c r="X585" s="50"/>
      <c r="Y585" s="50"/>
      <c r="Z585" s="43"/>
      <c r="AA585" s="43"/>
      <c r="AB585" s="43"/>
      <c r="AC585" s="43"/>
      <c r="AD585" s="43"/>
      <c r="AE585" s="43"/>
      <c r="AF585" s="43"/>
      <c r="AG585" s="43"/>
      <c r="AH585" s="43"/>
      <c r="AI585" s="43"/>
      <c r="AJ585" s="43"/>
      <c r="AK585" s="144" t="s">
        <v>1177</v>
      </c>
      <c r="AL585" s="72"/>
      <c r="AM585" s="44"/>
    </row>
    <row r="586" spans="1:39" ht="43.5">
      <c r="A586" s="65" t="s">
        <v>859</v>
      </c>
      <c r="B586" s="66" t="s">
        <v>1198</v>
      </c>
      <c r="C586" s="65" t="s">
        <v>861</v>
      </c>
      <c r="D586" s="65" t="s">
        <v>201</v>
      </c>
      <c r="E586" s="75" t="s">
        <v>201</v>
      </c>
      <c r="F586" s="65" t="s">
        <v>854</v>
      </c>
      <c r="G586" s="65" t="s">
        <v>880</v>
      </c>
      <c r="H586" s="65" t="s">
        <v>1057</v>
      </c>
      <c r="I586" s="75" t="s">
        <v>882</v>
      </c>
      <c r="J586" s="272"/>
      <c r="K586" s="272"/>
      <c r="L586" s="272"/>
      <c r="M586" s="272"/>
      <c r="N586" s="272"/>
      <c r="O586" s="272"/>
      <c r="P586" s="272"/>
      <c r="Q586" s="272"/>
      <c r="R586" s="272"/>
      <c r="S586" s="272"/>
      <c r="T586" s="272"/>
      <c r="U586" s="272"/>
      <c r="V586" s="271"/>
      <c r="W586" s="50"/>
      <c r="X586" s="50"/>
      <c r="Y586" s="50"/>
      <c r="Z586" s="43"/>
      <c r="AA586" s="43"/>
      <c r="AB586" s="43"/>
      <c r="AC586" s="43"/>
      <c r="AD586" s="43"/>
      <c r="AE586" s="43"/>
      <c r="AF586" s="43"/>
      <c r="AG586" s="43"/>
      <c r="AH586" s="43"/>
      <c r="AI586" s="43"/>
      <c r="AJ586" s="43"/>
      <c r="AK586" s="144" t="s">
        <v>1177</v>
      </c>
      <c r="AL586" s="72"/>
      <c r="AM586" s="72" t="s">
        <v>3385</v>
      </c>
    </row>
    <row r="587" spans="1:39" ht="43.5">
      <c r="A587" s="65" t="s">
        <v>859</v>
      </c>
      <c r="B587" s="66" t="s">
        <v>1198</v>
      </c>
      <c r="C587" s="65" t="s">
        <v>861</v>
      </c>
      <c r="D587" s="65" t="s">
        <v>201</v>
      </c>
      <c r="E587" s="75" t="s">
        <v>201</v>
      </c>
      <c r="F587" s="65" t="s">
        <v>854</v>
      </c>
      <c r="G587" s="65" t="s">
        <v>880</v>
      </c>
      <c r="H587" s="65" t="s">
        <v>1057</v>
      </c>
      <c r="I587" s="75" t="s">
        <v>1061</v>
      </c>
      <c r="J587" s="272"/>
      <c r="K587" s="272"/>
      <c r="L587" s="272"/>
      <c r="M587" s="272"/>
      <c r="N587" s="272"/>
      <c r="O587" s="272"/>
      <c r="P587" s="272"/>
      <c r="Q587" s="272"/>
      <c r="R587" s="272"/>
      <c r="S587" s="272"/>
      <c r="T587" s="272"/>
      <c r="U587" s="272"/>
      <c r="V587" s="271"/>
      <c r="W587" s="50"/>
      <c r="X587" s="50"/>
      <c r="Y587" s="50"/>
      <c r="Z587" s="43"/>
      <c r="AA587" s="43"/>
      <c r="AB587" s="43"/>
      <c r="AC587" s="43"/>
      <c r="AD587" s="43"/>
      <c r="AE587" s="43"/>
      <c r="AF587" s="43"/>
      <c r="AG587" s="43"/>
      <c r="AH587" s="43"/>
      <c r="AI587" s="43"/>
      <c r="AJ587" s="43"/>
      <c r="AK587" s="144" t="s">
        <v>1177</v>
      </c>
      <c r="AL587" s="72"/>
      <c r="AM587" s="72" t="s">
        <v>3385</v>
      </c>
    </row>
    <row r="588" spans="1:39" ht="29">
      <c r="A588" s="65" t="s">
        <v>859</v>
      </c>
      <c r="B588" s="66" t="s">
        <v>1198</v>
      </c>
      <c r="C588" s="65" t="s">
        <v>861</v>
      </c>
      <c r="D588" s="65" t="s">
        <v>201</v>
      </c>
      <c r="E588" s="75" t="s">
        <v>201</v>
      </c>
      <c r="F588" s="65" t="s">
        <v>854</v>
      </c>
      <c r="G588" s="65" t="s">
        <v>880</v>
      </c>
      <c r="H588" s="65" t="s">
        <v>1057</v>
      </c>
      <c r="I588" s="75" t="s">
        <v>884</v>
      </c>
      <c r="J588" s="383">
        <v>13</v>
      </c>
      <c r="K588" s="383">
        <v>8</v>
      </c>
      <c r="L588" s="383">
        <v>9</v>
      </c>
      <c r="M588" s="383">
        <v>87</v>
      </c>
      <c r="N588" s="383">
        <v>5</v>
      </c>
      <c r="O588" s="383">
        <v>163</v>
      </c>
      <c r="P588" s="383">
        <v>55</v>
      </c>
      <c r="Q588" s="383">
        <v>86</v>
      </c>
      <c r="R588" s="383">
        <v>39</v>
      </c>
      <c r="S588" s="383">
        <v>37</v>
      </c>
      <c r="T588" s="383">
        <v>11</v>
      </c>
      <c r="U588" s="383">
        <v>22</v>
      </c>
      <c r="V588" s="271"/>
      <c r="W588" s="50"/>
      <c r="X588" s="50"/>
      <c r="Y588" s="50"/>
      <c r="Z588" s="43"/>
      <c r="AA588" s="43"/>
      <c r="AB588" s="43"/>
      <c r="AC588" s="43"/>
      <c r="AD588" s="43"/>
      <c r="AE588" s="43"/>
      <c r="AF588" s="43"/>
      <c r="AG588" s="43"/>
      <c r="AH588" s="43"/>
      <c r="AI588" s="43"/>
      <c r="AJ588" s="43"/>
      <c r="AK588" s="144" t="s">
        <v>1177</v>
      </c>
      <c r="AL588" s="72"/>
      <c r="AM588" s="44"/>
    </row>
    <row r="589" spans="1:39" ht="29">
      <c r="A589" s="65" t="s">
        <v>859</v>
      </c>
      <c r="B589" s="66" t="s">
        <v>1199</v>
      </c>
      <c r="C589" s="65" t="s">
        <v>861</v>
      </c>
      <c r="D589" s="65" t="s">
        <v>201</v>
      </c>
      <c r="E589" s="75" t="s">
        <v>201</v>
      </c>
      <c r="F589" s="65" t="s">
        <v>854</v>
      </c>
      <c r="G589" s="65" t="s">
        <v>880</v>
      </c>
      <c r="H589" s="65" t="s">
        <v>1065</v>
      </c>
      <c r="I589" s="75" t="s">
        <v>1058</v>
      </c>
      <c r="J589" s="383">
        <v>11</v>
      </c>
      <c r="K589" s="383">
        <v>32</v>
      </c>
      <c r="L589" s="383">
        <v>23</v>
      </c>
      <c r="M589" s="383">
        <v>24</v>
      </c>
      <c r="N589" s="383">
        <v>25</v>
      </c>
      <c r="O589" s="383">
        <v>20</v>
      </c>
      <c r="P589" s="383">
        <v>94</v>
      </c>
      <c r="Q589" s="383">
        <v>48</v>
      </c>
      <c r="R589" s="383">
        <v>26</v>
      </c>
      <c r="S589" s="383">
        <v>11</v>
      </c>
      <c r="T589" s="383">
        <v>10</v>
      </c>
      <c r="U589" s="383">
        <v>3</v>
      </c>
      <c r="V589" s="271"/>
      <c r="W589" s="50"/>
      <c r="X589" s="50"/>
      <c r="Y589" s="50"/>
      <c r="Z589" s="43"/>
      <c r="AA589" s="43"/>
      <c r="AB589" s="43"/>
      <c r="AC589" s="43"/>
      <c r="AD589" s="43"/>
      <c r="AE589" s="43"/>
      <c r="AF589" s="43"/>
      <c r="AG589" s="43"/>
      <c r="AH589" s="43"/>
      <c r="AI589" s="43"/>
      <c r="AJ589" s="43"/>
      <c r="AK589" s="144" t="s">
        <v>1177</v>
      </c>
      <c r="AL589" s="72"/>
      <c r="AM589" s="44"/>
    </row>
    <row r="590" spans="1:39" ht="43.5">
      <c r="A590" s="65" t="s">
        <v>859</v>
      </c>
      <c r="B590" s="66" t="s">
        <v>1199</v>
      </c>
      <c r="C590" s="65" t="s">
        <v>861</v>
      </c>
      <c r="D590" s="65" t="s">
        <v>201</v>
      </c>
      <c r="E590" s="75" t="s">
        <v>201</v>
      </c>
      <c r="F590" s="65" t="s">
        <v>854</v>
      </c>
      <c r="G590" s="65" t="s">
        <v>880</v>
      </c>
      <c r="H590" s="65" t="s">
        <v>1065</v>
      </c>
      <c r="I590" s="75" t="s">
        <v>882</v>
      </c>
      <c r="J590" s="272"/>
      <c r="K590" s="272"/>
      <c r="L590" s="272"/>
      <c r="M590" s="272"/>
      <c r="N590" s="272"/>
      <c r="O590" s="272"/>
      <c r="P590" s="272"/>
      <c r="Q590" s="272"/>
      <c r="R590" s="272"/>
      <c r="S590" s="272"/>
      <c r="T590" s="272"/>
      <c r="U590" s="272"/>
      <c r="V590" s="271"/>
      <c r="W590" s="50"/>
      <c r="X590" s="50"/>
      <c r="Y590" s="50"/>
      <c r="Z590" s="43"/>
      <c r="AA590" s="43"/>
      <c r="AB590" s="43"/>
      <c r="AC590" s="43"/>
      <c r="AD590" s="43"/>
      <c r="AE590" s="43"/>
      <c r="AF590" s="43"/>
      <c r="AG590" s="43"/>
      <c r="AH590" s="43"/>
      <c r="AI590" s="43"/>
      <c r="AJ590" s="43"/>
      <c r="AK590" s="144" t="s">
        <v>1177</v>
      </c>
      <c r="AL590" s="72"/>
      <c r="AM590" s="72" t="s">
        <v>3385</v>
      </c>
    </row>
    <row r="591" spans="1:39" ht="43.5">
      <c r="A591" s="65" t="s">
        <v>859</v>
      </c>
      <c r="B591" s="66" t="s">
        <v>1199</v>
      </c>
      <c r="C591" s="65" t="s">
        <v>861</v>
      </c>
      <c r="D591" s="65" t="s">
        <v>201</v>
      </c>
      <c r="E591" s="75" t="s">
        <v>201</v>
      </c>
      <c r="F591" s="65" t="s">
        <v>854</v>
      </c>
      <c r="G591" s="65" t="s">
        <v>880</v>
      </c>
      <c r="H591" s="65" t="s">
        <v>1065</v>
      </c>
      <c r="I591" s="75" t="s">
        <v>1061</v>
      </c>
      <c r="J591" s="272"/>
      <c r="K591" s="272"/>
      <c r="L591" s="272"/>
      <c r="M591" s="272"/>
      <c r="N591" s="272"/>
      <c r="O591" s="272"/>
      <c r="P591" s="272"/>
      <c r="Q591" s="272"/>
      <c r="R591" s="272"/>
      <c r="S591" s="272"/>
      <c r="T591" s="272"/>
      <c r="U591" s="272"/>
      <c r="V591" s="271"/>
      <c r="W591" s="50"/>
      <c r="X591" s="50"/>
      <c r="Y591" s="50"/>
      <c r="Z591" s="43"/>
      <c r="AA591" s="43"/>
      <c r="AB591" s="43"/>
      <c r="AC591" s="43"/>
      <c r="AD591" s="43"/>
      <c r="AE591" s="43"/>
      <c r="AF591" s="43"/>
      <c r="AG591" s="43"/>
      <c r="AH591" s="43"/>
      <c r="AI591" s="43"/>
      <c r="AJ591" s="43"/>
      <c r="AK591" s="144" t="s">
        <v>1177</v>
      </c>
      <c r="AL591" s="72"/>
      <c r="AM591" s="72" t="s">
        <v>3385</v>
      </c>
    </row>
    <row r="592" spans="1:39" ht="29">
      <c r="A592" s="65" t="s">
        <v>859</v>
      </c>
      <c r="B592" s="66" t="s">
        <v>1199</v>
      </c>
      <c r="C592" s="65" t="s">
        <v>861</v>
      </c>
      <c r="D592" s="65" t="s">
        <v>201</v>
      </c>
      <c r="E592" s="75" t="s">
        <v>201</v>
      </c>
      <c r="F592" s="65" t="s">
        <v>854</v>
      </c>
      <c r="G592" s="65" t="s">
        <v>880</v>
      </c>
      <c r="H592" s="65" t="s">
        <v>1065</v>
      </c>
      <c r="I592" s="75" t="s">
        <v>884</v>
      </c>
      <c r="J592" s="383">
        <v>6137</v>
      </c>
      <c r="K592" s="383">
        <v>3374</v>
      </c>
      <c r="L592" s="383">
        <v>2358</v>
      </c>
      <c r="M592" s="383">
        <v>2258</v>
      </c>
      <c r="N592" s="383">
        <v>3180</v>
      </c>
      <c r="O592" s="383">
        <v>6490</v>
      </c>
      <c r="P592" s="383">
        <v>8584</v>
      </c>
      <c r="Q592" s="383">
        <v>6872</v>
      </c>
      <c r="R592" s="383">
        <v>23774</v>
      </c>
      <c r="S592" s="383">
        <v>9699</v>
      </c>
      <c r="T592" s="383">
        <v>12670</v>
      </c>
      <c r="U592" s="383">
        <v>17771</v>
      </c>
      <c r="V592" s="271"/>
      <c r="W592" s="50"/>
      <c r="X592" s="50"/>
      <c r="Y592" s="50"/>
      <c r="Z592" s="43"/>
      <c r="AA592" s="43"/>
      <c r="AB592" s="43"/>
      <c r="AC592" s="43"/>
      <c r="AD592" s="43"/>
      <c r="AE592" s="43"/>
      <c r="AF592" s="43"/>
      <c r="AG592" s="43"/>
      <c r="AH592" s="43"/>
      <c r="AI592" s="43"/>
      <c r="AJ592" s="43"/>
      <c r="AK592" s="144" t="s">
        <v>1177</v>
      </c>
      <c r="AL592" s="72"/>
      <c r="AM592" s="44"/>
    </row>
    <row r="593" spans="1:39" ht="29">
      <c r="A593" s="65" t="s">
        <v>859</v>
      </c>
      <c r="B593" s="66" t="s">
        <v>1200</v>
      </c>
      <c r="C593" s="65" t="s">
        <v>861</v>
      </c>
      <c r="D593" s="65" t="s">
        <v>201</v>
      </c>
      <c r="E593" s="75" t="s">
        <v>201</v>
      </c>
      <c r="F593" s="65" t="s">
        <v>854</v>
      </c>
      <c r="G593" s="65" t="s">
        <v>880</v>
      </c>
      <c r="H593" s="65" t="s">
        <v>881</v>
      </c>
      <c r="I593" s="75" t="s">
        <v>1058</v>
      </c>
      <c r="J593" s="383">
        <v>0</v>
      </c>
      <c r="K593" s="383">
        <v>0</v>
      </c>
      <c r="L593" s="383">
        <v>0</v>
      </c>
      <c r="M593" s="383">
        <v>0</v>
      </c>
      <c r="N593" s="383">
        <v>0</v>
      </c>
      <c r="O593" s="383">
        <v>0</v>
      </c>
      <c r="P593" s="383">
        <v>0</v>
      </c>
      <c r="Q593" s="383">
        <v>0</v>
      </c>
      <c r="R593" s="383">
        <v>0</v>
      </c>
      <c r="S593" s="383">
        <v>0</v>
      </c>
      <c r="T593" s="383">
        <v>0</v>
      </c>
      <c r="U593" s="383">
        <v>0</v>
      </c>
      <c r="V593" s="271"/>
      <c r="W593" s="50"/>
      <c r="X593" s="50"/>
      <c r="Y593" s="50"/>
      <c r="Z593" s="43"/>
      <c r="AA593" s="43"/>
      <c r="AB593" s="43"/>
      <c r="AC593" s="43"/>
      <c r="AD593" s="43"/>
      <c r="AE593" s="43"/>
      <c r="AF593" s="43"/>
      <c r="AG593" s="43"/>
      <c r="AH593" s="43"/>
      <c r="AI593" s="43"/>
      <c r="AJ593" s="43"/>
      <c r="AK593" s="144" t="s">
        <v>1177</v>
      </c>
      <c r="AL593" s="72"/>
      <c r="AM593" s="44"/>
    </row>
    <row r="594" spans="1:39" ht="43.5">
      <c r="A594" s="65" t="s">
        <v>859</v>
      </c>
      <c r="B594" s="66" t="s">
        <v>1200</v>
      </c>
      <c r="C594" s="65" t="s">
        <v>861</v>
      </c>
      <c r="D594" s="65" t="s">
        <v>201</v>
      </c>
      <c r="E594" s="75" t="s">
        <v>201</v>
      </c>
      <c r="F594" s="65" t="s">
        <v>854</v>
      </c>
      <c r="G594" s="65" t="s">
        <v>880</v>
      </c>
      <c r="H594" s="65" t="s">
        <v>881</v>
      </c>
      <c r="I594" s="75" t="s">
        <v>882</v>
      </c>
      <c r="J594" s="272"/>
      <c r="K594" s="272"/>
      <c r="L594" s="272"/>
      <c r="M594" s="272"/>
      <c r="N594" s="272"/>
      <c r="O594" s="272"/>
      <c r="P594" s="272"/>
      <c r="Q594" s="272"/>
      <c r="R594" s="272"/>
      <c r="S594" s="272"/>
      <c r="T594" s="272"/>
      <c r="U594" s="272"/>
      <c r="V594" s="271"/>
      <c r="W594" s="50"/>
      <c r="X594" s="50"/>
      <c r="Y594" s="50"/>
      <c r="Z594" s="43"/>
      <c r="AA594" s="43"/>
      <c r="AB594" s="43"/>
      <c r="AC594" s="43"/>
      <c r="AD594" s="43"/>
      <c r="AE594" s="43"/>
      <c r="AF594" s="43"/>
      <c r="AG594" s="43"/>
      <c r="AH594" s="43"/>
      <c r="AI594" s="43"/>
      <c r="AJ594" s="43"/>
      <c r="AK594" s="144" t="s">
        <v>1177</v>
      </c>
      <c r="AL594" s="72"/>
      <c r="AM594" s="72" t="s">
        <v>3385</v>
      </c>
    </row>
    <row r="595" spans="1:39" ht="43.5">
      <c r="A595" s="65" t="s">
        <v>859</v>
      </c>
      <c r="B595" s="66" t="s">
        <v>1200</v>
      </c>
      <c r="C595" s="65" t="s">
        <v>861</v>
      </c>
      <c r="D595" s="65" t="s">
        <v>201</v>
      </c>
      <c r="E595" s="75" t="s">
        <v>201</v>
      </c>
      <c r="F595" s="65" t="s">
        <v>854</v>
      </c>
      <c r="G595" s="65" t="s">
        <v>880</v>
      </c>
      <c r="H595" s="65" t="s">
        <v>881</v>
      </c>
      <c r="I595" s="75" t="s">
        <v>1061</v>
      </c>
      <c r="J595" s="272"/>
      <c r="K595" s="272"/>
      <c r="L595" s="272"/>
      <c r="M595" s="272"/>
      <c r="N595" s="272"/>
      <c r="O595" s="272"/>
      <c r="P595" s="272"/>
      <c r="Q595" s="272"/>
      <c r="R595" s="272"/>
      <c r="S595" s="272"/>
      <c r="T595" s="272"/>
      <c r="U595" s="272"/>
      <c r="V595" s="271"/>
      <c r="W595" s="50"/>
      <c r="X595" s="50"/>
      <c r="Y595" s="50"/>
      <c r="Z595" s="43"/>
      <c r="AA595" s="43"/>
      <c r="AB595" s="43"/>
      <c r="AC595" s="43"/>
      <c r="AD595" s="43"/>
      <c r="AE595" s="43"/>
      <c r="AF595" s="43"/>
      <c r="AG595" s="43"/>
      <c r="AH595" s="43"/>
      <c r="AI595" s="43"/>
      <c r="AJ595" s="43"/>
      <c r="AK595" s="144" t="s">
        <v>1177</v>
      </c>
      <c r="AL595" s="72"/>
      <c r="AM595" s="72" t="s">
        <v>3385</v>
      </c>
    </row>
    <row r="596" spans="1:39" ht="29">
      <c r="A596" s="65" t="s">
        <v>859</v>
      </c>
      <c r="B596" s="66" t="s">
        <v>1200</v>
      </c>
      <c r="C596" s="65" t="s">
        <v>861</v>
      </c>
      <c r="D596" s="65" t="s">
        <v>201</v>
      </c>
      <c r="E596" s="75" t="s">
        <v>201</v>
      </c>
      <c r="F596" s="65" t="s">
        <v>854</v>
      </c>
      <c r="G596" s="65" t="s">
        <v>880</v>
      </c>
      <c r="H596" s="65" t="s">
        <v>881</v>
      </c>
      <c r="I596" s="75" t="s">
        <v>884</v>
      </c>
      <c r="J596" s="383">
        <v>1264</v>
      </c>
      <c r="K596" s="383">
        <v>1504</v>
      </c>
      <c r="L596" s="383">
        <v>1229</v>
      </c>
      <c r="M596" s="383">
        <v>638</v>
      </c>
      <c r="N596" s="383">
        <v>1584</v>
      </c>
      <c r="O596" s="383">
        <v>1278</v>
      </c>
      <c r="P596" s="383">
        <v>1170</v>
      </c>
      <c r="Q596" s="383">
        <v>1089</v>
      </c>
      <c r="R596" s="383">
        <v>1145</v>
      </c>
      <c r="S596" s="383">
        <v>822</v>
      </c>
      <c r="T596" s="383">
        <v>1412</v>
      </c>
      <c r="U596" s="383">
        <v>1145</v>
      </c>
      <c r="V596" s="271"/>
      <c r="W596" s="50"/>
      <c r="X596" s="50"/>
      <c r="Y596" s="50"/>
      <c r="Z596" s="43"/>
      <c r="AA596" s="43"/>
      <c r="AB596" s="43"/>
      <c r="AC596" s="43"/>
      <c r="AD596" s="43"/>
      <c r="AE596" s="43"/>
      <c r="AF596" s="43"/>
      <c r="AG596" s="43"/>
      <c r="AH596" s="43"/>
      <c r="AI596" s="43"/>
      <c r="AJ596" s="43"/>
      <c r="AK596" s="144" t="s">
        <v>1177</v>
      </c>
      <c r="AL596" s="72"/>
      <c r="AM596" s="44"/>
    </row>
    <row r="597" spans="1:39" ht="29">
      <c r="A597" s="65" t="s">
        <v>859</v>
      </c>
      <c r="B597" s="66" t="s">
        <v>1201</v>
      </c>
      <c r="C597" s="65" t="s">
        <v>862</v>
      </c>
      <c r="D597" s="65" t="s">
        <v>201</v>
      </c>
      <c r="E597" s="75" t="s">
        <v>201</v>
      </c>
      <c r="F597" s="65" t="s">
        <v>854</v>
      </c>
      <c r="G597" s="65" t="s">
        <v>880</v>
      </c>
      <c r="H597" s="65" t="s">
        <v>1057</v>
      </c>
      <c r="I597" s="75" t="s">
        <v>1058</v>
      </c>
      <c r="J597" s="383">
        <v>0</v>
      </c>
      <c r="K597" s="383">
        <v>0</v>
      </c>
      <c r="L597" s="383">
        <v>0</v>
      </c>
      <c r="M597" s="383">
        <v>0</v>
      </c>
      <c r="N597" s="383">
        <v>0</v>
      </c>
      <c r="O597" s="383">
        <v>0</v>
      </c>
      <c r="P597" s="383">
        <v>0</v>
      </c>
      <c r="Q597" s="383">
        <v>0</v>
      </c>
      <c r="R597" s="383">
        <v>0</v>
      </c>
      <c r="S597" s="383">
        <v>0</v>
      </c>
      <c r="T597" s="383">
        <v>0</v>
      </c>
      <c r="U597" s="383">
        <v>0</v>
      </c>
      <c r="V597" s="271"/>
      <c r="W597" s="50"/>
      <c r="X597" s="50"/>
      <c r="Y597" s="50"/>
      <c r="Z597" s="43"/>
      <c r="AA597" s="43"/>
      <c r="AB597" s="43"/>
      <c r="AC597" s="43"/>
      <c r="AD597" s="43"/>
      <c r="AE597" s="43"/>
      <c r="AF597" s="43"/>
      <c r="AG597" s="43"/>
      <c r="AH597" s="43"/>
      <c r="AI597" s="43"/>
      <c r="AJ597" s="43"/>
      <c r="AK597" s="144" t="s">
        <v>1177</v>
      </c>
      <c r="AL597" s="72"/>
      <c r="AM597" s="44"/>
    </row>
    <row r="598" spans="1:39" ht="43.5">
      <c r="A598" s="65" t="s">
        <v>859</v>
      </c>
      <c r="B598" s="66" t="s">
        <v>1201</v>
      </c>
      <c r="C598" s="65" t="s">
        <v>862</v>
      </c>
      <c r="D598" s="65" t="s">
        <v>201</v>
      </c>
      <c r="E598" s="75" t="s">
        <v>201</v>
      </c>
      <c r="F598" s="65" t="s">
        <v>854</v>
      </c>
      <c r="G598" s="65" t="s">
        <v>880</v>
      </c>
      <c r="H598" s="65" t="s">
        <v>1057</v>
      </c>
      <c r="I598" s="75" t="s">
        <v>882</v>
      </c>
      <c r="J598" s="272"/>
      <c r="K598" s="272"/>
      <c r="L598" s="272"/>
      <c r="M598" s="272"/>
      <c r="N598" s="272"/>
      <c r="O598" s="272"/>
      <c r="P598" s="272"/>
      <c r="Q598" s="272"/>
      <c r="R598" s="272"/>
      <c r="S598" s="272"/>
      <c r="T598" s="272"/>
      <c r="U598" s="272"/>
      <c r="V598" s="271"/>
      <c r="W598" s="50"/>
      <c r="X598" s="50"/>
      <c r="Y598" s="50"/>
      <c r="Z598" s="43"/>
      <c r="AA598" s="43"/>
      <c r="AB598" s="43"/>
      <c r="AC598" s="43"/>
      <c r="AD598" s="43"/>
      <c r="AE598" s="43"/>
      <c r="AF598" s="43"/>
      <c r="AG598" s="43"/>
      <c r="AH598" s="43"/>
      <c r="AI598" s="43"/>
      <c r="AJ598" s="43"/>
      <c r="AK598" s="144" t="s">
        <v>1177</v>
      </c>
      <c r="AL598" s="72"/>
      <c r="AM598" s="72" t="s">
        <v>3385</v>
      </c>
    </row>
    <row r="599" spans="1:39" ht="43.5">
      <c r="A599" s="65" t="s">
        <v>859</v>
      </c>
      <c r="B599" s="66" t="s">
        <v>1201</v>
      </c>
      <c r="C599" s="65" t="s">
        <v>862</v>
      </c>
      <c r="D599" s="65" t="s">
        <v>201</v>
      </c>
      <c r="E599" s="75" t="s">
        <v>201</v>
      </c>
      <c r="F599" s="65" t="s">
        <v>854</v>
      </c>
      <c r="G599" s="65" t="s">
        <v>880</v>
      </c>
      <c r="H599" s="65" t="s">
        <v>1057</v>
      </c>
      <c r="I599" s="75" t="s">
        <v>1061</v>
      </c>
      <c r="J599" s="272"/>
      <c r="K599" s="272"/>
      <c r="L599" s="272"/>
      <c r="M599" s="272"/>
      <c r="N599" s="272"/>
      <c r="O599" s="272"/>
      <c r="P599" s="272"/>
      <c r="Q599" s="272"/>
      <c r="R599" s="272"/>
      <c r="S599" s="272"/>
      <c r="T599" s="272"/>
      <c r="U599" s="272"/>
      <c r="V599" s="271"/>
      <c r="W599" s="50"/>
      <c r="X599" s="50"/>
      <c r="Y599" s="50"/>
      <c r="Z599" s="43"/>
      <c r="AA599" s="43"/>
      <c r="AB599" s="43"/>
      <c r="AC599" s="43"/>
      <c r="AD599" s="43"/>
      <c r="AE599" s="43"/>
      <c r="AF599" s="43"/>
      <c r="AG599" s="43"/>
      <c r="AH599" s="43"/>
      <c r="AI599" s="43"/>
      <c r="AJ599" s="43"/>
      <c r="AK599" s="144" t="s">
        <v>1177</v>
      </c>
      <c r="AL599" s="72"/>
      <c r="AM599" s="72" t="s">
        <v>3385</v>
      </c>
    </row>
    <row r="600" spans="1:39" ht="29">
      <c r="A600" s="65" t="s">
        <v>859</v>
      </c>
      <c r="B600" s="66" t="s">
        <v>1201</v>
      </c>
      <c r="C600" s="65" t="s">
        <v>862</v>
      </c>
      <c r="D600" s="65" t="s">
        <v>201</v>
      </c>
      <c r="E600" s="75" t="s">
        <v>201</v>
      </c>
      <c r="F600" s="65" t="s">
        <v>854</v>
      </c>
      <c r="G600" s="65" t="s">
        <v>880</v>
      </c>
      <c r="H600" s="65" t="s">
        <v>1057</v>
      </c>
      <c r="I600" s="75" t="s">
        <v>884</v>
      </c>
      <c r="J600" s="383">
        <v>6</v>
      </c>
      <c r="K600" s="383">
        <v>3</v>
      </c>
      <c r="L600" s="383">
        <v>1</v>
      </c>
      <c r="M600" s="383">
        <v>0</v>
      </c>
      <c r="N600" s="383">
        <v>5</v>
      </c>
      <c r="O600" s="383">
        <v>2</v>
      </c>
      <c r="P600" s="383">
        <v>3</v>
      </c>
      <c r="Q600" s="383">
        <v>3</v>
      </c>
      <c r="R600" s="383">
        <v>0</v>
      </c>
      <c r="S600" s="383">
        <v>3</v>
      </c>
      <c r="T600" s="383">
        <v>0</v>
      </c>
      <c r="U600" s="383">
        <v>4</v>
      </c>
      <c r="V600" s="271"/>
      <c r="W600" s="50"/>
      <c r="X600" s="50"/>
      <c r="Y600" s="50"/>
      <c r="Z600" s="43"/>
      <c r="AA600" s="43"/>
      <c r="AB600" s="43"/>
      <c r="AC600" s="43"/>
      <c r="AD600" s="43"/>
      <c r="AE600" s="43"/>
      <c r="AF600" s="43"/>
      <c r="AG600" s="43"/>
      <c r="AH600" s="43"/>
      <c r="AI600" s="43"/>
      <c r="AJ600" s="43"/>
      <c r="AK600" s="144" t="s">
        <v>1177</v>
      </c>
      <c r="AL600" s="72"/>
      <c r="AM600" s="44"/>
    </row>
    <row r="601" spans="1:39" ht="29">
      <c r="A601" s="65" t="s">
        <v>859</v>
      </c>
      <c r="B601" s="66" t="s">
        <v>1202</v>
      </c>
      <c r="C601" s="65" t="s">
        <v>862</v>
      </c>
      <c r="D601" s="65" t="s">
        <v>201</v>
      </c>
      <c r="E601" s="75" t="s">
        <v>201</v>
      </c>
      <c r="F601" s="65" t="s">
        <v>854</v>
      </c>
      <c r="G601" s="65" t="s">
        <v>880</v>
      </c>
      <c r="H601" s="65" t="s">
        <v>1065</v>
      </c>
      <c r="I601" s="75" t="s">
        <v>1058</v>
      </c>
      <c r="J601" s="383">
        <v>0</v>
      </c>
      <c r="K601" s="383">
        <v>0</v>
      </c>
      <c r="L601" s="383">
        <v>0</v>
      </c>
      <c r="M601" s="383">
        <v>0</v>
      </c>
      <c r="N601" s="383">
        <v>0</v>
      </c>
      <c r="O601" s="383">
        <v>0</v>
      </c>
      <c r="P601" s="383">
        <v>0</v>
      </c>
      <c r="Q601" s="383">
        <v>0</v>
      </c>
      <c r="R601" s="383">
        <v>0</v>
      </c>
      <c r="S601" s="383">
        <v>0</v>
      </c>
      <c r="T601" s="383">
        <v>0</v>
      </c>
      <c r="U601" s="383">
        <v>0</v>
      </c>
      <c r="V601" s="271"/>
      <c r="W601" s="50"/>
      <c r="X601" s="50"/>
      <c r="Y601" s="50"/>
      <c r="Z601" s="43"/>
      <c r="AA601" s="43"/>
      <c r="AB601" s="43"/>
      <c r="AC601" s="43"/>
      <c r="AD601" s="43"/>
      <c r="AE601" s="43"/>
      <c r="AF601" s="43"/>
      <c r="AG601" s="43"/>
      <c r="AH601" s="43"/>
      <c r="AI601" s="43"/>
      <c r="AJ601" s="43"/>
      <c r="AK601" s="144" t="s">
        <v>1177</v>
      </c>
      <c r="AL601" s="72"/>
      <c r="AM601" s="44"/>
    </row>
    <row r="602" spans="1:39" ht="43.5">
      <c r="A602" s="65" t="s">
        <v>859</v>
      </c>
      <c r="B602" s="66" t="s">
        <v>1202</v>
      </c>
      <c r="C602" s="65" t="s">
        <v>862</v>
      </c>
      <c r="D602" s="65" t="s">
        <v>201</v>
      </c>
      <c r="E602" s="75" t="s">
        <v>201</v>
      </c>
      <c r="F602" s="65" t="s">
        <v>854</v>
      </c>
      <c r="G602" s="65" t="s">
        <v>880</v>
      </c>
      <c r="H602" s="65" t="s">
        <v>1065</v>
      </c>
      <c r="I602" s="75" t="s">
        <v>882</v>
      </c>
      <c r="J602" s="272"/>
      <c r="K602" s="272"/>
      <c r="L602" s="272"/>
      <c r="M602" s="272"/>
      <c r="N602" s="272"/>
      <c r="O602" s="272"/>
      <c r="P602" s="272"/>
      <c r="Q602" s="272"/>
      <c r="R602" s="272"/>
      <c r="S602" s="272"/>
      <c r="T602" s="272"/>
      <c r="U602" s="272"/>
      <c r="V602" s="271"/>
      <c r="W602" s="50"/>
      <c r="X602" s="50"/>
      <c r="Y602" s="50"/>
      <c r="Z602" s="43"/>
      <c r="AA602" s="43"/>
      <c r="AB602" s="43"/>
      <c r="AC602" s="43"/>
      <c r="AD602" s="43"/>
      <c r="AE602" s="43"/>
      <c r="AF602" s="43"/>
      <c r="AG602" s="43"/>
      <c r="AH602" s="43"/>
      <c r="AI602" s="43"/>
      <c r="AJ602" s="43"/>
      <c r="AK602" s="144" t="s">
        <v>1177</v>
      </c>
      <c r="AL602" s="72"/>
      <c r="AM602" s="72" t="s">
        <v>3385</v>
      </c>
    </row>
    <row r="603" spans="1:39" ht="43.5">
      <c r="A603" s="65" t="s">
        <v>859</v>
      </c>
      <c r="B603" s="66" t="s">
        <v>1202</v>
      </c>
      <c r="C603" s="65" t="s">
        <v>862</v>
      </c>
      <c r="D603" s="65" t="s">
        <v>201</v>
      </c>
      <c r="E603" s="75" t="s">
        <v>201</v>
      </c>
      <c r="F603" s="65" t="s">
        <v>854</v>
      </c>
      <c r="G603" s="65" t="s">
        <v>880</v>
      </c>
      <c r="H603" s="65" t="s">
        <v>1065</v>
      </c>
      <c r="I603" s="75" t="s">
        <v>1061</v>
      </c>
      <c r="J603" s="272"/>
      <c r="K603" s="272"/>
      <c r="L603" s="272"/>
      <c r="M603" s="272"/>
      <c r="N603" s="272"/>
      <c r="O603" s="272"/>
      <c r="P603" s="272"/>
      <c r="Q603" s="272"/>
      <c r="R603" s="272"/>
      <c r="S603" s="272"/>
      <c r="T603" s="272"/>
      <c r="U603" s="272"/>
      <c r="V603" s="271"/>
      <c r="W603" s="50"/>
      <c r="X603" s="50"/>
      <c r="Y603" s="50"/>
      <c r="Z603" s="43"/>
      <c r="AA603" s="43"/>
      <c r="AB603" s="43"/>
      <c r="AC603" s="43"/>
      <c r="AD603" s="43"/>
      <c r="AE603" s="43"/>
      <c r="AF603" s="43"/>
      <c r="AG603" s="43"/>
      <c r="AH603" s="43"/>
      <c r="AI603" s="43"/>
      <c r="AJ603" s="43"/>
      <c r="AK603" s="144" t="s">
        <v>1177</v>
      </c>
      <c r="AL603" s="72"/>
      <c r="AM603" s="72" t="s">
        <v>3385</v>
      </c>
    </row>
    <row r="604" spans="1:39" ht="29">
      <c r="A604" s="65" t="s">
        <v>859</v>
      </c>
      <c r="B604" s="66" t="s">
        <v>1202</v>
      </c>
      <c r="C604" s="65" t="s">
        <v>862</v>
      </c>
      <c r="D604" s="65" t="s">
        <v>201</v>
      </c>
      <c r="E604" s="75" t="s">
        <v>201</v>
      </c>
      <c r="F604" s="65" t="s">
        <v>854</v>
      </c>
      <c r="G604" s="65" t="s">
        <v>880</v>
      </c>
      <c r="H604" s="65" t="s">
        <v>1065</v>
      </c>
      <c r="I604" s="75" t="s">
        <v>884</v>
      </c>
      <c r="J604" s="383">
        <v>8900</v>
      </c>
      <c r="K604" s="383">
        <v>7883</v>
      </c>
      <c r="L604" s="383">
        <v>6821</v>
      </c>
      <c r="M604" s="383">
        <v>7028</v>
      </c>
      <c r="N604" s="383">
        <v>11792</v>
      </c>
      <c r="O604" s="383">
        <v>10537</v>
      </c>
      <c r="P604" s="383">
        <v>10678</v>
      </c>
      <c r="Q604" s="383">
        <v>12259</v>
      </c>
      <c r="R604" s="383">
        <v>10692</v>
      </c>
      <c r="S604" s="383">
        <v>11030</v>
      </c>
      <c r="T604" s="383">
        <v>13534</v>
      </c>
      <c r="U604" s="383">
        <v>11846</v>
      </c>
      <c r="V604" s="271"/>
      <c r="W604" s="50"/>
      <c r="X604" s="50"/>
      <c r="Y604" s="50"/>
      <c r="Z604" s="43"/>
      <c r="AA604" s="43"/>
      <c r="AB604" s="43"/>
      <c r="AC604" s="43"/>
      <c r="AD604" s="43"/>
      <c r="AE604" s="43"/>
      <c r="AF604" s="43"/>
      <c r="AG604" s="43"/>
      <c r="AH604" s="43"/>
      <c r="AI604" s="43"/>
      <c r="AJ604" s="43"/>
      <c r="AK604" s="144" t="s">
        <v>1177</v>
      </c>
      <c r="AL604" s="72"/>
      <c r="AM604" s="44"/>
    </row>
    <row r="605" spans="1:39" ht="29">
      <c r="A605" s="65" t="s">
        <v>859</v>
      </c>
      <c r="B605" s="66" t="s">
        <v>1203</v>
      </c>
      <c r="C605" s="65" t="s">
        <v>862</v>
      </c>
      <c r="D605" s="65" t="s">
        <v>201</v>
      </c>
      <c r="E605" s="75" t="s">
        <v>201</v>
      </c>
      <c r="F605" s="65" t="s">
        <v>854</v>
      </c>
      <c r="G605" s="65" t="s">
        <v>880</v>
      </c>
      <c r="H605" s="65" t="s">
        <v>881</v>
      </c>
      <c r="I605" s="75" t="s">
        <v>1058</v>
      </c>
      <c r="J605" s="383">
        <v>0</v>
      </c>
      <c r="K605" s="383">
        <v>0</v>
      </c>
      <c r="L605" s="383">
        <v>0</v>
      </c>
      <c r="M605" s="383">
        <v>0</v>
      </c>
      <c r="N605" s="383">
        <v>0</v>
      </c>
      <c r="O605" s="383">
        <v>0</v>
      </c>
      <c r="P605" s="383">
        <v>0</v>
      </c>
      <c r="Q605" s="383">
        <v>0</v>
      </c>
      <c r="R605" s="383">
        <v>0</v>
      </c>
      <c r="S605" s="383">
        <v>0</v>
      </c>
      <c r="T605" s="383">
        <v>0</v>
      </c>
      <c r="U605" s="383">
        <v>0</v>
      </c>
      <c r="V605" s="271"/>
      <c r="W605" s="50"/>
      <c r="X605" s="50"/>
      <c r="Y605" s="50"/>
      <c r="Z605" s="43"/>
      <c r="AA605" s="43"/>
      <c r="AB605" s="43"/>
      <c r="AC605" s="43"/>
      <c r="AD605" s="43"/>
      <c r="AE605" s="43"/>
      <c r="AF605" s="43"/>
      <c r="AG605" s="43"/>
      <c r="AH605" s="43"/>
      <c r="AI605" s="43"/>
      <c r="AJ605" s="43"/>
      <c r="AK605" s="144" t="s">
        <v>1177</v>
      </c>
      <c r="AL605" s="72"/>
      <c r="AM605" s="44"/>
    </row>
    <row r="606" spans="1:39" ht="43.5">
      <c r="A606" s="65" t="s">
        <v>859</v>
      </c>
      <c r="B606" s="66" t="s">
        <v>1203</v>
      </c>
      <c r="C606" s="65" t="s">
        <v>862</v>
      </c>
      <c r="D606" s="65" t="s">
        <v>201</v>
      </c>
      <c r="E606" s="75" t="s">
        <v>201</v>
      </c>
      <c r="F606" s="65" t="s">
        <v>854</v>
      </c>
      <c r="G606" s="65" t="s">
        <v>880</v>
      </c>
      <c r="H606" s="65" t="s">
        <v>881</v>
      </c>
      <c r="I606" s="75" t="s">
        <v>882</v>
      </c>
      <c r="J606" s="272"/>
      <c r="K606" s="272"/>
      <c r="L606" s="272"/>
      <c r="M606" s="272"/>
      <c r="N606" s="272"/>
      <c r="O606" s="272"/>
      <c r="P606" s="272"/>
      <c r="Q606" s="272"/>
      <c r="R606" s="272"/>
      <c r="S606" s="272"/>
      <c r="T606" s="272"/>
      <c r="U606" s="272"/>
      <c r="V606" s="271"/>
      <c r="W606" s="50"/>
      <c r="X606" s="50"/>
      <c r="Y606" s="50"/>
      <c r="Z606" s="43"/>
      <c r="AA606" s="43"/>
      <c r="AB606" s="43"/>
      <c r="AC606" s="43"/>
      <c r="AD606" s="43"/>
      <c r="AE606" s="43"/>
      <c r="AF606" s="43"/>
      <c r="AG606" s="43"/>
      <c r="AH606" s="43"/>
      <c r="AI606" s="43"/>
      <c r="AJ606" s="43"/>
      <c r="AK606" s="144" t="s">
        <v>1177</v>
      </c>
      <c r="AL606" s="72"/>
      <c r="AM606" s="72" t="s">
        <v>3385</v>
      </c>
    </row>
    <row r="607" spans="1:39" ht="43.5">
      <c r="A607" s="65" t="s">
        <v>859</v>
      </c>
      <c r="B607" s="66" t="s">
        <v>1203</v>
      </c>
      <c r="C607" s="65" t="s">
        <v>862</v>
      </c>
      <c r="D607" s="65" t="s">
        <v>201</v>
      </c>
      <c r="E607" s="75" t="s">
        <v>201</v>
      </c>
      <c r="F607" s="65" t="s">
        <v>854</v>
      </c>
      <c r="G607" s="65" t="s">
        <v>880</v>
      </c>
      <c r="H607" s="65" t="s">
        <v>881</v>
      </c>
      <c r="I607" s="75" t="s">
        <v>1061</v>
      </c>
      <c r="J607" s="272"/>
      <c r="K607" s="272"/>
      <c r="L607" s="272"/>
      <c r="M607" s="272"/>
      <c r="N607" s="272"/>
      <c r="O607" s="272"/>
      <c r="P607" s="272"/>
      <c r="Q607" s="272"/>
      <c r="R607" s="272"/>
      <c r="S607" s="272"/>
      <c r="T607" s="272"/>
      <c r="U607" s="272"/>
      <c r="V607" s="271"/>
      <c r="W607" s="50"/>
      <c r="X607" s="50"/>
      <c r="Y607" s="50"/>
      <c r="Z607" s="43"/>
      <c r="AA607" s="43"/>
      <c r="AB607" s="43"/>
      <c r="AC607" s="43"/>
      <c r="AD607" s="43"/>
      <c r="AE607" s="43"/>
      <c r="AF607" s="43"/>
      <c r="AG607" s="43"/>
      <c r="AH607" s="43"/>
      <c r="AI607" s="43"/>
      <c r="AJ607" s="43"/>
      <c r="AK607" s="144" t="s">
        <v>1177</v>
      </c>
      <c r="AL607" s="72"/>
      <c r="AM607" s="72" t="s">
        <v>3385</v>
      </c>
    </row>
    <row r="608" spans="1:39" ht="29">
      <c r="A608" s="65" t="s">
        <v>859</v>
      </c>
      <c r="B608" s="66" t="s">
        <v>1203</v>
      </c>
      <c r="C608" s="65" t="s">
        <v>862</v>
      </c>
      <c r="D608" s="65" t="s">
        <v>201</v>
      </c>
      <c r="E608" s="75" t="s">
        <v>201</v>
      </c>
      <c r="F608" s="65" t="s">
        <v>854</v>
      </c>
      <c r="G608" s="65" t="s">
        <v>880</v>
      </c>
      <c r="H608" s="65" t="s">
        <v>881</v>
      </c>
      <c r="I608" s="75" t="s">
        <v>884</v>
      </c>
      <c r="J608" s="383">
        <v>0</v>
      </c>
      <c r="K608" s="383">
        <v>0</v>
      </c>
      <c r="L608" s="383">
        <v>0</v>
      </c>
      <c r="M608" s="383">
        <v>0</v>
      </c>
      <c r="N608" s="383">
        <v>0</v>
      </c>
      <c r="O608" s="383">
        <v>0</v>
      </c>
      <c r="P608" s="383">
        <v>0</v>
      </c>
      <c r="Q608" s="383">
        <v>1</v>
      </c>
      <c r="R608" s="383">
        <v>0</v>
      </c>
      <c r="S608" s="383">
        <v>0</v>
      </c>
      <c r="T608" s="383">
        <v>0</v>
      </c>
      <c r="U608" s="383">
        <v>0</v>
      </c>
      <c r="V608" s="271"/>
      <c r="W608" s="50"/>
      <c r="X608" s="50"/>
      <c r="Y608" s="50"/>
      <c r="Z608" s="43"/>
      <c r="AA608" s="43"/>
      <c r="AB608" s="43"/>
      <c r="AC608" s="43"/>
      <c r="AD608" s="43"/>
      <c r="AE608" s="43"/>
      <c r="AF608" s="43"/>
      <c r="AG608" s="43"/>
      <c r="AH608" s="43"/>
      <c r="AI608" s="43"/>
      <c r="AJ608" s="43"/>
      <c r="AK608" s="144" t="s">
        <v>1177</v>
      </c>
      <c r="AL608" s="72"/>
      <c r="AM608" s="44"/>
    </row>
    <row r="609" spans="1:39" ht="29">
      <c r="A609" s="65" t="s">
        <v>859</v>
      </c>
      <c r="B609" s="66" t="s">
        <v>1204</v>
      </c>
      <c r="C609" s="65" t="s">
        <v>860</v>
      </c>
      <c r="D609" s="65" t="s">
        <v>201</v>
      </c>
      <c r="E609" s="75" t="s">
        <v>201</v>
      </c>
      <c r="F609" s="65" t="s">
        <v>852</v>
      </c>
      <c r="G609" s="65" t="s">
        <v>849</v>
      </c>
      <c r="H609" s="65" t="s">
        <v>1057</v>
      </c>
      <c r="I609" s="75" t="s">
        <v>1058</v>
      </c>
      <c r="J609" s="272">
        <v>0</v>
      </c>
      <c r="K609" s="272">
        <v>0</v>
      </c>
      <c r="L609" s="272">
        <v>0</v>
      </c>
      <c r="M609" s="272">
        <v>0</v>
      </c>
      <c r="N609" s="272">
        <v>0</v>
      </c>
      <c r="O609" s="272">
        <v>0</v>
      </c>
      <c r="P609" s="272">
        <v>0</v>
      </c>
      <c r="Q609" s="272">
        <v>0</v>
      </c>
      <c r="R609" s="272">
        <v>0</v>
      </c>
      <c r="S609" s="272">
        <v>0</v>
      </c>
      <c r="T609" s="272">
        <v>0</v>
      </c>
      <c r="U609" s="272">
        <v>0</v>
      </c>
      <c r="V609" s="271"/>
      <c r="W609" s="50"/>
      <c r="X609" s="50"/>
      <c r="Y609" s="50"/>
      <c r="Z609" s="43"/>
      <c r="AA609" s="43"/>
      <c r="AB609" s="43"/>
      <c r="AC609" s="43"/>
      <c r="AD609" s="43"/>
      <c r="AE609" s="43"/>
      <c r="AF609" s="43"/>
      <c r="AG609" s="43"/>
      <c r="AH609" s="43"/>
      <c r="AI609" s="43"/>
      <c r="AJ609" s="43"/>
      <c r="AK609" s="144" t="s">
        <v>1177</v>
      </c>
      <c r="AL609" s="72"/>
      <c r="AM609" s="44"/>
    </row>
    <row r="610" spans="1:39" ht="43.5">
      <c r="A610" s="65" t="s">
        <v>859</v>
      </c>
      <c r="B610" s="66" t="s">
        <v>1204</v>
      </c>
      <c r="C610" s="65" t="s">
        <v>860</v>
      </c>
      <c r="D610" s="65" t="s">
        <v>201</v>
      </c>
      <c r="E610" s="75" t="s">
        <v>201</v>
      </c>
      <c r="F610" s="65" t="s">
        <v>852</v>
      </c>
      <c r="G610" s="65" t="s">
        <v>849</v>
      </c>
      <c r="H610" s="65" t="s">
        <v>1057</v>
      </c>
      <c r="I610" s="75" t="s">
        <v>882</v>
      </c>
      <c r="J610" s="272"/>
      <c r="K610" s="272"/>
      <c r="L610" s="272"/>
      <c r="M610" s="272"/>
      <c r="N610" s="272"/>
      <c r="O610" s="272"/>
      <c r="P610" s="272"/>
      <c r="Q610" s="272"/>
      <c r="R610" s="272"/>
      <c r="S610" s="272"/>
      <c r="T610" s="272"/>
      <c r="U610" s="272"/>
      <c r="V610" s="271"/>
      <c r="W610" s="50"/>
      <c r="X610" s="50"/>
      <c r="Y610" s="50"/>
      <c r="Z610" s="43"/>
      <c r="AA610" s="43"/>
      <c r="AB610" s="43"/>
      <c r="AC610" s="43"/>
      <c r="AD610" s="43"/>
      <c r="AE610" s="43"/>
      <c r="AF610" s="43"/>
      <c r="AG610" s="43"/>
      <c r="AH610" s="43"/>
      <c r="AI610" s="43"/>
      <c r="AJ610" s="43"/>
      <c r="AK610" s="144" t="s">
        <v>1177</v>
      </c>
      <c r="AL610" s="72"/>
      <c r="AM610" s="72" t="s">
        <v>3385</v>
      </c>
    </row>
    <row r="611" spans="1:39" ht="43.5">
      <c r="A611" s="65" t="s">
        <v>859</v>
      </c>
      <c r="B611" s="66" t="s">
        <v>1204</v>
      </c>
      <c r="C611" s="65" t="s">
        <v>860</v>
      </c>
      <c r="D611" s="65" t="s">
        <v>201</v>
      </c>
      <c r="E611" s="75" t="s">
        <v>201</v>
      </c>
      <c r="F611" s="65" t="s">
        <v>852</v>
      </c>
      <c r="G611" s="65" t="s">
        <v>849</v>
      </c>
      <c r="H611" s="65" t="s">
        <v>1057</v>
      </c>
      <c r="I611" s="75" t="s">
        <v>1061</v>
      </c>
      <c r="J611" s="272"/>
      <c r="K611" s="272"/>
      <c r="L611" s="272"/>
      <c r="M611" s="272"/>
      <c r="N611" s="272"/>
      <c r="O611" s="272"/>
      <c r="P611" s="272"/>
      <c r="Q611" s="272"/>
      <c r="R611" s="272"/>
      <c r="S611" s="272"/>
      <c r="T611" s="272"/>
      <c r="U611" s="272"/>
      <c r="V611" s="271"/>
      <c r="W611" s="50"/>
      <c r="X611" s="50"/>
      <c r="Y611" s="50"/>
      <c r="Z611" s="43"/>
      <c r="AA611" s="43"/>
      <c r="AB611" s="43"/>
      <c r="AC611" s="43"/>
      <c r="AD611" s="43"/>
      <c r="AE611" s="43"/>
      <c r="AF611" s="43"/>
      <c r="AG611" s="43"/>
      <c r="AH611" s="43"/>
      <c r="AI611" s="43"/>
      <c r="AJ611" s="43"/>
      <c r="AK611" s="144" t="s">
        <v>1177</v>
      </c>
      <c r="AL611" s="72"/>
      <c r="AM611" s="72" t="s">
        <v>3385</v>
      </c>
    </row>
    <row r="612" spans="1:39" ht="29">
      <c r="A612" s="65" t="s">
        <v>859</v>
      </c>
      <c r="B612" s="66" t="s">
        <v>1204</v>
      </c>
      <c r="C612" s="65" t="s">
        <v>860</v>
      </c>
      <c r="D612" s="65" t="s">
        <v>201</v>
      </c>
      <c r="E612" s="75" t="s">
        <v>201</v>
      </c>
      <c r="F612" s="65" t="s">
        <v>852</v>
      </c>
      <c r="G612" s="65" t="s">
        <v>849</v>
      </c>
      <c r="H612" s="65" t="s">
        <v>1057</v>
      </c>
      <c r="I612" s="75" t="s">
        <v>884</v>
      </c>
      <c r="J612" s="272">
        <v>5</v>
      </c>
      <c r="K612" s="272">
        <v>4</v>
      </c>
      <c r="L612" s="272">
        <v>10</v>
      </c>
      <c r="M612" s="272">
        <v>17</v>
      </c>
      <c r="N612" s="272">
        <v>5</v>
      </c>
      <c r="O612" s="272">
        <v>11</v>
      </c>
      <c r="P612" s="272">
        <v>4</v>
      </c>
      <c r="Q612" s="272">
        <v>2</v>
      </c>
      <c r="R612" s="272">
        <v>0</v>
      </c>
      <c r="S612" s="272">
        <v>0</v>
      </c>
      <c r="T612" s="272">
        <v>0</v>
      </c>
      <c r="U612" s="272">
        <v>0</v>
      </c>
      <c r="V612" s="271"/>
      <c r="W612" s="50"/>
      <c r="X612" s="50"/>
      <c r="Y612" s="50"/>
      <c r="Z612" s="43"/>
      <c r="AA612" s="43"/>
      <c r="AB612" s="43"/>
      <c r="AC612" s="43"/>
      <c r="AD612" s="43"/>
      <c r="AE612" s="43"/>
      <c r="AF612" s="43"/>
      <c r="AG612" s="43"/>
      <c r="AH612" s="43"/>
      <c r="AI612" s="43"/>
      <c r="AJ612" s="43"/>
      <c r="AK612" s="144" t="s">
        <v>1177</v>
      </c>
      <c r="AL612" s="72"/>
      <c r="AM612" s="44"/>
    </row>
    <row r="613" spans="1:39" ht="29">
      <c r="A613" s="65" t="s">
        <v>859</v>
      </c>
      <c r="B613" s="66" t="s">
        <v>1205</v>
      </c>
      <c r="C613" s="65" t="s">
        <v>860</v>
      </c>
      <c r="D613" s="65" t="s">
        <v>201</v>
      </c>
      <c r="E613" s="75" t="s">
        <v>201</v>
      </c>
      <c r="F613" s="65" t="s">
        <v>852</v>
      </c>
      <c r="G613" s="65" t="s">
        <v>849</v>
      </c>
      <c r="H613" s="65" t="s">
        <v>1065</v>
      </c>
      <c r="I613" s="75" t="s">
        <v>1058</v>
      </c>
      <c r="J613" s="272">
        <v>3</v>
      </c>
      <c r="K613" s="272">
        <v>9</v>
      </c>
      <c r="L613" s="272">
        <v>19</v>
      </c>
      <c r="M613" s="272">
        <v>22</v>
      </c>
      <c r="N613" s="272">
        <v>8</v>
      </c>
      <c r="O613" s="272">
        <v>16</v>
      </c>
      <c r="P613" s="272">
        <v>7</v>
      </c>
      <c r="Q613" s="272">
        <v>0</v>
      </c>
      <c r="R613" s="272">
        <v>6</v>
      </c>
      <c r="S613" s="272">
        <v>4</v>
      </c>
      <c r="T613" s="272">
        <v>1</v>
      </c>
      <c r="U613" s="272">
        <v>0</v>
      </c>
      <c r="V613" s="271"/>
      <c r="W613" s="50"/>
      <c r="X613" s="50"/>
      <c r="Y613" s="50"/>
      <c r="Z613" s="43"/>
      <c r="AA613" s="43"/>
      <c r="AB613" s="43"/>
      <c r="AC613" s="43"/>
      <c r="AD613" s="43"/>
      <c r="AE613" s="43"/>
      <c r="AF613" s="43"/>
      <c r="AG613" s="43"/>
      <c r="AH613" s="43"/>
      <c r="AI613" s="43"/>
      <c r="AJ613" s="43"/>
      <c r="AK613" s="144" t="s">
        <v>1177</v>
      </c>
      <c r="AL613" s="72"/>
      <c r="AM613" s="44"/>
    </row>
    <row r="614" spans="1:39" ht="43.5">
      <c r="A614" s="65" t="s">
        <v>859</v>
      </c>
      <c r="B614" s="66" t="s">
        <v>1205</v>
      </c>
      <c r="C614" s="65" t="s">
        <v>860</v>
      </c>
      <c r="D614" s="65" t="s">
        <v>201</v>
      </c>
      <c r="E614" s="75" t="s">
        <v>201</v>
      </c>
      <c r="F614" s="65" t="s">
        <v>852</v>
      </c>
      <c r="G614" s="65" t="s">
        <v>849</v>
      </c>
      <c r="H614" s="65" t="s">
        <v>1065</v>
      </c>
      <c r="I614" s="75" t="s">
        <v>882</v>
      </c>
      <c r="J614" s="272"/>
      <c r="K614" s="272"/>
      <c r="L614" s="272"/>
      <c r="M614" s="272"/>
      <c r="N614" s="272"/>
      <c r="O614" s="272"/>
      <c r="P614" s="272"/>
      <c r="Q614" s="272"/>
      <c r="R614" s="272"/>
      <c r="S614" s="272"/>
      <c r="T614" s="272"/>
      <c r="U614" s="272"/>
      <c r="V614" s="271"/>
      <c r="W614" s="50"/>
      <c r="X614" s="50"/>
      <c r="Y614" s="50"/>
      <c r="Z614" s="43"/>
      <c r="AA614" s="43"/>
      <c r="AB614" s="43"/>
      <c r="AC614" s="43"/>
      <c r="AD614" s="43"/>
      <c r="AE614" s="43"/>
      <c r="AF614" s="43"/>
      <c r="AG614" s="43"/>
      <c r="AH614" s="43"/>
      <c r="AI614" s="43"/>
      <c r="AJ614" s="43"/>
      <c r="AK614" s="144" t="s">
        <v>1177</v>
      </c>
      <c r="AL614" s="72"/>
      <c r="AM614" s="72" t="s">
        <v>3385</v>
      </c>
    </row>
    <row r="615" spans="1:39" ht="43.5">
      <c r="A615" s="65" t="s">
        <v>859</v>
      </c>
      <c r="B615" s="66" t="s">
        <v>1205</v>
      </c>
      <c r="C615" s="65" t="s">
        <v>860</v>
      </c>
      <c r="D615" s="65" t="s">
        <v>201</v>
      </c>
      <c r="E615" s="75" t="s">
        <v>201</v>
      </c>
      <c r="F615" s="65" t="s">
        <v>852</v>
      </c>
      <c r="G615" s="65" t="s">
        <v>849</v>
      </c>
      <c r="H615" s="65" t="s">
        <v>1065</v>
      </c>
      <c r="I615" s="75" t="s">
        <v>1061</v>
      </c>
      <c r="J615" s="272"/>
      <c r="K615" s="272"/>
      <c r="L615" s="272"/>
      <c r="M615" s="272"/>
      <c r="N615" s="272"/>
      <c r="O615" s="272"/>
      <c r="P615" s="272"/>
      <c r="Q615" s="272"/>
      <c r="R615" s="272"/>
      <c r="S615" s="272"/>
      <c r="T615" s="272"/>
      <c r="U615" s="272"/>
      <c r="V615" s="271"/>
      <c r="W615" s="50"/>
      <c r="X615" s="50"/>
      <c r="Y615" s="50"/>
      <c r="Z615" s="43"/>
      <c r="AA615" s="43"/>
      <c r="AB615" s="43"/>
      <c r="AC615" s="43"/>
      <c r="AD615" s="43"/>
      <c r="AE615" s="43"/>
      <c r="AF615" s="43"/>
      <c r="AG615" s="43"/>
      <c r="AH615" s="43"/>
      <c r="AI615" s="43"/>
      <c r="AJ615" s="43"/>
      <c r="AK615" s="144" t="s">
        <v>1177</v>
      </c>
      <c r="AL615" s="72"/>
      <c r="AM615" s="72" t="s">
        <v>3385</v>
      </c>
    </row>
    <row r="616" spans="1:39" ht="29">
      <c r="A616" s="65" t="s">
        <v>859</v>
      </c>
      <c r="B616" s="66" t="s">
        <v>1205</v>
      </c>
      <c r="C616" s="65" t="s">
        <v>860</v>
      </c>
      <c r="D616" s="65" t="s">
        <v>201</v>
      </c>
      <c r="E616" s="75" t="s">
        <v>201</v>
      </c>
      <c r="F616" s="65" t="s">
        <v>852</v>
      </c>
      <c r="G616" s="65" t="s">
        <v>849</v>
      </c>
      <c r="H616" s="65" t="s">
        <v>1065</v>
      </c>
      <c r="I616" s="75" t="s">
        <v>884</v>
      </c>
      <c r="J616" s="272">
        <v>0</v>
      </c>
      <c r="K616" s="272">
        <v>0</v>
      </c>
      <c r="L616" s="272">
        <v>0</v>
      </c>
      <c r="M616" s="272">
        <v>0</v>
      </c>
      <c r="N616" s="272">
        <v>0</v>
      </c>
      <c r="O616" s="272">
        <v>0</v>
      </c>
      <c r="P616" s="272">
        <v>0</v>
      </c>
      <c r="Q616" s="272">
        <v>0</v>
      </c>
      <c r="R616" s="272">
        <v>0</v>
      </c>
      <c r="S616" s="272">
        <v>0</v>
      </c>
      <c r="T616" s="272">
        <v>0</v>
      </c>
      <c r="U616" s="272">
        <v>0</v>
      </c>
      <c r="V616" s="271"/>
      <c r="W616" s="50"/>
      <c r="X616" s="50"/>
      <c r="Y616" s="50"/>
      <c r="Z616" s="43"/>
      <c r="AA616" s="43"/>
      <c r="AB616" s="43"/>
      <c r="AC616" s="43"/>
      <c r="AD616" s="43"/>
      <c r="AE616" s="43"/>
      <c r="AF616" s="43"/>
      <c r="AG616" s="43"/>
      <c r="AH616" s="43"/>
      <c r="AI616" s="43"/>
      <c r="AJ616" s="43"/>
      <c r="AK616" s="144" t="s">
        <v>1177</v>
      </c>
      <c r="AL616" s="72"/>
      <c r="AM616" s="44"/>
    </row>
    <row r="617" spans="1:39" ht="29">
      <c r="A617" s="65" t="s">
        <v>859</v>
      </c>
      <c r="B617" s="66" t="s">
        <v>1206</v>
      </c>
      <c r="C617" s="65" t="s">
        <v>860</v>
      </c>
      <c r="D617" s="65" t="s">
        <v>201</v>
      </c>
      <c r="E617" s="75" t="s">
        <v>201</v>
      </c>
      <c r="F617" s="65" t="s">
        <v>852</v>
      </c>
      <c r="G617" s="65" t="s">
        <v>849</v>
      </c>
      <c r="H617" s="65" t="s">
        <v>881</v>
      </c>
      <c r="I617" s="75" t="s">
        <v>1058</v>
      </c>
      <c r="J617" s="272">
        <v>0</v>
      </c>
      <c r="K617" s="272">
        <v>0</v>
      </c>
      <c r="L617" s="272">
        <v>0</v>
      </c>
      <c r="M617" s="272">
        <v>0</v>
      </c>
      <c r="N617" s="272">
        <v>0</v>
      </c>
      <c r="O617" s="272">
        <v>0</v>
      </c>
      <c r="P617" s="272">
        <v>0</v>
      </c>
      <c r="Q617" s="272">
        <v>0</v>
      </c>
      <c r="R617" s="272">
        <v>0</v>
      </c>
      <c r="S617" s="272">
        <v>0</v>
      </c>
      <c r="T617" s="272">
        <v>0</v>
      </c>
      <c r="U617" s="272">
        <v>0</v>
      </c>
      <c r="V617" s="271"/>
      <c r="W617" s="50"/>
      <c r="X617" s="50"/>
      <c r="Y617" s="50"/>
      <c r="Z617" s="43"/>
      <c r="AA617" s="43"/>
      <c r="AB617" s="43"/>
      <c r="AC617" s="43"/>
      <c r="AD617" s="43"/>
      <c r="AE617" s="43"/>
      <c r="AF617" s="43"/>
      <c r="AG617" s="43"/>
      <c r="AH617" s="43"/>
      <c r="AI617" s="43"/>
      <c r="AJ617" s="43"/>
      <c r="AK617" s="144" t="s">
        <v>1177</v>
      </c>
      <c r="AL617" s="72"/>
      <c r="AM617" s="44"/>
    </row>
    <row r="618" spans="1:39" ht="43.5">
      <c r="A618" s="65" t="s">
        <v>859</v>
      </c>
      <c r="B618" s="66" t="s">
        <v>1206</v>
      </c>
      <c r="C618" s="65" t="s">
        <v>860</v>
      </c>
      <c r="D618" s="65" t="s">
        <v>201</v>
      </c>
      <c r="E618" s="75" t="s">
        <v>201</v>
      </c>
      <c r="F618" s="65" t="s">
        <v>852</v>
      </c>
      <c r="G618" s="65" t="s">
        <v>849</v>
      </c>
      <c r="H618" s="65" t="s">
        <v>881</v>
      </c>
      <c r="I618" s="75" t="s">
        <v>882</v>
      </c>
      <c r="J618" s="272"/>
      <c r="K618" s="272"/>
      <c r="L618" s="272"/>
      <c r="M618" s="272"/>
      <c r="N618" s="272"/>
      <c r="O618" s="272"/>
      <c r="P618" s="272"/>
      <c r="Q618" s="272"/>
      <c r="R618" s="272"/>
      <c r="S618" s="272"/>
      <c r="T618" s="272"/>
      <c r="U618" s="272"/>
      <c r="V618" s="271"/>
      <c r="W618" s="50"/>
      <c r="X618" s="50"/>
      <c r="Y618" s="50"/>
      <c r="Z618" s="43"/>
      <c r="AA618" s="43"/>
      <c r="AB618" s="43"/>
      <c r="AC618" s="43"/>
      <c r="AD618" s="43"/>
      <c r="AE618" s="43"/>
      <c r="AF618" s="43"/>
      <c r="AG618" s="43"/>
      <c r="AH618" s="43"/>
      <c r="AI618" s="43"/>
      <c r="AJ618" s="43"/>
      <c r="AK618" s="144" t="s">
        <v>1177</v>
      </c>
      <c r="AL618" s="72"/>
      <c r="AM618" s="72" t="s">
        <v>3385</v>
      </c>
    </row>
    <row r="619" spans="1:39" ht="43.5">
      <c r="A619" s="65" t="s">
        <v>859</v>
      </c>
      <c r="B619" s="66" t="s">
        <v>1206</v>
      </c>
      <c r="C619" s="65" t="s">
        <v>860</v>
      </c>
      <c r="D619" s="65" t="s">
        <v>201</v>
      </c>
      <c r="E619" s="75" t="s">
        <v>201</v>
      </c>
      <c r="F619" s="65" t="s">
        <v>852</v>
      </c>
      <c r="G619" s="65" t="s">
        <v>849</v>
      </c>
      <c r="H619" s="65" t="s">
        <v>881</v>
      </c>
      <c r="I619" s="75" t="s">
        <v>1061</v>
      </c>
      <c r="J619" s="272"/>
      <c r="K619" s="272"/>
      <c r="L619" s="272"/>
      <c r="M619" s="272"/>
      <c r="N619" s="272"/>
      <c r="O619" s="272"/>
      <c r="P619" s="272"/>
      <c r="Q619" s="272"/>
      <c r="R619" s="272"/>
      <c r="S619" s="272"/>
      <c r="T619" s="272"/>
      <c r="U619" s="272"/>
      <c r="V619" s="271"/>
      <c r="W619" s="50"/>
      <c r="X619" s="50"/>
      <c r="Y619" s="50"/>
      <c r="Z619" s="43"/>
      <c r="AA619" s="43"/>
      <c r="AB619" s="43"/>
      <c r="AC619" s="43"/>
      <c r="AD619" s="43"/>
      <c r="AE619" s="43"/>
      <c r="AF619" s="43"/>
      <c r="AG619" s="43"/>
      <c r="AH619" s="43"/>
      <c r="AI619" s="43"/>
      <c r="AJ619" s="43"/>
      <c r="AK619" s="144" t="s">
        <v>1177</v>
      </c>
      <c r="AL619" s="72"/>
      <c r="AM619" s="72" t="s">
        <v>3385</v>
      </c>
    </row>
    <row r="620" spans="1:39" ht="29">
      <c r="A620" s="65" t="s">
        <v>859</v>
      </c>
      <c r="B620" s="66" t="s">
        <v>1206</v>
      </c>
      <c r="C620" s="65" t="s">
        <v>860</v>
      </c>
      <c r="D620" s="65" t="s">
        <v>201</v>
      </c>
      <c r="E620" s="75" t="s">
        <v>201</v>
      </c>
      <c r="F620" s="65" t="s">
        <v>852</v>
      </c>
      <c r="G620" s="65" t="s">
        <v>849</v>
      </c>
      <c r="H620" s="65" t="s">
        <v>881</v>
      </c>
      <c r="I620" s="75" t="s">
        <v>884</v>
      </c>
      <c r="J620" s="272">
        <v>0</v>
      </c>
      <c r="K620" s="272">
        <v>0</v>
      </c>
      <c r="L620" s="272">
        <v>0</v>
      </c>
      <c r="M620" s="272">
        <v>0</v>
      </c>
      <c r="N620" s="272">
        <v>0</v>
      </c>
      <c r="O620" s="272">
        <v>0</v>
      </c>
      <c r="P620" s="272">
        <v>1</v>
      </c>
      <c r="Q620" s="272">
        <v>0</v>
      </c>
      <c r="R620" s="272">
        <v>0</v>
      </c>
      <c r="S620" s="272">
        <v>0</v>
      </c>
      <c r="T620" s="272">
        <v>0</v>
      </c>
      <c r="U620" s="272">
        <v>0</v>
      </c>
      <c r="V620" s="271"/>
      <c r="W620" s="50"/>
      <c r="X620" s="50"/>
      <c r="Y620" s="50"/>
      <c r="Z620" s="43"/>
      <c r="AA620" s="43"/>
      <c r="AB620" s="43"/>
      <c r="AC620" s="43"/>
      <c r="AD620" s="43"/>
      <c r="AE620" s="43"/>
      <c r="AF620" s="43"/>
      <c r="AG620" s="43"/>
      <c r="AH620" s="43"/>
      <c r="AI620" s="43"/>
      <c r="AJ620" s="43"/>
      <c r="AK620" s="144" t="s">
        <v>1177</v>
      </c>
      <c r="AL620" s="72"/>
      <c r="AM620" s="44"/>
    </row>
    <row r="621" spans="1:39" ht="29">
      <c r="A621" s="65" t="s">
        <v>859</v>
      </c>
      <c r="B621" s="66" t="s">
        <v>1207</v>
      </c>
      <c r="C621" s="65" t="s">
        <v>861</v>
      </c>
      <c r="D621" s="65" t="s">
        <v>201</v>
      </c>
      <c r="E621" s="75" t="s">
        <v>201</v>
      </c>
      <c r="F621" s="65" t="s">
        <v>852</v>
      </c>
      <c r="G621" s="65" t="s">
        <v>849</v>
      </c>
      <c r="H621" s="65" t="s">
        <v>1057</v>
      </c>
      <c r="I621" s="75" t="s">
        <v>1058</v>
      </c>
      <c r="J621" s="272">
        <v>0</v>
      </c>
      <c r="K621" s="272">
        <v>0</v>
      </c>
      <c r="L621" s="272">
        <v>0</v>
      </c>
      <c r="M621" s="272">
        <v>0</v>
      </c>
      <c r="N621" s="272">
        <v>0</v>
      </c>
      <c r="O621" s="272">
        <v>0</v>
      </c>
      <c r="P621" s="272">
        <v>0</v>
      </c>
      <c r="Q621" s="272">
        <v>0</v>
      </c>
      <c r="R621" s="272">
        <v>0</v>
      </c>
      <c r="S621" s="272">
        <v>0</v>
      </c>
      <c r="T621" s="272">
        <v>0</v>
      </c>
      <c r="U621" s="272">
        <v>0</v>
      </c>
      <c r="V621" s="271"/>
      <c r="W621" s="50"/>
      <c r="X621" s="50"/>
      <c r="Y621" s="50"/>
      <c r="Z621" s="43"/>
      <c r="AA621" s="43"/>
      <c r="AB621" s="43"/>
      <c r="AC621" s="43"/>
      <c r="AD621" s="43"/>
      <c r="AE621" s="43"/>
      <c r="AF621" s="43"/>
      <c r="AG621" s="43"/>
      <c r="AH621" s="43"/>
      <c r="AI621" s="43"/>
      <c r="AJ621" s="43"/>
      <c r="AK621" s="144" t="s">
        <v>1177</v>
      </c>
      <c r="AL621" s="72"/>
      <c r="AM621" s="44"/>
    </row>
    <row r="622" spans="1:39" ht="43.5">
      <c r="A622" s="65" t="s">
        <v>859</v>
      </c>
      <c r="B622" s="66" t="s">
        <v>1207</v>
      </c>
      <c r="C622" s="65" t="s">
        <v>861</v>
      </c>
      <c r="D622" s="65" t="s">
        <v>201</v>
      </c>
      <c r="E622" s="75" t="s">
        <v>201</v>
      </c>
      <c r="F622" s="65" t="s">
        <v>852</v>
      </c>
      <c r="G622" s="65" t="s">
        <v>849</v>
      </c>
      <c r="H622" s="65" t="s">
        <v>1057</v>
      </c>
      <c r="I622" s="75" t="s">
        <v>882</v>
      </c>
      <c r="J622" s="272"/>
      <c r="K622" s="272"/>
      <c r="L622" s="272"/>
      <c r="M622" s="272"/>
      <c r="N622" s="272"/>
      <c r="O622" s="272"/>
      <c r="P622" s="272"/>
      <c r="Q622" s="272"/>
      <c r="R622" s="272"/>
      <c r="S622" s="272"/>
      <c r="T622" s="272"/>
      <c r="U622" s="272"/>
      <c r="V622" s="271"/>
      <c r="W622" s="50"/>
      <c r="X622" s="50"/>
      <c r="Y622" s="50"/>
      <c r="Z622" s="43"/>
      <c r="AA622" s="43"/>
      <c r="AB622" s="43"/>
      <c r="AC622" s="43"/>
      <c r="AD622" s="43"/>
      <c r="AE622" s="43"/>
      <c r="AF622" s="43"/>
      <c r="AG622" s="43"/>
      <c r="AH622" s="43"/>
      <c r="AI622" s="43"/>
      <c r="AJ622" s="43"/>
      <c r="AK622" s="144" t="s">
        <v>1177</v>
      </c>
      <c r="AL622" s="72"/>
      <c r="AM622" s="72" t="s">
        <v>3385</v>
      </c>
    </row>
    <row r="623" spans="1:39" ht="43.5">
      <c r="A623" s="65" t="s">
        <v>859</v>
      </c>
      <c r="B623" s="66" t="s">
        <v>1207</v>
      </c>
      <c r="C623" s="65" t="s">
        <v>861</v>
      </c>
      <c r="D623" s="65" t="s">
        <v>201</v>
      </c>
      <c r="E623" s="75" t="s">
        <v>201</v>
      </c>
      <c r="F623" s="65" t="s">
        <v>852</v>
      </c>
      <c r="G623" s="65" t="s">
        <v>849</v>
      </c>
      <c r="H623" s="65" t="s">
        <v>1057</v>
      </c>
      <c r="I623" s="75" t="s">
        <v>1061</v>
      </c>
      <c r="J623" s="272"/>
      <c r="K623" s="272"/>
      <c r="L623" s="272"/>
      <c r="M623" s="272"/>
      <c r="N623" s="272"/>
      <c r="O623" s="272"/>
      <c r="P623" s="272"/>
      <c r="Q623" s="272"/>
      <c r="R623" s="272"/>
      <c r="S623" s="272"/>
      <c r="T623" s="272"/>
      <c r="U623" s="272"/>
      <c r="V623" s="271"/>
      <c r="W623" s="50"/>
      <c r="X623" s="50"/>
      <c r="Y623" s="50"/>
      <c r="Z623" s="43"/>
      <c r="AA623" s="43"/>
      <c r="AB623" s="43"/>
      <c r="AC623" s="43"/>
      <c r="AD623" s="43"/>
      <c r="AE623" s="43"/>
      <c r="AF623" s="43"/>
      <c r="AG623" s="43"/>
      <c r="AH623" s="43"/>
      <c r="AI623" s="43"/>
      <c r="AJ623" s="43"/>
      <c r="AK623" s="144" t="s">
        <v>1177</v>
      </c>
      <c r="AL623" s="72"/>
      <c r="AM623" s="72" t="s">
        <v>3385</v>
      </c>
    </row>
    <row r="624" spans="1:39" ht="29">
      <c r="A624" s="65" t="s">
        <v>859</v>
      </c>
      <c r="B624" s="66" t="s">
        <v>1207</v>
      </c>
      <c r="C624" s="65" t="s">
        <v>861</v>
      </c>
      <c r="D624" s="65" t="s">
        <v>201</v>
      </c>
      <c r="E624" s="75" t="s">
        <v>201</v>
      </c>
      <c r="F624" s="65" t="s">
        <v>852</v>
      </c>
      <c r="G624" s="65" t="s">
        <v>849</v>
      </c>
      <c r="H624" s="65" t="s">
        <v>1057</v>
      </c>
      <c r="I624" s="75" t="s">
        <v>884</v>
      </c>
      <c r="J624" s="272">
        <v>113</v>
      </c>
      <c r="K624" s="272">
        <v>214</v>
      </c>
      <c r="L624" s="272">
        <v>204</v>
      </c>
      <c r="M624" s="272">
        <v>226</v>
      </c>
      <c r="N624" s="272">
        <v>225</v>
      </c>
      <c r="O624" s="272">
        <v>605</v>
      </c>
      <c r="P624" s="272">
        <v>234</v>
      </c>
      <c r="Q624" s="272">
        <v>77</v>
      </c>
      <c r="R624" s="272">
        <v>183</v>
      </c>
      <c r="S624" s="272">
        <v>225</v>
      </c>
      <c r="T624" s="272">
        <v>121</v>
      </c>
      <c r="U624" s="272">
        <v>88</v>
      </c>
      <c r="V624" s="271"/>
      <c r="W624" s="50"/>
      <c r="X624" s="50"/>
      <c r="Y624" s="50"/>
      <c r="Z624" s="43"/>
      <c r="AA624" s="43"/>
      <c r="AB624" s="43"/>
      <c r="AC624" s="43"/>
      <c r="AD624" s="43"/>
      <c r="AE624" s="43"/>
      <c r="AF624" s="43"/>
      <c r="AG624" s="43"/>
      <c r="AH624" s="43"/>
      <c r="AI624" s="43"/>
      <c r="AJ624" s="43"/>
      <c r="AK624" s="144" t="s">
        <v>1177</v>
      </c>
      <c r="AL624" s="72"/>
      <c r="AM624" s="44"/>
    </row>
    <row r="625" spans="1:39" ht="29">
      <c r="A625" s="65" t="s">
        <v>859</v>
      </c>
      <c r="B625" s="66" t="s">
        <v>1208</v>
      </c>
      <c r="C625" s="65" t="s">
        <v>861</v>
      </c>
      <c r="D625" s="65" t="s">
        <v>201</v>
      </c>
      <c r="E625" s="75" t="s">
        <v>201</v>
      </c>
      <c r="F625" s="65" t="s">
        <v>852</v>
      </c>
      <c r="G625" s="65" t="s">
        <v>849</v>
      </c>
      <c r="H625" s="65" t="s">
        <v>1065</v>
      </c>
      <c r="I625" s="75" t="s">
        <v>1058</v>
      </c>
      <c r="J625" s="272">
        <v>132</v>
      </c>
      <c r="K625" s="272">
        <v>288</v>
      </c>
      <c r="L625" s="272">
        <v>373</v>
      </c>
      <c r="M625" s="272">
        <v>339</v>
      </c>
      <c r="N625" s="272">
        <v>127</v>
      </c>
      <c r="O625" s="272">
        <v>176</v>
      </c>
      <c r="P625" s="272">
        <v>273</v>
      </c>
      <c r="Q625" s="272">
        <v>299</v>
      </c>
      <c r="R625" s="272">
        <v>128</v>
      </c>
      <c r="S625" s="272">
        <v>95</v>
      </c>
      <c r="T625" s="272">
        <v>46</v>
      </c>
      <c r="U625" s="272">
        <v>48</v>
      </c>
      <c r="V625" s="271"/>
      <c r="W625" s="50"/>
      <c r="X625" s="50"/>
      <c r="Y625" s="50"/>
      <c r="Z625" s="43"/>
      <c r="AA625" s="43"/>
      <c r="AB625" s="43"/>
      <c r="AC625" s="43"/>
      <c r="AD625" s="43"/>
      <c r="AE625" s="43"/>
      <c r="AF625" s="43"/>
      <c r="AG625" s="43"/>
      <c r="AH625" s="43"/>
      <c r="AI625" s="43"/>
      <c r="AJ625" s="43"/>
      <c r="AK625" s="144" t="s">
        <v>1177</v>
      </c>
      <c r="AL625" s="72"/>
      <c r="AM625" s="44"/>
    </row>
    <row r="626" spans="1:39" ht="43.5">
      <c r="A626" s="65" t="s">
        <v>859</v>
      </c>
      <c r="B626" s="66" t="s">
        <v>1208</v>
      </c>
      <c r="C626" s="65" t="s">
        <v>861</v>
      </c>
      <c r="D626" s="65" t="s">
        <v>201</v>
      </c>
      <c r="E626" s="75" t="s">
        <v>201</v>
      </c>
      <c r="F626" s="65" t="s">
        <v>852</v>
      </c>
      <c r="G626" s="65" t="s">
        <v>849</v>
      </c>
      <c r="H626" s="65" t="s">
        <v>1065</v>
      </c>
      <c r="I626" s="75" t="s">
        <v>882</v>
      </c>
      <c r="J626" s="272"/>
      <c r="K626" s="272"/>
      <c r="L626" s="272"/>
      <c r="M626" s="272"/>
      <c r="N626" s="272"/>
      <c r="O626" s="272"/>
      <c r="P626" s="272"/>
      <c r="Q626" s="272"/>
      <c r="R626" s="272"/>
      <c r="S626" s="272"/>
      <c r="T626" s="272"/>
      <c r="U626" s="272"/>
      <c r="V626" s="271"/>
      <c r="W626" s="50"/>
      <c r="X626" s="50"/>
      <c r="Y626" s="50"/>
      <c r="Z626" s="43"/>
      <c r="AA626" s="43"/>
      <c r="AB626" s="43"/>
      <c r="AC626" s="43"/>
      <c r="AD626" s="43"/>
      <c r="AE626" s="43"/>
      <c r="AF626" s="43"/>
      <c r="AG626" s="43"/>
      <c r="AH626" s="43"/>
      <c r="AI626" s="43"/>
      <c r="AJ626" s="43"/>
      <c r="AK626" s="144" t="s">
        <v>1177</v>
      </c>
      <c r="AL626" s="72"/>
      <c r="AM626" s="72" t="s">
        <v>3385</v>
      </c>
    </row>
    <row r="627" spans="1:39" ht="43.5">
      <c r="A627" s="65" t="s">
        <v>859</v>
      </c>
      <c r="B627" s="66" t="s">
        <v>1208</v>
      </c>
      <c r="C627" s="65" t="s">
        <v>861</v>
      </c>
      <c r="D627" s="65" t="s">
        <v>201</v>
      </c>
      <c r="E627" s="75" t="s">
        <v>201</v>
      </c>
      <c r="F627" s="65" t="s">
        <v>852</v>
      </c>
      <c r="G627" s="65" t="s">
        <v>849</v>
      </c>
      <c r="H627" s="65" t="s">
        <v>1065</v>
      </c>
      <c r="I627" s="75" t="s">
        <v>1061</v>
      </c>
      <c r="J627" s="272"/>
      <c r="K627" s="272"/>
      <c r="L627" s="272"/>
      <c r="M627" s="272"/>
      <c r="N627" s="272"/>
      <c r="O627" s="272"/>
      <c r="P627" s="272"/>
      <c r="Q627" s="272"/>
      <c r="R627" s="272"/>
      <c r="S627" s="272"/>
      <c r="T627" s="272"/>
      <c r="U627" s="272"/>
      <c r="V627" s="271"/>
      <c r="W627" s="50"/>
      <c r="X627" s="50"/>
      <c r="Y627" s="50"/>
      <c r="Z627" s="43"/>
      <c r="AA627" s="43"/>
      <c r="AB627" s="43"/>
      <c r="AC627" s="43"/>
      <c r="AD627" s="43"/>
      <c r="AE627" s="43"/>
      <c r="AF627" s="43"/>
      <c r="AG627" s="43"/>
      <c r="AH627" s="43"/>
      <c r="AI627" s="43"/>
      <c r="AJ627" s="43"/>
      <c r="AK627" s="144" t="s">
        <v>1177</v>
      </c>
      <c r="AL627" s="72"/>
      <c r="AM627" s="72" t="s">
        <v>3385</v>
      </c>
    </row>
    <row r="628" spans="1:39" ht="29">
      <c r="A628" s="65" t="s">
        <v>859</v>
      </c>
      <c r="B628" s="66" t="s">
        <v>1208</v>
      </c>
      <c r="C628" s="65" t="s">
        <v>861</v>
      </c>
      <c r="D628" s="65" t="s">
        <v>201</v>
      </c>
      <c r="E628" s="75" t="s">
        <v>201</v>
      </c>
      <c r="F628" s="65" t="s">
        <v>852</v>
      </c>
      <c r="G628" s="65" t="s">
        <v>849</v>
      </c>
      <c r="H628" s="65" t="s">
        <v>1065</v>
      </c>
      <c r="I628" s="75" t="s">
        <v>884</v>
      </c>
      <c r="J628" s="272">
        <v>934</v>
      </c>
      <c r="K628" s="272">
        <v>564</v>
      </c>
      <c r="L628" s="272">
        <v>401</v>
      </c>
      <c r="M628" s="272">
        <v>622</v>
      </c>
      <c r="N628" s="272">
        <v>457</v>
      </c>
      <c r="O628" s="272">
        <v>1015</v>
      </c>
      <c r="P628" s="272">
        <v>309</v>
      </c>
      <c r="Q628" s="272">
        <v>46</v>
      </c>
      <c r="R628" s="272">
        <v>238</v>
      </c>
      <c r="S628" s="272">
        <v>226</v>
      </c>
      <c r="T628" s="272">
        <v>138</v>
      </c>
      <c r="U628" s="272">
        <v>80</v>
      </c>
      <c r="V628" s="271"/>
      <c r="W628" s="50"/>
      <c r="X628" s="50"/>
      <c r="Y628" s="50"/>
      <c r="Z628" s="43"/>
      <c r="AA628" s="43"/>
      <c r="AB628" s="43"/>
      <c r="AC628" s="43"/>
      <c r="AD628" s="43"/>
      <c r="AE628" s="43"/>
      <c r="AF628" s="43"/>
      <c r="AG628" s="43"/>
      <c r="AH628" s="43"/>
      <c r="AI628" s="43"/>
      <c r="AJ628" s="43"/>
      <c r="AK628" s="144" t="s">
        <v>1177</v>
      </c>
      <c r="AL628" s="72"/>
      <c r="AM628" s="44"/>
    </row>
    <row r="629" spans="1:39" ht="29">
      <c r="A629" s="65" t="s">
        <v>859</v>
      </c>
      <c r="B629" s="66" t="s">
        <v>1209</v>
      </c>
      <c r="C629" s="65" t="s">
        <v>861</v>
      </c>
      <c r="D629" s="65" t="s">
        <v>201</v>
      </c>
      <c r="E629" s="75" t="s">
        <v>201</v>
      </c>
      <c r="F629" s="65" t="s">
        <v>852</v>
      </c>
      <c r="G629" s="65" t="s">
        <v>849</v>
      </c>
      <c r="H629" s="65" t="s">
        <v>881</v>
      </c>
      <c r="I629" s="75" t="s">
        <v>1058</v>
      </c>
      <c r="J629" s="272">
        <v>0</v>
      </c>
      <c r="K629" s="272">
        <v>0</v>
      </c>
      <c r="L629" s="272">
        <v>0</v>
      </c>
      <c r="M629" s="272">
        <v>0</v>
      </c>
      <c r="N629" s="272">
        <v>0</v>
      </c>
      <c r="O629" s="272">
        <v>0</v>
      </c>
      <c r="P629" s="272">
        <v>0</v>
      </c>
      <c r="Q629" s="272">
        <v>0</v>
      </c>
      <c r="R629" s="272">
        <v>0</v>
      </c>
      <c r="S629" s="272">
        <v>0</v>
      </c>
      <c r="T629" s="272">
        <v>0</v>
      </c>
      <c r="U629" s="272">
        <v>0</v>
      </c>
      <c r="V629" s="271"/>
      <c r="W629" s="50"/>
      <c r="X629" s="50"/>
      <c r="Y629" s="50"/>
      <c r="Z629" s="43"/>
      <c r="AA629" s="43"/>
      <c r="AB629" s="43"/>
      <c r="AC629" s="43"/>
      <c r="AD629" s="43"/>
      <c r="AE629" s="43"/>
      <c r="AF629" s="43"/>
      <c r="AG629" s="43"/>
      <c r="AH629" s="43"/>
      <c r="AI629" s="43"/>
      <c r="AJ629" s="43"/>
      <c r="AK629" s="144" t="s">
        <v>1177</v>
      </c>
      <c r="AL629" s="72"/>
      <c r="AM629" s="44"/>
    </row>
    <row r="630" spans="1:39" ht="43.5">
      <c r="A630" s="65" t="s">
        <v>859</v>
      </c>
      <c r="B630" s="66" t="s">
        <v>1209</v>
      </c>
      <c r="C630" s="65" t="s">
        <v>861</v>
      </c>
      <c r="D630" s="65" t="s">
        <v>201</v>
      </c>
      <c r="E630" s="75" t="s">
        <v>201</v>
      </c>
      <c r="F630" s="65" t="s">
        <v>852</v>
      </c>
      <c r="G630" s="65" t="s">
        <v>849</v>
      </c>
      <c r="H630" s="65" t="s">
        <v>881</v>
      </c>
      <c r="I630" s="75" t="s">
        <v>882</v>
      </c>
      <c r="J630" s="272"/>
      <c r="K630" s="272"/>
      <c r="L630" s="272"/>
      <c r="M630" s="272"/>
      <c r="N630" s="272"/>
      <c r="O630" s="272"/>
      <c r="P630" s="272"/>
      <c r="Q630" s="272"/>
      <c r="R630" s="272"/>
      <c r="S630" s="272"/>
      <c r="T630" s="272"/>
      <c r="U630" s="272"/>
      <c r="V630" s="271"/>
      <c r="W630" s="50"/>
      <c r="X630" s="50"/>
      <c r="Y630" s="50"/>
      <c r="Z630" s="43"/>
      <c r="AA630" s="43"/>
      <c r="AB630" s="43"/>
      <c r="AC630" s="43"/>
      <c r="AD630" s="43"/>
      <c r="AE630" s="43"/>
      <c r="AF630" s="43"/>
      <c r="AG630" s="43"/>
      <c r="AH630" s="43"/>
      <c r="AI630" s="43"/>
      <c r="AJ630" s="43"/>
      <c r="AK630" s="144" t="s">
        <v>1177</v>
      </c>
      <c r="AL630" s="72"/>
      <c r="AM630" s="72" t="s">
        <v>3385</v>
      </c>
    </row>
    <row r="631" spans="1:39" ht="43.5">
      <c r="A631" s="65" t="s">
        <v>859</v>
      </c>
      <c r="B631" s="66" t="s">
        <v>1209</v>
      </c>
      <c r="C631" s="65" t="s">
        <v>861</v>
      </c>
      <c r="D631" s="65" t="s">
        <v>201</v>
      </c>
      <c r="E631" s="75" t="s">
        <v>201</v>
      </c>
      <c r="F631" s="65" t="s">
        <v>852</v>
      </c>
      <c r="G631" s="65" t="s">
        <v>849</v>
      </c>
      <c r="H631" s="65" t="s">
        <v>881</v>
      </c>
      <c r="I631" s="75" t="s">
        <v>1061</v>
      </c>
      <c r="J631" s="272"/>
      <c r="K631" s="272"/>
      <c r="L631" s="272"/>
      <c r="M631" s="272"/>
      <c r="N631" s="272"/>
      <c r="O631" s="272"/>
      <c r="P631" s="272"/>
      <c r="Q631" s="272"/>
      <c r="R631" s="272"/>
      <c r="S631" s="272"/>
      <c r="T631" s="272"/>
      <c r="U631" s="272"/>
      <c r="V631" s="271"/>
      <c r="W631" s="50"/>
      <c r="X631" s="50"/>
      <c r="Y631" s="50"/>
      <c r="Z631" s="43"/>
      <c r="AA631" s="43"/>
      <c r="AB631" s="43"/>
      <c r="AC631" s="43"/>
      <c r="AD631" s="43"/>
      <c r="AE631" s="43"/>
      <c r="AF631" s="43"/>
      <c r="AG631" s="43"/>
      <c r="AH631" s="43"/>
      <c r="AI631" s="43"/>
      <c r="AJ631" s="43"/>
      <c r="AK631" s="144" t="s">
        <v>1177</v>
      </c>
      <c r="AL631" s="72"/>
      <c r="AM631" s="72" t="s">
        <v>3385</v>
      </c>
    </row>
    <row r="632" spans="1:39" ht="29">
      <c r="A632" s="65" t="s">
        <v>859</v>
      </c>
      <c r="B632" s="66" t="s">
        <v>1209</v>
      </c>
      <c r="C632" s="65" t="s">
        <v>861</v>
      </c>
      <c r="D632" s="65" t="s">
        <v>201</v>
      </c>
      <c r="E632" s="75" t="s">
        <v>201</v>
      </c>
      <c r="F632" s="65" t="s">
        <v>852</v>
      </c>
      <c r="G632" s="65" t="s">
        <v>849</v>
      </c>
      <c r="H632" s="65" t="s">
        <v>881</v>
      </c>
      <c r="I632" s="75" t="s">
        <v>884</v>
      </c>
      <c r="J632" s="272">
        <v>57</v>
      </c>
      <c r="K632" s="272">
        <v>161</v>
      </c>
      <c r="L632" s="272">
        <v>50</v>
      </c>
      <c r="M632" s="272">
        <v>35</v>
      </c>
      <c r="N632" s="272">
        <v>86</v>
      </c>
      <c r="O632" s="272">
        <v>30</v>
      </c>
      <c r="P632" s="272">
        <v>20</v>
      </c>
      <c r="Q632" s="272">
        <v>19</v>
      </c>
      <c r="R632" s="272">
        <v>2</v>
      </c>
      <c r="S632" s="272">
        <v>9</v>
      </c>
      <c r="T632" s="272">
        <v>15</v>
      </c>
      <c r="U632" s="272">
        <v>4</v>
      </c>
      <c r="V632" s="271"/>
      <c r="W632" s="50"/>
      <c r="X632" s="50"/>
      <c r="Y632" s="50"/>
      <c r="Z632" s="43"/>
      <c r="AA632" s="43"/>
      <c r="AB632" s="43"/>
      <c r="AC632" s="43"/>
      <c r="AD632" s="43"/>
      <c r="AE632" s="43"/>
      <c r="AF632" s="43"/>
      <c r="AG632" s="43"/>
      <c r="AH632" s="43"/>
      <c r="AI632" s="43"/>
      <c r="AJ632" s="43"/>
      <c r="AK632" s="144" t="s">
        <v>1177</v>
      </c>
      <c r="AL632" s="72"/>
      <c r="AM632" s="44"/>
    </row>
    <row r="633" spans="1:39" ht="29">
      <c r="A633" s="65" t="s">
        <v>859</v>
      </c>
      <c r="B633" s="66" t="s">
        <v>1210</v>
      </c>
      <c r="C633" s="65" t="s">
        <v>862</v>
      </c>
      <c r="D633" s="65" t="s">
        <v>201</v>
      </c>
      <c r="E633" s="75" t="s">
        <v>201</v>
      </c>
      <c r="F633" s="65" t="s">
        <v>852</v>
      </c>
      <c r="G633" s="65" t="s">
        <v>849</v>
      </c>
      <c r="H633" s="65" t="s">
        <v>1057</v>
      </c>
      <c r="I633" s="75" t="s">
        <v>1058</v>
      </c>
      <c r="J633" s="272">
        <v>0</v>
      </c>
      <c r="K633" s="272">
        <v>0</v>
      </c>
      <c r="L633" s="272">
        <v>0</v>
      </c>
      <c r="M633" s="272">
        <v>0</v>
      </c>
      <c r="N633" s="272">
        <v>0</v>
      </c>
      <c r="O633" s="272">
        <v>0</v>
      </c>
      <c r="P633" s="272">
        <v>0</v>
      </c>
      <c r="Q633" s="272">
        <v>0</v>
      </c>
      <c r="R633" s="272">
        <v>0</v>
      </c>
      <c r="S633" s="272">
        <v>0</v>
      </c>
      <c r="T633" s="272">
        <v>0</v>
      </c>
      <c r="U633" s="272">
        <v>0</v>
      </c>
      <c r="V633" s="271"/>
      <c r="W633" s="50"/>
      <c r="X633" s="50"/>
      <c r="Y633" s="50"/>
      <c r="Z633" s="43"/>
      <c r="AA633" s="43"/>
      <c r="AB633" s="43"/>
      <c r="AC633" s="43"/>
      <c r="AD633" s="43"/>
      <c r="AE633" s="43"/>
      <c r="AF633" s="43"/>
      <c r="AG633" s="43"/>
      <c r="AH633" s="43"/>
      <c r="AI633" s="43"/>
      <c r="AJ633" s="43"/>
      <c r="AK633" s="144" t="s">
        <v>1177</v>
      </c>
      <c r="AL633" s="72"/>
      <c r="AM633" s="44"/>
    </row>
    <row r="634" spans="1:39" ht="43.5">
      <c r="A634" s="65" t="s">
        <v>859</v>
      </c>
      <c r="B634" s="66" t="s">
        <v>1210</v>
      </c>
      <c r="C634" s="65" t="s">
        <v>862</v>
      </c>
      <c r="D634" s="65" t="s">
        <v>201</v>
      </c>
      <c r="E634" s="75" t="s">
        <v>201</v>
      </c>
      <c r="F634" s="65" t="s">
        <v>852</v>
      </c>
      <c r="G634" s="65" t="s">
        <v>849</v>
      </c>
      <c r="H634" s="65" t="s">
        <v>1057</v>
      </c>
      <c r="I634" s="75" t="s">
        <v>882</v>
      </c>
      <c r="J634" s="272"/>
      <c r="K634" s="272"/>
      <c r="L634" s="272"/>
      <c r="M634" s="272"/>
      <c r="N634" s="272"/>
      <c r="O634" s="272"/>
      <c r="P634" s="272"/>
      <c r="Q634" s="272"/>
      <c r="R634" s="272"/>
      <c r="S634" s="272"/>
      <c r="T634" s="272"/>
      <c r="U634" s="272"/>
      <c r="V634" s="271"/>
      <c r="W634" s="50"/>
      <c r="X634" s="50"/>
      <c r="Y634" s="50"/>
      <c r="Z634" s="43"/>
      <c r="AA634" s="43"/>
      <c r="AB634" s="43"/>
      <c r="AC634" s="43"/>
      <c r="AD634" s="43"/>
      <c r="AE634" s="43"/>
      <c r="AF634" s="43"/>
      <c r="AG634" s="43"/>
      <c r="AH634" s="43"/>
      <c r="AI634" s="43"/>
      <c r="AJ634" s="43"/>
      <c r="AK634" s="144" t="s">
        <v>1177</v>
      </c>
      <c r="AL634" s="72"/>
      <c r="AM634" s="72" t="s">
        <v>3385</v>
      </c>
    </row>
    <row r="635" spans="1:39" ht="43.5">
      <c r="A635" s="65" t="s">
        <v>859</v>
      </c>
      <c r="B635" s="66" t="s">
        <v>1210</v>
      </c>
      <c r="C635" s="65" t="s">
        <v>862</v>
      </c>
      <c r="D635" s="65" t="s">
        <v>201</v>
      </c>
      <c r="E635" s="75" t="s">
        <v>201</v>
      </c>
      <c r="F635" s="65" t="s">
        <v>852</v>
      </c>
      <c r="G635" s="65" t="s">
        <v>849</v>
      </c>
      <c r="H635" s="65" t="s">
        <v>1057</v>
      </c>
      <c r="I635" s="75" t="s">
        <v>1061</v>
      </c>
      <c r="J635" s="272"/>
      <c r="K635" s="272"/>
      <c r="L635" s="272"/>
      <c r="M635" s="272"/>
      <c r="N635" s="272"/>
      <c r="O635" s="272"/>
      <c r="P635" s="272"/>
      <c r="Q635" s="272"/>
      <c r="R635" s="272"/>
      <c r="S635" s="272"/>
      <c r="T635" s="272"/>
      <c r="U635" s="272"/>
      <c r="V635" s="271"/>
      <c r="W635" s="50"/>
      <c r="X635" s="50"/>
      <c r="Y635" s="50"/>
      <c r="Z635" s="43"/>
      <c r="AA635" s="43"/>
      <c r="AB635" s="43"/>
      <c r="AC635" s="43"/>
      <c r="AD635" s="43"/>
      <c r="AE635" s="43"/>
      <c r="AF635" s="43"/>
      <c r="AG635" s="43"/>
      <c r="AH635" s="43"/>
      <c r="AI635" s="43"/>
      <c r="AJ635" s="43"/>
      <c r="AK635" s="144" t="s">
        <v>1177</v>
      </c>
      <c r="AL635" s="72"/>
      <c r="AM635" s="72" t="s">
        <v>3385</v>
      </c>
    </row>
    <row r="636" spans="1:39" ht="29">
      <c r="A636" s="65" t="s">
        <v>859</v>
      </c>
      <c r="B636" s="66" t="s">
        <v>1210</v>
      </c>
      <c r="C636" s="65" t="s">
        <v>862</v>
      </c>
      <c r="D636" s="65" t="s">
        <v>201</v>
      </c>
      <c r="E636" s="75" t="s">
        <v>201</v>
      </c>
      <c r="F636" s="65" t="s">
        <v>852</v>
      </c>
      <c r="G636" s="65" t="s">
        <v>849</v>
      </c>
      <c r="H636" s="65" t="s">
        <v>1057</v>
      </c>
      <c r="I636" s="75" t="s">
        <v>884</v>
      </c>
      <c r="J636" s="272">
        <v>68</v>
      </c>
      <c r="K636" s="272">
        <v>140</v>
      </c>
      <c r="L636" s="272">
        <v>141</v>
      </c>
      <c r="M636" s="272">
        <v>90</v>
      </c>
      <c r="N636" s="272">
        <v>199</v>
      </c>
      <c r="O636" s="272">
        <v>158</v>
      </c>
      <c r="P636" s="272">
        <v>54</v>
      </c>
      <c r="Q636" s="272">
        <v>23</v>
      </c>
      <c r="R636" s="272">
        <v>53</v>
      </c>
      <c r="S636" s="272">
        <v>45</v>
      </c>
      <c r="T636" s="272">
        <v>88</v>
      </c>
      <c r="U636" s="272">
        <v>87</v>
      </c>
      <c r="V636" s="271"/>
      <c r="W636" s="50"/>
      <c r="X636" s="50"/>
      <c r="Y636" s="50"/>
      <c r="Z636" s="43"/>
      <c r="AA636" s="43"/>
      <c r="AB636" s="43"/>
      <c r="AC636" s="43"/>
      <c r="AD636" s="43"/>
      <c r="AE636" s="43"/>
      <c r="AF636" s="43"/>
      <c r="AG636" s="43"/>
      <c r="AH636" s="43"/>
      <c r="AI636" s="43"/>
      <c r="AJ636" s="43"/>
      <c r="AK636" s="144" t="s">
        <v>1177</v>
      </c>
      <c r="AL636" s="72"/>
      <c r="AM636" s="44"/>
    </row>
    <row r="637" spans="1:39" ht="29">
      <c r="A637" s="65" t="s">
        <v>859</v>
      </c>
      <c r="B637" s="66" t="s">
        <v>1211</v>
      </c>
      <c r="C637" s="65" t="s">
        <v>862</v>
      </c>
      <c r="D637" s="65" t="s">
        <v>201</v>
      </c>
      <c r="E637" s="75" t="s">
        <v>201</v>
      </c>
      <c r="F637" s="65" t="s">
        <v>852</v>
      </c>
      <c r="G637" s="65" t="s">
        <v>849</v>
      </c>
      <c r="H637" s="65" t="s">
        <v>1065</v>
      </c>
      <c r="I637" s="75" t="s">
        <v>1058</v>
      </c>
      <c r="J637" s="272">
        <v>1</v>
      </c>
      <c r="K637" s="272">
        <v>0</v>
      </c>
      <c r="L637" s="272">
        <v>0</v>
      </c>
      <c r="M637" s="272">
        <v>11</v>
      </c>
      <c r="N637" s="272">
        <v>5</v>
      </c>
      <c r="O637" s="272">
        <v>31</v>
      </c>
      <c r="P637" s="272">
        <v>109</v>
      </c>
      <c r="Q637" s="272">
        <v>18</v>
      </c>
      <c r="R637" s="272">
        <v>22</v>
      </c>
      <c r="S637" s="272">
        <v>5</v>
      </c>
      <c r="T637" s="272">
        <v>15</v>
      </c>
      <c r="U637" s="272">
        <v>14</v>
      </c>
      <c r="V637" s="271"/>
      <c r="W637" s="50"/>
      <c r="X637" s="50"/>
      <c r="Y637" s="50"/>
      <c r="Z637" s="43"/>
      <c r="AA637" s="43"/>
      <c r="AB637" s="43"/>
      <c r="AC637" s="43"/>
      <c r="AD637" s="43"/>
      <c r="AE637" s="43"/>
      <c r="AF637" s="43"/>
      <c r="AG637" s="43"/>
      <c r="AH637" s="43"/>
      <c r="AI637" s="43"/>
      <c r="AJ637" s="43"/>
      <c r="AK637" s="144" t="s">
        <v>1177</v>
      </c>
      <c r="AL637" s="72"/>
      <c r="AM637" s="44"/>
    </row>
    <row r="638" spans="1:39" ht="43.5">
      <c r="A638" s="65" t="s">
        <v>859</v>
      </c>
      <c r="B638" s="66" t="s">
        <v>1211</v>
      </c>
      <c r="C638" s="65" t="s">
        <v>862</v>
      </c>
      <c r="D638" s="65" t="s">
        <v>201</v>
      </c>
      <c r="E638" s="75" t="s">
        <v>201</v>
      </c>
      <c r="F638" s="65" t="s">
        <v>852</v>
      </c>
      <c r="G638" s="65" t="s">
        <v>849</v>
      </c>
      <c r="H638" s="65" t="s">
        <v>1065</v>
      </c>
      <c r="I638" s="75" t="s">
        <v>882</v>
      </c>
      <c r="J638" s="272"/>
      <c r="K638" s="272"/>
      <c r="L638" s="272"/>
      <c r="M638" s="272"/>
      <c r="N638" s="272"/>
      <c r="O638" s="272"/>
      <c r="P638" s="272"/>
      <c r="Q638" s="272"/>
      <c r="R638" s="272"/>
      <c r="S638" s="272"/>
      <c r="T638" s="272"/>
      <c r="U638" s="272"/>
      <c r="V638" s="271"/>
      <c r="W638" s="50"/>
      <c r="X638" s="50"/>
      <c r="Y638" s="50"/>
      <c r="Z638" s="43"/>
      <c r="AA638" s="43"/>
      <c r="AB638" s="43"/>
      <c r="AC638" s="43"/>
      <c r="AD638" s="43"/>
      <c r="AE638" s="43"/>
      <c r="AF638" s="43"/>
      <c r="AG638" s="43"/>
      <c r="AH638" s="43"/>
      <c r="AI638" s="43"/>
      <c r="AJ638" s="43"/>
      <c r="AK638" s="144" t="s">
        <v>1177</v>
      </c>
      <c r="AL638" s="72"/>
      <c r="AM638" s="72" t="s">
        <v>3385</v>
      </c>
    </row>
    <row r="639" spans="1:39" ht="43.5">
      <c r="A639" s="65" t="s">
        <v>859</v>
      </c>
      <c r="B639" s="66" t="s">
        <v>1211</v>
      </c>
      <c r="C639" s="65" t="s">
        <v>862</v>
      </c>
      <c r="D639" s="65" t="s">
        <v>201</v>
      </c>
      <c r="E639" s="75" t="s">
        <v>201</v>
      </c>
      <c r="F639" s="65" t="s">
        <v>852</v>
      </c>
      <c r="G639" s="65" t="s">
        <v>849</v>
      </c>
      <c r="H639" s="65" t="s">
        <v>1065</v>
      </c>
      <c r="I639" s="75" t="s">
        <v>1061</v>
      </c>
      <c r="J639" s="272"/>
      <c r="K639" s="272"/>
      <c r="L639" s="272"/>
      <c r="M639" s="272"/>
      <c r="N639" s="272"/>
      <c r="O639" s="272"/>
      <c r="P639" s="272"/>
      <c r="Q639" s="272"/>
      <c r="R639" s="272"/>
      <c r="S639" s="272"/>
      <c r="T639" s="272"/>
      <c r="U639" s="272"/>
      <c r="V639" s="271"/>
      <c r="W639" s="50"/>
      <c r="X639" s="50"/>
      <c r="Y639" s="50"/>
      <c r="Z639" s="43"/>
      <c r="AA639" s="43"/>
      <c r="AB639" s="43"/>
      <c r="AC639" s="43"/>
      <c r="AD639" s="43"/>
      <c r="AE639" s="43"/>
      <c r="AF639" s="43"/>
      <c r="AG639" s="43"/>
      <c r="AH639" s="43"/>
      <c r="AI639" s="43"/>
      <c r="AJ639" s="43"/>
      <c r="AK639" s="144" t="s">
        <v>1177</v>
      </c>
      <c r="AL639" s="72"/>
      <c r="AM639" s="72" t="s">
        <v>3385</v>
      </c>
    </row>
    <row r="640" spans="1:39" ht="29">
      <c r="A640" s="65" t="s">
        <v>859</v>
      </c>
      <c r="B640" s="66" t="s">
        <v>1211</v>
      </c>
      <c r="C640" s="65" t="s">
        <v>862</v>
      </c>
      <c r="D640" s="65" t="s">
        <v>201</v>
      </c>
      <c r="E640" s="75" t="s">
        <v>201</v>
      </c>
      <c r="F640" s="65" t="s">
        <v>852</v>
      </c>
      <c r="G640" s="65" t="s">
        <v>849</v>
      </c>
      <c r="H640" s="65" t="s">
        <v>1065</v>
      </c>
      <c r="I640" s="75" t="s">
        <v>884</v>
      </c>
      <c r="J640" s="272">
        <v>31</v>
      </c>
      <c r="K640" s="272">
        <v>23</v>
      </c>
      <c r="L640" s="272">
        <v>484</v>
      </c>
      <c r="M640" s="272">
        <v>13</v>
      </c>
      <c r="N640" s="272">
        <v>230</v>
      </c>
      <c r="O640" s="272">
        <v>60</v>
      </c>
      <c r="P640" s="272">
        <v>4</v>
      </c>
      <c r="Q640" s="272">
        <v>4</v>
      </c>
      <c r="R640" s="272">
        <v>26</v>
      </c>
      <c r="S640" s="272">
        <v>34</v>
      </c>
      <c r="T640" s="272">
        <v>26</v>
      </c>
      <c r="U640" s="272">
        <v>41</v>
      </c>
      <c r="V640" s="271"/>
      <c r="W640" s="50"/>
      <c r="X640" s="50"/>
      <c r="Y640" s="50"/>
      <c r="Z640" s="43"/>
      <c r="AA640" s="43"/>
      <c r="AB640" s="43"/>
      <c r="AC640" s="43"/>
      <c r="AD640" s="43"/>
      <c r="AE640" s="43"/>
      <c r="AF640" s="43"/>
      <c r="AG640" s="43"/>
      <c r="AH640" s="43"/>
      <c r="AI640" s="43"/>
      <c r="AJ640" s="43"/>
      <c r="AK640" s="144" t="s">
        <v>1177</v>
      </c>
      <c r="AL640" s="72"/>
      <c r="AM640" s="44"/>
    </row>
    <row r="641" spans="1:39" ht="29">
      <c r="A641" s="65" t="s">
        <v>859</v>
      </c>
      <c r="B641" s="66" t="s">
        <v>1212</v>
      </c>
      <c r="C641" s="65" t="s">
        <v>862</v>
      </c>
      <c r="D641" s="65" t="s">
        <v>201</v>
      </c>
      <c r="E641" s="75" t="s">
        <v>201</v>
      </c>
      <c r="F641" s="65" t="s">
        <v>852</v>
      </c>
      <c r="G641" s="65" t="s">
        <v>849</v>
      </c>
      <c r="H641" s="65" t="s">
        <v>881</v>
      </c>
      <c r="I641" s="75" t="s">
        <v>1058</v>
      </c>
      <c r="J641" s="272">
        <v>0</v>
      </c>
      <c r="K641" s="272">
        <v>0</v>
      </c>
      <c r="L641" s="272">
        <v>0</v>
      </c>
      <c r="M641" s="272">
        <v>0</v>
      </c>
      <c r="N641" s="272">
        <v>0</v>
      </c>
      <c r="O641" s="272">
        <v>0</v>
      </c>
      <c r="P641" s="272">
        <v>0</v>
      </c>
      <c r="Q641" s="272">
        <v>0</v>
      </c>
      <c r="R641" s="272">
        <v>0</v>
      </c>
      <c r="S641" s="272">
        <v>0</v>
      </c>
      <c r="T641" s="272">
        <v>0</v>
      </c>
      <c r="U641" s="272">
        <v>0</v>
      </c>
      <c r="V641" s="271"/>
      <c r="W641" s="50"/>
      <c r="X641" s="50"/>
      <c r="Y641" s="50"/>
      <c r="Z641" s="43"/>
      <c r="AA641" s="43"/>
      <c r="AB641" s="43"/>
      <c r="AC641" s="43"/>
      <c r="AD641" s="43"/>
      <c r="AE641" s="43"/>
      <c r="AF641" s="43"/>
      <c r="AG641" s="43"/>
      <c r="AH641" s="43"/>
      <c r="AI641" s="43"/>
      <c r="AJ641" s="43"/>
      <c r="AK641" s="144" t="s">
        <v>1177</v>
      </c>
      <c r="AL641" s="72"/>
      <c r="AM641" s="44"/>
    </row>
    <row r="642" spans="1:39" ht="43.5">
      <c r="A642" s="65" t="s">
        <v>859</v>
      </c>
      <c r="B642" s="66" t="s">
        <v>1212</v>
      </c>
      <c r="C642" s="65" t="s">
        <v>862</v>
      </c>
      <c r="D642" s="65" t="s">
        <v>201</v>
      </c>
      <c r="E642" s="75" t="s">
        <v>201</v>
      </c>
      <c r="F642" s="65" t="s">
        <v>852</v>
      </c>
      <c r="G642" s="65" t="s">
        <v>849</v>
      </c>
      <c r="H642" s="65" t="s">
        <v>881</v>
      </c>
      <c r="I642" s="75" t="s">
        <v>882</v>
      </c>
      <c r="J642" s="272"/>
      <c r="K642" s="272"/>
      <c r="L642" s="272"/>
      <c r="M642" s="272"/>
      <c r="N642" s="272"/>
      <c r="O642" s="272"/>
      <c r="P642" s="272"/>
      <c r="Q642" s="272"/>
      <c r="R642" s="272"/>
      <c r="S642" s="272"/>
      <c r="T642" s="272"/>
      <c r="U642" s="272"/>
      <c r="V642" s="271"/>
      <c r="W642" s="50"/>
      <c r="X642" s="50"/>
      <c r="Y642" s="50"/>
      <c r="Z642" s="43"/>
      <c r="AA642" s="43"/>
      <c r="AB642" s="43"/>
      <c r="AC642" s="43"/>
      <c r="AD642" s="43"/>
      <c r="AE642" s="43"/>
      <c r="AF642" s="43"/>
      <c r="AG642" s="43"/>
      <c r="AH642" s="43"/>
      <c r="AI642" s="43"/>
      <c r="AJ642" s="43"/>
      <c r="AK642" s="144" t="s">
        <v>1177</v>
      </c>
      <c r="AL642" s="72"/>
      <c r="AM642" s="72" t="s">
        <v>3385</v>
      </c>
    </row>
    <row r="643" spans="1:39" ht="43.5">
      <c r="A643" s="65" t="s">
        <v>859</v>
      </c>
      <c r="B643" s="66" t="s">
        <v>1212</v>
      </c>
      <c r="C643" s="65" t="s">
        <v>862</v>
      </c>
      <c r="D643" s="65" t="s">
        <v>201</v>
      </c>
      <c r="E643" s="75" t="s">
        <v>201</v>
      </c>
      <c r="F643" s="65" t="s">
        <v>852</v>
      </c>
      <c r="G643" s="65" t="s">
        <v>849</v>
      </c>
      <c r="H643" s="65" t="s">
        <v>881</v>
      </c>
      <c r="I643" s="75" t="s">
        <v>1061</v>
      </c>
      <c r="J643" s="272"/>
      <c r="K643" s="272"/>
      <c r="L643" s="272"/>
      <c r="M643" s="272"/>
      <c r="N643" s="272"/>
      <c r="O643" s="272"/>
      <c r="P643" s="272"/>
      <c r="Q643" s="272"/>
      <c r="R643" s="272"/>
      <c r="S643" s="272"/>
      <c r="T643" s="272"/>
      <c r="U643" s="272"/>
      <c r="V643" s="271"/>
      <c r="W643" s="50"/>
      <c r="X643" s="50"/>
      <c r="Y643" s="50"/>
      <c r="Z643" s="43"/>
      <c r="AA643" s="43"/>
      <c r="AB643" s="43"/>
      <c r="AC643" s="43"/>
      <c r="AD643" s="43"/>
      <c r="AE643" s="43"/>
      <c r="AF643" s="43"/>
      <c r="AG643" s="43"/>
      <c r="AH643" s="43"/>
      <c r="AI643" s="43"/>
      <c r="AJ643" s="43"/>
      <c r="AK643" s="144" t="s">
        <v>1177</v>
      </c>
      <c r="AL643" s="72"/>
      <c r="AM643" s="72" t="s">
        <v>3385</v>
      </c>
    </row>
    <row r="644" spans="1:39" ht="29">
      <c r="A644" s="65" t="s">
        <v>859</v>
      </c>
      <c r="B644" s="66" t="s">
        <v>1212</v>
      </c>
      <c r="C644" s="65" t="s">
        <v>862</v>
      </c>
      <c r="D644" s="65" t="s">
        <v>201</v>
      </c>
      <c r="E644" s="75" t="s">
        <v>201</v>
      </c>
      <c r="F644" s="65" t="s">
        <v>852</v>
      </c>
      <c r="G644" s="65" t="s">
        <v>849</v>
      </c>
      <c r="H644" s="65" t="s">
        <v>881</v>
      </c>
      <c r="I644" s="75" t="s">
        <v>884</v>
      </c>
      <c r="J644" s="272">
        <v>1</v>
      </c>
      <c r="K644" s="272">
        <v>2</v>
      </c>
      <c r="L644" s="272">
        <v>9</v>
      </c>
      <c r="M644" s="272">
        <v>0</v>
      </c>
      <c r="N644" s="272">
        <v>1</v>
      </c>
      <c r="O644" s="272">
        <v>6</v>
      </c>
      <c r="P644" s="272">
        <v>0</v>
      </c>
      <c r="Q644" s="272">
        <v>0</v>
      </c>
      <c r="R644" s="272">
        <v>0</v>
      </c>
      <c r="S644" s="272">
        <v>0</v>
      </c>
      <c r="T644" s="272">
        <v>0</v>
      </c>
      <c r="U644" s="272">
        <v>0</v>
      </c>
      <c r="V644" s="271"/>
      <c r="W644" s="50"/>
      <c r="X644" s="50"/>
      <c r="Y644" s="50"/>
      <c r="Z644" s="43"/>
      <c r="AA644" s="43"/>
      <c r="AB644" s="43"/>
      <c r="AC644" s="43"/>
      <c r="AD644" s="43"/>
      <c r="AE644" s="43"/>
      <c r="AF644" s="43"/>
      <c r="AG644" s="43"/>
      <c r="AH644" s="43"/>
      <c r="AI644" s="43"/>
      <c r="AJ644" s="43"/>
      <c r="AK644" s="144" t="s">
        <v>1177</v>
      </c>
      <c r="AL644" s="72"/>
      <c r="AM644" s="44"/>
    </row>
    <row r="645" spans="1:39" ht="29">
      <c r="A645" s="65" t="s">
        <v>859</v>
      </c>
      <c r="B645" s="66" t="s">
        <v>1213</v>
      </c>
      <c r="C645" s="65" t="s">
        <v>860</v>
      </c>
      <c r="D645" s="65" t="s">
        <v>201</v>
      </c>
      <c r="E645" s="75" t="s">
        <v>201</v>
      </c>
      <c r="F645" s="65" t="s">
        <v>853</v>
      </c>
      <c r="G645" s="65" t="s">
        <v>849</v>
      </c>
      <c r="H645" s="65" t="s">
        <v>1057</v>
      </c>
      <c r="I645" s="75" t="s">
        <v>1058</v>
      </c>
      <c r="J645" s="272">
        <v>0</v>
      </c>
      <c r="K645" s="272">
        <v>0</v>
      </c>
      <c r="L645" s="272">
        <v>0</v>
      </c>
      <c r="M645" s="272">
        <v>0</v>
      </c>
      <c r="N645" s="272">
        <v>0</v>
      </c>
      <c r="O645" s="272">
        <v>0</v>
      </c>
      <c r="P645" s="272">
        <v>0</v>
      </c>
      <c r="Q645" s="272">
        <v>0</v>
      </c>
      <c r="R645" s="272">
        <v>0</v>
      </c>
      <c r="S645" s="272">
        <v>0</v>
      </c>
      <c r="T645" s="272">
        <v>0</v>
      </c>
      <c r="U645" s="272">
        <v>0</v>
      </c>
      <c r="V645" s="271"/>
      <c r="W645" s="50"/>
      <c r="X645" s="50"/>
      <c r="Y645" s="50"/>
      <c r="Z645" s="43"/>
      <c r="AA645" s="43"/>
      <c r="AB645" s="43"/>
      <c r="AC645" s="43"/>
      <c r="AD645" s="43"/>
      <c r="AE645" s="43"/>
      <c r="AF645" s="43"/>
      <c r="AG645" s="43"/>
      <c r="AH645" s="43"/>
      <c r="AI645" s="43"/>
      <c r="AJ645" s="43"/>
      <c r="AK645" s="144" t="s">
        <v>1177</v>
      </c>
      <c r="AL645" s="72"/>
      <c r="AM645" s="44"/>
    </row>
    <row r="646" spans="1:39" ht="43.5">
      <c r="A646" s="65" t="s">
        <v>859</v>
      </c>
      <c r="B646" s="66" t="s">
        <v>1213</v>
      </c>
      <c r="C646" s="65" t="s">
        <v>860</v>
      </c>
      <c r="D646" s="65" t="s">
        <v>201</v>
      </c>
      <c r="E646" s="75" t="s">
        <v>201</v>
      </c>
      <c r="F646" s="65" t="s">
        <v>853</v>
      </c>
      <c r="G646" s="65" t="s">
        <v>849</v>
      </c>
      <c r="H646" s="65" t="s">
        <v>1057</v>
      </c>
      <c r="I646" s="75" t="s">
        <v>882</v>
      </c>
      <c r="J646" s="272"/>
      <c r="K646" s="272"/>
      <c r="L646" s="272"/>
      <c r="M646" s="272"/>
      <c r="N646" s="272"/>
      <c r="O646" s="272"/>
      <c r="P646" s="272"/>
      <c r="Q646" s="272"/>
      <c r="R646" s="272"/>
      <c r="S646" s="272"/>
      <c r="T646" s="272"/>
      <c r="U646" s="272"/>
      <c r="V646" s="271"/>
      <c r="W646" s="50"/>
      <c r="X646" s="50"/>
      <c r="Y646" s="50"/>
      <c r="Z646" s="43"/>
      <c r="AA646" s="43"/>
      <c r="AB646" s="43"/>
      <c r="AC646" s="43"/>
      <c r="AD646" s="43"/>
      <c r="AE646" s="43"/>
      <c r="AF646" s="43"/>
      <c r="AG646" s="43"/>
      <c r="AH646" s="43"/>
      <c r="AI646" s="43"/>
      <c r="AJ646" s="43"/>
      <c r="AK646" s="144" t="s">
        <v>1177</v>
      </c>
      <c r="AL646" s="72"/>
      <c r="AM646" s="72" t="s">
        <v>3385</v>
      </c>
    </row>
    <row r="647" spans="1:39" ht="43.5">
      <c r="A647" s="65" t="s">
        <v>859</v>
      </c>
      <c r="B647" s="66" t="s">
        <v>1213</v>
      </c>
      <c r="C647" s="65" t="s">
        <v>860</v>
      </c>
      <c r="D647" s="65" t="s">
        <v>201</v>
      </c>
      <c r="E647" s="75" t="s">
        <v>201</v>
      </c>
      <c r="F647" s="65" t="s">
        <v>853</v>
      </c>
      <c r="G647" s="65" t="s">
        <v>849</v>
      </c>
      <c r="H647" s="65" t="s">
        <v>1057</v>
      </c>
      <c r="I647" s="75" t="s">
        <v>1061</v>
      </c>
      <c r="J647" s="272"/>
      <c r="K647" s="272"/>
      <c r="L647" s="272"/>
      <c r="M647" s="272"/>
      <c r="N647" s="272"/>
      <c r="O647" s="272"/>
      <c r="P647" s="272"/>
      <c r="Q647" s="272"/>
      <c r="R647" s="272"/>
      <c r="S647" s="272"/>
      <c r="T647" s="272"/>
      <c r="U647" s="272"/>
      <c r="V647" s="271"/>
      <c r="W647" s="50"/>
      <c r="X647" s="50"/>
      <c r="Y647" s="50"/>
      <c r="Z647" s="43"/>
      <c r="AA647" s="43"/>
      <c r="AB647" s="43"/>
      <c r="AC647" s="43"/>
      <c r="AD647" s="43"/>
      <c r="AE647" s="43"/>
      <c r="AF647" s="43"/>
      <c r="AG647" s="43"/>
      <c r="AH647" s="43"/>
      <c r="AI647" s="43"/>
      <c r="AJ647" s="43"/>
      <c r="AK647" s="144" t="s">
        <v>1177</v>
      </c>
      <c r="AL647" s="72"/>
      <c r="AM647" s="72" t="s">
        <v>3385</v>
      </c>
    </row>
    <row r="648" spans="1:39" ht="29">
      <c r="A648" s="65" t="s">
        <v>859</v>
      </c>
      <c r="B648" s="66" t="s">
        <v>1213</v>
      </c>
      <c r="C648" s="65" t="s">
        <v>860</v>
      </c>
      <c r="D648" s="65" t="s">
        <v>201</v>
      </c>
      <c r="E648" s="75" t="s">
        <v>201</v>
      </c>
      <c r="F648" s="65" t="s">
        <v>853</v>
      </c>
      <c r="G648" s="65" t="s">
        <v>849</v>
      </c>
      <c r="H648" s="65" t="s">
        <v>1057</v>
      </c>
      <c r="I648" s="75" t="s">
        <v>884</v>
      </c>
      <c r="J648" s="272">
        <v>6</v>
      </c>
      <c r="K648" s="272">
        <v>2</v>
      </c>
      <c r="L648" s="272">
        <v>6</v>
      </c>
      <c r="M648" s="272">
        <v>8</v>
      </c>
      <c r="N648" s="272">
        <v>6</v>
      </c>
      <c r="O648" s="272">
        <v>6</v>
      </c>
      <c r="P648" s="272">
        <v>16</v>
      </c>
      <c r="Q648" s="272">
        <v>2</v>
      </c>
      <c r="R648" s="272">
        <v>0</v>
      </c>
      <c r="S648" s="272">
        <v>0</v>
      </c>
      <c r="T648" s="272">
        <v>0</v>
      </c>
      <c r="U648" s="272">
        <v>0</v>
      </c>
      <c r="V648" s="271"/>
      <c r="W648" s="50"/>
      <c r="X648" s="50"/>
      <c r="Y648" s="50"/>
      <c r="Z648" s="43"/>
      <c r="AA648" s="43"/>
      <c r="AB648" s="43"/>
      <c r="AC648" s="43"/>
      <c r="AD648" s="43"/>
      <c r="AE648" s="43"/>
      <c r="AF648" s="43"/>
      <c r="AG648" s="43"/>
      <c r="AH648" s="43"/>
      <c r="AI648" s="43"/>
      <c r="AJ648" s="43"/>
      <c r="AK648" s="144" t="s">
        <v>1177</v>
      </c>
      <c r="AL648" s="72"/>
      <c r="AM648" s="44"/>
    </row>
    <row r="649" spans="1:39" ht="29">
      <c r="A649" s="65" t="s">
        <v>859</v>
      </c>
      <c r="B649" s="66" t="s">
        <v>1214</v>
      </c>
      <c r="C649" s="65" t="s">
        <v>860</v>
      </c>
      <c r="D649" s="65" t="s">
        <v>201</v>
      </c>
      <c r="E649" s="75" t="s">
        <v>201</v>
      </c>
      <c r="F649" s="65" t="s">
        <v>853</v>
      </c>
      <c r="G649" s="65" t="s">
        <v>849</v>
      </c>
      <c r="H649" s="65" t="s">
        <v>1065</v>
      </c>
      <c r="I649" s="75" t="s">
        <v>1058</v>
      </c>
      <c r="J649" s="272">
        <v>4</v>
      </c>
      <c r="K649" s="272">
        <v>6</v>
      </c>
      <c r="L649" s="272">
        <v>15</v>
      </c>
      <c r="M649" s="272">
        <v>10</v>
      </c>
      <c r="N649" s="272">
        <v>9</v>
      </c>
      <c r="O649" s="272">
        <v>22</v>
      </c>
      <c r="P649" s="272">
        <v>11</v>
      </c>
      <c r="Q649" s="272">
        <v>1</v>
      </c>
      <c r="R649" s="272">
        <v>2</v>
      </c>
      <c r="S649" s="272">
        <v>4</v>
      </c>
      <c r="T649" s="272">
        <v>1</v>
      </c>
      <c r="U649" s="272">
        <v>0</v>
      </c>
      <c r="V649" s="271"/>
      <c r="W649" s="50"/>
      <c r="X649" s="50"/>
      <c r="Y649" s="50"/>
      <c r="Z649" s="43"/>
      <c r="AA649" s="43"/>
      <c r="AB649" s="43"/>
      <c r="AC649" s="43"/>
      <c r="AD649" s="43"/>
      <c r="AE649" s="43"/>
      <c r="AF649" s="43"/>
      <c r="AG649" s="43"/>
      <c r="AH649" s="43"/>
      <c r="AI649" s="43"/>
      <c r="AJ649" s="43"/>
      <c r="AK649" s="144" t="s">
        <v>1177</v>
      </c>
      <c r="AL649" s="72"/>
      <c r="AM649" s="44"/>
    </row>
    <row r="650" spans="1:39" ht="43.5">
      <c r="A650" s="65" t="s">
        <v>859</v>
      </c>
      <c r="B650" s="66" t="s">
        <v>1214</v>
      </c>
      <c r="C650" s="65" t="s">
        <v>860</v>
      </c>
      <c r="D650" s="65" t="s">
        <v>201</v>
      </c>
      <c r="E650" s="75" t="s">
        <v>201</v>
      </c>
      <c r="F650" s="65" t="s">
        <v>853</v>
      </c>
      <c r="G650" s="65" t="s">
        <v>849</v>
      </c>
      <c r="H650" s="65" t="s">
        <v>1065</v>
      </c>
      <c r="I650" s="75" t="s">
        <v>882</v>
      </c>
      <c r="J650" s="272"/>
      <c r="K650" s="272"/>
      <c r="L650" s="272"/>
      <c r="M650" s="272"/>
      <c r="N650" s="272"/>
      <c r="O650" s="272"/>
      <c r="P650" s="272"/>
      <c r="Q650" s="272"/>
      <c r="R650" s="272"/>
      <c r="S650" s="272"/>
      <c r="T650" s="272"/>
      <c r="U650" s="272"/>
      <c r="V650" s="271"/>
      <c r="W650" s="50"/>
      <c r="X650" s="50"/>
      <c r="Y650" s="50"/>
      <c r="Z650" s="43"/>
      <c r="AA650" s="43"/>
      <c r="AB650" s="43"/>
      <c r="AC650" s="43"/>
      <c r="AD650" s="43"/>
      <c r="AE650" s="43"/>
      <c r="AF650" s="43"/>
      <c r="AG650" s="43"/>
      <c r="AH650" s="43"/>
      <c r="AI650" s="43"/>
      <c r="AJ650" s="43"/>
      <c r="AK650" s="144" t="s">
        <v>1177</v>
      </c>
      <c r="AL650" s="72"/>
      <c r="AM650" s="72" t="s">
        <v>3385</v>
      </c>
    </row>
    <row r="651" spans="1:39" ht="43.5">
      <c r="A651" s="65" t="s">
        <v>859</v>
      </c>
      <c r="B651" s="66" t="s">
        <v>1214</v>
      </c>
      <c r="C651" s="65" t="s">
        <v>860</v>
      </c>
      <c r="D651" s="65" t="s">
        <v>201</v>
      </c>
      <c r="E651" s="75" t="s">
        <v>201</v>
      </c>
      <c r="F651" s="65" t="s">
        <v>853</v>
      </c>
      <c r="G651" s="65" t="s">
        <v>849</v>
      </c>
      <c r="H651" s="65" t="s">
        <v>1065</v>
      </c>
      <c r="I651" s="75" t="s">
        <v>1061</v>
      </c>
      <c r="J651" s="272"/>
      <c r="K651" s="272"/>
      <c r="L651" s="272"/>
      <c r="M651" s="272"/>
      <c r="N651" s="272"/>
      <c r="O651" s="272"/>
      <c r="P651" s="272"/>
      <c r="Q651" s="272"/>
      <c r="R651" s="272"/>
      <c r="S651" s="272"/>
      <c r="T651" s="272"/>
      <c r="U651" s="272"/>
      <c r="V651" s="271"/>
      <c r="W651" s="50"/>
      <c r="X651" s="50"/>
      <c r="Y651" s="50"/>
      <c r="Z651" s="43"/>
      <c r="AA651" s="43"/>
      <c r="AB651" s="43"/>
      <c r="AC651" s="43"/>
      <c r="AD651" s="43"/>
      <c r="AE651" s="43"/>
      <c r="AF651" s="43"/>
      <c r="AG651" s="43"/>
      <c r="AH651" s="43"/>
      <c r="AI651" s="43"/>
      <c r="AJ651" s="43"/>
      <c r="AK651" s="144" t="s">
        <v>1177</v>
      </c>
      <c r="AL651" s="72"/>
      <c r="AM651" s="72" t="s">
        <v>3385</v>
      </c>
    </row>
    <row r="652" spans="1:39" ht="29">
      <c r="A652" s="65" t="s">
        <v>859</v>
      </c>
      <c r="B652" s="66" t="s">
        <v>1214</v>
      </c>
      <c r="C652" s="65" t="s">
        <v>860</v>
      </c>
      <c r="D652" s="65" t="s">
        <v>201</v>
      </c>
      <c r="E652" s="75" t="s">
        <v>201</v>
      </c>
      <c r="F652" s="65" t="s">
        <v>853</v>
      </c>
      <c r="G652" s="65" t="s">
        <v>849</v>
      </c>
      <c r="H652" s="65" t="s">
        <v>1065</v>
      </c>
      <c r="I652" s="75" t="s">
        <v>884</v>
      </c>
      <c r="J652" s="272">
        <v>0</v>
      </c>
      <c r="K652" s="272">
        <v>0</v>
      </c>
      <c r="L652" s="272">
        <v>0</v>
      </c>
      <c r="M652" s="272">
        <v>0</v>
      </c>
      <c r="N652" s="272">
        <v>0</v>
      </c>
      <c r="O652" s="272">
        <v>1</v>
      </c>
      <c r="P652" s="272">
        <v>0</v>
      </c>
      <c r="Q652" s="272">
        <v>0</v>
      </c>
      <c r="R652" s="272">
        <v>0</v>
      </c>
      <c r="S652" s="272">
        <v>0</v>
      </c>
      <c r="T652" s="272">
        <v>0</v>
      </c>
      <c r="U652" s="272">
        <v>0</v>
      </c>
      <c r="V652" s="271"/>
      <c r="W652" s="50"/>
      <c r="X652" s="50"/>
      <c r="Y652" s="50"/>
      <c r="Z652" s="43"/>
      <c r="AA652" s="43"/>
      <c r="AB652" s="43"/>
      <c r="AC652" s="43"/>
      <c r="AD652" s="43"/>
      <c r="AE652" s="43"/>
      <c r="AF652" s="43"/>
      <c r="AG652" s="43"/>
      <c r="AH652" s="43"/>
      <c r="AI652" s="43"/>
      <c r="AJ652" s="43"/>
      <c r="AK652" s="144" t="s">
        <v>1177</v>
      </c>
      <c r="AL652" s="72"/>
      <c r="AM652" s="44"/>
    </row>
    <row r="653" spans="1:39" ht="29">
      <c r="A653" s="65" t="s">
        <v>859</v>
      </c>
      <c r="B653" s="66" t="s">
        <v>1215</v>
      </c>
      <c r="C653" s="65" t="s">
        <v>860</v>
      </c>
      <c r="D653" s="65" t="s">
        <v>201</v>
      </c>
      <c r="E653" s="75" t="s">
        <v>201</v>
      </c>
      <c r="F653" s="65" t="s">
        <v>853</v>
      </c>
      <c r="G653" s="65" t="s">
        <v>849</v>
      </c>
      <c r="H653" s="65" t="s">
        <v>881</v>
      </c>
      <c r="I653" s="75" t="s">
        <v>1058</v>
      </c>
      <c r="J653" s="272">
        <v>0</v>
      </c>
      <c r="K653" s="272">
        <v>0</v>
      </c>
      <c r="L653" s="272">
        <v>0</v>
      </c>
      <c r="M653" s="272">
        <v>0</v>
      </c>
      <c r="N653" s="272">
        <v>0</v>
      </c>
      <c r="O653" s="272">
        <v>0</v>
      </c>
      <c r="P653" s="272">
        <v>0</v>
      </c>
      <c r="Q653" s="272">
        <v>0</v>
      </c>
      <c r="R653" s="272">
        <v>0</v>
      </c>
      <c r="S653" s="272">
        <v>0</v>
      </c>
      <c r="T653" s="272">
        <v>0</v>
      </c>
      <c r="U653" s="272">
        <v>0</v>
      </c>
      <c r="V653" s="271"/>
      <c r="W653" s="50"/>
      <c r="X653" s="50"/>
      <c r="Y653" s="50"/>
      <c r="Z653" s="43"/>
      <c r="AA653" s="43"/>
      <c r="AB653" s="43"/>
      <c r="AC653" s="43"/>
      <c r="AD653" s="43"/>
      <c r="AE653" s="43"/>
      <c r="AF653" s="43"/>
      <c r="AG653" s="43"/>
      <c r="AH653" s="43"/>
      <c r="AI653" s="43"/>
      <c r="AJ653" s="43"/>
      <c r="AK653" s="144" t="s">
        <v>1177</v>
      </c>
      <c r="AL653" s="72"/>
      <c r="AM653" s="44"/>
    </row>
    <row r="654" spans="1:39" ht="29">
      <c r="A654" s="65" t="s">
        <v>859</v>
      </c>
      <c r="B654" s="66" t="s">
        <v>1215</v>
      </c>
      <c r="C654" s="65" t="s">
        <v>860</v>
      </c>
      <c r="D654" s="65" t="s">
        <v>201</v>
      </c>
      <c r="E654" s="75" t="s">
        <v>201</v>
      </c>
      <c r="F654" s="65" t="s">
        <v>853</v>
      </c>
      <c r="G654" s="65" t="s">
        <v>849</v>
      </c>
      <c r="H654" s="65" t="s">
        <v>881</v>
      </c>
      <c r="I654" s="75" t="s">
        <v>882</v>
      </c>
      <c r="J654" s="272">
        <v>0</v>
      </c>
      <c r="K654" s="272">
        <v>0</v>
      </c>
      <c r="L654" s="272">
        <v>0</v>
      </c>
      <c r="M654" s="272">
        <v>0</v>
      </c>
      <c r="N654" s="272">
        <v>0</v>
      </c>
      <c r="O654" s="272">
        <v>0</v>
      </c>
      <c r="P654" s="272">
        <v>0</v>
      </c>
      <c r="Q654" s="272">
        <v>0</v>
      </c>
      <c r="R654" s="272">
        <v>0</v>
      </c>
      <c r="S654" s="272">
        <v>0</v>
      </c>
      <c r="T654" s="272">
        <v>0</v>
      </c>
      <c r="U654" s="272">
        <v>0</v>
      </c>
      <c r="V654" s="271"/>
      <c r="W654" s="50"/>
      <c r="X654" s="50"/>
      <c r="Y654" s="50"/>
      <c r="Z654" s="43"/>
      <c r="AA654" s="43"/>
      <c r="AB654" s="43"/>
      <c r="AC654" s="43"/>
      <c r="AD654" s="43"/>
      <c r="AE654" s="43"/>
      <c r="AF654" s="43"/>
      <c r="AG654" s="43"/>
      <c r="AH654" s="43"/>
      <c r="AI654" s="43"/>
      <c r="AJ654" s="43"/>
      <c r="AK654" s="144" t="s">
        <v>1177</v>
      </c>
      <c r="AL654" s="72"/>
      <c r="AM654" s="44"/>
    </row>
    <row r="655" spans="1:39" ht="29">
      <c r="A655" s="65" t="s">
        <v>859</v>
      </c>
      <c r="B655" s="66" t="s">
        <v>1215</v>
      </c>
      <c r="C655" s="65" t="s">
        <v>860</v>
      </c>
      <c r="D655" s="65" t="s">
        <v>201</v>
      </c>
      <c r="E655" s="75" t="s">
        <v>201</v>
      </c>
      <c r="F655" s="65" t="s">
        <v>853</v>
      </c>
      <c r="G655" s="65" t="s">
        <v>849</v>
      </c>
      <c r="H655" s="65" t="s">
        <v>881</v>
      </c>
      <c r="I655" s="75" t="s">
        <v>1061</v>
      </c>
      <c r="J655" s="272">
        <v>0</v>
      </c>
      <c r="K655" s="272">
        <v>0</v>
      </c>
      <c r="L655" s="272">
        <v>0</v>
      </c>
      <c r="M655" s="272">
        <v>0</v>
      </c>
      <c r="N655" s="272">
        <v>0</v>
      </c>
      <c r="O655" s="272">
        <v>0</v>
      </c>
      <c r="P655" s="272">
        <v>0</v>
      </c>
      <c r="Q655" s="272">
        <v>0</v>
      </c>
      <c r="R655" s="272">
        <v>0</v>
      </c>
      <c r="S655" s="272">
        <v>0</v>
      </c>
      <c r="T655" s="272">
        <v>0</v>
      </c>
      <c r="U655" s="272">
        <v>0</v>
      </c>
      <c r="V655" s="271"/>
      <c r="W655" s="50"/>
      <c r="X655" s="50"/>
      <c r="Y655" s="50"/>
      <c r="Z655" s="43"/>
      <c r="AA655" s="43"/>
      <c r="AB655" s="43"/>
      <c r="AC655" s="43"/>
      <c r="AD655" s="43"/>
      <c r="AE655" s="43"/>
      <c r="AF655" s="43"/>
      <c r="AG655" s="43"/>
      <c r="AH655" s="43"/>
      <c r="AI655" s="43"/>
      <c r="AJ655" s="43"/>
      <c r="AK655" s="144" t="s">
        <v>1177</v>
      </c>
      <c r="AL655" s="72"/>
      <c r="AM655" s="44"/>
    </row>
    <row r="656" spans="1:39" ht="29">
      <c r="A656" s="65" t="s">
        <v>859</v>
      </c>
      <c r="B656" s="66" t="s">
        <v>1215</v>
      </c>
      <c r="C656" s="65" t="s">
        <v>860</v>
      </c>
      <c r="D656" s="65" t="s">
        <v>201</v>
      </c>
      <c r="E656" s="75" t="s">
        <v>201</v>
      </c>
      <c r="F656" s="65" t="s">
        <v>853</v>
      </c>
      <c r="G656" s="65" t="s">
        <v>849</v>
      </c>
      <c r="H656" s="65" t="s">
        <v>881</v>
      </c>
      <c r="I656" s="75" t="s">
        <v>884</v>
      </c>
      <c r="J656" s="272">
        <v>0</v>
      </c>
      <c r="K656" s="272">
        <v>0</v>
      </c>
      <c r="L656" s="272">
        <v>0</v>
      </c>
      <c r="M656" s="272">
        <v>0</v>
      </c>
      <c r="N656" s="272">
        <v>0</v>
      </c>
      <c r="O656" s="272">
        <v>0</v>
      </c>
      <c r="P656" s="272">
        <v>0</v>
      </c>
      <c r="Q656" s="272">
        <v>0</v>
      </c>
      <c r="R656" s="272">
        <v>0</v>
      </c>
      <c r="S656" s="272">
        <v>0</v>
      </c>
      <c r="T656" s="272">
        <v>0</v>
      </c>
      <c r="U656" s="272">
        <v>0</v>
      </c>
      <c r="V656" s="271"/>
      <c r="W656" s="50"/>
      <c r="X656" s="50"/>
      <c r="Y656" s="50"/>
      <c r="Z656" s="43"/>
      <c r="AA656" s="43"/>
      <c r="AB656" s="43"/>
      <c r="AC656" s="43"/>
      <c r="AD656" s="43"/>
      <c r="AE656" s="43"/>
      <c r="AF656" s="43"/>
      <c r="AG656" s="43"/>
      <c r="AH656" s="43"/>
      <c r="AI656" s="43"/>
      <c r="AJ656" s="43"/>
      <c r="AK656" s="144" t="s">
        <v>1177</v>
      </c>
      <c r="AL656" s="72"/>
      <c r="AM656" s="44"/>
    </row>
    <row r="657" spans="1:39" ht="29">
      <c r="A657" s="65" t="s">
        <v>859</v>
      </c>
      <c r="B657" s="66" t="s">
        <v>1216</v>
      </c>
      <c r="C657" s="65" t="s">
        <v>861</v>
      </c>
      <c r="D657" s="65" t="s">
        <v>201</v>
      </c>
      <c r="E657" s="75" t="s">
        <v>201</v>
      </c>
      <c r="F657" s="65" t="s">
        <v>853</v>
      </c>
      <c r="G657" s="65" t="s">
        <v>849</v>
      </c>
      <c r="H657" s="65" t="s">
        <v>1057</v>
      </c>
      <c r="I657" s="75" t="s">
        <v>1058</v>
      </c>
      <c r="J657" s="272">
        <v>0</v>
      </c>
      <c r="K657" s="272">
        <v>0</v>
      </c>
      <c r="L657" s="272">
        <v>0</v>
      </c>
      <c r="M657" s="272">
        <v>0</v>
      </c>
      <c r="N657" s="272">
        <v>0</v>
      </c>
      <c r="O657" s="272">
        <v>0</v>
      </c>
      <c r="P657" s="272">
        <v>0</v>
      </c>
      <c r="Q657" s="272">
        <v>0</v>
      </c>
      <c r="R657" s="272">
        <v>0</v>
      </c>
      <c r="S657" s="272">
        <v>0</v>
      </c>
      <c r="T657" s="272">
        <v>0</v>
      </c>
      <c r="U657" s="272">
        <v>0</v>
      </c>
      <c r="V657" s="271"/>
      <c r="W657" s="50"/>
      <c r="X657" s="50"/>
      <c r="Y657" s="50"/>
      <c r="Z657" s="43"/>
      <c r="AA657" s="43"/>
      <c r="AB657" s="43"/>
      <c r="AC657" s="43"/>
      <c r="AD657" s="43"/>
      <c r="AE657" s="43"/>
      <c r="AF657" s="43"/>
      <c r="AG657" s="43"/>
      <c r="AH657" s="43"/>
      <c r="AI657" s="43"/>
      <c r="AJ657" s="43"/>
      <c r="AK657" s="144" t="s">
        <v>1177</v>
      </c>
      <c r="AL657" s="72"/>
      <c r="AM657" s="44"/>
    </row>
    <row r="658" spans="1:39" ht="43.5">
      <c r="A658" s="65" t="s">
        <v>859</v>
      </c>
      <c r="B658" s="66" t="s">
        <v>1216</v>
      </c>
      <c r="C658" s="65" t="s">
        <v>861</v>
      </c>
      <c r="D658" s="65" t="s">
        <v>201</v>
      </c>
      <c r="E658" s="75" t="s">
        <v>201</v>
      </c>
      <c r="F658" s="65" t="s">
        <v>853</v>
      </c>
      <c r="G658" s="65" t="s">
        <v>849</v>
      </c>
      <c r="H658" s="65" t="s">
        <v>1057</v>
      </c>
      <c r="I658" s="75" t="s">
        <v>882</v>
      </c>
      <c r="J658" s="272"/>
      <c r="K658" s="272"/>
      <c r="L658" s="272"/>
      <c r="M658" s="272"/>
      <c r="N658" s="272"/>
      <c r="O658" s="272"/>
      <c r="P658" s="272"/>
      <c r="Q658" s="272"/>
      <c r="R658" s="272"/>
      <c r="S658" s="272"/>
      <c r="T658" s="272"/>
      <c r="U658" s="272"/>
      <c r="V658" s="271"/>
      <c r="W658" s="50"/>
      <c r="X658" s="50"/>
      <c r="Y658" s="50"/>
      <c r="Z658" s="43"/>
      <c r="AA658" s="43"/>
      <c r="AB658" s="43"/>
      <c r="AC658" s="43"/>
      <c r="AD658" s="43"/>
      <c r="AE658" s="43"/>
      <c r="AF658" s="43"/>
      <c r="AG658" s="43"/>
      <c r="AH658" s="43"/>
      <c r="AI658" s="43"/>
      <c r="AJ658" s="43"/>
      <c r="AK658" s="144" t="s">
        <v>1177</v>
      </c>
      <c r="AL658" s="72"/>
      <c r="AM658" s="72" t="s">
        <v>3385</v>
      </c>
    </row>
    <row r="659" spans="1:39" ht="43.5">
      <c r="A659" s="65" t="s">
        <v>859</v>
      </c>
      <c r="B659" s="66" t="s">
        <v>1216</v>
      </c>
      <c r="C659" s="65" t="s">
        <v>861</v>
      </c>
      <c r="D659" s="65" t="s">
        <v>201</v>
      </c>
      <c r="E659" s="75" t="s">
        <v>201</v>
      </c>
      <c r="F659" s="65" t="s">
        <v>853</v>
      </c>
      <c r="G659" s="65" t="s">
        <v>849</v>
      </c>
      <c r="H659" s="65" t="s">
        <v>1057</v>
      </c>
      <c r="I659" s="75" t="s">
        <v>1061</v>
      </c>
      <c r="J659" s="272"/>
      <c r="K659" s="272"/>
      <c r="L659" s="272"/>
      <c r="M659" s="272"/>
      <c r="N659" s="272"/>
      <c r="O659" s="272"/>
      <c r="P659" s="272"/>
      <c r="Q659" s="272"/>
      <c r="R659" s="272"/>
      <c r="S659" s="272"/>
      <c r="T659" s="272"/>
      <c r="U659" s="272"/>
      <c r="V659" s="271"/>
      <c r="W659" s="50"/>
      <c r="X659" s="50"/>
      <c r="Y659" s="50"/>
      <c r="Z659" s="43"/>
      <c r="AA659" s="43"/>
      <c r="AB659" s="43"/>
      <c r="AC659" s="43"/>
      <c r="AD659" s="43"/>
      <c r="AE659" s="43"/>
      <c r="AF659" s="43"/>
      <c r="AG659" s="43"/>
      <c r="AH659" s="43"/>
      <c r="AI659" s="43"/>
      <c r="AJ659" s="43"/>
      <c r="AK659" s="144" t="s">
        <v>1177</v>
      </c>
      <c r="AL659" s="72"/>
      <c r="AM659" s="72" t="s">
        <v>3385</v>
      </c>
    </row>
    <row r="660" spans="1:39" ht="29">
      <c r="A660" s="65" t="s">
        <v>859</v>
      </c>
      <c r="B660" s="66" t="s">
        <v>1216</v>
      </c>
      <c r="C660" s="65" t="s">
        <v>861</v>
      </c>
      <c r="D660" s="65" t="s">
        <v>201</v>
      </c>
      <c r="E660" s="75" t="s">
        <v>201</v>
      </c>
      <c r="F660" s="65" t="s">
        <v>853</v>
      </c>
      <c r="G660" s="65" t="s">
        <v>849</v>
      </c>
      <c r="H660" s="65" t="s">
        <v>1057</v>
      </c>
      <c r="I660" s="75" t="s">
        <v>884</v>
      </c>
      <c r="J660" s="272">
        <v>54</v>
      </c>
      <c r="K660" s="272">
        <v>178</v>
      </c>
      <c r="L660" s="272">
        <v>445</v>
      </c>
      <c r="M660" s="272">
        <v>342</v>
      </c>
      <c r="N660" s="272">
        <v>169</v>
      </c>
      <c r="O660" s="272">
        <v>333</v>
      </c>
      <c r="P660" s="272">
        <v>171</v>
      </c>
      <c r="Q660" s="272">
        <v>39</v>
      </c>
      <c r="R660" s="272">
        <v>154</v>
      </c>
      <c r="S660" s="272">
        <v>96</v>
      </c>
      <c r="T660" s="272">
        <v>121</v>
      </c>
      <c r="U660" s="272">
        <v>107</v>
      </c>
      <c r="V660" s="271"/>
      <c r="W660" s="50"/>
      <c r="X660" s="50"/>
      <c r="Y660" s="50"/>
      <c r="Z660" s="43"/>
      <c r="AA660" s="43"/>
      <c r="AB660" s="43"/>
      <c r="AC660" s="43"/>
      <c r="AD660" s="43"/>
      <c r="AE660" s="43"/>
      <c r="AF660" s="43"/>
      <c r="AG660" s="43"/>
      <c r="AH660" s="43"/>
      <c r="AI660" s="43"/>
      <c r="AJ660" s="43"/>
      <c r="AK660" s="144" t="s">
        <v>1177</v>
      </c>
      <c r="AL660" s="72"/>
      <c r="AM660" s="44"/>
    </row>
    <row r="661" spans="1:39" ht="29">
      <c r="A661" s="65" t="s">
        <v>859</v>
      </c>
      <c r="B661" s="66" t="s">
        <v>1217</v>
      </c>
      <c r="C661" s="65" t="s">
        <v>861</v>
      </c>
      <c r="D661" s="65" t="s">
        <v>201</v>
      </c>
      <c r="E661" s="75" t="s">
        <v>201</v>
      </c>
      <c r="F661" s="65" t="s">
        <v>853</v>
      </c>
      <c r="G661" s="65" t="s">
        <v>849</v>
      </c>
      <c r="H661" s="65" t="s">
        <v>1065</v>
      </c>
      <c r="I661" s="75" t="s">
        <v>1058</v>
      </c>
      <c r="J661" s="272">
        <v>200</v>
      </c>
      <c r="K661" s="272">
        <v>484</v>
      </c>
      <c r="L661" s="272">
        <v>202</v>
      </c>
      <c r="M661" s="272">
        <v>265</v>
      </c>
      <c r="N661" s="272">
        <v>87</v>
      </c>
      <c r="O661" s="272">
        <v>147</v>
      </c>
      <c r="P661" s="272">
        <v>164</v>
      </c>
      <c r="Q661" s="272">
        <v>130</v>
      </c>
      <c r="R661" s="272">
        <v>62</v>
      </c>
      <c r="S661" s="272">
        <v>101</v>
      </c>
      <c r="T661" s="272">
        <v>77</v>
      </c>
      <c r="U661" s="272">
        <v>101</v>
      </c>
      <c r="V661" s="271"/>
      <c r="W661" s="50"/>
      <c r="X661" s="50"/>
      <c r="Y661" s="50"/>
      <c r="Z661" s="43"/>
      <c r="AA661" s="43"/>
      <c r="AB661" s="43"/>
      <c r="AC661" s="43"/>
      <c r="AD661" s="43"/>
      <c r="AE661" s="43"/>
      <c r="AF661" s="43"/>
      <c r="AG661" s="43"/>
      <c r="AH661" s="43"/>
      <c r="AI661" s="43"/>
      <c r="AJ661" s="43"/>
      <c r="AK661" s="144" t="s">
        <v>1177</v>
      </c>
      <c r="AL661" s="72"/>
      <c r="AM661" s="44"/>
    </row>
    <row r="662" spans="1:39" ht="43.5">
      <c r="A662" s="65" t="s">
        <v>859</v>
      </c>
      <c r="B662" s="66" t="s">
        <v>1217</v>
      </c>
      <c r="C662" s="65" t="s">
        <v>861</v>
      </c>
      <c r="D662" s="65" t="s">
        <v>201</v>
      </c>
      <c r="E662" s="75" t="s">
        <v>201</v>
      </c>
      <c r="F662" s="65" t="s">
        <v>853</v>
      </c>
      <c r="G662" s="65" t="s">
        <v>849</v>
      </c>
      <c r="H662" s="65" t="s">
        <v>1065</v>
      </c>
      <c r="I662" s="75" t="s">
        <v>882</v>
      </c>
      <c r="J662" s="272"/>
      <c r="K662" s="272"/>
      <c r="L662" s="272"/>
      <c r="M662" s="272"/>
      <c r="N662" s="272"/>
      <c r="O662" s="272"/>
      <c r="P662" s="272"/>
      <c r="Q662" s="272"/>
      <c r="R662" s="272"/>
      <c r="S662" s="272"/>
      <c r="T662" s="272"/>
      <c r="U662" s="272"/>
      <c r="V662" s="271"/>
      <c r="W662" s="50"/>
      <c r="X662" s="50"/>
      <c r="Y662" s="50"/>
      <c r="Z662" s="43"/>
      <c r="AA662" s="43"/>
      <c r="AB662" s="43"/>
      <c r="AC662" s="43"/>
      <c r="AD662" s="43"/>
      <c r="AE662" s="43"/>
      <c r="AF662" s="43"/>
      <c r="AG662" s="43"/>
      <c r="AH662" s="43"/>
      <c r="AI662" s="43"/>
      <c r="AJ662" s="43"/>
      <c r="AK662" s="144" t="s">
        <v>1177</v>
      </c>
      <c r="AL662" s="72"/>
      <c r="AM662" s="72" t="s">
        <v>3385</v>
      </c>
    </row>
    <row r="663" spans="1:39" ht="43.5">
      <c r="A663" s="65" t="s">
        <v>859</v>
      </c>
      <c r="B663" s="66" t="s">
        <v>1217</v>
      </c>
      <c r="C663" s="65" t="s">
        <v>861</v>
      </c>
      <c r="D663" s="65" t="s">
        <v>201</v>
      </c>
      <c r="E663" s="75" t="s">
        <v>201</v>
      </c>
      <c r="F663" s="65" t="s">
        <v>853</v>
      </c>
      <c r="G663" s="65" t="s">
        <v>849</v>
      </c>
      <c r="H663" s="65" t="s">
        <v>1065</v>
      </c>
      <c r="I663" s="75" t="s">
        <v>1061</v>
      </c>
      <c r="J663" s="272"/>
      <c r="K663" s="272"/>
      <c r="L663" s="272"/>
      <c r="M663" s="272"/>
      <c r="N663" s="272"/>
      <c r="O663" s="272"/>
      <c r="P663" s="272"/>
      <c r="Q663" s="272"/>
      <c r="R663" s="272"/>
      <c r="S663" s="272"/>
      <c r="T663" s="272"/>
      <c r="U663" s="272"/>
      <c r="V663" s="271"/>
      <c r="W663" s="50"/>
      <c r="X663" s="50"/>
      <c r="Y663" s="50"/>
      <c r="Z663" s="43"/>
      <c r="AA663" s="43"/>
      <c r="AB663" s="43"/>
      <c r="AC663" s="43"/>
      <c r="AD663" s="43"/>
      <c r="AE663" s="43"/>
      <c r="AF663" s="43"/>
      <c r="AG663" s="43"/>
      <c r="AH663" s="43"/>
      <c r="AI663" s="43"/>
      <c r="AJ663" s="43"/>
      <c r="AK663" s="144" t="s">
        <v>1177</v>
      </c>
      <c r="AL663" s="72"/>
      <c r="AM663" s="72" t="s">
        <v>3385</v>
      </c>
    </row>
    <row r="664" spans="1:39" ht="29">
      <c r="A664" s="65" t="s">
        <v>859</v>
      </c>
      <c r="B664" s="66" t="s">
        <v>1217</v>
      </c>
      <c r="C664" s="65" t="s">
        <v>861</v>
      </c>
      <c r="D664" s="65" t="s">
        <v>201</v>
      </c>
      <c r="E664" s="75" t="s">
        <v>201</v>
      </c>
      <c r="F664" s="65" t="s">
        <v>853</v>
      </c>
      <c r="G664" s="65" t="s">
        <v>849</v>
      </c>
      <c r="H664" s="65" t="s">
        <v>1065</v>
      </c>
      <c r="I664" s="75" t="s">
        <v>884</v>
      </c>
      <c r="J664" s="272">
        <v>326</v>
      </c>
      <c r="K664" s="272">
        <v>269</v>
      </c>
      <c r="L664" s="272">
        <v>1418</v>
      </c>
      <c r="M664" s="272">
        <v>756</v>
      </c>
      <c r="N664" s="272">
        <v>217</v>
      </c>
      <c r="O664" s="272">
        <v>622</v>
      </c>
      <c r="P664" s="272">
        <v>165</v>
      </c>
      <c r="Q664" s="272">
        <v>146</v>
      </c>
      <c r="R664" s="272">
        <v>209</v>
      </c>
      <c r="S664" s="272">
        <v>189</v>
      </c>
      <c r="T664" s="272">
        <v>188</v>
      </c>
      <c r="U664" s="272">
        <v>122</v>
      </c>
      <c r="V664" s="271"/>
      <c r="W664" s="50"/>
      <c r="X664" s="50"/>
      <c r="Y664" s="50"/>
      <c r="Z664" s="43"/>
      <c r="AA664" s="43"/>
      <c r="AB664" s="43"/>
      <c r="AC664" s="43"/>
      <c r="AD664" s="43"/>
      <c r="AE664" s="43"/>
      <c r="AF664" s="43"/>
      <c r="AG664" s="43"/>
      <c r="AH664" s="43"/>
      <c r="AI664" s="43"/>
      <c r="AJ664" s="43"/>
      <c r="AK664" s="144" t="s">
        <v>1177</v>
      </c>
      <c r="AL664" s="72"/>
      <c r="AM664" s="44"/>
    </row>
    <row r="665" spans="1:39" ht="29">
      <c r="A665" s="65" t="s">
        <v>859</v>
      </c>
      <c r="B665" s="66" t="s">
        <v>1218</v>
      </c>
      <c r="C665" s="65" t="s">
        <v>861</v>
      </c>
      <c r="D665" s="65" t="s">
        <v>201</v>
      </c>
      <c r="E665" s="75" t="s">
        <v>201</v>
      </c>
      <c r="F665" s="65" t="s">
        <v>853</v>
      </c>
      <c r="G665" s="65" t="s">
        <v>849</v>
      </c>
      <c r="H665" s="65" t="s">
        <v>881</v>
      </c>
      <c r="I665" s="75" t="s">
        <v>1058</v>
      </c>
      <c r="J665" s="272">
        <v>0</v>
      </c>
      <c r="K665" s="272">
        <v>0</v>
      </c>
      <c r="L665" s="272">
        <v>0</v>
      </c>
      <c r="M665" s="272">
        <v>0</v>
      </c>
      <c r="N665" s="272">
        <v>0</v>
      </c>
      <c r="O665" s="272">
        <v>0</v>
      </c>
      <c r="P665" s="272">
        <v>0</v>
      </c>
      <c r="Q665" s="272">
        <v>0</v>
      </c>
      <c r="R665" s="272">
        <v>0</v>
      </c>
      <c r="S665" s="272">
        <v>0</v>
      </c>
      <c r="T665" s="272">
        <v>0</v>
      </c>
      <c r="U665" s="272">
        <v>0</v>
      </c>
      <c r="V665" s="271"/>
      <c r="W665" s="50"/>
      <c r="X665" s="50"/>
      <c r="Y665" s="50"/>
      <c r="Z665" s="43"/>
      <c r="AA665" s="43"/>
      <c r="AB665" s="43"/>
      <c r="AC665" s="43"/>
      <c r="AD665" s="43"/>
      <c r="AE665" s="43"/>
      <c r="AF665" s="43"/>
      <c r="AG665" s="43"/>
      <c r="AH665" s="43"/>
      <c r="AI665" s="43"/>
      <c r="AJ665" s="43"/>
      <c r="AK665" s="144" t="s">
        <v>1177</v>
      </c>
      <c r="AL665" s="72"/>
      <c r="AM665" s="44"/>
    </row>
    <row r="666" spans="1:39" ht="43.5">
      <c r="A666" s="65" t="s">
        <v>859</v>
      </c>
      <c r="B666" s="66" t="s">
        <v>1218</v>
      </c>
      <c r="C666" s="65" t="s">
        <v>861</v>
      </c>
      <c r="D666" s="65" t="s">
        <v>201</v>
      </c>
      <c r="E666" s="75" t="s">
        <v>201</v>
      </c>
      <c r="F666" s="65" t="s">
        <v>853</v>
      </c>
      <c r="G666" s="65" t="s">
        <v>849</v>
      </c>
      <c r="H666" s="65" t="s">
        <v>881</v>
      </c>
      <c r="I666" s="75" t="s">
        <v>882</v>
      </c>
      <c r="J666" s="272"/>
      <c r="K666" s="272"/>
      <c r="L666" s="272"/>
      <c r="M666" s="272"/>
      <c r="N666" s="272"/>
      <c r="O666" s="272"/>
      <c r="P666" s="272"/>
      <c r="Q666" s="272"/>
      <c r="R666" s="272"/>
      <c r="S666" s="272"/>
      <c r="T666" s="272"/>
      <c r="U666" s="272"/>
      <c r="V666" s="271"/>
      <c r="W666" s="50"/>
      <c r="X666" s="50"/>
      <c r="Y666" s="50"/>
      <c r="Z666" s="43"/>
      <c r="AA666" s="43"/>
      <c r="AB666" s="43"/>
      <c r="AC666" s="43"/>
      <c r="AD666" s="43"/>
      <c r="AE666" s="43"/>
      <c r="AF666" s="43"/>
      <c r="AG666" s="43"/>
      <c r="AH666" s="43"/>
      <c r="AI666" s="43"/>
      <c r="AJ666" s="43"/>
      <c r="AK666" s="144" t="s">
        <v>1177</v>
      </c>
      <c r="AL666" s="72"/>
      <c r="AM666" s="72" t="s">
        <v>3385</v>
      </c>
    </row>
    <row r="667" spans="1:39" ht="43.5">
      <c r="A667" s="65" t="s">
        <v>859</v>
      </c>
      <c r="B667" s="66" t="s">
        <v>1218</v>
      </c>
      <c r="C667" s="65" t="s">
        <v>861</v>
      </c>
      <c r="D667" s="65" t="s">
        <v>201</v>
      </c>
      <c r="E667" s="75" t="s">
        <v>201</v>
      </c>
      <c r="F667" s="65" t="s">
        <v>853</v>
      </c>
      <c r="G667" s="65" t="s">
        <v>849</v>
      </c>
      <c r="H667" s="65" t="s">
        <v>881</v>
      </c>
      <c r="I667" s="75" t="s">
        <v>1061</v>
      </c>
      <c r="J667" s="272"/>
      <c r="K667" s="272"/>
      <c r="L667" s="272"/>
      <c r="M667" s="272"/>
      <c r="N667" s="272"/>
      <c r="O667" s="272"/>
      <c r="P667" s="272"/>
      <c r="Q667" s="272"/>
      <c r="R667" s="272"/>
      <c r="S667" s="272"/>
      <c r="T667" s="272"/>
      <c r="U667" s="272"/>
      <c r="V667" s="271"/>
      <c r="W667" s="50"/>
      <c r="X667" s="50"/>
      <c r="Y667" s="50"/>
      <c r="Z667" s="43"/>
      <c r="AA667" s="43"/>
      <c r="AB667" s="43"/>
      <c r="AC667" s="43"/>
      <c r="AD667" s="43"/>
      <c r="AE667" s="43"/>
      <c r="AF667" s="43"/>
      <c r="AG667" s="43"/>
      <c r="AH667" s="43"/>
      <c r="AI667" s="43"/>
      <c r="AJ667" s="43"/>
      <c r="AK667" s="144" t="s">
        <v>1177</v>
      </c>
      <c r="AL667" s="72"/>
      <c r="AM667" s="72" t="s">
        <v>3385</v>
      </c>
    </row>
    <row r="668" spans="1:39" ht="29">
      <c r="A668" s="65" t="s">
        <v>859</v>
      </c>
      <c r="B668" s="66" t="s">
        <v>1218</v>
      </c>
      <c r="C668" s="65" t="s">
        <v>861</v>
      </c>
      <c r="D668" s="65" t="s">
        <v>201</v>
      </c>
      <c r="E668" s="75" t="s">
        <v>201</v>
      </c>
      <c r="F668" s="65" t="s">
        <v>853</v>
      </c>
      <c r="G668" s="65" t="s">
        <v>849</v>
      </c>
      <c r="H668" s="65" t="s">
        <v>881</v>
      </c>
      <c r="I668" s="75" t="s">
        <v>884</v>
      </c>
      <c r="J668" s="272">
        <v>47</v>
      </c>
      <c r="K668" s="272">
        <v>22</v>
      </c>
      <c r="L668" s="272">
        <v>11</v>
      </c>
      <c r="M668" s="272">
        <v>15</v>
      </c>
      <c r="N668" s="272">
        <v>6</v>
      </c>
      <c r="O668" s="272">
        <v>7</v>
      </c>
      <c r="P668" s="272">
        <v>7</v>
      </c>
      <c r="Q668" s="272">
        <v>10</v>
      </c>
      <c r="R668" s="272">
        <v>3</v>
      </c>
      <c r="S668" s="272">
        <v>0</v>
      </c>
      <c r="T668" s="272">
        <v>4</v>
      </c>
      <c r="U668" s="272">
        <v>6</v>
      </c>
      <c r="V668" s="271"/>
      <c r="W668" s="50"/>
      <c r="X668" s="50"/>
      <c r="Y668" s="50"/>
      <c r="Z668" s="43"/>
      <c r="AA668" s="43"/>
      <c r="AB668" s="43"/>
      <c r="AC668" s="43"/>
      <c r="AD668" s="43"/>
      <c r="AE668" s="43"/>
      <c r="AF668" s="43"/>
      <c r="AG668" s="43"/>
      <c r="AH668" s="43"/>
      <c r="AI668" s="43"/>
      <c r="AJ668" s="43"/>
      <c r="AK668" s="144" t="s">
        <v>1177</v>
      </c>
      <c r="AL668" s="72"/>
      <c r="AM668" s="44"/>
    </row>
    <row r="669" spans="1:39" ht="29">
      <c r="A669" s="65" t="s">
        <v>859</v>
      </c>
      <c r="B669" s="66" t="s">
        <v>1219</v>
      </c>
      <c r="C669" s="65" t="s">
        <v>862</v>
      </c>
      <c r="D669" s="65" t="s">
        <v>201</v>
      </c>
      <c r="E669" s="75" t="s">
        <v>201</v>
      </c>
      <c r="F669" s="65" t="s">
        <v>853</v>
      </c>
      <c r="G669" s="65" t="s">
        <v>849</v>
      </c>
      <c r="H669" s="65" t="s">
        <v>1057</v>
      </c>
      <c r="I669" s="75" t="s">
        <v>1058</v>
      </c>
      <c r="J669" s="272">
        <v>0</v>
      </c>
      <c r="K669" s="272">
        <v>0</v>
      </c>
      <c r="L669" s="272">
        <v>0</v>
      </c>
      <c r="M669" s="272">
        <v>0</v>
      </c>
      <c r="N669" s="272">
        <v>0</v>
      </c>
      <c r="O669" s="272">
        <v>0</v>
      </c>
      <c r="P669" s="272">
        <v>0</v>
      </c>
      <c r="Q669" s="272">
        <v>0</v>
      </c>
      <c r="R669" s="272">
        <v>0</v>
      </c>
      <c r="S669" s="272">
        <v>0</v>
      </c>
      <c r="T669" s="272">
        <v>0</v>
      </c>
      <c r="U669" s="272">
        <v>0</v>
      </c>
      <c r="V669" s="271"/>
      <c r="W669" s="50"/>
      <c r="X669" s="50"/>
      <c r="Y669" s="50"/>
      <c r="Z669" s="43"/>
      <c r="AA669" s="43"/>
      <c r="AB669" s="43"/>
      <c r="AC669" s="43"/>
      <c r="AD669" s="43"/>
      <c r="AE669" s="43"/>
      <c r="AF669" s="43"/>
      <c r="AG669" s="43"/>
      <c r="AH669" s="43"/>
      <c r="AI669" s="43"/>
      <c r="AJ669" s="43"/>
      <c r="AK669" s="144" t="s">
        <v>1177</v>
      </c>
      <c r="AL669" s="72"/>
      <c r="AM669" s="44"/>
    </row>
    <row r="670" spans="1:39" ht="43.5">
      <c r="A670" s="65" t="s">
        <v>859</v>
      </c>
      <c r="B670" s="66" t="s">
        <v>1219</v>
      </c>
      <c r="C670" s="65" t="s">
        <v>862</v>
      </c>
      <c r="D670" s="65" t="s">
        <v>201</v>
      </c>
      <c r="E670" s="75" t="s">
        <v>201</v>
      </c>
      <c r="F670" s="65" t="s">
        <v>853</v>
      </c>
      <c r="G670" s="65" t="s">
        <v>849</v>
      </c>
      <c r="H670" s="65" t="s">
        <v>1057</v>
      </c>
      <c r="I670" s="75" t="s">
        <v>882</v>
      </c>
      <c r="J670" s="272"/>
      <c r="K670" s="272"/>
      <c r="L670" s="272"/>
      <c r="M670" s="272"/>
      <c r="N670" s="272"/>
      <c r="O670" s="272"/>
      <c r="P670" s="272"/>
      <c r="Q670" s="272"/>
      <c r="R670" s="272"/>
      <c r="S670" s="272"/>
      <c r="T670" s="272"/>
      <c r="U670" s="272"/>
      <c r="V670" s="271"/>
      <c r="W670" s="50"/>
      <c r="X670" s="50"/>
      <c r="Y670" s="50"/>
      <c r="Z670" s="43"/>
      <c r="AA670" s="43"/>
      <c r="AB670" s="43"/>
      <c r="AC670" s="43"/>
      <c r="AD670" s="43"/>
      <c r="AE670" s="43"/>
      <c r="AF670" s="43"/>
      <c r="AG670" s="43"/>
      <c r="AH670" s="43"/>
      <c r="AI670" s="43"/>
      <c r="AJ670" s="43"/>
      <c r="AK670" s="144" t="s">
        <v>1177</v>
      </c>
      <c r="AL670" s="72"/>
      <c r="AM670" s="72" t="s">
        <v>3385</v>
      </c>
    </row>
    <row r="671" spans="1:39" ht="43.5">
      <c r="A671" s="65" t="s">
        <v>859</v>
      </c>
      <c r="B671" s="66" t="s">
        <v>1219</v>
      </c>
      <c r="C671" s="65" t="s">
        <v>862</v>
      </c>
      <c r="D671" s="65" t="s">
        <v>201</v>
      </c>
      <c r="E671" s="75" t="s">
        <v>201</v>
      </c>
      <c r="F671" s="65" t="s">
        <v>853</v>
      </c>
      <c r="G671" s="65" t="s">
        <v>849</v>
      </c>
      <c r="H671" s="65" t="s">
        <v>1057</v>
      </c>
      <c r="I671" s="75" t="s">
        <v>1061</v>
      </c>
      <c r="J671" s="272"/>
      <c r="K671" s="272"/>
      <c r="L671" s="272"/>
      <c r="M671" s="272"/>
      <c r="N671" s="272"/>
      <c r="O671" s="272"/>
      <c r="P671" s="272"/>
      <c r="Q671" s="272"/>
      <c r="R671" s="272"/>
      <c r="S671" s="272"/>
      <c r="T671" s="272"/>
      <c r="U671" s="272"/>
      <c r="V671" s="271"/>
      <c r="W671" s="50"/>
      <c r="X671" s="50"/>
      <c r="Y671" s="50"/>
      <c r="Z671" s="43"/>
      <c r="AA671" s="43"/>
      <c r="AB671" s="43"/>
      <c r="AC671" s="43"/>
      <c r="AD671" s="43"/>
      <c r="AE671" s="43"/>
      <c r="AF671" s="43"/>
      <c r="AG671" s="43"/>
      <c r="AH671" s="43"/>
      <c r="AI671" s="43"/>
      <c r="AJ671" s="43"/>
      <c r="AK671" s="144" t="s">
        <v>1177</v>
      </c>
      <c r="AL671" s="72"/>
      <c r="AM671" s="72" t="s">
        <v>3385</v>
      </c>
    </row>
    <row r="672" spans="1:39" ht="29">
      <c r="A672" s="65" t="s">
        <v>859</v>
      </c>
      <c r="B672" s="66" t="s">
        <v>1219</v>
      </c>
      <c r="C672" s="65" t="s">
        <v>862</v>
      </c>
      <c r="D672" s="65" t="s">
        <v>201</v>
      </c>
      <c r="E672" s="75" t="s">
        <v>201</v>
      </c>
      <c r="F672" s="65" t="s">
        <v>853</v>
      </c>
      <c r="G672" s="65" t="s">
        <v>849</v>
      </c>
      <c r="H672" s="65" t="s">
        <v>1057</v>
      </c>
      <c r="I672" s="75" t="s">
        <v>884</v>
      </c>
      <c r="J672" s="272">
        <v>56</v>
      </c>
      <c r="K672" s="272">
        <v>116</v>
      </c>
      <c r="L672" s="272">
        <v>93</v>
      </c>
      <c r="M672" s="272">
        <v>63</v>
      </c>
      <c r="N672" s="272">
        <v>81</v>
      </c>
      <c r="O672" s="272">
        <v>77</v>
      </c>
      <c r="P672" s="272">
        <v>43</v>
      </c>
      <c r="Q672" s="272">
        <v>28</v>
      </c>
      <c r="R672" s="272">
        <v>44</v>
      </c>
      <c r="S672" s="272">
        <v>54</v>
      </c>
      <c r="T672" s="272">
        <v>94</v>
      </c>
      <c r="U672" s="272">
        <v>75</v>
      </c>
      <c r="V672" s="271"/>
      <c r="W672" s="50"/>
      <c r="X672" s="50"/>
      <c r="Y672" s="50"/>
      <c r="Z672" s="43"/>
      <c r="AA672" s="43"/>
      <c r="AB672" s="43"/>
      <c r="AC672" s="43"/>
      <c r="AD672" s="43"/>
      <c r="AE672" s="43"/>
      <c r="AF672" s="43"/>
      <c r="AG672" s="43"/>
      <c r="AH672" s="43"/>
      <c r="AI672" s="43"/>
      <c r="AJ672" s="43"/>
      <c r="AK672" s="144" t="s">
        <v>1177</v>
      </c>
      <c r="AL672" s="72"/>
      <c r="AM672" s="44"/>
    </row>
    <row r="673" spans="1:39" ht="29">
      <c r="A673" s="65" t="s">
        <v>859</v>
      </c>
      <c r="B673" s="66" t="s">
        <v>1220</v>
      </c>
      <c r="C673" s="65" t="s">
        <v>862</v>
      </c>
      <c r="D673" s="65" t="s">
        <v>201</v>
      </c>
      <c r="E673" s="75" t="s">
        <v>201</v>
      </c>
      <c r="F673" s="65" t="s">
        <v>853</v>
      </c>
      <c r="G673" s="65" t="s">
        <v>849</v>
      </c>
      <c r="H673" s="65" t="s">
        <v>1065</v>
      </c>
      <c r="I673" s="75" t="s">
        <v>1058</v>
      </c>
      <c r="J673" s="272">
        <v>0</v>
      </c>
      <c r="K673" s="272">
        <v>0</v>
      </c>
      <c r="L673" s="272">
        <v>3</v>
      </c>
      <c r="M673" s="272">
        <v>6</v>
      </c>
      <c r="N673" s="272">
        <v>2</v>
      </c>
      <c r="O673" s="272">
        <v>13</v>
      </c>
      <c r="P673" s="272">
        <v>64</v>
      </c>
      <c r="Q673" s="272">
        <v>14</v>
      </c>
      <c r="R673" s="272">
        <v>15</v>
      </c>
      <c r="S673" s="272">
        <v>16</v>
      </c>
      <c r="T673" s="272">
        <v>32</v>
      </c>
      <c r="U673" s="272">
        <v>12</v>
      </c>
      <c r="V673" s="271"/>
      <c r="W673" s="50"/>
      <c r="X673" s="50"/>
      <c r="Y673" s="50"/>
      <c r="Z673" s="43"/>
      <c r="AA673" s="43"/>
      <c r="AB673" s="43"/>
      <c r="AC673" s="43"/>
      <c r="AD673" s="43"/>
      <c r="AE673" s="43"/>
      <c r="AF673" s="43"/>
      <c r="AG673" s="43"/>
      <c r="AH673" s="43"/>
      <c r="AI673" s="43"/>
      <c r="AJ673" s="43"/>
      <c r="AK673" s="144" t="s">
        <v>1177</v>
      </c>
      <c r="AL673" s="72"/>
      <c r="AM673" s="44"/>
    </row>
    <row r="674" spans="1:39" ht="43.5">
      <c r="A674" s="65" t="s">
        <v>859</v>
      </c>
      <c r="B674" s="66" t="s">
        <v>1220</v>
      </c>
      <c r="C674" s="65" t="s">
        <v>862</v>
      </c>
      <c r="D674" s="65" t="s">
        <v>201</v>
      </c>
      <c r="E674" s="75" t="s">
        <v>201</v>
      </c>
      <c r="F674" s="65" t="s">
        <v>853</v>
      </c>
      <c r="G674" s="65" t="s">
        <v>849</v>
      </c>
      <c r="H674" s="65" t="s">
        <v>1065</v>
      </c>
      <c r="I674" s="75" t="s">
        <v>882</v>
      </c>
      <c r="J674" s="272"/>
      <c r="K674" s="272"/>
      <c r="L674" s="272"/>
      <c r="M674" s="272"/>
      <c r="N674" s="272"/>
      <c r="O674" s="272"/>
      <c r="P674" s="272"/>
      <c r="Q674" s="272"/>
      <c r="R674" s="272"/>
      <c r="S674" s="272"/>
      <c r="T674" s="272"/>
      <c r="U674" s="272"/>
      <c r="V674" s="271"/>
      <c r="W674" s="50"/>
      <c r="X674" s="50"/>
      <c r="Y674" s="50"/>
      <c r="Z674" s="43"/>
      <c r="AA674" s="43"/>
      <c r="AB674" s="43"/>
      <c r="AC674" s="43"/>
      <c r="AD674" s="43"/>
      <c r="AE674" s="43"/>
      <c r="AF674" s="43"/>
      <c r="AG674" s="43"/>
      <c r="AH674" s="43"/>
      <c r="AI674" s="43"/>
      <c r="AJ674" s="43"/>
      <c r="AK674" s="144" t="s">
        <v>1177</v>
      </c>
      <c r="AL674" s="72"/>
      <c r="AM674" s="72" t="s">
        <v>3385</v>
      </c>
    </row>
    <row r="675" spans="1:39" ht="43.5">
      <c r="A675" s="65" t="s">
        <v>859</v>
      </c>
      <c r="B675" s="66" t="s">
        <v>1220</v>
      </c>
      <c r="C675" s="65" t="s">
        <v>862</v>
      </c>
      <c r="D675" s="65" t="s">
        <v>201</v>
      </c>
      <c r="E675" s="75" t="s">
        <v>201</v>
      </c>
      <c r="F675" s="65" t="s">
        <v>853</v>
      </c>
      <c r="G675" s="65" t="s">
        <v>849</v>
      </c>
      <c r="H675" s="65" t="s">
        <v>1065</v>
      </c>
      <c r="I675" s="75" t="s">
        <v>1061</v>
      </c>
      <c r="J675" s="272"/>
      <c r="K675" s="272"/>
      <c r="L675" s="272"/>
      <c r="M675" s="272"/>
      <c r="N675" s="272"/>
      <c r="O675" s="272"/>
      <c r="P675" s="272"/>
      <c r="Q675" s="272"/>
      <c r="R675" s="272"/>
      <c r="S675" s="272"/>
      <c r="T675" s="272"/>
      <c r="U675" s="272"/>
      <c r="V675" s="271"/>
      <c r="W675" s="50"/>
      <c r="X675" s="50"/>
      <c r="Y675" s="50"/>
      <c r="Z675" s="43"/>
      <c r="AA675" s="43"/>
      <c r="AB675" s="43"/>
      <c r="AC675" s="43"/>
      <c r="AD675" s="43"/>
      <c r="AE675" s="43"/>
      <c r="AF675" s="43"/>
      <c r="AG675" s="43"/>
      <c r="AH675" s="43"/>
      <c r="AI675" s="43"/>
      <c r="AJ675" s="43"/>
      <c r="AK675" s="144" t="s">
        <v>1177</v>
      </c>
      <c r="AL675" s="72"/>
      <c r="AM675" s="72" t="s">
        <v>3385</v>
      </c>
    </row>
    <row r="676" spans="1:39" ht="29">
      <c r="A676" s="65" t="s">
        <v>859</v>
      </c>
      <c r="B676" s="66" t="s">
        <v>1220</v>
      </c>
      <c r="C676" s="65" t="s">
        <v>862</v>
      </c>
      <c r="D676" s="65" t="s">
        <v>201</v>
      </c>
      <c r="E676" s="75" t="s">
        <v>201</v>
      </c>
      <c r="F676" s="65" t="s">
        <v>853</v>
      </c>
      <c r="G676" s="65" t="s">
        <v>849</v>
      </c>
      <c r="H676" s="65" t="s">
        <v>1065</v>
      </c>
      <c r="I676" s="75" t="s">
        <v>884</v>
      </c>
      <c r="J676" s="272">
        <v>12</v>
      </c>
      <c r="K676" s="272">
        <v>51</v>
      </c>
      <c r="L676" s="272">
        <v>15</v>
      </c>
      <c r="M676" s="272">
        <v>27</v>
      </c>
      <c r="N676" s="272">
        <v>42</v>
      </c>
      <c r="O676" s="272">
        <v>64</v>
      </c>
      <c r="P676" s="272">
        <v>4</v>
      </c>
      <c r="Q676" s="272">
        <v>7</v>
      </c>
      <c r="R676" s="272">
        <v>23</v>
      </c>
      <c r="S676" s="272">
        <v>49</v>
      </c>
      <c r="T676" s="272">
        <v>43</v>
      </c>
      <c r="U676" s="272">
        <v>48</v>
      </c>
      <c r="V676" s="271"/>
      <c r="W676" s="50"/>
      <c r="X676" s="50"/>
      <c r="Y676" s="50"/>
      <c r="Z676" s="43"/>
      <c r="AA676" s="43"/>
      <c r="AB676" s="43"/>
      <c r="AC676" s="43"/>
      <c r="AD676" s="43"/>
      <c r="AE676" s="43"/>
      <c r="AF676" s="43"/>
      <c r="AG676" s="43"/>
      <c r="AH676" s="43"/>
      <c r="AI676" s="43"/>
      <c r="AJ676" s="43"/>
      <c r="AK676" s="144" t="s">
        <v>1177</v>
      </c>
      <c r="AL676" s="72"/>
      <c r="AM676" s="44"/>
    </row>
    <row r="677" spans="1:39" ht="29">
      <c r="A677" s="65" t="s">
        <v>859</v>
      </c>
      <c r="B677" s="66" t="s">
        <v>1221</v>
      </c>
      <c r="C677" s="65" t="s">
        <v>862</v>
      </c>
      <c r="D677" s="65" t="s">
        <v>201</v>
      </c>
      <c r="E677" s="75" t="s">
        <v>201</v>
      </c>
      <c r="F677" s="65" t="s">
        <v>853</v>
      </c>
      <c r="G677" s="65" t="s">
        <v>849</v>
      </c>
      <c r="H677" s="65" t="s">
        <v>881</v>
      </c>
      <c r="I677" s="75" t="s">
        <v>1058</v>
      </c>
      <c r="J677" s="272">
        <v>0</v>
      </c>
      <c r="K677" s="272">
        <v>0</v>
      </c>
      <c r="L677" s="272">
        <v>0</v>
      </c>
      <c r="M677" s="272">
        <v>0</v>
      </c>
      <c r="N677" s="272">
        <v>0</v>
      </c>
      <c r="O677" s="272">
        <v>0</v>
      </c>
      <c r="P677" s="272">
        <v>0</v>
      </c>
      <c r="Q677" s="272">
        <v>0</v>
      </c>
      <c r="R677" s="272">
        <v>0</v>
      </c>
      <c r="S677" s="272">
        <v>0</v>
      </c>
      <c r="T677" s="272">
        <v>0</v>
      </c>
      <c r="U677" s="272">
        <v>0</v>
      </c>
      <c r="V677" s="271"/>
      <c r="W677" s="50"/>
      <c r="X677" s="50"/>
      <c r="Y677" s="50"/>
      <c r="Z677" s="43"/>
      <c r="AA677" s="43"/>
      <c r="AB677" s="43"/>
      <c r="AC677" s="43"/>
      <c r="AD677" s="43"/>
      <c r="AE677" s="43"/>
      <c r="AF677" s="43"/>
      <c r="AG677" s="43"/>
      <c r="AH677" s="43"/>
      <c r="AI677" s="43"/>
      <c r="AJ677" s="43"/>
      <c r="AK677" s="144" t="s">
        <v>1177</v>
      </c>
      <c r="AL677" s="72"/>
      <c r="AM677" s="44"/>
    </row>
    <row r="678" spans="1:39" ht="43.5">
      <c r="A678" s="65" t="s">
        <v>859</v>
      </c>
      <c r="B678" s="66" t="s">
        <v>1221</v>
      </c>
      <c r="C678" s="65" t="s">
        <v>862</v>
      </c>
      <c r="D678" s="65" t="s">
        <v>201</v>
      </c>
      <c r="E678" s="75" t="s">
        <v>201</v>
      </c>
      <c r="F678" s="65" t="s">
        <v>853</v>
      </c>
      <c r="G678" s="65" t="s">
        <v>849</v>
      </c>
      <c r="H678" s="65" t="s">
        <v>881</v>
      </c>
      <c r="I678" s="75" t="s">
        <v>882</v>
      </c>
      <c r="J678" s="272"/>
      <c r="K678" s="272"/>
      <c r="L678" s="272"/>
      <c r="M678" s="272"/>
      <c r="N678" s="272"/>
      <c r="O678" s="272"/>
      <c r="P678" s="272"/>
      <c r="Q678" s="272"/>
      <c r="R678" s="272"/>
      <c r="S678" s="272"/>
      <c r="T678" s="272"/>
      <c r="U678" s="272"/>
      <c r="V678" s="271"/>
      <c r="W678" s="50"/>
      <c r="X678" s="50"/>
      <c r="Y678" s="50"/>
      <c r="Z678" s="43"/>
      <c r="AA678" s="43"/>
      <c r="AB678" s="43"/>
      <c r="AC678" s="43"/>
      <c r="AD678" s="43"/>
      <c r="AE678" s="43"/>
      <c r="AF678" s="43"/>
      <c r="AG678" s="43"/>
      <c r="AH678" s="43"/>
      <c r="AI678" s="43"/>
      <c r="AJ678" s="43"/>
      <c r="AK678" s="144" t="s">
        <v>1177</v>
      </c>
      <c r="AL678" s="72"/>
      <c r="AM678" s="72" t="s">
        <v>3385</v>
      </c>
    </row>
    <row r="679" spans="1:39" ht="43.5">
      <c r="A679" s="65" t="s">
        <v>859</v>
      </c>
      <c r="B679" s="66" t="s">
        <v>1221</v>
      </c>
      <c r="C679" s="65" t="s">
        <v>862</v>
      </c>
      <c r="D679" s="65" t="s">
        <v>201</v>
      </c>
      <c r="E679" s="75" t="s">
        <v>201</v>
      </c>
      <c r="F679" s="65" t="s">
        <v>853</v>
      </c>
      <c r="G679" s="65" t="s">
        <v>849</v>
      </c>
      <c r="H679" s="65" t="s">
        <v>881</v>
      </c>
      <c r="I679" s="75" t="s">
        <v>1061</v>
      </c>
      <c r="J679" s="272"/>
      <c r="K679" s="272"/>
      <c r="L679" s="272"/>
      <c r="M679" s="272"/>
      <c r="N679" s="272"/>
      <c r="O679" s="272"/>
      <c r="P679" s="272"/>
      <c r="Q679" s="272"/>
      <c r="R679" s="272"/>
      <c r="S679" s="272"/>
      <c r="T679" s="272"/>
      <c r="U679" s="272"/>
      <c r="V679" s="271"/>
      <c r="W679" s="50"/>
      <c r="X679" s="50"/>
      <c r="Y679" s="50"/>
      <c r="Z679" s="43"/>
      <c r="AA679" s="43"/>
      <c r="AB679" s="43"/>
      <c r="AC679" s="43"/>
      <c r="AD679" s="43"/>
      <c r="AE679" s="43"/>
      <c r="AF679" s="43"/>
      <c r="AG679" s="43"/>
      <c r="AH679" s="43"/>
      <c r="AI679" s="43"/>
      <c r="AJ679" s="43"/>
      <c r="AK679" s="144" t="s">
        <v>1177</v>
      </c>
      <c r="AL679" s="72"/>
      <c r="AM679" s="72" t="s">
        <v>3385</v>
      </c>
    </row>
    <row r="680" spans="1:39" ht="29">
      <c r="A680" s="65" t="s">
        <v>859</v>
      </c>
      <c r="B680" s="66" t="s">
        <v>1221</v>
      </c>
      <c r="C680" s="65" t="s">
        <v>862</v>
      </c>
      <c r="D680" s="65" t="s">
        <v>201</v>
      </c>
      <c r="E680" s="75" t="s">
        <v>201</v>
      </c>
      <c r="F680" s="65" t="s">
        <v>853</v>
      </c>
      <c r="G680" s="65" t="s">
        <v>849</v>
      </c>
      <c r="H680" s="65" t="s">
        <v>881</v>
      </c>
      <c r="I680" s="75" t="s">
        <v>884</v>
      </c>
      <c r="J680" s="272">
        <v>6</v>
      </c>
      <c r="K680" s="272">
        <v>0</v>
      </c>
      <c r="L680" s="272">
        <v>0</v>
      </c>
      <c r="M680" s="272">
        <v>3</v>
      </c>
      <c r="N680" s="272">
        <v>2</v>
      </c>
      <c r="O680" s="272">
        <v>7</v>
      </c>
      <c r="P680" s="272">
        <v>0</v>
      </c>
      <c r="Q680" s="272">
        <v>1</v>
      </c>
      <c r="R680" s="272">
        <v>1</v>
      </c>
      <c r="S680" s="272">
        <v>0</v>
      </c>
      <c r="T680" s="272">
        <v>1</v>
      </c>
      <c r="U680" s="272">
        <v>1</v>
      </c>
      <c r="V680" s="271"/>
      <c r="W680" s="50"/>
      <c r="X680" s="50"/>
      <c r="Y680" s="50"/>
      <c r="Z680" s="43"/>
      <c r="AA680" s="43"/>
      <c r="AB680" s="43"/>
      <c r="AC680" s="43"/>
      <c r="AD680" s="43"/>
      <c r="AE680" s="43"/>
      <c r="AF680" s="43"/>
      <c r="AG680" s="43"/>
      <c r="AH680" s="43"/>
      <c r="AI680" s="43"/>
      <c r="AJ680" s="43"/>
      <c r="AK680" s="144" t="s">
        <v>1177</v>
      </c>
      <c r="AL680" s="72"/>
      <c r="AM680" s="44"/>
    </row>
    <row r="681" spans="1:39" ht="29">
      <c r="A681" s="65" t="s">
        <v>859</v>
      </c>
      <c r="B681" s="66" t="s">
        <v>1222</v>
      </c>
      <c r="C681" s="65" t="s">
        <v>860</v>
      </c>
      <c r="D681" s="65" t="s">
        <v>201</v>
      </c>
      <c r="E681" s="75" t="s">
        <v>201</v>
      </c>
      <c r="F681" s="65" t="s">
        <v>854</v>
      </c>
      <c r="G681" s="65" t="s">
        <v>849</v>
      </c>
      <c r="H681" s="65" t="s">
        <v>1057</v>
      </c>
      <c r="I681" s="75" t="s">
        <v>1058</v>
      </c>
      <c r="J681" s="383">
        <v>0</v>
      </c>
      <c r="K681" s="383">
        <v>0</v>
      </c>
      <c r="L681" s="383">
        <v>0</v>
      </c>
      <c r="M681" s="383">
        <v>0</v>
      </c>
      <c r="N681" s="383">
        <v>0</v>
      </c>
      <c r="O681" s="383">
        <v>0</v>
      </c>
      <c r="P681" s="383">
        <v>0</v>
      </c>
      <c r="Q681" s="383">
        <v>0</v>
      </c>
      <c r="R681" s="383">
        <v>0</v>
      </c>
      <c r="S681" s="383">
        <v>0</v>
      </c>
      <c r="T681" s="383">
        <v>0</v>
      </c>
      <c r="U681" s="383">
        <v>0</v>
      </c>
      <c r="V681" s="271"/>
      <c r="W681" s="50"/>
      <c r="X681" s="50"/>
      <c r="Y681" s="50"/>
      <c r="Z681" s="43"/>
      <c r="AA681" s="43"/>
      <c r="AB681" s="43"/>
      <c r="AC681" s="43"/>
      <c r="AD681" s="43"/>
      <c r="AE681" s="43"/>
      <c r="AF681" s="43"/>
      <c r="AG681" s="43"/>
      <c r="AH681" s="43"/>
      <c r="AI681" s="43"/>
      <c r="AJ681" s="43"/>
      <c r="AK681" s="144" t="s">
        <v>1177</v>
      </c>
      <c r="AL681" s="72"/>
      <c r="AM681" s="44"/>
    </row>
    <row r="682" spans="1:39" ht="43.5">
      <c r="A682" s="65" t="s">
        <v>859</v>
      </c>
      <c r="B682" s="66" t="s">
        <v>1222</v>
      </c>
      <c r="C682" s="65" t="s">
        <v>860</v>
      </c>
      <c r="D682" s="65" t="s">
        <v>201</v>
      </c>
      <c r="E682" s="75" t="s">
        <v>201</v>
      </c>
      <c r="F682" s="65" t="s">
        <v>854</v>
      </c>
      <c r="G682" s="65" t="s">
        <v>849</v>
      </c>
      <c r="H682" s="65" t="s">
        <v>1057</v>
      </c>
      <c r="I682" s="75" t="s">
        <v>882</v>
      </c>
      <c r="J682" s="272"/>
      <c r="K682" s="272"/>
      <c r="L682" s="272"/>
      <c r="M682" s="272"/>
      <c r="N682" s="272"/>
      <c r="O682" s="272"/>
      <c r="P682" s="272"/>
      <c r="Q682" s="272"/>
      <c r="R682" s="272"/>
      <c r="S682" s="272"/>
      <c r="T682" s="272"/>
      <c r="U682" s="272"/>
      <c r="V682" s="271"/>
      <c r="W682" s="50"/>
      <c r="X682" s="50"/>
      <c r="Y682" s="50"/>
      <c r="Z682" s="43"/>
      <c r="AA682" s="43"/>
      <c r="AB682" s="43"/>
      <c r="AC682" s="43"/>
      <c r="AD682" s="43"/>
      <c r="AE682" s="43"/>
      <c r="AF682" s="43"/>
      <c r="AG682" s="43"/>
      <c r="AH682" s="43"/>
      <c r="AI682" s="43"/>
      <c r="AJ682" s="43"/>
      <c r="AK682" s="144" t="s">
        <v>1177</v>
      </c>
      <c r="AL682" s="72"/>
      <c r="AM682" s="72" t="s">
        <v>3385</v>
      </c>
    </row>
    <row r="683" spans="1:39" ht="43.5">
      <c r="A683" s="65" t="s">
        <v>859</v>
      </c>
      <c r="B683" s="66" t="s">
        <v>1222</v>
      </c>
      <c r="C683" s="65" t="s">
        <v>860</v>
      </c>
      <c r="D683" s="65" t="s">
        <v>201</v>
      </c>
      <c r="E683" s="75" t="s">
        <v>201</v>
      </c>
      <c r="F683" s="65" t="s">
        <v>854</v>
      </c>
      <c r="G683" s="65" t="s">
        <v>849</v>
      </c>
      <c r="H683" s="65" t="s">
        <v>1057</v>
      </c>
      <c r="I683" s="75" t="s">
        <v>1061</v>
      </c>
      <c r="J683" s="272"/>
      <c r="K683" s="272"/>
      <c r="L683" s="272"/>
      <c r="M683" s="272"/>
      <c r="N683" s="272"/>
      <c r="O683" s="272"/>
      <c r="P683" s="272"/>
      <c r="Q683" s="272"/>
      <c r="R683" s="272"/>
      <c r="S683" s="272"/>
      <c r="T683" s="272"/>
      <c r="U683" s="272"/>
      <c r="V683" s="271"/>
      <c r="W683" s="50"/>
      <c r="X683" s="50"/>
      <c r="Y683" s="50"/>
      <c r="Z683" s="43"/>
      <c r="AA683" s="43"/>
      <c r="AB683" s="43"/>
      <c r="AC683" s="43"/>
      <c r="AD683" s="43"/>
      <c r="AE683" s="43"/>
      <c r="AF683" s="43"/>
      <c r="AG683" s="43"/>
      <c r="AH683" s="43"/>
      <c r="AI683" s="43"/>
      <c r="AJ683" s="43"/>
      <c r="AK683" s="144" t="s">
        <v>1177</v>
      </c>
      <c r="AL683" s="72"/>
      <c r="AM683" s="72" t="s">
        <v>3385</v>
      </c>
    </row>
    <row r="684" spans="1:39" ht="29">
      <c r="A684" s="65" t="s">
        <v>859</v>
      </c>
      <c r="B684" s="66" t="s">
        <v>1222</v>
      </c>
      <c r="C684" s="65" t="s">
        <v>860</v>
      </c>
      <c r="D684" s="65" t="s">
        <v>201</v>
      </c>
      <c r="E684" s="75" t="s">
        <v>201</v>
      </c>
      <c r="F684" s="65" t="s">
        <v>854</v>
      </c>
      <c r="G684" s="65" t="s">
        <v>849</v>
      </c>
      <c r="H684" s="65" t="s">
        <v>1057</v>
      </c>
      <c r="I684" s="75" t="s">
        <v>884</v>
      </c>
      <c r="J684" s="383">
        <v>39</v>
      </c>
      <c r="K684" s="383">
        <v>26</v>
      </c>
      <c r="L684" s="383">
        <v>48</v>
      </c>
      <c r="M684" s="383">
        <v>35</v>
      </c>
      <c r="N684" s="383">
        <v>38</v>
      </c>
      <c r="O684" s="383">
        <v>49</v>
      </c>
      <c r="P684" s="383">
        <v>28</v>
      </c>
      <c r="Q684" s="383">
        <v>10</v>
      </c>
      <c r="R684" s="383">
        <v>0</v>
      </c>
      <c r="S684" s="383">
        <v>0</v>
      </c>
      <c r="T684" s="383">
        <v>0</v>
      </c>
      <c r="U684" s="383">
        <v>0</v>
      </c>
      <c r="V684" s="271"/>
      <c r="W684" s="50"/>
      <c r="X684" s="50"/>
      <c r="Y684" s="50"/>
      <c r="Z684" s="43"/>
      <c r="AA684" s="43"/>
      <c r="AB684" s="43"/>
      <c r="AC684" s="43"/>
      <c r="AD684" s="43"/>
      <c r="AE684" s="43"/>
      <c r="AF684" s="43"/>
      <c r="AG684" s="43"/>
      <c r="AH684" s="43"/>
      <c r="AI684" s="43"/>
      <c r="AJ684" s="43"/>
      <c r="AK684" s="144" t="s">
        <v>1177</v>
      </c>
      <c r="AL684" s="72"/>
      <c r="AM684" s="44"/>
    </row>
    <row r="685" spans="1:39" ht="29">
      <c r="A685" s="65" t="s">
        <v>859</v>
      </c>
      <c r="B685" s="66" t="s">
        <v>1223</v>
      </c>
      <c r="C685" s="65" t="s">
        <v>860</v>
      </c>
      <c r="D685" s="65" t="s">
        <v>201</v>
      </c>
      <c r="E685" s="75" t="s">
        <v>201</v>
      </c>
      <c r="F685" s="65" t="s">
        <v>854</v>
      </c>
      <c r="G685" s="65" t="s">
        <v>849</v>
      </c>
      <c r="H685" s="65" t="s">
        <v>1065</v>
      </c>
      <c r="I685" s="75" t="s">
        <v>1058</v>
      </c>
      <c r="J685" s="383">
        <v>1</v>
      </c>
      <c r="K685" s="383">
        <v>2</v>
      </c>
      <c r="L685" s="383">
        <v>3</v>
      </c>
      <c r="M685" s="383">
        <v>7</v>
      </c>
      <c r="N685" s="383">
        <v>1</v>
      </c>
      <c r="O685" s="383">
        <v>0</v>
      </c>
      <c r="P685" s="383">
        <v>1</v>
      </c>
      <c r="Q685" s="383">
        <v>0</v>
      </c>
      <c r="R685" s="383">
        <v>0</v>
      </c>
      <c r="S685" s="383">
        <v>0</v>
      </c>
      <c r="T685" s="383">
        <v>0</v>
      </c>
      <c r="U685" s="383">
        <v>0</v>
      </c>
      <c r="V685" s="271"/>
      <c r="W685" s="50"/>
      <c r="X685" s="50"/>
      <c r="Y685" s="50"/>
      <c r="Z685" s="43"/>
      <c r="AA685" s="43"/>
      <c r="AB685" s="43"/>
      <c r="AC685" s="43"/>
      <c r="AD685" s="43"/>
      <c r="AE685" s="43"/>
      <c r="AF685" s="43"/>
      <c r="AG685" s="43"/>
      <c r="AH685" s="43"/>
      <c r="AI685" s="43"/>
      <c r="AJ685" s="43"/>
      <c r="AK685" s="144" t="s">
        <v>1177</v>
      </c>
      <c r="AL685" s="72"/>
      <c r="AM685" s="44"/>
    </row>
    <row r="686" spans="1:39" ht="43.5">
      <c r="A686" s="65" t="s">
        <v>859</v>
      </c>
      <c r="B686" s="66" t="s">
        <v>1223</v>
      </c>
      <c r="C686" s="65" t="s">
        <v>860</v>
      </c>
      <c r="D686" s="65" t="s">
        <v>201</v>
      </c>
      <c r="E686" s="75" t="s">
        <v>201</v>
      </c>
      <c r="F686" s="65" t="s">
        <v>854</v>
      </c>
      <c r="G686" s="65" t="s">
        <v>849</v>
      </c>
      <c r="H686" s="65" t="s">
        <v>1065</v>
      </c>
      <c r="I686" s="75" t="s">
        <v>882</v>
      </c>
      <c r="J686" s="272"/>
      <c r="K686" s="272"/>
      <c r="L686" s="272"/>
      <c r="M686" s="272"/>
      <c r="N686" s="272"/>
      <c r="O686" s="272"/>
      <c r="P686" s="272"/>
      <c r="Q686" s="272"/>
      <c r="R686" s="272"/>
      <c r="S686" s="272"/>
      <c r="T686" s="272"/>
      <c r="U686" s="272"/>
      <c r="V686" s="271"/>
      <c r="W686" s="50"/>
      <c r="X686" s="50"/>
      <c r="Y686" s="50"/>
      <c r="Z686" s="43"/>
      <c r="AA686" s="43"/>
      <c r="AB686" s="43"/>
      <c r="AC686" s="43"/>
      <c r="AD686" s="43"/>
      <c r="AE686" s="43"/>
      <c r="AF686" s="43"/>
      <c r="AG686" s="43"/>
      <c r="AH686" s="43"/>
      <c r="AI686" s="43"/>
      <c r="AJ686" s="43"/>
      <c r="AK686" s="144" t="s">
        <v>1177</v>
      </c>
      <c r="AL686" s="72"/>
      <c r="AM686" s="72" t="s">
        <v>3385</v>
      </c>
    </row>
    <row r="687" spans="1:39" ht="43.5">
      <c r="A687" s="65" t="s">
        <v>859</v>
      </c>
      <c r="B687" s="66" t="s">
        <v>1223</v>
      </c>
      <c r="C687" s="65" t="s">
        <v>860</v>
      </c>
      <c r="D687" s="65" t="s">
        <v>201</v>
      </c>
      <c r="E687" s="75" t="s">
        <v>201</v>
      </c>
      <c r="F687" s="65" t="s">
        <v>854</v>
      </c>
      <c r="G687" s="65" t="s">
        <v>849</v>
      </c>
      <c r="H687" s="65" t="s">
        <v>1065</v>
      </c>
      <c r="I687" s="75" t="s">
        <v>1061</v>
      </c>
      <c r="J687" s="272"/>
      <c r="K687" s="272"/>
      <c r="L687" s="272"/>
      <c r="M687" s="272"/>
      <c r="N687" s="272"/>
      <c r="O687" s="272"/>
      <c r="P687" s="272"/>
      <c r="Q687" s="272"/>
      <c r="R687" s="272"/>
      <c r="S687" s="272"/>
      <c r="T687" s="272"/>
      <c r="U687" s="272"/>
      <c r="V687" s="271"/>
      <c r="W687" s="50"/>
      <c r="X687" s="50"/>
      <c r="Y687" s="50"/>
      <c r="Z687" s="43"/>
      <c r="AA687" s="43"/>
      <c r="AB687" s="43"/>
      <c r="AC687" s="43"/>
      <c r="AD687" s="43"/>
      <c r="AE687" s="43"/>
      <c r="AF687" s="43"/>
      <c r="AG687" s="43"/>
      <c r="AH687" s="43"/>
      <c r="AI687" s="43"/>
      <c r="AJ687" s="43"/>
      <c r="AK687" s="144" t="s">
        <v>1177</v>
      </c>
      <c r="AL687" s="72"/>
      <c r="AM687" s="72" t="s">
        <v>3385</v>
      </c>
    </row>
    <row r="688" spans="1:39" ht="29">
      <c r="A688" s="65" t="s">
        <v>859</v>
      </c>
      <c r="B688" s="66" t="s">
        <v>1223</v>
      </c>
      <c r="C688" s="65" t="s">
        <v>860</v>
      </c>
      <c r="D688" s="65" t="s">
        <v>201</v>
      </c>
      <c r="E688" s="75" t="s">
        <v>201</v>
      </c>
      <c r="F688" s="65" t="s">
        <v>854</v>
      </c>
      <c r="G688" s="65" t="s">
        <v>849</v>
      </c>
      <c r="H688" s="65" t="s">
        <v>1065</v>
      </c>
      <c r="I688" s="75" t="s">
        <v>884</v>
      </c>
      <c r="J688" s="383">
        <v>0</v>
      </c>
      <c r="K688" s="383">
        <v>0</v>
      </c>
      <c r="L688" s="383">
        <v>0</v>
      </c>
      <c r="M688" s="383">
        <v>0</v>
      </c>
      <c r="N688" s="383">
        <v>0</v>
      </c>
      <c r="O688" s="383">
        <v>0</v>
      </c>
      <c r="P688" s="383">
        <v>0</v>
      </c>
      <c r="Q688" s="383">
        <v>0</v>
      </c>
      <c r="R688" s="383">
        <v>0</v>
      </c>
      <c r="S688" s="383">
        <v>0</v>
      </c>
      <c r="T688" s="383">
        <v>0</v>
      </c>
      <c r="U688" s="383">
        <v>0</v>
      </c>
      <c r="V688" s="271"/>
      <c r="W688" s="50"/>
      <c r="X688" s="50"/>
      <c r="Y688" s="50"/>
      <c r="Z688" s="43"/>
      <c r="AA688" s="43"/>
      <c r="AB688" s="43"/>
      <c r="AC688" s="43"/>
      <c r="AD688" s="43"/>
      <c r="AE688" s="43"/>
      <c r="AF688" s="43"/>
      <c r="AG688" s="43"/>
      <c r="AH688" s="43"/>
      <c r="AI688" s="43"/>
      <c r="AJ688" s="43"/>
      <c r="AK688" s="144" t="s">
        <v>1177</v>
      </c>
      <c r="AL688" s="72"/>
      <c r="AM688" s="44"/>
    </row>
    <row r="689" spans="1:39" ht="29">
      <c r="A689" s="65" t="s">
        <v>859</v>
      </c>
      <c r="B689" s="66" t="s">
        <v>1224</v>
      </c>
      <c r="C689" s="65" t="s">
        <v>860</v>
      </c>
      <c r="D689" s="65" t="s">
        <v>201</v>
      </c>
      <c r="E689" s="75" t="s">
        <v>201</v>
      </c>
      <c r="F689" s="65" t="s">
        <v>854</v>
      </c>
      <c r="G689" s="65" t="s">
        <v>849</v>
      </c>
      <c r="H689" s="65" t="s">
        <v>881</v>
      </c>
      <c r="I689" s="75" t="s">
        <v>1058</v>
      </c>
      <c r="J689" s="383">
        <v>0</v>
      </c>
      <c r="K689" s="383">
        <v>0</v>
      </c>
      <c r="L689" s="383">
        <v>0</v>
      </c>
      <c r="M689" s="383">
        <v>0</v>
      </c>
      <c r="N689" s="383">
        <v>0</v>
      </c>
      <c r="O689" s="383">
        <v>0</v>
      </c>
      <c r="P689" s="383">
        <v>0</v>
      </c>
      <c r="Q689" s="383">
        <v>0</v>
      </c>
      <c r="R689" s="383">
        <v>0</v>
      </c>
      <c r="S689" s="383">
        <v>0</v>
      </c>
      <c r="T689" s="383">
        <v>0</v>
      </c>
      <c r="U689" s="383">
        <v>0</v>
      </c>
      <c r="V689" s="271"/>
      <c r="W689" s="50"/>
      <c r="X689" s="50"/>
      <c r="Y689" s="50"/>
      <c r="Z689" s="43"/>
      <c r="AA689" s="43"/>
      <c r="AB689" s="43"/>
      <c r="AC689" s="43"/>
      <c r="AD689" s="43"/>
      <c r="AE689" s="43"/>
      <c r="AF689" s="43"/>
      <c r="AG689" s="43"/>
      <c r="AH689" s="43"/>
      <c r="AI689" s="43"/>
      <c r="AJ689" s="43"/>
      <c r="AK689" s="144" t="s">
        <v>1177</v>
      </c>
      <c r="AL689" s="72"/>
      <c r="AM689" s="44"/>
    </row>
    <row r="690" spans="1:39" ht="43.5">
      <c r="A690" s="65" t="s">
        <v>859</v>
      </c>
      <c r="B690" s="66" t="s">
        <v>1224</v>
      </c>
      <c r="C690" s="65" t="s">
        <v>860</v>
      </c>
      <c r="D690" s="65" t="s">
        <v>201</v>
      </c>
      <c r="E690" s="75" t="s">
        <v>201</v>
      </c>
      <c r="F690" s="65" t="s">
        <v>854</v>
      </c>
      <c r="G690" s="65" t="s">
        <v>849</v>
      </c>
      <c r="H690" s="65" t="s">
        <v>881</v>
      </c>
      <c r="I690" s="75" t="s">
        <v>882</v>
      </c>
      <c r="J690" s="272"/>
      <c r="K690" s="272"/>
      <c r="L690" s="272"/>
      <c r="M690" s="272"/>
      <c r="N690" s="272"/>
      <c r="O690" s="272"/>
      <c r="P690" s="272"/>
      <c r="Q690" s="272"/>
      <c r="R690" s="272"/>
      <c r="S690" s="272"/>
      <c r="T690" s="272"/>
      <c r="U690" s="272"/>
      <c r="V690" s="271"/>
      <c r="W690" s="50"/>
      <c r="X690" s="50"/>
      <c r="Y690" s="50"/>
      <c r="Z690" s="43"/>
      <c r="AA690" s="43"/>
      <c r="AB690" s="43"/>
      <c r="AC690" s="43"/>
      <c r="AD690" s="43"/>
      <c r="AE690" s="43"/>
      <c r="AF690" s="43"/>
      <c r="AG690" s="43"/>
      <c r="AH690" s="43"/>
      <c r="AI690" s="43"/>
      <c r="AJ690" s="43"/>
      <c r="AK690" s="144" t="s">
        <v>1177</v>
      </c>
      <c r="AL690" s="72"/>
      <c r="AM690" s="72" t="s">
        <v>3385</v>
      </c>
    </row>
    <row r="691" spans="1:39" ht="43.5">
      <c r="A691" s="65" t="s">
        <v>859</v>
      </c>
      <c r="B691" s="66" t="s">
        <v>1224</v>
      </c>
      <c r="C691" s="65" t="s">
        <v>860</v>
      </c>
      <c r="D691" s="65" t="s">
        <v>201</v>
      </c>
      <c r="E691" s="75" t="s">
        <v>201</v>
      </c>
      <c r="F691" s="65" t="s">
        <v>854</v>
      </c>
      <c r="G691" s="65" t="s">
        <v>849</v>
      </c>
      <c r="H691" s="65" t="s">
        <v>881</v>
      </c>
      <c r="I691" s="75" t="s">
        <v>1061</v>
      </c>
      <c r="J691" s="272"/>
      <c r="K691" s="272"/>
      <c r="L691" s="272"/>
      <c r="M691" s="272"/>
      <c r="N691" s="272"/>
      <c r="O691" s="272"/>
      <c r="P691" s="272"/>
      <c r="Q691" s="272"/>
      <c r="R691" s="272"/>
      <c r="S691" s="272"/>
      <c r="T691" s="272"/>
      <c r="U691" s="272"/>
      <c r="V691" s="271"/>
      <c r="W691" s="50"/>
      <c r="X691" s="50"/>
      <c r="Y691" s="50"/>
      <c r="Z691" s="43"/>
      <c r="AA691" s="43"/>
      <c r="AB691" s="43"/>
      <c r="AC691" s="43"/>
      <c r="AD691" s="43"/>
      <c r="AE691" s="43"/>
      <c r="AF691" s="43"/>
      <c r="AG691" s="43"/>
      <c r="AH691" s="43"/>
      <c r="AI691" s="43"/>
      <c r="AJ691" s="43"/>
      <c r="AK691" s="144" t="s">
        <v>1177</v>
      </c>
      <c r="AL691" s="72"/>
      <c r="AM691" s="72" t="s">
        <v>3385</v>
      </c>
    </row>
    <row r="692" spans="1:39" ht="29">
      <c r="A692" s="65" t="s">
        <v>859</v>
      </c>
      <c r="B692" s="66" t="s">
        <v>1224</v>
      </c>
      <c r="C692" s="65" t="s">
        <v>860</v>
      </c>
      <c r="D692" s="65" t="s">
        <v>201</v>
      </c>
      <c r="E692" s="75" t="s">
        <v>201</v>
      </c>
      <c r="F692" s="65" t="s">
        <v>854</v>
      </c>
      <c r="G692" s="65" t="s">
        <v>849</v>
      </c>
      <c r="H692" s="65" t="s">
        <v>881</v>
      </c>
      <c r="I692" s="75" t="s">
        <v>884</v>
      </c>
      <c r="J692" s="383">
        <v>0</v>
      </c>
      <c r="K692" s="383">
        <v>0</v>
      </c>
      <c r="L692" s="383">
        <v>1</v>
      </c>
      <c r="M692" s="383">
        <v>0</v>
      </c>
      <c r="N692" s="383">
        <v>0</v>
      </c>
      <c r="O692" s="383">
        <v>0</v>
      </c>
      <c r="P692" s="383">
        <v>0</v>
      </c>
      <c r="Q692" s="383">
        <v>1</v>
      </c>
      <c r="R692" s="383">
        <v>1</v>
      </c>
      <c r="S692" s="383">
        <v>0</v>
      </c>
      <c r="T692" s="383">
        <v>0</v>
      </c>
      <c r="U692" s="383">
        <v>0</v>
      </c>
      <c r="V692" s="271"/>
      <c r="W692" s="50"/>
      <c r="X692" s="50"/>
      <c r="Y692" s="50"/>
      <c r="Z692" s="43"/>
      <c r="AA692" s="43"/>
      <c r="AB692" s="43"/>
      <c r="AC692" s="43"/>
      <c r="AD692" s="43"/>
      <c r="AE692" s="43"/>
      <c r="AF692" s="43"/>
      <c r="AG692" s="43"/>
      <c r="AH692" s="43"/>
      <c r="AI692" s="43"/>
      <c r="AJ692" s="43"/>
      <c r="AK692" s="144" t="s">
        <v>1177</v>
      </c>
      <c r="AL692" s="72"/>
      <c r="AM692" s="44"/>
    </row>
    <row r="693" spans="1:39" ht="29">
      <c r="A693" s="65" t="s">
        <v>859</v>
      </c>
      <c r="B693" s="66" t="s">
        <v>1225</v>
      </c>
      <c r="C693" s="65" t="s">
        <v>861</v>
      </c>
      <c r="D693" s="65" t="s">
        <v>201</v>
      </c>
      <c r="E693" s="75" t="s">
        <v>201</v>
      </c>
      <c r="F693" s="65" t="s">
        <v>854</v>
      </c>
      <c r="G693" s="65" t="s">
        <v>849</v>
      </c>
      <c r="H693" s="65" t="s">
        <v>1057</v>
      </c>
      <c r="I693" s="75" t="s">
        <v>1058</v>
      </c>
      <c r="J693" s="383">
        <v>0</v>
      </c>
      <c r="K693" s="383">
        <v>0</v>
      </c>
      <c r="L693" s="383">
        <v>0</v>
      </c>
      <c r="M693" s="383">
        <v>0</v>
      </c>
      <c r="N693" s="383">
        <v>0</v>
      </c>
      <c r="O693" s="383">
        <v>0</v>
      </c>
      <c r="P693" s="383">
        <v>0</v>
      </c>
      <c r="Q693" s="383">
        <v>0</v>
      </c>
      <c r="R693" s="383">
        <v>0</v>
      </c>
      <c r="S693" s="383">
        <v>0</v>
      </c>
      <c r="T693" s="383">
        <v>0</v>
      </c>
      <c r="U693" s="383">
        <v>0</v>
      </c>
      <c r="V693" s="271"/>
      <c r="W693" s="50"/>
      <c r="X693" s="50"/>
      <c r="Y693" s="50"/>
      <c r="Z693" s="43"/>
      <c r="AA693" s="43"/>
      <c r="AB693" s="43"/>
      <c r="AC693" s="43"/>
      <c r="AD693" s="43"/>
      <c r="AE693" s="43"/>
      <c r="AF693" s="43"/>
      <c r="AG693" s="43"/>
      <c r="AH693" s="43"/>
      <c r="AI693" s="43"/>
      <c r="AJ693" s="43"/>
      <c r="AK693" s="144" t="s">
        <v>1177</v>
      </c>
      <c r="AL693" s="72"/>
      <c r="AM693" s="44"/>
    </row>
    <row r="694" spans="1:39" ht="43.5">
      <c r="A694" s="65" t="s">
        <v>859</v>
      </c>
      <c r="B694" s="66" t="s">
        <v>1225</v>
      </c>
      <c r="C694" s="65" t="s">
        <v>861</v>
      </c>
      <c r="D694" s="65" t="s">
        <v>201</v>
      </c>
      <c r="E694" s="75" t="s">
        <v>201</v>
      </c>
      <c r="F694" s="65" t="s">
        <v>854</v>
      </c>
      <c r="G694" s="65" t="s">
        <v>849</v>
      </c>
      <c r="H694" s="65" t="s">
        <v>1057</v>
      </c>
      <c r="I694" s="75" t="s">
        <v>882</v>
      </c>
      <c r="J694" s="272"/>
      <c r="K694" s="272"/>
      <c r="L694" s="272"/>
      <c r="M694" s="272"/>
      <c r="N694" s="272"/>
      <c r="O694" s="272"/>
      <c r="P694" s="272"/>
      <c r="Q694" s="272"/>
      <c r="R694" s="272"/>
      <c r="S694" s="272"/>
      <c r="T694" s="272"/>
      <c r="U694" s="272"/>
      <c r="V694" s="271"/>
      <c r="W694" s="50"/>
      <c r="X694" s="50"/>
      <c r="Y694" s="50"/>
      <c r="Z694" s="43"/>
      <c r="AA694" s="43"/>
      <c r="AB694" s="43"/>
      <c r="AC694" s="43"/>
      <c r="AD694" s="43"/>
      <c r="AE694" s="43"/>
      <c r="AF694" s="43"/>
      <c r="AG694" s="43"/>
      <c r="AH694" s="43"/>
      <c r="AI694" s="43"/>
      <c r="AJ694" s="43"/>
      <c r="AK694" s="144" t="s">
        <v>1177</v>
      </c>
      <c r="AL694" s="72"/>
      <c r="AM694" s="72" t="s">
        <v>3385</v>
      </c>
    </row>
    <row r="695" spans="1:39" ht="43.5">
      <c r="A695" s="65" t="s">
        <v>859</v>
      </c>
      <c r="B695" s="66" t="s">
        <v>1225</v>
      </c>
      <c r="C695" s="65" t="s">
        <v>861</v>
      </c>
      <c r="D695" s="65" t="s">
        <v>201</v>
      </c>
      <c r="E695" s="75" t="s">
        <v>201</v>
      </c>
      <c r="F695" s="65" t="s">
        <v>854</v>
      </c>
      <c r="G695" s="65" t="s">
        <v>849</v>
      </c>
      <c r="H695" s="65" t="s">
        <v>1057</v>
      </c>
      <c r="I695" s="75" t="s">
        <v>1061</v>
      </c>
      <c r="J695" s="272"/>
      <c r="K695" s="272"/>
      <c r="L695" s="272"/>
      <c r="M695" s="272"/>
      <c r="N695" s="272"/>
      <c r="O695" s="272"/>
      <c r="P695" s="272"/>
      <c r="Q695" s="272"/>
      <c r="R695" s="272"/>
      <c r="S695" s="272"/>
      <c r="T695" s="272"/>
      <c r="U695" s="272"/>
      <c r="V695" s="271"/>
      <c r="W695" s="50"/>
      <c r="X695" s="50"/>
      <c r="Y695" s="50"/>
      <c r="Z695" s="43"/>
      <c r="AA695" s="43"/>
      <c r="AB695" s="43"/>
      <c r="AC695" s="43"/>
      <c r="AD695" s="43"/>
      <c r="AE695" s="43"/>
      <c r="AF695" s="43"/>
      <c r="AG695" s="43"/>
      <c r="AH695" s="43"/>
      <c r="AI695" s="43"/>
      <c r="AJ695" s="43"/>
      <c r="AK695" s="144" t="s">
        <v>1177</v>
      </c>
      <c r="AL695" s="72"/>
      <c r="AM695" s="72" t="s">
        <v>3385</v>
      </c>
    </row>
    <row r="696" spans="1:39" ht="29">
      <c r="A696" s="65" t="s">
        <v>859</v>
      </c>
      <c r="B696" s="66" t="s">
        <v>1225</v>
      </c>
      <c r="C696" s="65" t="s">
        <v>861</v>
      </c>
      <c r="D696" s="65" t="s">
        <v>201</v>
      </c>
      <c r="E696" s="75" t="s">
        <v>201</v>
      </c>
      <c r="F696" s="65" t="s">
        <v>854</v>
      </c>
      <c r="G696" s="65" t="s">
        <v>849</v>
      </c>
      <c r="H696" s="65" t="s">
        <v>1057</v>
      </c>
      <c r="I696" s="75" t="s">
        <v>884</v>
      </c>
      <c r="J696" s="383">
        <v>981</v>
      </c>
      <c r="K696" s="383">
        <v>839</v>
      </c>
      <c r="L696" s="383">
        <v>738</v>
      </c>
      <c r="M696" s="383">
        <v>825</v>
      </c>
      <c r="N696" s="383">
        <v>1083</v>
      </c>
      <c r="O696" s="383">
        <v>933</v>
      </c>
      <c r="P696" s="383">
        <v>674</v>
      </c>
      <c r="Q696" s="383">
        <v>527</v>
      </c>
      <c r="R696" s="383">
        <v>711</v>
      </c>
      <c r="S696" s="383">
        <v>715</v>
      </c>
      <c r="T696" s="383">
        <v>733</v>
      </c>
      <c r="U696" s="383">
        <v>668</v>
      </c>
      <c r="V696" s="271"/>
      <c r="W696" s="50"/>
      <c r="X696" s="50"/>
      <c r="Y696" s="50"/>
      <c r="Z696" s="43"/>
      <c r="AA696" s="43"/>
      <c r="AB696" s="43"/>
      <c r="AC696" s="43"/>
      <c r="AD696" s="43"/>
      <c r="AE696" s="43"/>
      <c r="AF696" s="43"/>
      <c r="AG696" s="43"/>
      <c r="AH696" s="43"/>
      <c r="AI696" s="43"/>
      <c r="AJ696" s="43"/>
      <c r="AK696" s="144" t="s">
        <v>1177</v>
      </c>
      <c r="AL696" s="72"/>
      <c r="AM696" s="44"/>
    </row>
    <row r="697" spans="1:39" ht="29">
      <c r="A697" s="65" t="s">
        <v>859</v>
      </c>
      <c r="B697" s="66" t="s">
        <v>1226</v>
      </c>
      <c r="C697" s="65" t="s">
        <v>861</v>
      </c>
      <c r="D697" s="65" t="s">
        <v>201</v>
      </c>
      <c r="E697" s="75" t="s">
        <v>201</v>
      </c>
      <c r="F697" s="65" t="s">
        <v>854</v>
      </c>
      <c r="G697" s="65" t="s">
        <v>849</v>
      </c>
      <c r="H697" s="65" t="s">
        <v>1065</v>
      </c>
      <c r="I697" s="75" t="s">
        <v>1058</v>
      </c>
      <c r="J697" s="383">
        <v>60</v>
      </c>
      <c r="K697" s="383">
        <v>39</v>
      </c>
      <c r="L697" s="383">
        <v>52</v>
      </c>
      <c r="M697" s="383">
        <v>32</v>
      </c>
      <c r="N697" s="383">
        <v>25</v>
      </c>
      <c r="O697" s="383">
        <v>12</v>
      </c>
      <c r="P697" s="383">
        <v>68</v>
      </c>
      <c r="Q697" s="383">
        <v>124</v>
      </c>
      <c r="R697" s="383">
        <v>40</v>
      </c>
      <c r="S697" s="383">
        <v>14</v>
      </c>
      <c r="T697" s="383">
        <v>19</v>
      </c>
      <c r="U697" s="383">
        <v>13</v>
      </c>
      <c r="V697" s="271"/>
      <c r="W697" s="50"/>
      <c r="X697" s="50"/>
      <c r="Y697" s="50"/>
      <c r="Z697" s="43"/>
      <c r="AA697" s="43"/>
      <c r="AB697" s="43"/>
      <c r="AC697" s="43"/>
      <c r="AD697" s="43"/>
      <c r="AE697" s="43"/>
      <c r="AF697" s="43"/>
      <c r="AG697" s="43"/>
      <c r="AH697" s="43"/>
      <c r="AI697" s="43"/>
      <c r="AJ697" s="43"/>
      <c r="AK697" s="144" t="s">
        <v>1177</v>
      </c>
      <c r="AL697" s="72"/>
      <c r="AM697" s="44"/>
    </row>
    <row r="698" spans="1:39" ht="43.5">
      <c r="A698" s="65" t="s">
        <v>859</v>
      </c>
      <c r="B698" s="66" t="s">
        <v>1226</v>
      </c>
      <c r="C698" s="65" t="s">
        <v>861</v>
      </c>
      <c r="D698" s="65" t="s">
        <v>201</v>
      </c>
      <c r="E698" s="75" t="s">
        <v>201</v>
      </c>
      <c r="F698" s="65" t="s">
        <v>854</v>
      </c>
      <c r="G698" s="65" t="s">
        <v>849</v>
      </c>
      <c r="H698" s="65" t="s">
        <v>1065</v>
      </c>
      <c r="I698" s="75" t="s">
        <v>882</v>
      </c>
      <c r="J698" s="272"/>
      <c r="K698" s="272"/>
      <c r="L698" s="272"/>
      <c r="M698" s="272"/>
      <c r="N698" s="272"/>
      <c r="O698" s="272"/>
      <c r="P698" s="272"/>
      <c r="Q698" s="272"/>
      <c r="R698" s="272"/>
      <c r="S698" s="272"/>
      <c r="T698" s="272"/>
      <c r="U698" s="272"/>
      <c r="V698" s="271"/>
      <c r="W698" s="50"/>
      <c r="X698" s="50"/>
      <c r="Y698" s="50"/>
      <c r="Z698" s="43"/>
      <c r="AA698" s="43"/>
      <c r="AB698" s="43"/>
      <c r="AC698" s="43"/>
      <c r="AD698" s="43"/>
      <c r="AE698" s="43"/>
      <c r="AF698" s="43"/>
      <c r="AG698" s="43"/>
      <c r="AH698" s="43"/>
      <c r="AI698" s="43"/>
      <c r="AJ698" s="43"/>
      <c r="AK698" s="144" t="s">
        <v>1177</v>
      </c>
      <c r="AL698" s="72"/>
      <c r="AM698" s="72" t="s">
        <v>3385</v>
      </c>
    </row>
    <row r="699" spans="1:39" ht="43.5">
      <c r="A699" s="65" t="s">
        <v>859</v>
      </c>
      <c r="B699" s="66" t="s">
        <v>1226</v>
      </c>
      <c r="C699" s="65" t="s">
        <v>861</v>
      </c>
      <c r="D699" s="65" t="s">
        <v>201</v>
      </c>
      <c r="E699" s="75" t="s">
        <v>201</v>
      </c>
      <c r="F699" s="65" t="s">
        <v>854</v>
      </c>
      <c r="G699" s="65" t="s">
        <v>849</v>
      </c>
      <c r="H699" s="65" t="s">
        <v>1065</v>
      </c>
      <c r="I699" s="75" t="s">
        <v>1061</v>
      </c>
      <c r="J699" s="272"/>
      <c r="K699" s="272"/>
      <c r="L699" s="272"/>
      <c r="M699" s="272"/>
      <c r="N699" s="272"/>
      <c r="O699" s="272"/>
      <c r="P699" s="272"/>
      <c r="Q699" s="272"/>
      <c r="R699" s="272"/>
      <c r="S699" s="272"/>
      <c r="T699" s="272"/>
      <c r="U699" s="272"/>
      <c r="V699" s="271"/>
      <c r="W699" s="50"/>
      <c r="X699" s="50"/>
      <c r="Y699" s="50"/>
      <c r="Z699" s="43"/>
      <c r="AA699" s="43"/>
      <c r="AB699" s="43"/>
      <c r="AC699" s="43"/>
      <c r="AD699" s="43"/>
      <c r="AE699" s="43"/>
      <c r="AF699" s="43"/>
      <c r="AG699" s="43"/>
      <c r="AH699" s="43"/>
      <c r="AI699" s="43"/>
      <c r="AJ699" s="43"/>
      <c r="AK699" s="144" t="s">
        <v>1177</v>
      </c>
      <c r="AL699" s="72"/>
      <c r="AM699" s="72" t="s">
        <v>3385</v>
      </c>
    </row>
    <row r="700" spans="1:39" ht="29">
      <c r="A700" s="65" t="s">
        <v>859</v>
      </c>
      <c r="B700" s="66" t="s">
        <v>1226</v>
      </c>
      <c r="C700" s="65" t="s">
        <v>861</v>
      </c>
      <c r="D700" s="65" t="s">
        <v>201</v>
      </c>
      <c r="E700" s="75" t="s">
        <v>201</v>
      </c>
      <c r="F700" s="65" t="s">
        <v>854</v>
      </c>
      <c r="G700" s="65" t="s">
        <v>849</v>
      </c>
      <c r="H700" s="65" t="s">
        <v>1065</v>
      </c>
      <c r="I700" s="75" t="s">
        <v>884</v>
      </c>
      <c r="J700" s="383">
        <v>124</v>
      </c>
      <c r="K700" s="383">
        <v>52</v>
      </c>
      <c r="L700" s="383">
        <v>57</v>
      </c>
      <c r="M700" s="383">
        <v>81</v>
      </c>
      <c r="N700" s="383">
        <v>145</v>
      </c>
      <c r="O700" s="383">
        <v>17</v>
      </c>
      <c r="P700" s="383">
        <v>14</v>
      </c>
      <c r="Q700" s="383">
        <v>35</v>
      </c>
      <c r="R700" s="383">
        <v>144</v>
      </c>
      <c r="S700" s="383">
        <v>121</v>
      </c>
      <c r="T700" s="383">
        <v>90</v>
      </c>
      <c r="U700" s="383">
        <v>70</v>
      </c>
      <c r="V700" s="271"/>
      <c r="W700" s="50"/>
      <c r="X700" s="50"/>
      <c r="Y700" s="50"/>
      <c r="Z700" s="43"/>
      <c r="AA700" s="43"/>
      <c r="AB700" s="43"/>
      <c r="AC700" s="43"/>
      <c r="AD700" s="43"/>
      <c r="AE700" s="43"/>
      <c r="AF700" s="43"/>
      <c r="AG700" s="43"/>
      <c r="AH700" s="43"/>
      <c r="AI700" s="43"/>
      <c r="AJ700" s="43"/>
      <c r="AK700" s="144" t="s">
        <v>1177</v>
      </c>
      <c r="AL700" s="72"/>
      <c r="AM700" s="44"/>
    </row>
    <row r="701" spans="1:39" ht="29">
      <c r="A701" s="65" t="s">
        <v>859</v>
      </c>
      <c r="B701" s="66" t="s">
        <v>1227</v>
      </c>
      <c r="C701" s="65" t="s">
        <v>861</v>
      </c>
      <c r="D701" s="65" t="s">
        <v>201</v>
      </c>
      <c r="E701" s="75" t="s">
        <v>201</v>
      </c>
      <c r="F701" s="65" t="s">
        <v>854</v>
      </c>
      <c r="G701" s="65" t="s">
        <v>849</v>
      </c>
      <c r="H701" s="65" t="s">
        <v>881</v>
      </c>
      <c r="I701" s="75" t="s">
        <v>1058</v>
      </c>
      <c r="J701" s="383">
        <v>0</v>
      </c>
      <c r="K701" s="383">
        <v>0</v>
      </c>
      <c r="L701" s="383">
        <v>0</v>
      </c>
      <c r="M701" s="383">
        <v>0</v>
      </c>
      <c r="N701" s="383">
        <v>0</v>
      </c>
      <c r="O701" s="383">
        <v>0</v>
      </c>
      <c r="P701" s="383">
        <v>0</v>
      </c>
      <c r="Q701" s="383">
        <v>0</v>
      </c>
      <c r="R701" s="383">
        <v>0</v>
      </c>
      <c r="S701" s="383">
        <v>0</v>
      </c>
      <c r="T701" s="383">
        <v>0</v>
      </c>
      <c r="U701" s="383">
        <v>0</v>
      </c>
      <c r="V701" s="271"/>
      <c r="W701" s="50"/>
      <c r="X701" s="50"/>
      <c r="Y701" s="50"/>
      <c r="Z701" s="43"/>
      <c r="AA701" s="43"/>
      <c r="AB701" s="43"/>
      <c r="AC701" s="43"/>
      <c r="AD701" s="43"/>
      <c r="AE701" s="43"/>
      <c r="AF701" s="43"/>
      <c r="AG701" s="43"/>
      <c r="AH701" s="43"/>
      <c r="AI701" s="43"/>
      <c r="AJ701" s="43"/>
      <c r="AK701" s="144" t="s">
        <v>1177</v>
      </c>
      <c r="AL701" s="72"/>
      <c r="AM701" s="44"/>
    </row>
    <row r="702" spans="1:39" ht="43.5">
      <c r="A702" s="65" t="s">
        <v>859</v>
      </c>
      <c r="B702" s="66" t="s">
        <v>1227</v>
      </c>
      <c r="C702" s="65" t="s">
        <v>861</v>
      </c>
      <c r="D702" s="65" t="s">
        <v>201</v>
      </c>
      <c r="E702" s="75" t="s">
        <v>201</v>
      </c>
      <c r="F702" s="65" t="s">
        <v>854</v>
      </c>
      <c r="G702" s="65" t="s">
        <v>849</v>
      </c>
      <c r="H702" s="65" t="s">
        <v>881</v>
      </c>
      <c r="I702" s="75" t="s">
        <v>882</v>
      </c>
      <c r="J702" s="272"/>
      <c r="K702" s="272"/>
      <c r="L702" s="272"/>
      <c r="M702" s="272"/>
      <c r="N702" s="272"/>
      <c r="O702" s="272"/>
      <c r="P702" s="272"/>
      <c r="Q702" s="272"/>
      <c r="R702" s="272"/>
      <c r="S702" s="272"/>
      <c r="T702" s="272"/>
      <c r="U702" s="272"/>
      <c r="V702" s="271"/>
      <c r="W702" s="50"/>
      <c r="X702" s="50"/>
      <c r="Y702" s="50"/>
      <c r="Z702" s="43"/>
      <c r="AA702" s="43"/>
      <c r="AB702" s="43"/>
      <c r="AC702" s="43"/>
      <c r="AD702" s="43"/>
      <c r="AE702" s="43"/>
      <c r="AF702" s="43"/>
      <c r="AG702" s="43"/>
      <c r="AH702" s="43"/>
      <c r="AI702" s="43"/>
      <c r="AJ702" s="43"/>
      <c r="AK702" s="144" t="s">
        <v>1177</v>
      </c>
      <c r="AL702" s="72"/>
      <c r="AM702" s="72" t="s">
        <v>3385</v>
      </c>
    </row>
    <row r="703" spans="1:39" ht="43.5">
      <c r="A703" s="65" t="s">
        <v>859</v>
      </c>
      <c r="B703" s="66" t="s">
        <v>1227</v>
      </c>
      <c r="C703" s="65" t="s">
        <v>861</v>
      </c>
      <c r="D703" s="65" t="s">
        <v>201</v>
      </c>
      <c r="E703" s="75" t="s">
        <v>201</v>
      </c>
      <c r="F703" s="65" t="s">
        <v>854</v>
      </c>
      <c r="G703" s="65" t="s">
        <v>849</v>
      </c>
      <c r="H703" s="65" t="s">
        <v>881</v>
      </c>
      <c r="I703" s="75" t="s">
        <v>1061</v>
      </c>
      <c r="J703" s="272"/>
      <c r="K703" s="272"/>
      <c r="L703" s="272"/>
      <c r="M703" s="272"/>
      <c r="N703" s="272"/>
      <c r="O703" s="272"/>
      <c r="P703" s="272"/>
      <c r="Q703" s="272"/>
      <c r="R703" s="272"/>
      <c r="S703" s="272"/>
      <c r="T703" s="272"/>
      <c r="U703" s="272"/>
      <c r="V703" s="271"/>
      <c r="W703" s="50"/>
      <c r="X703" s="50"/>
      <c r="Y703" s="50"/>
      <c r="Z703" s="43"/>
      <c r="AA703" s="43"/>
      <c r="AB703" s="43"/>
      <c r="AC703" s="43"/>
      <c r="AD703" s="43"/>
      <c r="AE703" s="43"/>
      <c r="AF703" s="43"/>
      <c r="AG703" s="43"/>
      <c r="AH703" s="43"/>
      <c r="AI703" s="43"/>
      <c r="AJ703" s="43"/>
      <c r="AK703" s="144" t="s">
        <v>1177</v>
      </c>
      <c r="AL703" s="72"/>
      <c r="AM703" s="72" t="s">
        <v>3385</v>
      </c>
    </row>
    <row r="704" spans="1:39" ht="29">
      <c r="A704" s="65" t="s">
        <v>859</v>
      </c>
      <c r="B704" s="66" t="s">
        <v>1227</v>
      </c>
      <c r="C704" s="65" t="s">
        <v>861</v>
      </c>
      <c r="D704" s="65" t="s">
        <v>201</v>
      </c>
      <c r="E704" s="75" t="s">
        <v>201</v>
      </c>
      <c r="F704" s="65" t="s">
        <v>854</v>
      </c>
      <c r="G704" s="65" t="s">
        <v>849</v>
      </c>
      <c r="H704" s="65" t="s">
        <v>881</v>
      </c>
      <c r="I704" s="75" t="s">
        <v>884</v>
      </c>
      <c r="J704" s="383">
        <v>157</v>
      </c>
      <c r="K704" s="383">
        <v>134</v>
      </c>
      <c r="L704" s="383">
        <v>158</v>
      </c>
      <c r="M704" s="383">
        <v>156</v>
      </c>
      <c r="N704" s="383">
        <v>119</v>
      </c>
      <c r="O704" s="383">
        <v>96</v>
      </c>
      <c r="P704" s="383">
        <v>129</v>
      </c>
      <c r="Q704" s="383">
        <v>182</v>
      </c>
      <c r="R704" s="383">
        <v>125</v>
      </c>
      <c r="S704" s="383">
        <v>80</v>
      </c>
      <c r="T704" s="383">
        <v>100</v>
      </c>
      <c r="U704" s="383">
        <v>75</v>
      </c>
      <c r="V704" s="271"/>
      <c r="W704" s="50"/>
      <c r="X704" s="50"/>
      <c r="Y704" s="50"/>
      <c r="Z704" s="43"/>
      <c r="AA704" s="43"/>
      <c r="AB704" s="43"/>
      <c r="AC704" s="43"/>
      <c r="AD704" s="43"/>
      <c r="AE704" s="43"/>
      <c r="AF704" s="43"/>
      <c r="AG704" s="43"/>
      <c r="AH704" s="43"/>
      <c r="AI704" s="43"/>
      <c r="AJ704" s="43"/>
      <c r="AK704" s="144" t="s">
        <v>1177</v>
      </c>
      <c r="AL704" s="72"/>
      <c r="AM704" s="44"/>
    </row>
    <row r="705" spans="1:39" ht="29">
      <c r="A705" s="65" t="s">
        <v>859</v>
      </c>
      <c r="B705" s="66" t="s">
        <v>1228</v>
      </c>
      <c r="C705" s="65" t="s">
        <v>862</v>
      </c>
      <c r="D705" s="65" t="s">
        <v>201</v>
      </c>
      <c r="E705" s="75" t="s">
        <v>201</v>
      </c>
      <c r="F705" s="65" t="s">
        <v>854</v>
      </c>
      <c r="G705" s="65" t="s">
        <v>849</v>
      </c>
      <c r="H705" s="65" t="s">
        <v>1057</v>
      </c>
      <c r="I705" s="75" t="s">
        <v>1058</v>
      </c>
      <c r="J705" s="383">
        <v>0</v>
      </c>
      <c r="K705" s="383">
        <v>0</v>
      </c>
      <c r="L705" s="383">
        <v>0</v>
      </c>
      <c r="M705" s="383">
        <v>0</v>
      </c>
      <c r="N705" s="383">
        <v>0</v>
      </c>
      <c r="O705" s="383">
        <v>0</v>
      </c>
      <c r="P705" s="383">
        <v>0</v>
      </c>
      <c r="Q705" s="383">
        <v>0</v>
      </c>
      <c r="R705" s="383">
        <v>0</v>
      </c>
      <c r="S705" s="383">
        <v>0</v>
      </c>
      <c r="T705" s="383">
        <v>0</v>
      </c>
      <c r="U705" s="383">
        <v>0</v>
      </c>
      <c r="V705" s="271"/>
      <c r="W705" s="50"/>
      <c r="X705" s="50"/>
      <c r="Y705" s="50"/>
      <c r="Z705" s="43"/>
      <c r="AA705" s="43"/>
      <c r="AB705" s="43"/>
      <c r="AC705" s="43"/>
      <c r="AD705" s="43"/>
      <c r="AE705" s="43"/>
      <c r="AF705" s="43"/>
      <c r="AG705" s="43"/>
      <c r="AH705" s="43"/>
      <c r="AI705" s="43"/>
      <c r="AJ705" s="43"/>
      <c r="AK705" s="144" t="s">
        <v>1177</v>
      </c>
      <c r="AL705" s="72"/>
      <c r="AM705" s="44"/>
    </row>
    <row r="706" spans="1:39" ht="43.5">
      <c r="A706" s="65" t="s">
        <v>859</v>
      </c>
      <c r="B706" s="66" t="s">
        <v>1228</v>
      </c>
      <c r="C706" s="65" t="s">
        <v>862</v>
      </c>
      <c r="D706" s="65" t="s">
        <v>201</v>
      </c>
      <c r="E706" s="75" t="s">
        <v>201</v>
      </c>
      <c r="F706" s="65" t="s">
        <v>854</v>
      </c>
      <c r="G706" s="65" t="s">
        <v>849</v>
      </c>
      <c r="H706" s="65" t="s">
        <v>1057</v>
      </c>
      <c r="I706" s="75" t="s">
        <v>882</v>
      </c>
      <c r="J706" s="272"/>
      <c r="K706" s="272"/>
      <c r="L706" s="272"/>
      <c r="M706" s="272"/>
      <c r="N706" s="272"/>
      <c r="O706" s="272"/>
      <c r="P706" s="272"/>
      <c r="Q706" s="272"/>
      <c r="R706" s="272"/>
      <c r="S706" s="272"/>
      <c r="T706" s="272"/>
      <c r="U706" s="272"/>
      <c r="V706" s="271"/>
      <c r="W706" s="50"/>
      <c r="X706" s="50"/>
      <c r="Y706" s="50"/>
      <c r="Z706" s="43"/>
      <c r="AA706" s="43"/>
      <c r="AB706" s="43"/>
      <c r="AC706" s="43"/>
      <c r="AD706" s="43"/>
      <c r="AE706" s="43"/>
      <c r="AF706" s="43"/>
      <c r="AG706" s="43"/>
      <c r="AH706" s="43"/>
      <c r="AI706" s="43"/>
      <c r="AJ706" s="43"/>
      <c r="AK706" s="144" t="s">
        <v>1177</v>
      </c>
      <c r="AL706" s="72"/>
      <c r="AM706" s="72" t="s">
        <v>3385</v>
      </c>
    </row>
    <row r="707" spans="1:39" ht="43.5">
      <c r="A707" s="65" t="s">
        <v>859</v>
      </c>
      <c r="B707" s="66" t="s">
        <v>1228</v>
      </c>
      <c r="C707" s="65" t="s">
        <v>862</v>
      </c>
      <c r="D707" s="65" t="s">
        <v>201</v>
      </c>
      <c r="E707" s="75" t="s">
        <v>201</v>
      </c>
      <c r="F707" s="65" t="s">
        <v>854</v>
      </c>
      <c r="G707" s="65" t="s">
        <v>849</v>
      </c>
      <c r="H707" s="65" t="s">
        <v>1057</v>
      </c>
      <c r="I707" s="75" t="s">
        <v>1061</v>
      </c>
      <c r="J707" s="272"/>
      <c r="K707" s="272"/>
      <c r="L707" s="272"/>
      <c r="M707" s="272"/>
      <c r="N707" s="272"/>
      <c r="O707" s="272"/>
      <c r="P707" s="272"/>
      <c r="Q707" s="272"/>
      <c r="R707" s="272"/>
      <c r="S707" s="272"/>
      <c r="T707" s="272"/>
      <c r="U707" s="272"/>
      <c r="V707" s="271"/>
      <c r="W707" s="50"/>
      <c r="X707" s="50"/>
      <c r="Y707" s="50"/>
      <c r="Z707" s="43"/>
      <c r="AA707" s="43"/>
      <c r="AB707" s="43"/>
      <c r="AC707" s="43"/>
      <c r="AD707" s="43"/>
      <c r="AE707" s="43"/>
      <c r="AF707" s="43"/>
      <c r="AG707" s="43"/>
      <c r="AH707" s="43"/>
      <c r="AI707" s="43"/>
      <c r="AJ707" s="43"/>
      <c r="AK707" s="144" t="s">
        <v>1177</v>
      </c>
      <c r="AL707" s="72"/>
      <c r="AM707" s="72" t="s">
        <v>3385</v>
      </c>
    </row>
    <row r="708" spans="1:39" ht="29">
      <c r="A708" s="65" t="s">
        <v>859</v>
      </c>
      <c r="B708" s="66" t="s">
        <v>1228</v>
      </c>
      <c r="C708" s="65" t="s">
        <v>862</v>
      </c>
      <c r="D708" s="65" t="s">
        <v>201</v>
      </c>
      <c r="E708" s="75" t="s">
        <v>201</v>
      </c>
      <c r="F708" s="65" t="s">
        <v>854</v>
      </c>
      <c r="G708" s="65" t="s">
        <v>849</v>
      </c>
      <c r="H708" s="65" t="s">
        <v>1057</v>
      </c>
      <c r="I708" s="75" t="s">
        <v>884</v>
      </c>
      <c r="J708" s="383">
        <v>732</v>
      </c>
      <c r="K708" s="383">
        <v>657</v>
      </c>
      <c r="L708" s="383">
        <v>525</v>
      </c>
      <c r="M708" s="383">
        <v>636</v>
      </c>
      <c r="N708" s="383">
        <v>428</v>
      </c>
      <c r="O708" s="383">
        <v>410</v>
      </c>
      <c r="P708" s="383">
        <v>380</v>
      </c>
      <c r="Q708" s="383">
        <v>397</v>
      </c>
      <c r="R708" s="383">
        <v>554</v>
      </c>
      <c r="S708" s="383">
        <v>445</v>
      </c>
      <c r="T708" s="383">
        <v>605</v>
      </c>
      <c r="U708" s="383">
        <v>801</v>
      </c>
      <c r="V708" s="271"/>
      <c r="W708" s="50"/>
      <c r="X708" s="50"/>
      <c r="Y708" s="50"/>
      <c r="Z708" s="43"/>
      <c r="AA708" s="43"/>
      <c r="AB708" s="43"/>
      <c r="AC708" s="43"/>
      <c r="AD708" s="43"/>
      <c r="AE708" s="43"/>
      <c r="AF708" s="43"/>
      <c r="AG708" s="43"/>
      <c r="AH708" s="43"/>
      <c r="AI708" s="43"/>
      <c r="AJ708" s="43"/>
      <c r="AK708" s="144" t="s">
        <v>1177</v>
      </c>
      <c r="AL708" s="72"/>
      <c r="AM708" s="44"/>
    </row>
    <row r="709" spans="1:39" ht="29">
      <c r="A709" s="65" t="s">
        <v>859</v>
      </c>
      <c r="B709" s="66" t="s">
        <v>1229</v>
      </c>
      <c r="C709" s="65" t="s">
        <v>862</v>
      </c>
      <c r="D709" s="65" t="s">
        <v>201</v>
      </c>
      <c r="E709" s="75" t="s">
        <v>201</v>
      </c>
      <c r="F709" s="65" t="s">
        <v>854</v>
      </c>
      <c r="G709" s="65" t="s">
        <v>849</v>
      </c>
      <c r="H709" s="65" t="s">
        <v>1065</v>
      </c>
      <c r="I709" s="75" t="s">
        <v>1058</v>
      </c>
      <c r="J709" s="383">
        <v>0</v>
      </c>
      <c r="K709" s="383">
        <v>0</v>
      </c>
      <c r="L709" s="383">
        <v>0</v>
      </c>
      <c r="M709" s="383">
        <v>0</v>
      </c>
      <c r="N709" s="383">
        <v>0</v>
      </c>
      <c r="O709" s="383">
        <v>1</v>
      </c>
      <c r="P709" s="383">
        <v>9</v>
      </c>
      <c r="Q709" s="383">
        <v>23</v>
      </c>
      <c r="R709" s="383">
        <v>0</v>
      </c>
      <c r="S709" s="383">
        <v>0</v>
      </c>
      <c r="T709" s="383">
        <v>2</v>
      </c>
      <c r="U709" s="383">
        <v>0</v>
      </c>
      <c r="V709" s="271"/>
      <c r="W709" s="50"/>
      <c r="X709" s="50"/>
      <c r="Y709" s="50"/>
      <c r="Z709" s="43"/>
      <c r="AA709" s="43"/>
      <c r="AB709" s="43"/>
      <c r="AC709" s="43"/>
      <c r="AD709" s="43"/>
      <c r="AE709" s="43"/>
      <c r="AF709" s="43"/>
      <c r="AG709" s="43"/>
      <c r="AH709" s="43"/>
      <c r="AI709" s="43"/>
      <c r="AJ709" s="43"/>
      <c r="AK709" s="144" t="s">
        <v>1177</v>
      </c>
      <c r="AL709" s="72"/>
      <c r="AM709" s="44"/>
    </row>
    <row r="710" spans="1:39" ht="43.5">
      <c r="A710" s="65" t="s">
        <v>859</v>
      </c>
      <c r="B710" s="66" t="s">
        <v>1229</v>
      </c>
      <c r="C710" s="65" t="s">
        <v>862</v>
      </c>
      <c r="D710" s="65" t="s">
        <v>201</v>
      </c>
      <c r="E710" s="75" t="s">
        <v>201</v>
      </c>
      <c r="F710" s="65" t="s">
        <v>854</v>
      </c>
      <c r="G710" s="65" t="s">
        <v>849</v>
      </c>
      <c r="H710" s="65" t="s">
        <v>1065</v>
      </c>
      <c r="I710" s="75" t="s">
        <v>882</v>
      </c>
      <c r="J710" s="272"/>
      <c r="K710" s="272"/>
      <c r="L710" s="272"/>
      <c r="M710" s="272"/>
      <c r="N710" s="272"/>
      <c r="O710" s="272"/>
      <c r="P710" s="272"/>
      <c r="Q710" s="272"/>
      <c r="R710" s="272"/>
      <c r="S710" s="272"/>
      <c r="T710" s="272"/>
      <c r="U710" s="272"/>
      <c r="V710" s="271"/>
      <c r="W710" s="50"/>
      <c r="X710" s="50"/>
      <c r="Y710" s="50"/>
      <c r="Z710" s="43"/>
      <c r="AA710" s="43"/>
      <c r="AB710" s="43"/>
      <c r="AC710" s="43"/>
      <c r="AD710" s="43"/>
      <c r="AE710" s="43"/>
      <c r="AF710" s="43"/>
      <c r="AG710" s="43"/>
      <c r="AH710" s="43"/>
      <c r="AI710" s="43"/>
      <c r="AJ710" s="43"/>
      <c r="AK710" s="144" t="s">
        <v>1177</v>
      </c>
      <c r="AL710" s="72"/>
      <c r="AM710" s="72" t="s">
        <v>3385</v>
      </c>
    </row>
    <row r="711" spans="1:39" ht="43.5">
      <c r="A711" s="65" t="s">
        <v>859</v>
      </c>
      <c r="B711" s="66" t="s">
        <v>1229</v>
      </c>
      <c r="C711" s="65" t="s">
        <v>862</v>
      </c>
      <c r="D711" s="65" t="s">
        <v>201</v>
      </c>
      <c r="E711" s="75" t="s">
        <v>201</v>
      </c>
      <c r="F711" s="65" t="s">
        <v>854</v>
      </c>
      <c r="G711" s="65" t="s">
        <v>849</v>
      </c>
      <c r="H711" s="65" t="s">
        <v>1065</v>
      </c>
      <c r="I711" s="75" t="s">
        <v>1061</v>
      </c>
      <c r="J711" s="272"/>
      <c r="K711" s="272"/>
      <c r="L711" s="272"/>
      <c r="M711" s="272"/>
      <c r="N711" s="272"/>
      <c r="O711" s="272"/>
      <c r="P711" s="272"/>
      <c r="Q711" s="272"/>
      <c r="R711" s="272"/>
      <c r="S711" s="272"/>
      <c r="T711" s="272"/>
      <c r="U711" s="272"/>
      <c r="V711" s="271"/>
      <c r="W711" s="50"/>
      <c r="X711" s="50"/>
      <c r="Y711" s="50"/>
      <c r="Z711" s="43"/>
      <c r="AA711" s="43"/>
      <c r="AB711" s="43"/>
      <c r="AC711" s="43"/>
      <c r="AD711" s="43"/>
      <c r="AE711" s="43"/>
      <c r="AF711" s="43"/>
      <c r="AG711" s="43"/>
      <c r="AH711" s="43"/>
      <c r="AI711" s="43"/>
      <c r="AJ711" s="43"/>
      <c r="AK711" s="144" t="s">
        <v>1177</v>
      </c>
      <c r="AL711" s="72"/>
      <c r="AM711" s="72" t="s">
        <v>3385</v>
      </c>
    </row>
    <row r="712" spans="1:39" ht="29">
      <c r="A712" s="65" t="s">
        <v>859</v>
      </c>
      <c r="B712" s="66" t="s">
        <v>1229</v>
      </c>
      <c r="C712" s="65" t="s">
        <v>862</v>
      </c>
      <c r="D712" s="65" t="s">
        <v>201</v>
      </c>
      <c r="E712" s="75" t="s">
        <v>201</v>
      </c>
      <c r="F712" s="65" t="s">
        <v>854</v>
      </c>
      <c r="G712" s="65" t="s">
        <v>849</v>
      </c>
      <c r="H712" s="65" t="s">
        <v>1065</v>
      </c>
      <c r="I712" s="75" t="s">
        <v>884</v>
      </c>
      <c r="J712" s="383">
        <v>22</v>
      </c>
      <c r="K712" s="383">
        <v>4</v>
      </c>
      <c r="L712" s="383">
        <v>55</v>
      </c>
      <c r="M712" s="383">
        <v>5</v>
      </c>
      <c r="N712" s="383">
        <v>15</v>
      </c>
      <c r="O712" s="383">
        <v>3</v>
      </c>
      <c r="P712" s="383">
        <v>0</v>
      </c>
      <c r="Q712" s="383">
        <v>1</v>
      </c>
      <c r="R712" s="383">
        <v>14</v>
      </c>
      <c r="S712" s="383">
        <v>0</v>
      </c>
      <c r="T712" s="383">
        <v>3</v>
      </c>
      <c r="U712" s="383">
        <v>3</v>
      </c>
      <c r="V712" s="271"/>
      <c r="W712" s="50"/>
      <c r="X712" s="50"/>
      <c r="Y712" s="50"/>
      <c r="Z712" s="43"/>
      <c r="AA712" s="43"/>
      <c r="AB712" s="43"/>
      <c r="AC712" s="43"/>
      <c r="AD712" s="43"/>
      <c r="AE712" s="43"/>
      <c r="AF712" s="43"/>
      <c r="AG712" s="43"/>
      <c r="AH712" s="43"/>
      <c r="AI712" s="43"/>
      <c r="AJ712" s="43"/>
      <c r="AK712" s="144" t="s">
        <v>1177</v>
      </c>
      <c r="AL712" s="72"/>
      <c r="AM712" s="44"/>
    </row>
    <row r="713" spans="1:39" ht="29">
      <c r="A713" s="65" t="s">
        <v>859</v>
      </c>
      <c r="B713" s="66" t="s">
        <v>1230</v>
      </c>
      <c r="C713" s="65" t="s">
        <v>862</v>
      </c>
      <c r="D713" s="65" t="s">
        <v>201</v>
      </c>
      <c r="E713" s="75" t="s">
        <v>201</v>
      </c>
      <c r="F713" s="65" t="s">
        <v>854</v>
      </c>
      <c r="G713" s="65" t="s">
        <v>849</v>
      </c>
      <c r="H713" s="65" t="s">
        <v>881</v>
      </c>
      <c r="I713" s="75" t="s">
        <v>1058</v>
      </c>
      <c r="J713" s="383">
        <v>0</v>
      </c>
      <c r="K713" s="383">
        <v>0</v>
      </c>
      <c r="L713" s="383">
        <v>0</v>
      </c>
      <c r="M713" s="383">
        <v>0</v>
      </c>
      <c r="N713" s="383">
        <v>0</v>
      </c>
      <c r="O713" s="383">
        <v>0</v>
      </c>
      <c r="P713" s="383">
        <v>0</v>
      </c>
      <c r="Q713" s="383">
        <v>0</v>
      </c>
      <c r="R713" s="383">
        <v>0</v>
      </c>
      <c r="S713" s="383">
        <v>0</v>
      </c>
      <c r="T713" s="383">
        <v>0</v>
      </c>
      <c r="U713" s="383">
        <v>0</v>
      </c>
      <c r="V713" s="271"/>
      <c r="W713" s="50"/>
      <c r="X713" s="50"/>
      <c r="Y713" s="50"/>
      <c r="Z713" s="43"/>
      <c r="AA713" s="43"/>
      <c r="AB713" s="43"/>
      <c r="AC713" s="43"/>
      <c r="AD713" s="43"/>
      <c r="AE713" s="43"/>
      <c r="AF713" s="43"/>
      <c r="AG713" s="43"/>
      <c r="AH713" s="43"/>
      <c r="AI713" s="43"/>
      <c r="AJ713" s="43"/>
      <c r="AK713" s="144" t="s">
        <v>1177</v>
      </c>
      <c r="AL713" s="72"/>
      <c r="AM713" s="44"/>
    </row>
    <row r="714" spans="1:39" ht="43.5">
      <c r="A714" s="65" t="s">
        <v>859</v>
      </c>
      <c r="B714" s="66" t="s">
        <v>1230</v>
      </c>
      <c r="C714" s="65" t="s">
        <v>862</v>
      </c>
      <c r="D714" s="65" t="s">
        <v>201</v>
      </c>
      <c r="E714" s="75" t="s">
        <v>201</v>
      </c>
      <c r="F714" s="65" t="s">
        <v>854</v>
      </c>
      <c r="G714" s="65" t="s">
        <v>849</v>
      </c>
      <c r="H714" s="65" t="s">
        <v>881</v>
      </c>
      <c r="I714" s="75" t="s">
        <v>882</v>
      </c>
      <c r="J714" s="272"/>
      <c r="K714" s="272"/>
      <c r="L714" s="272"/>
      <c r="M714" s="272"/>
      <c r="N714" s="272"/>
      <c r="O714" s="272"/>
      <c r="P714" s="272"/>
      <c r="Q714" s="272"/>
      <c r="R714" s="272"/>
      <c r="S714" s="272"/>
      <c r="T714" s="272"/>
      <c r="U714" s="272"/>
      <c r="V714" s="271"/>
      <c r="W714" s="50"/>
      <c r="X714" s="50"/>
      <c r="Y714" s="50"/>
      <c r="Z714" s="43"/>
      <c r="AA714" s="43"/>
      <c r="AB714" s="43"/>
      <c r="AC714" s="43"/>
      <c r="AD714" s="43"/>
      <c r="AE714" s="43"/>
      <c r="AF714" s="43"/>
      <c r="AG714" s="43"/>
      <c r="AH714" s="43"/>
      <c r="AI714" s="43"/>
      <c r="AJ714" s="43"/>
      <c r="AK714" s="144" t="s">
        <v>1177</v>
      </c>
      <c r="AL714" s="72"/>
      <c r="AM714" s="72" t="s">
        <v>3385</v>
      </c>
    </row>
    <row r="715" spans="1:39" ht="43.5">
      <c r="A715" s="65" t="s">
        <v>859</v>
      </c>
      <c r="B715" s="66" t="s">
        <v>1230</v>
      </c>
      <c r="C715" s="65" t="s">
        <v>862</v>
      </c>
      <c r="D715" s="65" t="s">
        <v>201</v>
      </c>
      <c r="E715" s="75" t="s">
        <v>201</v>
      </c>
      <c r="F715" s="65" t="s">
        <v>854</v>
      </c>
      <c r="G715" s="65" t="s">
        <v>849</v>
      </c>
      <c r="H715" s="65" t="s">
        <v>881</v>
      </c>
      <c r="I715" s="75" t="s">
        <v>1061</v>
      </c>
      <c r="J715" s="272"/>
      <c r="K715" s="272"/>
      <c r="L715" s="272"/>
      <c r="M715" s="272"/>
      <c r="N715" s="272"/>
      <c r="O715" s="272"/>
      <c r="P715" s="272"/>
      <c r="Q715" s="272"/>
      <c r="R715" s="272"/>
      <c r="S715" s="272"/>
      <c r="T715" s="272"/>
      <c r="U715" s="272"/>
      <c r="V715" s="271"/>
      <c r="W715" s="50"/>
      <c r="X715" s="50"/>
      <c r="Y715" s="50"/>
      <c r="Z715" s="43"/>
      <c r="AA715" s="43"/>
      <c r="AB715" s="43"/>
      <c r="AC715" s="43"/>
      <c r="AD715" s="43"/>
      <c r="AE715" s="43"/>
      <c r="AF715" s="43"/>
      <c r="AG715" s="43"/>
      <c r="AH715" s="43"/>
      <c r="AI715" s="43"/>
      <c r="AJ715" s="43"/>
      <c r="AK715" s="144" t="s">
        <v>1177</v>
      </c>
      <c r="AL715" s="72"/>
      <c r="AM715" s="72" t="s">
        <v>3385</v>
      </c>
    </row>
    <row r="716" spans="1:39" ht="29">
      <c r="A716" s="65" t="s">
        <v>859</v>
      </c>
      <c r="B716" s="66" t="s">
        <v>1230</v>
      </c>
      <c r="C716" s="65" t="s">
        <v>862</v>
      </c>
      <c r="D716" s="65" t="s">
        <v>201</v>
      </c>
      <c r="E716" s="75" t="s">
        <v>201</v>
      </c>
      <c r="F716" s="65" t="s">
        <v>854</v>
      </c>
      <c r="G716" s="65" t="s">
        <v>849</v>
      </c>
      <c r="H716" s="65" t="s">
        <v>881</v>
      </c>
      <c r="I716" s="75" t="s">
        <v>884</v>
      </c>
      <c r="J716" s="383">
        <v>0</v>
      </c>
      <c r="K716" s="383">
        <v>0</v>
      </c>
      <c r="L716" s="383">
        <v>8</v>
      </c>
      <c r="M716" s="383">
        <v>0</v>
      </c>
      <c r="N716" s="383">
        <v>1</v>
      </c>
      <c r="O716" s="383">
        <v>3</v>
      </c>
      <c r="P716" s="383">
        <v>0</v>
      </c>
      <c r="Q716" s="383">
        <v>0</v>
      </c>
      <c r="R716" s="383">
        <v>0</v>
      </c>
      <c r="S716" s="383">
        <v>0</v>
      </c>
      <c r="T716" s="383">
        <v>0</v>
      </c>
      <c r="U716" s="383">
        <v>0</v>
      </c>
      <c r="V716" s="271"/>
      <c r="W716" s="50"/>
      <c r="X716" s="50"/>
      <c r="Y716" s="50"/>
      <c r="Z716" s="43"/>
      <c r="AA716" s="43"/>
      <c r="AB716" s="43"/>
      <c r="AC716" s="43"/>
      <c r="AD716" s="43"/>
      <c r="AE716" s="43"/>
      <c r="AF716" s="43"/>
      <c r="AG716" s="43"/>
      <c r="AH716" s="43"/>
      <c r="AI716" s="43"/>
      <c r="AJ716" s="43"/>
      <c r="AK716" s="144" t="s">
        <v>1177</v>
      </c>
      <c r="AL716" s="72"/>
      <c r="AM716" s="44"/>
    </row>
    <row r="717" spans="1:39" ht="43.5">
      <c r="A717" s="65" t="s">
        <v>863</v>
      </c>
      <c r="B717" s="66" t="s">
        <v>1231</v>
      </c>
      <c r="C717" s="65" t="s">
        <v>864</v>
      </c>
      <c r="D717" s="65" t="s">
        <v>201</v>
      </c>
      <c r="E717" s="65" t="s">
        <v>201</v>
      </c>
      <c r="F717" s="65" t="s">
        <v>852</v>
      </c>
      <c r="G717" s="65" t="s">
        <v>880</v>
      </c>
      <c r="H717" s="65" t="s">
        <v>1017</v>
      </c>
      <c r="I717" s="75" t="s">
        <v>1058</v>
      </c>
      <c r="J717" s="384"/>
      <c r="K717" s="384"/>
      <c r="L717" s="384"/>
      <c r="M717" s="384"/>
      <c r="N717" s="384"/>
      <c r="O717" s="384"/>
      <c r="P717" s="384"/>
      <c r="Q717" s="384"/>
      <c r="R717" s="384"/>
      <c r="S717" s="384"/>
      <c r="T717" s="384"/>
      <c r="U717" s="384"/>
      <c r="V717" s="271"/>
      <c r="W717" s="50"/>
      <c r="X717" s="50"/>
      <c r="Y717" s="50"/>
      <c r="Z717" s="43"/>
      <c r="AA717" s="43"/>
      <c r="AB717" s="43"/>
      <c r="AC717" s="43"/>
      <c r="AD717" s="43"/>
      <c r="AE717" s="43"/>
      <c r="AF717" s="43"/>
      <c r="AG717" s="43"/>
      <c r="AH717" s="43"/>
      <c r="AI717" s="43"/>
      <c r="AJ717" s="43"/>
      <c r="AK717" s="16" t="s">
        <v>1232</v>
      </c>
      <c r="AL717" s="72"/>
      <c r="AM717" s="72" t="s">
        <v>1233</v>
      </c>
    </row>
    <row r="718" spans="1:39" ht="43.5">
      <c r="A718" s="65" t="s">
        <v>863</v>
      </c>
      <c r="B718" s="66" t="s">
        <v>1231</v>
      </c>
      <c r="C718" s="65" t="s">
        <v>864</v>
      </c>
      <c r="D718" s="65" t="s">
        <v>201</v>
      </c>
      <c r="E718" s="65" t="s">
        <v>201</v>
      </c>
      <c r="F718" s="65" t="s">
        <v>852</v>
      </c>
      <c r="G718" s="65" t="s">
        <v>880</v>
      </c>
      <c r="H718" s="65" t="s">
        <v>1017</v>
      </c>
      <c r="I718" s="75" t="s">
        <v>882</v>
      </c>
      <c r="J718" s="272"/>
      <c r="K718" s="272"/>
      <c r="L718" s="272"/>
      <c r="M718" s="272"/>
      <c r="N718" s="272"/>
      <c r="O718" s="272"/>
      <c r="P718" s="272"/>
      <c r="Q718" s="272"/>
      <c r="R718" s="272"/>
      <c r="S718" s="272"/>
      <c r="T718" s="272"/>
      <c r="U718" s="272"/>
      <c r="V718" s="271"/>
      <c r="W718" s="50"/>
      <c r="X718" s="50"/>
      <c r="Y718" s="50"/>
      <c r="Z718" s="43"/>
      <c r="AA718" s="43"/>
      <c r="AB718" s="43"/>
      <c r="AC718" s="43"/>
      <c r="AD718" s="43"/>
      <c r="AE718" s="43"/>
      <c r="AF718" s="43"/>
      <c r="AG718" s="43"/>
      <c r="AH718" s="43"/>
      <c r="AI718" s="43"/>
      <c r="AJ718" s="43"/>
      <c r="AK718" s="16" t="s">
        <v>1232</v>
      </c>
      <c r="AL718" s="72"/>
      <c r="AM718" s="72" t="s">
        <v>1233</v>
      </c>
    </row>
    <row r="719" spans="1:39" ht="43.5">
      <c r="A719" s="65" t="s">
        <v>863</v>
      </c>
      <c r="B719" s="66" t="s">
        <v>1231</v>
      </c>
      <c r="C719" s="65" t="s">
        <v>864</v>
      </c>
      <c r="D719" s="65" t="s">
        <v>201</v>
      </c>
      <c r="E719" s="65" t="s">
        <v>201</v>
      </c>
      <c r="F719" s="65" t="s">
        <v>852</v>
      </c>
      <c r="G719" s="65" t="s">
        <v>880</v>
      </c>
      <c r="H719" s="65" t="s">
        <v>1017</v>
      </c>
      <c r="I719" s="75" t="s">
        <v>1061</v>
      </c>
      <c r="J719" s="272"/>
      <c r="K719" s="272"/>
      <c r="L719" s="272"/>
      <c r="M719" s="272"/>
      <c r="N719" s="272"/>
      <c r="O719" s="272"/>
      <c r="P719" s="272"/>
      <c r="Q719" s="272"/>
      <c r="R719" s="272"/>
      <c r="S719" s="272"/>
      <c r="T719" s="272"/>
      <c r="U719" s="272"/>
      <c r="V719" s="271"/>
      <c r="W719" s="50"/>
      <c r="X719" s="50"/>
      <c r="Y719" s="50"/>
      <c r="Z719" s="43"/>
      <c r="AA719" s="43"/>
      <c r="AB719" s="43"/>
      <c r="AC719" s="43"/>
      <c r="AD719" s="43"/>
      <c r="AE719" s="43"/>
      <c r="AF719" s="43"/>
      <c r="AG719" s="43"/>
      <c r="AH719" s="43"/>
      <c r="AI719" s="43"/>
      <c r="AJ719" s="43"/>
      <c r="AK719" s="16" t="s">
        <v>1232</v>
      </c>
      <c r="AL719" s="72"/>
      <c r="AM719" s="72" t="s">
        <v>1233</v>
      </c>
    </row>
    <row r="720" spans="1:39" ht="43.5">
      <c r="A720" s="65" t="s">
        <v>863</v>
      </c>
      <c r="B720" s="66" t="s">
        <v>1231</v>
      </c>
      <c r="C720" s="65" t="s">
        <v>864</v>
      </c>
      <c r="D720" s="65" t="s">
        <v>201</v>
      </c>
      <c r="E720" s="65" t="s">
        <v>201</v>
      </c>
      <c r="F720" s="65" t="s">
        <v>852</v>
      </c>
      <c r="G720" s="65" t="s">
        <v>880</v>
      </c>
      <c r="H720" s="65" t="s">
        <v>1017</v>
      </c>
      <c r="I720" s="75" t="s">
        <v>884</v>
      </c>
      <c r="J720" s="272">
        <v>9248</v>
      </c>
      <c r="K720" s="272">
        <v>39131</v>
      </c>
      <c r="L720" s="272">
        <v>26924</v>
      </c>
      <c r="M720" s="272">
        <v>24625</v>
      </c>
      <c r="N720" s="272">
        <v>24354</v>
      </c>
      <c r="O720" s="272">
        <v>31060</v>
      </c>
      <c r="P720" s="272">
        <v>24192</v>
      </c>
      <c r="Q720" s="272">
        <v>17741</v>
      </c>
      <c r="R720" s="272">
        <v>22774</v>
      </c>
      <c r="S720" s="272">
        <v>28638</v>
      </c>
      <c r="T720" s="272">
        <v>25547</v>
      </c>
      <c r="U720" s="272">
        <v>18417</v>
      </c>
      <c r="V720" s="271"/>
      <c r="W720" s="50"/>
      <c r="X720" s="50"/>
      <c r="Y720" s="50"/>
      <c r="Z720" s="43"/>
      <c r="AA720" s="43"/>
      <c r="AB720" s="43"/>
      <c r="AC720" s="43"/>
      <c r="AD720" s="43"/>
      <c r="AE720" s="43"/>
      <c r="AF720" s="43"/>
      <c r="AG720" s="43"/>
      <c r="AH720" s="43"/>
      <c r="AI720" s="43"/>
      <c r="AJ720" s="43"/>
      <c r="AK720" s="16" t="s">
        <v>1232</v>
      </c>
      <c r="AL720" s="72"/>
      <c r="AM720" s="44"/>
    </row>
    <row r="721" spans="1:39" ht="58">
      <c r="A721" s="65" t="s">
        <v>863</v>
      </c>
      <c r="B721" s="66" t="s">
        <v>1234</v>
      </c>
      <c r="C721" s="65" t="s">
        <v>864</v>
      </c>
      <c r="D721" s="65" t="s">
        <v>201</v>
      </c>
      <c r="E721" s="65" t="s">
        <v>201</v>
      </c>
      <c r="F721" s="65" t="s">
        <v>852</v>
      </c>
      <c r="G721" s="65" t="s">
        <v>880</v>
      </c>
      <c r="H721" s="65" t="s">
        <v>1235</v>
      </c>
      <c r="I721" s="75" t="s">
        <v>1058</v>
      </c>
      <c r="J721" s="272"/>
      <c r="K721" s="272"/>
      <c r="L721" s="272"/>
      <c r="M721" s="272"/>
      <c r="N721" s="272"/>
      <c r="O721" s="272"/>
      <c r="P721" s="272"/>
      <c r="Q721" s="272"/>
      <c r="R721" s="272"/>
      <c r="S721" s="272"/>
      <c r="T721" s="272"/>
      <c r="U721" s="272"/>
      <c r="V721" s="271"/>
      <c r="W721" s="50"/>
      <c r="X721" s="50"/>
      <c r="Y721" s="50"/>
      <c r="Z721" s="43"/>
      <c r="AA721" s="43"/>
      <c r="AB721" s="43"/>
      <c r="AC721" s="43"/>
      <c r="AD721" s="43"/>
      <c r="AE721" s="43"/>
      <c r="AF721" s="43"/>
      <c r="AG721" s="43"/>
      <c r="AH721" s="43"/>
      <c r="AI721" s="43"/>
      <c r="AJ721" s="43"/>
      <c r="AK721" s="16" t="s">
        <v>1236</v>
      </c>
      <c r="AL721" s="72"/>
      <c r="AM721" s="72" t="s">
        <v>1233</v>
      </c>
    </row>
    <row r="722" spans="1:39" ht="58">
      <c r="A722" s="65" t="s">
        <v>863</v>
      </c>
      <c r="B722" s="66" t="s">
        <v>1234</v>
      </c>
      <c r="C722" s="65" t="s">
        <v>864</v>
      </c>
      <c r="D722" s="65" t="s">
        <v>201</v>
      </c>
      <c r="E722" s="65" t="s">
        <v>201</v>
      </c>
      <c r="F722" s="65" t="s">
        <v>852</v>
      </c>
      <c r="G722" s="65" t="s">
        <v>880</v>
      </c>
      <c r="H722" s="65" t="s">
        <v>1235</v>
      </c>
      <c r="I722" s="75" t="s">
        <v>882</v>
      </c>
      <c r="J722" s="272"/>
      <c r="K722" s="272"/>
      <c r="L722" s="272"/>
      <c r="M722" s="272"/>
      <c r="N722" s="272"/>
      <c r="O722" s="272"/>
      <c r="P722" s="272"/>
      <c r="Q722" s="272"/>
      <c r="R722" s="272"/>
      <c r="S722" s="272"/>
      <c r="T722" s="272"/>
      <c r="U722" s="272"/>
      <c r="V722" s="271"/>
      <c r="W722" s="50"/>
      <c r="X722" s="50"/>
      <c r="Y722" s="50"/>
      <c r="Z722" s="43"/>
      <c r="AA722" s="43"/>
      <c r="AB722" s="43"/>
      <c r="AC722" s="43"/>
      <c r="AD722" s="43"/>
      <c r="AE722" s="43"/>
      <c r="AF722" s="43"/>
      <c r="AG722" s="43"/>
      <c r="AH722" s="43"/>
      <c r="AI722" s="43"/>
      <c r="AJ722" s="43"/>
      <c r="AK722" s="16" t="s">
        <v>1236</v>
      </c>
      <c r="AL722" s="72"/>
      <c r="AM722" s="72" t="s">
        <v>1233</v>
      </c>
    </row>
    <row r="723" spans="1:39" ht="58">
      <c r="A723" s="65" t="s">
        <v>863</v>
      </c>
      <c r="B723" s="66" t="s">
        <v>1234</v>
      </c>
      <c r="C723" s="65" t="s">
        <v>864</v>
      </c>
      <c r="D723" s="65" t="s">
        <v>201</v>
      </c>
      <c r="E723" s="65" t="s">
        <v>201</v>
      </c>
      <c r="F723" s="65" t="s">
        <v>852</v>
      </c>
      <c r="G723" s="65" t="s">
        <v>880</v>
      </c>
      <c r="H723" s="65" t="s">
        <v>1235</v>
      </c>
      <c r="I723" s="75" t="s">
        <v>1061</v>
      </c>
      <c r="J723" s="272"/>
      <c r="K723" s="272"/>
      <c r="L723" s="272"/>
      <c r="M723" s="272"/>
      <c r="N723" s="272"/>
      <c r="O723" s="272"/>
      <c r="P723" s="272"/>
      <c r="Q723" s="272"/>
      <c r="R723" s="272"/>
      <c r="S723" s="272"/>
      <c r="T723" s="272"/>
      <c r="U723" s="272"/>
      <c r="V723" s="271"/>
      <c r="W723" s="50"/>
      <c r="X723" s="50"/>
      <c r="Y723" s="50"/>
      <c r="Z723" s="43"/>
      <c r="AA723" s="43"/>
      <c r="AB723" s="43"/>
      <c r="AC723" s="43"/>
      <c r="AD723" s="43"/>
      <c r="AE723" s="43"/>
      <c r="AF723" s="43"/>
      <c r="AG723" s="43"/>
      <c r="AH723" s="43"/>
      <c r="AI723" s="43"/>
      <c r="AJ723" s="43"/>
      <c r="AK723" s="16" t="s">
        <v>1236</v>
      </c>
      <c r="AL723" s="72"/>
      <c r="AM723" s="72" t="s">
        <v>1233</v>
      </c>
    </row>
    <row r="724" spans="1:39" ht="58">
      <c r="A724" s="65" t="s">
        <v>863</v>
      </c>
      <c r="B724" s="66" t="s">
        <v>1234</v>
      </c>
      <c r="C724" s="65" t="s">
        <v>864</v>
      </c>
      <c r="D724" s="65" t="s">
        <v>201</v>
      </c>
      <c r="E724" s="65" t="s">
        <v>201</v>
      </c>
      <c r="F724" s="65" t="s">
        <v>852</v>
      </c>
      <c r="G724" s="65" t="s">
        <v>880</v>
      </c>
      <c r="H724" s="65" t="s">
        <v>1235</v>
      </c>
      <c r="I724" s="75" t="s">
        <v>884</v>
      </c>
      <c r="J724" s="272">
        <v>6189</v>
      </c>
      <c r="K724" s="272">
        <v>5941</v>
      </c>
      <c r="L724" s="272">
        <v>5106</v>
      </c>
      <c r="M724" s="272">
        <v>6619</v>
      </c>
      <c r="N724" s="272">
        <v>3067</v>
      </c>
      <c r="O724" s="272">
        <v>10994</v>
      </c>
      <c r="P724" s="272">
        <v>12823</v>
      </c>
      <c r="Q724" s="272">
        <v>5474</v>
      </c>
      <c r="R724" s="272">
        <v>3438</v>
      </c>
      <c r="S724" s="272">
        <v>2613</v>
      </c>
      <c r="T724" s="272">
        <v>985</v>
      </c>
      <c r="U724" s="272">
        <v>591</v>
      </c>
      <c r="V724" s="271"/>
      <c r="W724" s="50"/>
      <c r="X724" s="50"/>
      <c r="Y724" s="50"/>
      <c r="Z724" s="43"/>
      <c r="AA724" s="43"/>
      <c r="AB724" s="43"/>
      <c r="AC724" s="43"/>
      <c r="AD724" s="43"/>
      <c r="AE724" s="43"/>
      <c r="AF724" s="43"/>
      <c r="AG724" s="43"/>
      <c r="AH724" s="43"/>
      <c r="AI724" s="43"/>
      <c r="AJ724" s="43"/>
      <c r="AK724" s="16" t="s">
        <v>1237</v>
      </c>
      <c r="AL724" s="72"/>
      <c r="AM724" s="44"/>
    </row>
    <row r="725" spans="1:39" ht="43.5">
      <c r="A725" s="65" t="s">
        <v>863</v>
      </c>
      <c r="B725" s="66" t="s">
        <v>1238</v>
      </c>
      <c r="C725" s="65" t="s">
        <v>865</v>
      </c>
      <c r="D725" s="65" t="s">
        <v>201</v>
      </c>
      <c r="E725" s="65" t="s">
        <v>201</v>
      </c>
      <c r="F725" s="65" t="s">
        <v>852</v>
      </c>
      <c r="G725" s="65" t="s">
        <v>880</v>
      </c>
      <c r="H725" s="65" t="s">
        <v>1235</v>
      </c>
      <c r="I725" s="75" t="s">
        <v>1058</v>
      </c>
      <c r="J725" s="272"/>
      <c r="K725" s="272"/>
      <c r="L725" s="272"/>
      <c r="M725" s="272"/>
      <c r="N725" s="272"/>
      <c r="O725" s="272"/>
      <c r="P725" s="272"/>
      <c r="Q725" s="272"/>
      <c r="R725" s="272"/>
      <c r="S725" s="272"/>
      <c r="T725" s="272"/>
      <c r="U725" s="272"/>
      <c r="V725" s="271"/>
      <c r="W725" s="50"/>
      <c r="X725" s="50"/>
      <c r="Y725" s="50"/>
      <c r="Z725" s="43"/>
      <c r="AA725" s="43"/>
      <c r="AB725" s="43"/>
      <c r="AC725" s="43"/>
      <c r="AD725" s="43"/>
      <c r="AE725" s="43"/>
      <c r="AF725" s="43"/>
      <c r="AG725" s="43"/>
      <c r="AH725" s="43"/>
      <c r="AI725" s="43"/>
      <c r="AJ725" s="43"/>
      <c r="AK725" s="16" t="s">
        <v>1239</v>
      </c>
      <c r="AL725" s="72"/>
      <c r="AM725" s="72" t="s">
        <v>1233</v>
      </c>
    </row>
    <row r="726" spans="1:39" ht="43.5">
      <c r="A726" s="65" t="s">
        <v>863</v>
      </c>
      <c r="B726" s="66" t="s">
        <v>1238</v>
      </c>
      <c r="C726" s="65" t="s">
        <v>865</v>
      </c>
      <c r="D726" s="65" t="s">
        <v>201</v>
      </c>
      <c r="E726" s="65" t="s">
        <v>201</v>
      </c>
      <c r="F726" s="65" t="s">
        <v>852</v>
      </c>
      <c r="G726" s="65" t="s">
        <v>880</v>
      </c>
      <c r="H726" s="65" t="s">
        <v>1235</v>
      </c>
      <c r="I726" s="75" t="s">
        <v>882</v>
      </c>
      <c r="J726" s="272"/>
      <c r="K726" s="272"/>
      <c r="L726" s="272"/>
      <c r="M726" s="272"/>
      <c r="N726" s="272"/>
      <c r="O726" s="272"/>
      <c r="P726" s="272"/>
      <c r="Q726" s="272"/>
      <c r="R726" s="272"/>
      <c r="S726" s="272"/>
      <c r="T726" s="272"/>
      <c r="U726" s="272"/>
      <c r="V726" s="271"/>
      <c r="W726" s="50"/>
      <c r="X726" s="50"/>
      <c r="Y726" s="50"/>
      <c r="Z726" s="43"/>
      <c r="AA726" s="43"/>
      <c r="AB726" s="43"/>
      <c r="AC726" s="43"/>
      <c r="AD726" s="43"/>
      <c r="AE726" s="43"/>
      <c r="AF726" s="43"/>
      <c r="AG726" s="43"/>
      <c r="AH726" s="43"/>
      <c r="AI726" s="43"/>
      <c r="AJ726" s="43"/>
      <c r="AK726" s="16" t="s">
        <v>1239</v>
      </c>
      <c r="AL726" s="72"/>
      <c r="AM726" s="72" t="s">
        <v>1233</v>
      </c>
    </row>
    <row r="727" spans="1:39" ht="43.5">
      <c r="A727" s="65" t="s">
        <v>863</v>
      </c>
      <c r="B727" s="66" t="s">
        <v>1238</v>
      </c>
      <c r="C727" s="65" t="s">
        <v>865</v>
      </c>
      <c r="D727" s="65" t="s">
        <v>201</v>
      </c>
      <c r="E727" s="65" t="s">
        <v>201</v>
      </c>
      <c r="F727" s="65" t="s">
        <v>852</v>
      </c>
      <c r="G727" s="65" t="s">
        <v>880</v>
      </c>
      <c r="H727" s="65" t="s">
        <v>1235</v>
      </c>
      <c r="I727" s="75" t="s">
        <v>1061</v>
      </c>
      <c r="J727" s="272"/>
      <c r="K727" s="272"/>
      <c r="L727" s="272"/>
      <c r="M727" s="272"/>
      <c r="N727" s="272"/>
      <c r="O727" s="272"/>
      <c r="P727" s="272"/>
      <c r="Q727" s="272"/>
      <c r="R727" s="272"/>
      <c r="S727" s="272"/>
      <c r="T727" s="272"/>
      <c r="U727" s="272"/>
      <c r="V727" s="271"/>
      <c r="W727" s="50"/>
      <c r="X727" s="50"/>
      <c r="Y727" s="50"/>
      <c r="Z727" s="43"/>
      <c r="AA727" s="43"/>
      <c r="AB727" s="43"/>
      <c r="AC727" s="43"/>
      <c r="AD727" s="43"/>
      <c r="AE727" s="43"/>
      <c r="AF727" s="43"/>
      <c r="AG727" s="43"/>
      <c r="AH727" s="43"/>
      <c r="AI727" s="43"/>
      <c r="AJ727" s="43"/>
      <c r="AK727" s="16" t="s">
        <v>1239</v>
      </c>
      <c r="AL727" s="72"/>
      <c r="AM727" s="72" t="s">
        <v>1233</v>
      </c>
    </row>
    <row r="728" spans="1:39" ht="43.5">
      <c r="A728" s="65" t="s">
        <v>863</v>
      </c>
      <c r="B728" s="66" t="s">
        <v>1238</v>
      </c>
      <c r="C728" s="65" t="s">
        <v>865</v>
      </c>
      <c r="D728" s="65" t="s">
        <v>201</v>
      </c>
      <c r="E728" s="65" t="s">
        <v>201</v>
      </c>
      <c r="F728" s="65" t="s">
        <v>852</v>
      </c>
      <c r="G728" s="65" t="s">
        <v>880</v>
      </c>
      <c r="H728" s="65" t="s">
        <v>1235</v>
      </c>
      <c r="I728" s="75" t="s">
        <v>884</v>
      </c>
      <c r="J728" s="272">
        <v>3</v>
      </c>
      <c r="K728" s="272">
        <v>0</v>
      </c>
      <c r="L728" s="272">
        <v>0</v>
      </c>
      <c r="M728" s="272">
        <v>1</v>
      </c>
      <c r="N728" s="272">
        <v>3</v>
      </c>
      <c r="O728" s="272">
        <v>4</v>
      </c>
      <c r="P728" s="272">
        <v>18</v>
      </c>
      <c r="Q728" s="272">
        <v>7</v>
      </c>
      <c r="R728" s="272">
        <v>7</v>
      </c>
      <c r="S728" s="272">
        <v>14</v>
      </c>
      <c r="T728" s="272">
        <v>5</v>
      </c>
      <c r="U728" s="272">
        <v>6</v>
      </c>
      <c r="V728" s="271"/>
      <c r="W728" s="50"/>
      <c r="X728" s="50"/>
      <c r="Y728" s="50"/>
      <c r="Z728" s="43"/>
      <c r="AA728" s="43"/>
      <c r="AB728" s="43"/>
      <c r="AC728" s="43"/>
      <c r="AD728" s="43"/>
      <c r="AE728" s="43"/>
      <c r="AF728" s="43"/>
      <c r="AG728" s="43"/>
      <c r="AH728" s="43"/>
      <c r="AI728" s="43"/>
      <c r="AJ728" s="43"/>
      <c r="AK728" s="16" t="s">
        <v>1240</v>
      </c>
      <c r="AL728" s="72"/>
      <c r="AM728" s="44"/>
    </row>
    <row r="729" spans="1:39" ht="43.5">
      <c r="A729" s="65" t="s">
        <v>863</v>
      </c>
      <c r="B729" s="66" t="s">
        <v>1241</v>
      </c>
      <c r="C729" s="65" t="s">
        <v>865</v>
      </c>
      <c r="D729" s="65" t="s">
        <v>201</v>
      </c>
      <c r="E729" s="65" t="s">
        <v>201</v>
      </c>
      <c r="F729" s="65" t="s">
        <v>852</v>
      </c>
      <c r="G729" s="65" t="s">
        <v>880</v>
      </c>
      <c r="H729" s="65" t="s">
        <v>1017</v>
      </c>
      <c r="I729" s="75" t="s">
        <v>1058</v>
      </c>
      <c r="J729" s="272"/>
      <c r="K729" s="272"/>
      <c r="L729" s="272"/>
      <c r="M729" s="272"/>
      <c r="N729" s="272"/>
      <c r="O729" s="272"/>
      <c r="P729" s="272"/>
      <c r="Q729" s="272"/>
      <c r="R729" s="272"/>
      <c r="S729" s="272"/>
      <c r="T729" s="272"/>
      <c r="U729" s="272"/>
      <c r="V729" s="271"/>
      <c r="W729" s="50"/>
      <c r="X729" s="50"/>
      <c r="Y729" s="50"/>
      <c r="Z729" s="43"/>
      <c r="AA729" s="43"/>
      <c r="AB729" s="43"/>
      <c r="AC729" s="43"/>
      <c r="AD729" s="43"/>
      <c r="AE729" s="43"/>
      <c r="AF729" s="43"/>
      <c r="AG729" s="43"/>
      <c r="AH729" s="43"/>
      <c r="AI729" s="43"/>
      <c r="AJ729" s="43"/>
      <c r="AK729" s="16" t="s">
        <v>1242</v>
      </c>
      <c r="AL729" s="72"/>
      <c r="AM729" s="72" t="s">
        <v>1233</v>
      </c>
    </row>
    <row r="730" spans="1:39" ht="43.5">
      <c r="A730" s="65" t="s">
        <v>863</v>
      </c>
      <c r="B730" s="66" t="s">
        <v>1241</v>
      </c>
      <c r="C730" s="65" t="s">
        <v>865</v>
      </c>
      <c r="D730" s="65" t="s">
        <v>201</v>
      </c>
      <c r="E730" s="65" t="s">
        <v>201</v>
      </c>
      <c r="F730" s="65" t="s">
        <v>852</v>
      </c>
      <c r="G730" s="65" t="s">
        <v>880</v>
      </c>
      <c r="H730" s="65" t="s">
        <v>1017</v>
      </c>
      <c r="I730" s="75" t="s">
        <v>882</v>
      </c>
      <c r="J730" s="272"/>
      <c r="K730" s="272"/>
      <c r="L730" s="272"/>
      <c r="M730" s="272"/>
      <c r="N730" s="272"/>
      <c r="O730" s="272"/>
      <c r="P730" s="272"/>
      <c r="Q730" s="272"/>
      <c r="R730" s="272"/>
      <c r="S730" s="272"/>
      <c r="T730" s="272"/>
      <c r="U730" s="272"/>
      <c r="V730" s="271"/>
      <c r="W730" s="50"/>
      <c r="X730" s="50"/>
      <c r="Y730" s="50"/>
      <c r="Z730" s="43"/>
      <c r="AA730" s="43"/>
      <c r="AB730" s="43"/>
      <c r="AC730" s="43"/>
      <c r="AD730" s="43"/>
      <c r="AE730" s="43"/>
      <c r="AF730" s="43"/>
      <c r="AG730" s="43"/>
      <c r="AH730" s="43"/>
      <c r="AI730" s="43"/>
      <c r="AJ730" s="43"/>
      <c r="AK730" s="16" t="s">
        <v>1242</v>
      </c>
      <c r="AL730" s="72"/>
      <c r="AM730" s="72" t="s">
        <v>1233</v>
      </c>
    </row>
    <row r="731" spans="1:39" ht="43.5">
      <c r="A731" s="65" t="s">
        <v>863</v>
      </c>
      <c r="B731" s="66" t="s">
        <v>1241</v>
      </c>
      <c r="C731" s="65" t="s">
        <v>865</v>
      </c>
      <c r="D731" s="65" t="s">
        <v>201</v>
      </c>
      <c r="E731" s="65" t="s">
        <v>201</v>
      </c>
      <c r="F731" s="65" t="s">
        <v>852</v>
      </c>
      <c r="G731" s="65" t="s">
        <v>880</v>
      </c>
      <c r="H731" s="65" t="s">
        <v>1017</v>
      </c>
      <c r="I731" s="75" t="s">
        <v>1061</v>
      </c>
      <c r="J731" s="272"/>
      <c r="K731" s="272"/>
      <c r="L731" s="272"/>
      <c r="M731" s="272"/>
      <c r="N731" s="272"/>
      <c r="O731" s="272"/>
      <c r="P731" s="272"/>
      <c r="Q731" s="272"/>
      <c r="R731" s="272"/>
      <c r="S731" s="272"/>
      <c r="T731" s="272"/>
      <c r="U731" s="272"/>
      <c r="V731" s="271"/>
      <c r="W731" s="50"/>
      <c r="X731" s="50"/>
      <c r="Y731" s="50"/>
      <c r="Z731" s="43"/>
      <c r="AA731" s="43"/>
      <c r="AB731" s="43"/>
      <c r="AC731" s="43"/>
      <c r="AD731" s="43"/>
      <c r="AE731" s="43"/>
      <c r="AF731" s="43"/>
      <c r="AG731" s="43"/>
      <c r="AH731" s="43"/>
      <c r="AI731" s="43"/>
      <c r="AJ731" s="43"/>
      <c r="AK731" s="16" t="s">
        <v>1242</v>
      </c>
      <c r="AL731" s="72"/>
      <c r="AM731" s="72" t="s">
        <v>1233</v>
      </c>
    </row>
    <row r="732" spans="1:39" ht="43.5">
      <c r="A732" s="65" t="s">
        <v>863</v>
      </c>
      <c r="B732" s="66" t="s">
        <v>1241</v>
      </c>
      <c r="C732" s="65" t="s">
        <v>866</v>
      </c>
      <c r="D732" s="65" t="s">
        <v>201</v>
      </c>
      <c r="E732" s="65" t="s">
        <v>201</v>
      </c>
      <c r="F732" s="65" t="s">
        <v>852</v>
      </c>
      <c r="G732" s="65" t="s">
        <v>880</v>
      </c>
      <c r="H732" s="65" t="s">
        <v>1017</v>
      </c>
      <c r="I732" s="75" t="s">
        <v>884</v>
      </c>
      <c r="J732" s="272">
        <v>341</v>
      </c>
      <c r="K732" s="272">
        <v>1571</v>
      </c>
      <c r="L732" s="272">
        <v>1996</v>
      </c>
      <c r="M732" s="272">
        <v>2674</v>
      </c>
      <c r="N732" s="272">
        <v>1552</v>
      </c>
      <c r="O732" s="272">
        <v>1334</v>
      </c>
      <c r="P732" s="272">
        <v>1160</v>
      </c>
      <c r="Q732" s="272">
        <v>1070</v>
      </c>
      <c r="R732" s="272">
        <v>993</v>
      </c>
      <c r="S732" s="272">
        <v>1127</v>
      </c>
      <c r="T732" s="272">
        <v>1690</v>
      </c>
      <c r="U732" s="272">
        <v>1136</v>
      </c>
      <c r="V732" s="271"/>
      <c r="W732" s="50"/>
      <c r="X732" s="50"/>
      <c r="Y732" s="50"/>
      <c r="Z732" s="43"/>
      <c r="AA732" s="43"/>
      <c r="AB732" s="43"/>
      <c r="AC732" s="43"/>
      <c r="AD732" s="43"/>
      <c r="AE732" s="43"/>
      <c r="AF732" s="43"/>
      <c r="AG732" s="43"/>
      <c r="AH732" s="43"/>
      <c r="AI732" s="43"/>
      <c r="AJ732" s="43"/>
      <c r="AK732" s="16" t="s">
        <v>1243</v>
      </c>
      <c r="AL732" s="72"/>
      <c r="AM732" s="44"/>
    </row>
    <row r="733" spans="1:39" ht="43.5">
      <c r="A733" s="65" t="s">
        <v>863</v>
      </c>
      <c r="B733" s="66" t="s">
        <v>1244</v>
      </c>
      <c r="C733" s="65" t="s">
        <v>864</v>
      </c>
      <c r="D733" s="65" t="s">
        <v>201</v>
      </c>
      <c r="E733" s="65" t="s">
        <v>201</v>
      </c>
      <c r="F733" s="65" t="s">
        <v>853</v>
      </c>
      <c r="G733" s="65" t="s">
        <v>880</v>
      </c>
      <c r="H733" s="65" t="s">
        <v>1017</v>
      </c>
      <c r="I733" s="75" t="s">
        <v>1058</v>
      </c>
      <c r="J733" s="272"/>
      <c r="K733" s="272"/>
      <c r="L733" s="272"/>
      <c r="M733" s="272"/>
      <c r="N733" s="272"/>
      <c r="O733" s="272"/>
      <c r="P733" s="272"/>
      <c r="Q733" s="272"/>
      <c r="R733" s="272"/>
      <c r="S733" s="272"/>
      <c r="T733" s="272"/>
      <c r="U733" s="272"/>
      <c r="V733" s="271"/>
      <c r="W733" s="50"/>
      <c r="X733" s="50"/>
      <c r="Y733" s="50"/>
      <c r="Z733" s="43"/>
      <c r="AA733" s="43"/>
      <c r="AB733" s="43"/>
      <c r="AC733" s="43"/>
      <c r="AD733" s="43"/>
      <c r="AE733" s="43"/>
      <c r="AF733" s="43"/>
      <c r="AG733" s="43"/>
      <c r="AH733" s="43"/>
      <c r="AI733" s="43"/>
      <c r="AJ733" s="43"/>
      <c r="AK733" s="16" t="s">
        <v>1232</v>
      </c>
      <c r="AL733" s="72"/>
      <c r="AM733" s="72" t="s">
        <v>1233</v>
      </c>
    </row>
    <row r="734" spans="1:39" ht="43.5">
      <c r="A734" s="65" t="s">
        <v>863</v>
      </c>
      <c r="B734" s="66" t="s">
        <v>1244</v>
      </c>
      <c r="C734" s="65" t="s">
        <v>864</v>
      </c>
      <c r="D734" s="65" t="s">
        <v>201</v>
      </c>
      <c r="E734" s="65" t="s">
        <v>201</v>
      </c>
      <c r="F734" s="65" t="s">
        <v>853</v>
      </c>
      <c r="G734" s="65" t="s">
        <v>880</v>
      </c>
      <c r="H734" s="65" t="s">
        <v>1017</v>
      </c>
      <c r="I734" s="75" t="s">
        <v>882</v>
      </c>
      <c r="J734" s="272"/>
      <c r="K734" s="272"/>
      <c r="L734" s="272"/>
      <c r="M734" s="272"/>
      <c r="N734" s="272"/>
      <c r="O734" s="272"/>
      <c r="P734" s="272"/>
      <c r="Q734" s="272"/>
      <c r="R734" s="272"/>
      <c r="S734" s="272"/>
      <c r="T734" s="272"/>
      <c r="U734" s="272"/>
      <c r="V734" s="271"/>
      <c r="W734" s="50"/>
      <c r="X734" s="50"/>
      <c r="Y734" s="50"/>
      <c r="Z734" s="43"/>
      <c r="AA734" s="43"/>
      <c r="AB734" s="43"/>
      <c r="AC734" s="43"/>
      <c r="AD734" s="43"/>
      <c r="AE734" s="43"/>
      <c r="AF734" s="43"/>
      <c r="AG734" s="43"/>
      <c r="AH734" s="43"/>
      <c r="AI734" s="43"/>
      <c r="AJ734" s="43"/>
      <c r="AK734" s="16" t="s">
        <v>1232</v>
      </c>
      <c r="AL734" s="72"/>
      <c r="AM734" s="72" t="s">
        <v>1233</v>
      </c>
    </row>
    <row r="735" spans="1:39" ht="43.5">
      <c r="A735" s="65" t="s">
        <v>863</v>
      </c>
      <c r="B735" s="66" t="s">
        <v>1244</v>
      </c>
      <c r="C735" s="65" t="s">
        <v>864</v>
      </c>
      <c r="D735" s="65" t="s">
        <v>201</v>
      </c>
      <c r="E735" s="65" t="s">
        <v>201</v>
      </c>
      <c r="F735" s="65" t="s">
        <v>853</v>
      </c>
      <c r="G735" s="65" t="s">
        <v>880</v>
      </c>
      <c r="H735" s="65" t="s">
        <v>1017</v>
      </c>
      <c r="I735" s="75" t="s">
        <v>1061</v>
      </c>
      <c r="J735" s="272"/>
      <c r="K735" s="272"/>
      <c r="L735" s="272"/>
      <c r="M735" s="272"/>
      <c r="N735" s="272"/>
      <c r="O735" s="272"/>
      <c r="P735" s="272"/>
      <c r="Q735" s="272"/>
      <c r="R735" s="272"/>
      <c r="S735" s="272"/>
      <c r="T735" s="272"/>
      <c r="U735" s="272"/>
      <c r="V735" s="271"/>
      <c r="W735" s="50"/>
      <c r="X735" s="50"/>
      <c r="Y735" s="50"/>
      <c r="Z735" s="43"/>
      <c r="AA735" s="43"/>
      <c r="AB735" s="43"/>
      <c r="AC735" s="43"/>
      <c r="AD735" s="43"/>
      <c r="AE735" s="43"/>
      <c r="AF735" s="43"/>
      <c r="AG735" s="43"/>
      <c r="AH735" s="43"/>
      <c r="AI735" s="43"/>
      <c r="AJ735" s="43"/>
      <c r="AK735" s="16" t="s">
        <v>1232</v>
      </c>
      <c r="AL735" s="72"/>
      <c r="AM735" s="72" t="s">
        <v>1233</v>
      </c>
    </row>
    <row r="736" spans="1:39" ht="43.5">
      <c r="A736" s="65" t="s">
        <v>863</v>
      </c>
      <c r="B736" s="66" t="s">
        <v>1244</v>
      </c>
      <c r="C736" s="65" t="s">
        <v>864</v>
      </c>
      <c r="D736" s="65" t="s">
        <v>201</v>
      </c>
      <c r="E736" s="65" t="s">
        <v>201</v>
      </c>
      <c r="F736" s="65" t="s">
        <v>853</v>
      </c>
      <c r="G736" s="65" t="s">
        <v>880</v>
      </c>
      <c r="H736" s="65" t="s">
        <v>1017</v>
      </c>
      <c r="I736" s="75" t="s">
        <v>884</v>
      </c>
      <c r="J736" s="272">
        <v>23821</v>
      </c>
      <c r="K736" s="272">
        <v>65574</v>
      </c>
      <c r="L736" s="272">
        <v>77730</v>
      </c>
      <c r="M736" s="272">
        <v>39735</v>
      </c>
      <c r="N736" s="272">
        <v>50893</v>
      </c>
      <c r="O736" s="272">
        <v>72294</v>
      </c>
      <c r="P736" s="272">
        <v>64902</v>
      </c>
      <c r="Q736" s="272">
        <v>32110</v>
      </c>
      <c r="R736" s="272">
        <v>56396</v>
      </c>
      <c r="S736" s="272">
        <v>70743</v>
      </c>
      <c r="T736" s="272">
        <v>64082</v>
      </c>
      <c r="U736" s="272">
        <v>36052</v>
      </c>
      <c r="V736" s="271"/>
      <c r="W736" s="50"/>
      <c r="X736" s="50"/>
      <c r="Y736" s="50"/>
      <c r="Z736" s="43"/>
      <c r="AA736" s="43"/>
      <c r="AB736" s="43"/>
      <c r="AC736" s="43"/>
      <c r="AD736" s="43"/>
      <c r="AE736" s="43"/>
      <c r="AF736" s="43"/>
      <c r="AG736" s="43"/>
      <c r="AH736" s="43"/>
      <c r="AI736" s="43"/>
      <c r="AJ736" s="43"/>
      <c r="AK736" s="16" t="s">
        <v>1232</v>
      </c>
      <c r="AL736" s="72"/>
      <c r="AM736" s="44"/>
    </row>
    <row r="737" spans="1:39" ht="58">
      <c r="A737" s="65" t="s">
        <v>863</v>
      </c>
      <c r="B737" s="66" t="s">
        <v>1245</v>
      </c>
      <c r="C737" s="65" t="s">
        <v>864</v>
      </c>
      <c r="D737" s="65" t="s">
        <v>201</v>
      </c>
      <c r="E737" s="65" t="s">
        <v>201</v>
      </c>
      <c r="F737" s="65" t="s">
        <v>853</v>
      </c>
      <c r="G737" s="65" t="s">
        <v>880</v>
      </c>
      <c r="H737" s="65" t="s">
        <v>1235</v>
      </c>
      <c r="I737" s="75" t="s">
        <v>1058</v>
      </c>
      <c r="J737" s="272"/>
      <c r="K737" s="272"/>
      <c r="L737" s="272"/>
      <c r="M737" s="272"/>
      <c r="N737" s="272"/>
      <c r="O737" s="272"/>
      <c r="P737" s="272"/>
      <c r="Q737" s="272"/>
      <c r="R737" s="272"/>
      <c r="S737" s="272"/>
      <c r="T737" s="272"/>
      <c r="U737" s="272"/>
      <c r="V737" s="271"/>
      <c r="W737" s="50"/>
      <c r="X737" s="50"/>
      <c r="Y737" s="50"/>
      <c r="Z737" s="43"/>
      <c r="AA737" s="43"/>
      <c r="AB737" s="43"/>
      <c r="AC737" s="43"/>
      <c r="AD737" s="43"/>
      <c r="AE737" s="43"/>
      <c r="AF737" s="43"/>
      <c r="AG737" s="43"/>
      <c r="AH737" s="43"/>
      <c r="AI737" s="43"/>
      <c r="AJ737" s="43"/>
      <c r="AK737" s="16" t="s">
        <v>1236</v>
      </c>
      <c r="AL737" s="72"/>
      <c r="AM737" s="72" t="s">
        <v>1233</v>
      </c>
    </row>
    <row r="738" spans="1:39" ht="58">
      <c r="A738" s="65" t="s">
        <v>863</v>
      </c>
      <c r="B738" s="66" t="s">
        <v>1245</v>
      </c>
      <c r="C738" s="65" t="s">
        <v>864</v>
      </c>
      <c r="D738" s="65" t="s">
        <v>201</v>
      </c>
      <c r="E738" s="65" t="s">
        <v>201</v>
      </c>
      <c r="F738" s="65" t="s">
        <v>853</v>
      </c>
      <c r="G738" s="65" t="s">
        <v>880</v>
      </c>
      <c r="H738" s="65" t="s">
        <v>1235</v>
      </c>
      <c r="I738" s="75" t="s">
        <v>882</v>
      </c>
      <c r="J738" s="272"/>
      <c r="K738" s="272"/>
      <c r="L738" s="272"/>
      <c r="M738" s="272"/>
      <c r="N738" s="272"/>
      <c r="O738" s="272"/>
      <c r="P738" s="272"/>
      <c r="Q738" s="272"/>
      <c r="R738" s="272"/>
      <c r="S738" s="272"/>
      <c r="T738" s="272"/>
      <c r="U738" s="272"/>
      <c r="V738" s="271"/>
      <c r="W738" s="50"/>
      <c r="X738" s="50"/>
      <c r="Y738" s="50"/>
      <c r="Z738" s="43"/>
      <c r="AA738" s="43"/>
      <c r="AB738" s="43"/>
      <c r="AC738" s="43"/>
      <c r="AD738" s="43"/>
      <c r="AE738" s="43"/>
      <c r="AF738" s="43"/>
      <c r="AG738" s="43"/>
      <c r="AH738" s="43"/>
      <c r="AI738" s="43"/>
      <c r="AJ738" s="43"/>
      <c r="AK738" s="16" t="s">
        <v>1236</v>
      </c>
      <c r="AL738" s="72"/>
      <c r="AM738" s="72" t="s">
        <v>1233</v>
      </c>
    </row>
    <row r="739" spans="1:39" ht="58">
      <c r="A739" s="65" t="s">
        <v>863</v>
      </c>
      <c r="B739" s="66" t="s">
        <v>1245</v>
      </c>
      <c r="C739" s="65" t="s">
        <v>864</v>
      </c>
      <c r="D739" s="65" t="s">
        <v>201</v>
      </c>
      <c r="E739" s="65" t="s">
        <v>201</v>
      </c>
      <c r="F739" s="65" t="s">
        <v>853</v>
      </c>
      <c r="G739" s="65" t="s">
        <v>880</v>
      </c>
      <c r="H739" s="65" t="s">
        <v>1235</v>
      </c>
      <c r="I739" s="75" t="s">
        <v>1061</v>
      </c>
      <c r="J739" s="272"/>
      <c r="K739" s="272"/>
      <c r="L739" s="272"/>
      <c r="M739" s="272"/>
      <c r="N739" s="272"/>
      <c r="O739" s="272"/>
      <c r="P739" s="272"/>
      <c r="Q739" s="272"/>
      <c r="R739" s="272"/>
      <c r="S739" s="272"/>
      <c r="T739" s="272"/>
      <c r="U739" s="272"/>
      <c r="V739" s="271"/>
      <c r="W739" s="50"/>
      <c r="X739" s="50"/>
      <c r="Y739" s="50"/>
      <c r="Z739" s="43"/>
      <c r="AA739" s="43"/>
      <c r="AB739" s="43"/>
      <c r="AC739" s="43"/>
      <c r="AD739" s="43"/>
      <c r="AE739" s="43"/>
      <c r="AF739" s="43"/>
      <c r="AG739" s="43"/>
      <c r="AH739" s="43"/>
      <c r="AI739" s="43"/>
      <c r="AJ739" s="43"/>
      <c r="AK739" s="16" t="s">
        <v>1236</v>
      </c>
      <c r="AL739" s="72"/>
      <c r="AM739" s="72" t="s">
        <v>1233</v>
      </c>
    </row>
    <row r="740" spans="1:39" ht="58">
      <c r="A740" s="65" t="s">
        <v>863</v>
      </c>
      <c r="B740" s="66" t="s">
        <v>1245</v>
      </c>
      <c r="C740" s="65" t="s">
        <v>864</v>
      </c>
      <c r="D740" s="65" t="s">
        <v>201</v>
      </c>
      <c r="E740" s="65" t="s">
        <v>201</v>
      </c>
      <c r="F740" s="65" t="s">
        <v>853</v>
      </c>
      <c r="G740" s="65" t="s">
        <v>880</v>
      </c>
      <c r="H740" s="65" t="s">
        <v>1235</v>
      </c>
      <c r="I740" s="75" t="s">
        <v>884</v>
      </c>
      <c r="J740" s="272">
        <v>22806</v>
      </c>
      <c r="K740" s="272">
        <v>19630</v>
      </c>
      <c r="L740" s="272">
        <v>18832</v>
      </c>
      <c r="M740" s="272">
        <v>18990</v>
      </c>
      <c r="N740" s="272">
        <v>10157</v>
      </c>
      <c r="O740" s="272">
        <v>40778</v>
      </c>
      <c r="P740" s="272">
        <v>31813</v>
      </c>
      <c r="Q740" s="272">
        <v>16428</v>
      </c>
      <c r="R740" s="272">
        <v>10021</v>
      </c>
      <c r="S740" s="272">
        <v>9470</v>
      </c>
      <c r="T740" s="272">
        <v>2493</v>
      </c>
      <c r="U740" s="272">
        <v>1883</v>
      </c>
      <c r="V740" s="271"/>
      <c r="W740" s="50"/>
      <c r="X740" s="50"/>
      <c r="Y740" s="50"/>
      <c r="Z740" s="43"/>
      <c r="AA740" s="43"/>
      <c r="AB740" s="43"/>
      <c r="AC740" s="43"/>
      <c r="AD740" s="43"/>
      <c r="AE740" s="43"/>
      <c r="AF740" s="43"/>
      <c r="AG740" s="43"/>
      <c r="AH740" s="43"/>
      <c r="AI740" s="43"/>
      <c r="AJ740" s="43"/>
      <c r="AK740" s="16" t="s">
        <v>1237</v>
      </c>
      <c r="AL740" s="72"/>
      <c r="AM740" s="44"/>
    </row>
    <row r="741" spans="1:39" ht="43.5">
      <c r="A741" s="65" t="s">
        <v>863</v>
      </c>
      <c r="B741" s="66" t="s">
        <v>1246</v>
      </c>
      <c r="C741" s="65" t="s">
        <v>865</v>
      </c>
      <c r="D741" s="65" t="s">
        <v>201</v>
      </c>
      <c r="E741" s="65" t="s">
        <v>201</v>
      </c>
      <c r="F741" s="65" t="s">
        <v>853</v>
      </c>
      <c r="G741" s="65" t="s">
        <v>880</v>
      </c>
      <c r="H741" s="65" t="s">
        <v>1235</v>
      </c>
      <c r="I741" s="75" t="s">
        <v>1058</v>
      </c>
      <c r="J741" s="272"/>
      <c r="K741" s="272"/>
      <c r="L741" s="272"/>
      <c r="M741" s="272"/>
      <c r="N741" s="272"/>
      <c r="O741" s="272"/>
      <c r="P741" s="272"/>
      <c r="Q741" s="272"/>
      <c r="R741" s="272"/>
      <c r="S741" s="272"/>
      <c r="T741" s="272"/>
      <c r="U741" s="272"/>
      <c r="V741" s="271"/>
      <c r="W741" s="50"/>
      <c r="X741" s="50"/>
      <c r="Y741" s="50"/>
      <c r="Z741" s="43"/>
      <c r="AA741" s="43"/>
      <c r="AB741" s="43"/>
      <c r="AC741" s="43"/>
      <c r="AD741" s="43"/>
      <c r="AE741" s="43"/>
      <c r="AF741" s="43"/>
      <c r="AG741" s="43"/>
      <c r="AH741" s="43"/>
      <c r="AI741" s="43"/>
      <c r="AJ741" s="43"/>
      <c r="AK741" s="16" t="s">
        <v>1239</v>
      </c>
      <c r="AL741" s="72"/>
      <c r="AM741" s="72" t="s">
        <v>1233</v>
      </c>
    </row>
    <row r="742" spans="1:39" ht="43.5">
      <c r="A742" s="65" t="s">
        <v>863</v>
      </c>
      <c r="B742" s="66" t="s">
        <v>1246</v>
      </c>
      <c r="C742" s="65" t="s">
        <v>865</v>
      </c>
      <c r="D742" s="65" t="s">
        <v>201</v>
      </c>
      <c r="E742" s="65" t="s">
        <v>201</v>
      </c>
      <c r="F742" s="65" t="s">
        <v>853</v>
      </c>
      <c r="G742" s="65" t="s">
        <v>880</v>
      </c>
      <c r="H742" s="65" t="s">
        <v>1235</v>
      </c>
      <c r="I742" s="75" t="s">
        <v>882</v>
      </c>
      <c r="J742" s="272"/>
      <c r="K742" s="272"/>
      <c r="L742" s="272"/>
      <c r="M742" s="272"/>
      <c r="N742" s="272"/>
      <c r="O742" s="272"/>
      <c r="P742" s="272"/>
      <c r="Q742" s="272"/>
      <c r="R742" s="272"/>
      <c r="S742" s="272"/>
      <c r="T742" s="272"/>
      <c r="U742" s="272"/>
      <c r="V742" s="271"/>
      <c r="W742" s="50"/>
      <c r="X742" s="50"/>
      <c r="Y742" s="50"/>
      <c r="Z742" s="43"/>
      <c r="AA742" s="43"/>
      <c r="AB742" s="43"/>
      <c r="AC742" s="43"/>
      <c r="AD742" s="43"/>
      <c r="AE742" s="43"/>
      <c r="AF742" s="43"/>
      <c r="AG742" s="43"/>
      <c r="AH742" s="43"/>
      <c r="AI742" s="43"/>
      <c r="AJ742" s="43"/>
      <c r="AK742" s="16" t="s">
        <v>1239</v>
      </c>
      <c r="AL742" s="72"/>
      <c r="AM742" s="72" t="s">
        <v>1233</v>
      </c>
    </row>
    <row r="743" spans="1:39" ht="43.5">
      <c r="A743" s="65" t="s">
        <v>863</v>
      </c>
      <c r="B743" s="66" t="s">
        <v>1246</v>
      </c>
      <c r="C743" s="65" t="s">
        <v>865</v>
      </c>
      <c r="D743" s="65" t="s">
        <v>201</v>
      </c>
      <c r="E743" s="65" t="s">
        <v>201</v>
      </c>
      <c r="F743" s="65" t="s">
        <v>853</v>
      </c>
      <c r="G743" s="65" t="s">
        <v>880</v>
      </c>
      <c r="H743" s="65" t="s">
        <v>1235</v>
      </c>
      <c r="I743" s="75" t="s">
        <v>1061</v>
      </c>
      <c r="J743" s="272"/>
      <c r="K743" s="272"/>
      <c r="L743" s="272"/>
      <c r="M743" s="272"/>
      <c r="N743" s="272"/>
      <c r="O743" s="272"/>
      <c r="P743" s="272"/>
      <c r="Q743" s="272"/>
      <c r="R743" s="272"/>
      <c r="S743" s="272"/>
      <c r="T743" s="272"/>
      <c r="U743" s="272"/>
      <c r="V743" s="271"/>
      <c r="W743" s="50"/>
      <c r="X743" s="50"/>
      <c r="Y743" s="50"/>
      <c r="Z743" s="43"/>
      <c r="AA743" s="43"/>
      <c r="AB743" s="43"/>
      <c r="AC743" s="43"/>
      <c r="AD743" s="43"/>
      <c r="AE743" s="43"/>
      <c r="AF743" s="43"/>
      <c r="AG743" s="43"/>
      <c r="AH743" s="43"/>
      <c r="AI743" s="43"/>
      <c r="AJ743" s="43"/>
      <c r="AK743" s="16" t="s">
        <v>1239</v>
      </c>
      <c r="AL743" s="72"/>
      <c r="AM743" s="72" t="s">
        <v>1233</v>
      </c>
    </row>
    <row r="744" spans="1:39" ht="43.5">
      <c r="A744" s="65" t="s">
        <v>863</v>
      </c>
      <c r="B744" s="66" t="s">
        <v>1246</v>
      </c>
      <c r="C744" s="65" t="s">
        <v>866</v>
      </c>
      <c r="D744" s="65" t="s">
        <v>201</v>
      </c>
      <c r="E744" s="65" t="s">
        <v>201</v>
      </c>
      <c r="F744" s="65" t="s">
        <v>853</v>
      </c>
      <c r="G744" s="65" t="s">
        <v>880</v>
      </c>
      <c r="H744" s="65" t="s">
        <v>1235</v>
      </c>
      <c r="I744" s="75" t="s">
        <v>884</v>
      </c>
      <c r="J744" s="272">
        <v>7</v>
      </c>
      <c r="K744" s="272">
        <v>5</v>
      </c>
      <c r="L744" s="272">
        <v>1</v>
      </c>
      <c r="M744" s="272">
        <v>14</v>
      </c>
      <c r="N744" s="272">
        <v>9</v>
      </c>
      <c r="O744" s="272">
        <v>11</v>
      </c>
      <c r="P744" s="272">
        <v>9</v>
      </c>
      <c r="Q744" s="272">
        <v>18</v>
      </c>
      <c r="R744" s="272">
        <v>7</v>
      </c>
      <c r="S744" s="272">
        <v>11</v>
      </c>
      <c r="T744" s="272">
        <v>18</v>
      </c>
      <c r="U744" s="272">
        <v>16</v>
      </c>
      <c r="V744" s="271"/>
      <c r="W744" s="50"/>
      <c r="X744" s="50"/>
      <c r="Y744" s="50"/>
      <c r="Z744" s="43"/>
      <c r="AA744" s="43"/>
      <c r="AB744" s="43"/>
      <c r="AC744" s="43"/>
      <c r="AD744" s="43"/>
      <c r="AE744" s="43"/>
      <c r="AF744" s="43"/>
      <c r="AG744" s="43"/>
      <c r="AH744" s="43"/>
      <c r="AI744" s="43"/>
      <c r="AJ744" s="43"/>
      <c r="AK744" s="16" t="s">
        <v>1240</v>
      </c>
      <c r="AL744" s="72"/>
      <c r="AM744" s="44"/>
    </row>
    <row r="745" spans="1:39" ht="43.5">
      <c r="A745" s="65" t="s">
        <v>863</v>
      </c>
      <c r="B745" s="66" t="s">
        <v>1247</v>
      </c>
      <c r="C745" s="65" t="s">
        <v>865</v>
      </c>
      <c r="D745" s="65" t="s">
        <v>201</v>
      </c>
      <c r="E745" s="65" t="s">
        <v>201</v>
      </c>
      <c r="F745" s="65" t="s">
        <v>853</v>
      </c>
      <c r="G745" s="65" t="s">
        <v>880</v>
      </c>
      <c r="H745" s="65" t="s">
        <v>1017</v>
      </c>
      <c r="I745" s="75" t="s">
        <v>1058</v>
      </c>
      <c r="J745" s="272"/>
      <c r="K745" s="272"/>
      <c r="L745" s="272"/>
      <c r="M745" s="272"/>
      <c r="N745" s="272"/>
      <c r="O745" s="272"/>
      <c r="P745" s="272"/>
      <c r="Q745" s="272"/>
      <c r="R745" s="272"/>
      <c r="S745" s="272"/>
      <c r="T745" s="272"/>
      <c r="U745" s="272"/>
      <c r="V745" s="271"/>
      <c r="W745" s="50"/>
      <c r="X745" s="50"/>
      <c r="Y745" s="50"/>
      <c r="Z745" s="43"/>
      <c r="AA745" s="43"/>
      <c r="AB745" s="43"/>
      <c r="AC745" s="43"/>
      <c r="AD745" s="43"/>
      <c r="AE745" s="43"/>
      <c r="AF745" s="43"/>
      <c r="AG745" s="43"/>
      <c r="AH745" s="43"/>
      <c r="AI745" s="43"/>
      <c r="AJ745" s="43"/>
      <c r="AK745" s="16" t="s">
        <v>1242</v>
      </c>
      <c r="AL745" s="72"/>
      <c r="AM745" s="72" t="s">
        <v>1233</v>
      </c>
    </row>
    <row r="746" spans="1:39" ht="43.5">
      <c r="A746" s="65" t="s">
        <v>863</v>
      </c>
      <c r="B746" s="66" t="s">
        <v>1247</v>
      </c>
      <c r="C746" s="65" t="s">
        <v>865</v>
      </c>
      <c r="D746" s="65" t="s">
        <v>201</v>
      </c>
      <c r="E746" s="65" t="s">
        <v>201</v>
      </c>
      <c r="F746" s="65" t="s">
        <v>853</v>
      </c>
      <c r="G746" s="65" t="s">
        <v>880</v>
      </c>
      <c r="H746" s="65" t="s">
        <v>1017</v>
      </c>
      <c r="I746" s="75" t="s">
        <v>882</v>
      </c>
      <c r="J746" s="272"/>
      <c r="K746" s="272"/>
      <c r="L746" s="272"/>
      <c r="M746" s="272"/>
      <c r="N746" s="272"/>
      <c r="O746" s="272"/>
      <c r="P746" s="272"/>
      <c r="Q746" s="272"/>
      <c r="R746" s="272"/>
      <c r="S746" s="272"/>
      <c r="T746" s="272"/>
      <c r="U746" s="272"/>
      <c r="V746" s="271"/>
      <c r="W746" s="50"/>
      <c r="X746" s="50"/>
      <c r="Y746" s="50"/>
      <c r="Z746" s="43"/>
      <c r="AA746" s="43"/>
      <c r="AB746" s="43"/>
      <c r="AC746" s="43"/>
      <c r="AD746" s="43"/>
      <c r="AE746" s="43"/>
      <c r="AF746" s="43"/>
      <c r="AG746" s="43"/>
      <c r="AH746" s="43"/>
      <c r="AI746" s="43"/>
      <c r="AJ746" s="43"/>
      <c r="AK746" s="16" t="s">
        <v>1242</v>
      </c>
      <c r="AL746" s="72"/>
      <c r="AM746" s="72" t="s">
        <v>1233</v>
      </c>
    </row>
    <row r="747" spans="1:39" ht="43.5">
      <c r="A747" s="65" t="s">
        <v>863</v>
      </c>
      <c r="B747" s="66" t="s">
        <v>1247</v>
      </c>
      <c r="C747" s="65" t="s">
        <v>865</v>
      </c>
      <c r="D747" s="65" t="s">
        <v>201</v>
      </c>
      <c r="E747" s="65" t="s">
        <v>201</v>
      </c>
      <c r="F747" s="65" t="s">
        <v>853</v>
      </c>
      <c r="G747" s="65" t="s">
        <v>880</v>
      </c>
      <c r="H747" s="65" t="s">
        <v>1017</v>
      </c>
      <c r="I747" s="75" t="s">
        <v>1061</v>
      </c>
      <c r="J747" s="272"/>
      <c r="K747" s="272"/>
      <c r="L747" s="272"/>
      <c r="M747" s="272"/>
      <c r="N747" s="272"/>
      <c r="O747" s="272"/>
      <c r="P747" s="272"/>
      <c r="Q747" s="272"/>
      <c r="R747" s="272"/>
      <c r="S747" s="272"/>
      <c r="T747" s="272"/>
      <c r="U747" s="272"/>
      <c r="V747" s="271"/>
      <c r="W747" s="50"/>
      <c r="X747" s="50"/>
      <c r="Y747" s="50"/>
      <c r="Z747" s="43"/>
      <c r="AA747" s="43"/>
      <c r="AB747" s="43"/>
      <c r="AC747" s="43"/>
      <c r="AD747" s="43"/>
      <c r="AE747" s="43"/>
      <c r="AF747" s="43"/>
      <c r="AG747" s="43"/>
      <c r="AH747" s="43"/>
      <c r="AI747" s="43"/>
      <c r="AJ747" s="43"/>
      <c r="AK747" s="16" t="s">
        <v>1242</v>
      </c>
      <c r="AL747" s="72"/>
      <c r="AM747" s="72" t="s">
        <v>1233</v>
      </c>
    </row>
    <row r="748" spans="1:39" ht="43.5">
      <c r="A748" s="65" t="s">
        <v>863</v>
      </c>
      <c r="B748" s="66" t="s">
        <v>1247</v>
      </c>
      <c r="C748" s="65" t="s">
        <v>866</v>
      </c>
      <c r="D748" s="65" t="s">
        <v>201</v>
      </c>
      <c r="E748" s="65" t="s">
        <v>201</v>
      </c>
      <c r="F748" s="65" t="s">
        <v>853</v>
      </c>
      <c r="G748" s="65" t="s">
        <v>880</v>
      </c>
      <c r="H748" s="65" t="s">
        <v>1017</v>
      </c>
      <c r="I748" s="75" t="s">
        <v>884</v>
      </c>
      <c r="J748" s="272">
        <v>766</v>
      </c>
      <c r="K748" s="272">
        <v>4937</v>
      </c>
      <c r="L748" s="272">
        <v>5441</v>
      </c>
      <c r="M748" s="272">
        <v>2657</v>
      </c>
      <c r="N748" s="272">
        <v>3141</v>
      </c>
      <c r="O748" s="272">
        <v>3210</v>
      </c>
      <c r="P748" s="272">
        <v>2810</v>
      </c>
      <c r="Q748" s="272">
        <v>1659</v>
      </c>
      <c r="R748" s="272">
        <v>2271</v>
      </c>
      <c r="S748" s="272">
        <v>2507</v>
      </c>
      <c r="T748" s="272">
        <v>3539</v>
      </c>
      <c r="U748" s="272">
        <v>2546</v>
      </c>
      <c r="V748" s="271"/>
      <c r="W748" s="50"/>
      <c r="X748" s="50"/>
      <c r="Y748" s="50"/>
      <c r="Z748" s="43"/>
      <c r="AA748" s="43"/>
      <c r="AB748" s="43"/>
      <c r="AC748" s="43"/>
      <c r="AD748" s="43"/>
      <c r="AE748" s="43"/>
      <c r="AF748" s="43"/>
      <c r="AG748" s="43"/>
      <c r="AH748" s="43"/>
      <c r="AI748" s="43"/>
      <c r="AJ748" s="43"/>
      <c r="AK748" s="16" t="s">
        <v>1243</v>
      </c>
      <c r="AL748" s="72"/>
      <c r="AM748" s="44"/>
    </row>
    <row r="749" spans="1:39" ht="43.5">
      <c r="A749" s="65" t="s">
        <v>863</v>
      </c>
      <c r="B749" s="66" t="s">
        <v>1248</v>
      </c>
      <c r="C749" s="65" t="s">
        <v>864</v>
      </c>
      <c r="D749" s="65" t="s">
        <v>201</v>
      </c>
      <c r="E749" s="65" t="s">
        <v>201</v>
      </c>
      <c r="F749" s="65" t="s">
        <v>854</v>
      </c>
      <c r="G749" s="65" t="s">
        <v>880</v>
      </c>
      <c r="H749" s="65" t="s">
        <v>1017</v>
      </c>
      <c r="I749" s="75" t="s">
        <v>1058</v>
      </c>
      <c r="J749" s="272"/>
      <c r="K749" s="272"/>
      <c r="L749" s="272"/>
      <c r="M749" s="272"/>
      <c r="N749" s="272"/>
      <c r="O749" s="272"/>
      <c r="P749" s="272"/>
      <c r="Q749" s="272"/>
      <c r="R749" s="272"/>
      <c r="S749" s="272"/>
      <c r="T749" s="272"/>
      <c r="U749" s="272"/>
      <c r="V749" s="271"/>
      <c r="W749" s="50"/>
      <c r="X749" s="50"/>
      <c r="Y749" s="50"/>
      <c r="Z749" s="43"/>
      <c r="AA749" s="43"/>
      <c r="AB749" s="43"/>
      <c r="AC749" s="43"/>
      <c r="AD749" s="43"/>
      <c r="AE749" s="43"/>
      <c r="AF749" s="43"/>
      <c r="AG749" s="43"/>
      <c r="AH749" s="43"/>
      <c r="AI749" s="43"/>
      <c r="AJ749" s="43"/>
      <c r="AK749" s="16" t="s">
        <v>1232</v>
      </c>
      <c r="AL749" s="72"/>
      <c r="AM749" s="72" t="s">
        <v>1233</v>
      </c>
    </row>
    <row r="750" spans="1:39" ht="43.5">
      <c r="A750" s="65" t="s">
        <v>863</v>
      </c>
      <c r="B750" s="66" t="s">
        <v>1248</v>
      </c>
      <c r="C750" s="65" t="s">
        <v>864</v>
      </c>
      <c r="D750" s="65" t="s">
        <v>201</v>
      </c>
      <c r="E750" s="65" t="s">
        <v>201</v>
      </c>
      <c r="F750" s="65" t="s">
        <v>854</v>
      </c>
      <c r="G750" s="65" t="s">
        <v>880</v>
      </c>
      <c r="H750" s="65" t="s">
        <v>1017</v>
      </c>
      <c r="I750" s="75" t="s">
        <v>882</v>
      </c>
      <c r="J750" s="272"/>
      <c r="K750" s="272"/>
      <c r="L750" s="272"/>
      <c r="M750" s="272"/>
      <c r="N750" s="272"/>
      <c r="O750" s="272"/>
      <c r="P750" s="272"/>
      <c r="Q750" s="272"/>
      <c r="R750" s="272"/>
      <c r="S750" s="272"/>
      <c r="T750" s="272"/>
      <c r="U750" s="272"/>
      <c r="V750" s="271"/>
      <c r="W750" s="50"/>
      <c r="X750" s="50"/>
      <c r="Y750" s="50"/>
      <c r="Z750" s="43"/>
      <c r="AA750" s="43"/>
      <c r="AB750" s="43"/>
      <c r="AC750" s="43"/>
      <c r="AD750" s="43"/>
      <c r="AE750" s="43"/>
      <c r="AF750" s="43"/>
      <c r="AG750" s="43"/>
      <c r="AH750" s="43"/>
      <c r="AI750" s="43"/>
      <c r="AJ750" s="43"/>
      <c r="AK750" s="16" t="s">
        <v>1232</v>
      </c>
      <c r="AL750" s="72"/>
      <c r="AM750" s="72" t="s">
        <v>1233</v>
      </c>
    </row>
    <row r="751" spans="1:39" ht="43.5">
      <c r="A751" s="65" t="s">
        <v>863</v>
      </c>
      <c r="B751" s="66" t="s">
        <v>1248</v>
      </c>
      <c r="C751" s="65" t="s">
        <v>864</v>
      </c>
      <c r="D751" s="65" t="s">
        <v>201</v>
      </c>
      <c r="E751" s="65" t="s">
        <v>201</v>
      </c>
      <c r="F751" s="65" t="s">
        <v>854</v>
      </c>
      <c r="G751" s="65" t="s">
        <v>880</v>
      </c>
      <c r="H751" s="65" t="s">
        <v>1017</v>
      </c>
      <c r="I751" s="75" t="s">
        <v>1061</v>
      </c>
      <c r="J751" s="272"/>
      <c r="K751" s="272"/>
      <c r="L751" s="272"/>
      <c r="M751" s="272"/>
      <c r="N751" s="272"/>
      <c r="O751" s="272"/>
      <c r="P751" s="272"/>
      <c r="Q751" s="272"/>
      <c r="R751" s="272"/>
      <c r="S751" s="272"/>
      <c r="T751" s="272"/>
      <c r="U751" s="272"/>
      <c r="V751" s="271"/>
      <c r="W751" s="50"/>
      <c r="X751" s="50"/>
      <c r="Y751" s="50"/>
      <c r="Z751" s="43"/>
      <c r="AA751" s="43"/>
      <c r="AB751" s="43"/>
      <c r="AC751" s="43"/>
      <c r="AD751" s="43"/>
      <c r="AE751" s="43"/>
      <c r="AF751" s="43"/>
      <c r="AG751" s="43"/>
      <c r="AH751" s="43"/>
      <c r="AI751" s="43"/>
      <c r="AJ751" s="43"/>
      <c r="AK751" s="16" t="s">
        <v>1232</v>
      </c>
      <c r="AL751" s="72"/>
      <c r="AM751" s="72" t="s">
        <v>1233</v>
      </c>
    </row>
    <row r="752" spans="1:39" ht="43.5">
      <c r="A752" s="65" t="s">
        <v>863</v>
      </c>
      <c r="B752" s="66" t="s">
        <v>1248</v>
      </c>
      <c r="C752" s="65" t="s">
        <v>864</v>
      </c>
      <c r="D752" s="65" t="s">
        <v>201</v>
      </c>
      <c r="E752" s="65" t="s">
        <v>201</v>
      </c>
      <c r="F752" s="65" t="s">
        <v>854</v>
      </c>
      <c r="G752" s="65" t="s">
        <v>880</v>
      </c>
      <c r="H752" s="65" t="s">
        <v>1017</v>
      </c>
      <c r="I752" s="75" t="s">
        <v>884</v>
      </c>
      <c r="J752" s="272">
        <v>40816</v>
      </c>
      <c r="K752" s="272">
        <v>72267</v>
      </c>
      <c r="L752" s="272">
        <v>102371</v>
      </c>
      <c r="M752" s="272">
        <v>118389</v>
      </c>
      <c r="N752" s="272">
        <v>109839</v>
      </c>
      <c r="O752" s="272">
        <v>85727</v>
      </c>
      <c r="P752" s="272">
        <v>98760</v>
      </c>
      <c r="Q752" s="272">
        <v>109585</v>
      </c>
      <c r="R752" s="272">
        <v>105204</v>
      </c>
      <c r="S752" s="272">
        <v>92748</v>
      </c>
      <c r="T752" s="272">
        <v>97861</v>
      </c>
      <c r="U752" s="272">
        <v>85980</v>
      </c>
      <c r="V752" s="271"/>
      <c r="W752" s="50"/>
      <c r="X752" s="50"/>
      <c r="Y752" s="50"/>
      <c r="Z752" s="43"/>
      <c r="AA752" s="43"/>
      <c r="AB752" s="43"/>
      <c r="AC752" s="43"/>
      <c r="AD752" s="43"/>
      <c r="AE752" s="43"/>
      <c r="AF752" s="43"/>
      <c r="AG752" s="43"/>
      <c r="AH752" s="43"/>
      <c r="AI752" s="43"/>
      <c r="AJ752" s="43"/>
      <c r="AK752" s="16" t="s">
        <v>1232</v>
      </c>
      <c r="AL752" s="72"/>
      <c r="AM752" s="44"/>
    </row>
    <row r="753" spans="1:39" ht="58">
      <c r="A753" s="65" t="s">
        <v>863</v>
      </c>
      <c r="B753" s="66" t="s">
        <v>1249</v>
      </c>
      <c r="C753" s="65" t="s">
        <v>864</v>
      </c>
      <c r="D753" s="65" t="s">
        <v>201</v>
      </c>
      <c r="E753" s="65" t="s">
        <v>201</v>
      </c>
      <c r="F753" s="65" t="s">
        <v>854</v>
      </c>
      <c r="G753" s="65" t="s">
        <v>880</v>
      </c>
      <c r="H753" s="65" t="s">
        <v>1235</v>
      </c>
      <c r="I753" s="75" t="s">
        <v>1058</v>
      </c>
      <c r="J753" s="272"/>
      <c r="K753" s="272"/>
      <c r="L753" s="272"/>
      <c r="M753" s="272"/>
      <c r="N753" s="272"/>
      <c r="O753" s="272"/>
      <c r="P753" s="272"/>
      <c r="Q753" s="272"/>
      <c r="R753" s="272"/>
      <c r="S753" s="272"/>
      <c r="T753" s="272"/>
      <c r="U753" s="272"/>
      <c r="V753" s="271"/>
      <c r="W753" s="50"/>
      <c r="X753" s="50"/>
      <c r="Y753" s="50"/>
      <c r="Z753" s="43"/>
      <c r="AA753" s="43"/>
      <c r="AB753" s="43"/>
      <c r="AC753" s="43"/>
      <c r="AD753" s="43"/>
      <c r="AE753" s="43"/>
      <c r="AF753" s="43"/>
      <c r="AG753" s="43"/>
      <c r="AH753" s="43"/>
      <c r="AI753" s="43"/>
      <c r="AJ753" s="43"/>
      <c r="AK753" s="16" t="s">
        <v>1236</v>
      </c>
      <c r="AL753" s="72"/>
      <c r="AM753" s="72" t="s">
        <v>1233</v>
      </c>
    </row>
    <row r="754" spans="1:39" ht="58">
      <c r="A754" s="65" t="s">
        <v>863</v>
      </c>
      <c r="B754" s="66" t="s">
        <v>1249</v>
      </c>
      <c r="C754" s="65" t="s">
        <v>864</v>
      </c>
      <c r="D754" s="65" t="s">
        <v>201</v>
      </c>
      <c r="E754" s="65" t="s">
        <v>201</v>
      </c>
      <c r="F754" s="65" t="s">
        <v>854</v>
      </c>
      <c r="G754" s="65" t="s">
        <v>880</v>
      </c>
      <c r="H754" s="65" t="s">
        <v>1235</v>
      </c>
      <c r="I754" s="75" t="s">
        <v>882</v>
      </c>
      <c r="J754" s="272"/>
      <c r="K754" s="272"/>
      <c r="L754" s="272"/>
      <c r="M754" s="272"/>
      <c r="N754" s="272"/>
      <c r="O754" s="272"/>
      <c r="P754" s="272"/>
      <c r="Q754" s="272"/>
      <c r="R754" s="272"/>
      <c r="S754" s="272"/>
      <c r="T754" s="272"/>
      <c r="U754" s="272"/>
      <c r="V754" s="271"/>
      <c r="W754" s="50"/>
      <c r="X754" s="50"/>
      <c r="Y754" s="50"/>
      <c r="Z754" s="43"/>
      <c r="AA754" s="43"/>
      <c r="AB754" s="43"/>
      <c r="AC754" s="43"/>
      <c r="AD754" s="43"/>
      <c r="AE754" s="43"/>
      <c r="AF754" s="43"/>
      <c r="AG754" s="43"/>
      <c r="AH754" s="43"/>
      <c r="AI754" s="43"/>
      <c r="AJ754" s="43"/>
      <c r="AK754" s="16" t="s">
        <v>1236</v>
      </c>
      <c r="AL754" s="72"/>
      <c r="AM754" s="72" t="s">
        <v>1233</v>
      </c>
    </row>
    <row r="755" spans="1:39" ht="58">
      <c r="A755" s="65" t="s">
        <v>863</v>
      </c>
      <c r="B755" s="66" t="s">
        <v>1249</v>
      </c>
      <c r="C755" s="65" t="s">
        <v>864</v>
      </c>
      <c r="D755" s="65" t="s">
        <v>201</v>
      </c>
      <c r="E755" s="65" t="s">
        <v>201</v>
      </c>
      <c r="F755" s="65" t="s">
        <v>854</v>
      </c>
      <c r="G755" s="65" t="s">
        <v>880</v>
      </c>
      <c r="H755" s="65" t="s">
        <v>1235</v>
      </c>
      <c r="I755" s="75" t="s">
        <v>1061</v>
      </c>
      <c r="J755" s="272"/>
      <c r="K755" s="272"/>
      <c r="L755" s="272"/>
      <c r="M755" s="272"/>
      <c r="N755" s="272"/>
      <c r="O755" s="272"/>
      <c r="P755" s="272"/>
      <c r="Q755" s="272"/>
      <c r="R755" s="272"/>
      <c r="S755" s="272"/>
      <c r="T755" s="272"/>
      <c r="U755" s="272"/>
      <c r="V755" s="271"/>
      <c r="W755" s="50"/>
      <c r="X755" s="50"/>
      <c r="Y755" s="50"/>
      <c r="Z755" s="43"/>
      <c r="AA755" s="43"/>
      <c r="AB755" s="43"/>
      <c r="AC755" s="43"/>
      <c r="AD755" s="43"/>
      <c r="AE755" s="43"/>
      <c r="AF755" s="43"/>
      <c r="AG755" s="43"/>
      <c r="AH755" s="43"/>
      <c r="AI755" s="43"/>
      <c r="AJ755" s="43"/>
      <c r="AK755" s="16" t="s">
        <v>1236</v>
      </c>
      <c r="AL755" s="72"/>
      <c r="AM755" s="72" t="s">
        <v>1233</v>
      </c>
    </row>
    <row r="756" spans="1:39" ht="58">
      <c r="A756" s="65" t="s">
        <v>863</v>
      </c>
      <c r="B756" s="66" t="s">
        <v>1249</v>
      </c>
      <c r="C756" s="65" t="s">
        <v>864</v>
      </c>
      <c r="D756" s="65" t="s">
        <v>201</v>
      </c>
      <c r="E756" s="65" t="s">
        <v>201</v>
      </c>
      <c r="F756" s="65" t="s">
        <v>854</v>
      </c>
      <c r="G756" s="65" t="s">
        <v>880</v>
      </c>
      <c r="H756" s="65" t="s">
        <v>1235</v>
      </c>
      <c r="I756" s="75" t="s">
        <v>884</v>
      </c>
      <c r="J756" s="272">
        <v>2635</v>
      </c>
      <c r="K756" s="272">
        <v>2601</v>
      </c>
      <c r="L756" s="272">
        <v>2885</v>
      </c>
      <c r="M756" s="272">
        <v>3000</v>
      </c>
      <c r="N756" s="272">
        <v>1433</v>
      </c>
      <c r="O756" s="272">
        <v>5776</v>
      </c>
      <c r="P756" s="272">
        <v>5531</v>
      </c>
      <c r="Q756" s="272">
        <v>5037</v>
      </c>
      <c r="R756" s="272">
        <v>2496</v>
      </c>
      <c r="S756" s="272">
        <v>4313</v>
      </c>
      <c r="T756" s="272">
        <v>3831</v>
      </c>
      <c r="U756" s="272">
        <v>3717</v>
      </c>
      <c r="V756" s="271"/>
      <c r="W756" s="50"/>
      <c r="X756" s="50"/>
      <c r="Y756" s="50"/>
      <c r="Z756" s="43"/>
      <c r="AA756" s="43"/>
      <c r="AB756" s="43"/>
      <c r="AC756" s="43"/>
      <c r="AD756" s="43"/>
      <c r="AE756" s="43"/>
      <c r="AF756" s="43"/>
      <c r="AG756" s="43"/>
      <c r="AH756" s="43"/>
      <c r="AI756" s="43"/>
      <c r="AJ756" s="43"/>
      <c r="AK756" s="16" t="s">
        <v>1236</v>
      </c>
      <c r="AL756" s="72"/>
      <c r="AM756" s="44"/>
    </row>
    <row r="757" spans="1:39" ht="43.5">
      <c r="A757" s="65" t="s">
        <v>863</v>
      </c>
      <c r="B757" s="66" t="s">
        <v>1250</v>
      </c>
      <c r="C757" s="65" t="s">
        <v>865</v>
      </c>
      <c r="D757" s="65" t="s">
        <v>201</v>
      </c>
      <c r="E757" s="65" t="s">
        <v>201</v>
      </c>
      <c r="F757" s="65" t="s">
        <v>854</v>
      </c>
      <c r="G757" s="65" t="s">
        <v>880</v>
      </c>
      <c r="H757" s="65" t="s">
        <v>1235</v>
      </c>
      <c r="I757" s="75" t="s">
        <v>1058</v>
      </c>
      <c r="J757" s="272"/>
      <c r="K757" s="272"/>
      <c r="L757" s="272"/>
      <c r="M757" s="272"/>
      <c r="N757" s="272"/>
      <c r="O757" s="272"/>
      <c r="P757" s="272"/>
      <c r="Q757" s="272"/>
      <c r="R757" s="272"/>
      <c r="S757" s="272"/>
      <c r="T757" s="272"/>
      <c r="U757" s="272"/>
      <c r="V757" s="271"/>
      <c r="W757" s="50"/>
      <c r="X757" s="50"/>
      <c r="Y757" s="50"/>
      <c r="Z757" s="43"/>
      <c r="AA757" s="43"/>
      <c r="AB757" s="43"/>
      <c r="AC757" s="43"/>
      <c r="AD757" s="43"/>
      <c r="AE757" s="43"/>
      <c r="AF757" s="43"/>
      <c r="AG757" s="43"/>
      <c r="AH757" s="43"/>
      <c r="AI757" s="43"/>
      <c r="AJ757" s="43"/>
      <c r="AK757" s="16" t="s">
        <v>1239</v>
      </c>
      <c r="AL757" s="72"/>
      <c r="AM757" s="72" t="s">
        <v>1233</v>
      </c>
    </row>
    <row r="758" spans="1:39" ht="43.5">
      <c r="A758" s="65" t="s">
        <v>863</v>
      </c>
      <c r="B758" s="66" t="s">
        <v>1250</v>
      </c>
      <c r="C758" s="65" t="s">
        <v>865</v>
      </c>
      <c r="D758" s="65" t="s">
        <v>201</v>
      </c>
      <c r="E758" s="65" t="s">
        <v>201</v>
      </c>
      <c r="F758" s="65" t="s">
        <v>854</v>
      </c>
      <c r="G758" s="65" t="s">
        <v>880</v>
      </c>
      <c r="H758" s="65" t="s">
        <v>1235</v>
      </c>
      <c r="I758" s="75" t="s">
        <v>882</v>
      </c>
      <c r="J758" s="272"/>
      <c r="K758" s="272"/>
      <c r="L758" s="272"/>
      <c r="M758" s="272"/>
      <c r="N758" s="272"/>
      <c r="O758" s="272"/>
      <c r="P758" s="272"/>
      <c r="Q758" s="272"/>
      <c r="R758" s="272"/>
      <c r="S758" s="272"/>
      <c r="T758" s="272"/>
      <c r="U758" s="272"/>
      <c r="V758" s="271"/>
      <c r="W758" s="50"/>
      <c r="X758" s="50"/>
      <c r="Y758" s="50"/>
      <c r="Z758" s="43"/>
      <c r="AA758" s="43"/>
      <c r="AB758" s="43"/>
      <c r="AC758" s="43"/>
      <c r="AD758" s="43"/>
      <c r="AE758" s="43"/>
      <c r="AF758" s="43"/>
      <c r="AG758" s="43"/>
      <c r="AH758" s="43"/>
      <c r="AI758" s="43"/>
      <c r="AJ758" s="43"/>
      <c r="AK758" s="16" t="s">
        <v>1239</v>
      </c>
      <c r="AL758" s="72"/>
      <c r="AM758" s="72" t="s">
        <v>1233</v>
      </c>
    </row>
    <row r="759" spans="1:39" ht="43.5">
      <c r="A759" s="65" t="s">
        <v>863</v>
      </c>
      <c r="B759" s="66" t="s">
        <v>1250</v>
      </c>
      <c r="C759" s="65" t="s">
        <v>865</v>
      </c>
      <c r="D759" s="65" t="s">
        <v>201</v>
      </c>
      <c r="E759" s="65" t="s">
        <v>201</v>
      </c>
      <c r="F759" s="65" t="s">
        <v>854</v>
      </c>
      <c r="G759" s="65" t="s">
        <v>880</v>
      </c>
      <c r="H759" s="65" t="s">
        <v>1235</v>
      </c>
      <c r="I759" s="75" t="s">
        <v>1061</v>
      </c>
      <c r="J759" s="272"/>
      <c r="K759" s="272"/>
      <c r="L759" s="272"/>
      <c r="M759" s="272"/>
      <c r="N759" s="272"/>
      <c r="O759" s="272"/>
      <c r="P759" s="272"/>
      <c r="Q759" s="272"/>
      <c r="R759" s="272"/>
      <c r="S759" s="272"/>
      <c r="T759" s="272"/>
      <c r="U759" s="272"/>
      <c r="V759" s="271"/>
      <c r="W759" s="50"/>
      <c r="X759" s="50"/>
      <c r="Y759" s="50"/>
      <c r="Z759" s="43"/>
      <c r="AA759" s="43"/>
      <c r="AB759" s="43"/>
      <c r="AC759" s="43"/>
      <c r="AD759" s="43"/>
      <c r="AE759" s="43"/>
      <c r="AF759" s="43"/>
      <c r="AG759" s="43"/>
      <c r="AH759" s="43"/>
      <c r="AI759" s="43"/>
      <c r="AJ759" s="43"/>
      <c r="AK759" s="16" t="s">
        <v>1239</v>
      </c>
      <c r="AL759" s="72"/>
      <c r="AM759" s="72" t="s">
        <v>1233</v>
      </c>
    </row>
    <row r="760" spans="1:39" ht="43.5">
      <c r="A760" s="65" t="s">
        <v>863</v>
      </c>
      <c r="B760" s="66" t="s">
        <v>1250</v>
      </c>
      <c r="C760" s="65" t="s">
        <v>865</v>
      </c>
      <c r="D760" s="65" t="s">
        <v>201</v>
      </c>
      <c r="E760" s="65" t="s">
        <v>201</v>
      </c>
      <c r="F760" s="65" t="s">
        <v>854</v>
      </c>
      <c r="G760" s="65" t="s">
        <v>880</v>
      </c>
      <c r="H760" s="65" t="s">
        <v>1235</v>
      </c>
      <c r="I760" s="75" t="s">
        <v>884</v>
      </c>
      <c r="J760" s="272">
        <v>5</v>
      </c>
      <c r="K760" s="272">
        <v>5</v>
      </c>
      <c r="L760" s="272">
        <v>4</v>
      </c>
      <c r="M760" s="272">
        <v>24</v>
      </c>
      <c r="N760" s="272">
        <v>19</v>
      </c>
      <c r="O760" s="272">
        <v>27</v>
      </c>
      <c r="P760" s="272">
        <v>8</v>
      </c>
      <c r="Q760" s="272">
        <v>12</v>
      </c>
      <c r="R760" s="272">
        <v>6</v>
      </c>
      <c r="S760" s="272">
        <v>3</v>
      </c>
      <c r="T760" s="272">
        <v>5</v>
      </c>
      <c r="U760" s="272">
        <v>11</v>
      </c>
      <c r="V760" s="271"/>
      <c r="W760" s="50"/>
      <c r="X760" s="50"/>
      <c r="Y760" s="50"/>
      <c r="Z760" s="43"/>
      <c r="AA760" s="43"/>
      <c r="AB760" s="43"/>
      <c r="AC760" s="43"/>
      <c r="AD760" s="43"/>
      <c r="AE760" s="43"/>
      <c r="AF760" s="43"/>
      <c r="AG760" s="43"/>
      <c r="AH760" s="43"/>
      <c r="AI760" s="43"/>
      <c r="AJ760" s="43"/>
      <c r="AK760" s="16" t="s">
        <v>1239</v>
      </c>
      <c r="AL760" s="72"/>
      <c r="AM760" s="44"/>
    </row>
    <row r="761" spans="1:39" ht="43.5">
      <c r="A761" s="65" t="s">
        <v>863</v>
      </c>
      <c r="B761" s="66" t="s">
        <v>1251</v>
      </c>
      <c r="C761" s="65" t="s">
        <v>865</v>
      </c>
      <c r="D761" s="65" t="s">
        <v>201</v>
      </c>
      <c r="E761" s="65" t="s">
        <v>201</v>
      </c>
      <c r="F761" s="65" t="s">
        <v>854</v>
      </c>
      <c r="G761" s="65" t="s">
        <v>880</v>
      </c>
      <c r="H761" s="65" t="s">
        <v>1017</v>
      </c>
      <c r="I761" s="75" t="s">
        <v>1058</v>
      </c>
      <c r="J761" s="272"/>
      <c r="K761" s="272"/>
      <c r="L761" s="272"/>
      <c r="M761" s="272"/>
      <c r="N761" s="272"/>
      <c r="O761" s="272"/>
      <c r="P761" s="272"/>
      <c r="Q761" s="272"/>
      <c r="R761" s="272"/>
      <c r="S761" s="272"/>
      <c r="T761" s="272"/>
      <c r="U761" s="272"/>
      <c r="V761" s="271"/>
      <c r="W761" s="50"/>
      <c r="X761" s="50"/>
      <c r="Y761" s="50"/>
      <c r="Z761" s="43"/>
      <c r="AA761" s="43"/>
      <c r="AB761" s="43"/>
      <c r="AC761" s="43"/>
      <c r="AD761" s="43"/>
      <c r="AE761" s="43"/>
      <c r="AF761" s="43"/>
      <c r="AG761" s="43"/>
      <c r="AH761" s="43"/>
      <c r="AI761" s="43"/>
      <c r="AJ761" s="43"/>
      <c r="AK761" s="16" t="s">
        <v>1242</v>
      </c>
      <c r="AL761" s="72"/>
      <c r="AM761" s="72" t="s">
        <v>1233</v>
      </c>
    </row>
    <row r="762" spans="1:39" ht="43.5">
      <c r="A762" s="65" t="s">
        <v>863</v>
      </c>
      <c r="B762" s="66" t="s">
        <v>1251</v>
      </c>
      <c r="C762" s="65" t="s">
        <v>865</v>
      </c>
      <c r="D762" s="65" t="s">
        <v>201</v>
      </c>
      <c r="E762" s="65" t="s">
        <v>201</v>
      </c>
      <c r="F762" s="65" t="s">
        <v>854</v>
      </c>
      <c r="G762" s="65" t="s">
        <v>880</v>
      </c>
      <c r="H762" s="65" t="s">
        <v>1017</v>
      </c>
      <c r="I762" s="75" t="s">
        <v>882</v>
      </c>
      <c r="J762" s="272"/>
      <c r="K762" s="272"/>
      <c r="L762" s="272"/>
      <c r="M762" s="272"/>
      <c r="N762" s="272"/>
      <c r="O762" s="272"/>
      <c r="P762" s="272"/>
      <c r="Q762" s="272"/>
      <c r="R762" s="272"/>
      <c r="S762" s="272"/>
      <c r="T762" s="272"/>
      <c r="U762" s="272"/>
      <c r="V762" s="271"/>
      <c r="W762" s="50"/>
      <c r="X762" s="50"/>
      <c r="Y762" s="50"/>
      <c r="Z762" s="43"/>
      <c r="AA762" s="43"/>
      <c r="AB762" s="43"/>
      <c r="AC762" s="43"/>
      <c r="AD762" s="43"/>
      <c r="AE762" s="43"/>
      <c r="AF762" s="43"/>
      <c r="AG762" s="43"/>
      <c r="AH762" s="43"/>
      <c r="AI762" s="43"/>
      <c r="AJ762" s="43"/>
      <c r="AK762" s="16" t="s">
        <v>1242</v>
      </c>
      <c r="AL762" s="72"/>
      <c r="AM762" s="72" t="s">
        <v>1233</v>
      </c>
    </row>
    <row r="763" spans="1:39" ht="43.5">
      <c r="A763" s="65" t="s">
        <v>863</v>
      </c>
      <c r="B763" s="66" t="s">
        <v>1251</v>
      </c>
      <c r="C763" s="65" t="s">
        <v>865</v>
      </c>
      <c r="D763" s="65" t="s">
        <v>201</v>
      </c>
      <c r="E763" s="65" t="s">
        <v>201</v>
      </c>
      <c r="F763" s="65" t="s">
        <v>854</v>
      </c>
      <c r="G763" s="65" t="s">
        <v>880</v>
      </c>
      <c r="H763" s="65" t="s">
        <v>1017</v>
      </c>
      <c r="I763" s="75" t="s">
        <v>1061</v>
      </c>
      <c r="J763" s="272"/>
      <c r="K763" s="272"/>
      <c r="L763" s="272"/>
      <c r="M763" s="272"/>
      <c r="N763" s="272"/>
      <c r="O763" s="272"/>
      <c r="P763" s="272"/>
      <c r="Q763" s="272"/>
      <c r="R763" s="272"/>
      <c r="S763" s="272"/>
      <c r="T763" s="272"/>
      <c r="U763" s="272"/>
      <c r="V763" s="271"/>
      <c r="W763" s="50"/>
      <c r="X763" s="50"/>
      <c r="Y763" s="50"/>
      <c r="Z763" s="43"/>
      <c r="AA763" s="43"/>
      <c r="AB763" s="43"/>
      <c r="AC763" s="43"/>
      <c r="AD763" s="43"/>
      <c r="AE763" s="43"/>
      <c r="AF763" s="43"/>
      <c r="AG763" s="43"/>
      <c r="AH763" s="43"/>
      <c r="AI763" s="43"/>
      <c r="AJ763" s="43"/>
      <c r="AK763" s="16" t="s">
        <v>1242</v>
      </c>
      <c r="AL763" s="72"/>
      <c r="AM763" s="72" t="s">
        <v>1233</v>
      </c>
    </row>
    <row r="764" spans="1:39" ht="43.5">
      <c r="A764" s="65" t="s">
        <v>863</v>
      </c>
      <c r="B764" s="66" t="s">
        <v>1251</v>
      </c>
      <c r="C764" s="65" t="s">
        <v>865</v>
      </c>
      <c r="D764" s="65" t="s">
        <v>201</v>
      </c>
      <c r="E764" s="65" t="s">
        <v>201</v>
      </c>
      <c r="F764" s="65" t="s">
        <v>854</v>
      </c>
      <c r="G764" s="65" t="s">
        <v>880</v>
      </c>
      <c r="H764" s="65" t="s">
        <v>1017</v>
      </c>
      <c r="I764" s="75" t="s">
        <v>884</v>
      </c>
      <c r="J764" s="272">
        <v>2153</v>
      </c>
      <c r="K764" s="272">
        <v>4921</v>
      </c>
      <c r="L764" s="272">
        <v>9962</v>
      </c>
      <c r="M764" s="272">
        <v>11208</v>
      </c>
      <c r="N764" s="272">
        <v>7379</v>
      </c>
      <c r="O764" s="272">
        <v>3777</v>
      </c>
      <c r="P764" s="272">
        <v>21</v>
      </c>
      <c r="Q764" s="272">
        <v>3</v>
      </c>
      <c r="R764" s="272">
        <v>277</v>
      </c>
      <c r="S764" s="272">
        <v>9</v>
      </c>
      <c r="T764" s="272">
        <v>202</v>
      </c>
      <c r="U764" s="272">
        <v>38</v>
      </c>
      <c r="V764" s="271"/>
      <c r="W764" s="50"/>
      <c r="X764" s="50"/>
      <c r="Y764" s="50"/>
      <c r="Z764" s="43"/>
      <c r="AA764" s="43"/>
      <c r="AB764" s="43"/>
      <c r="AC764" s="43"/>
      <c r="AD764" s="43"/>
      <c r="AE764" s="43"/>
      <c r="AF764" s="43"/>
      <c r="AG764" s="43"/>
      <c r="AH764" s="43"/>
      <c r="AI764" s="43"/>
      <c r="AJ764" s="43"/>
      <c r="AK764" s="16" t="s">
        <v>1242</v>
      </c>
      <c r="AL764" s="72"/>
      <c r="AM764" s="44"/>
    </row>
    <row r="765" spans="1:39" ht="43.5">
      <c r="A765" s="65" t="s">
        <v>863</v>
      </c>
      <c r="B765" s="66" t="s">
        <v>1252</v>
      </c>
      <c r="C765" s="65" t="s">
        <v>864</v>
      </c>
      <c r="D765" s="65" t="s">
        <v>201</v>
      </c>
      <c r="E765" s="65" t="s">
        <v>201</v>
      </c>
      <c r="F765" s="65" t="s">
        <v>852</v>
      </c>
      <c r="G765" s="65" t="s">
        <v>849</v>
      </c>
      <c r="H765" s="65" t="s">
        <v>1017</v>
      </c>
      <c r="I765" s="75" t="s">
        <v>1058</v>
      </c>
      <c r="J765" s="272"/>
      <c r="K765" s="272"/>
      <c r="L765" s="272"/>
      <c r="M765" s="272"/>
      <c r="N765" s="272"/>
      <c r="O765" s="272"/>
      <c r="P765" s="272"/>
      <c r="Q765" s="272"/>
      <c r="R765" s="272"/>
      <c r="S765" s="272"/>
      <c r="T765" s="272"/>
      <c r="U765" s="272"/>
      <c r="V765" s="271"/>
      <c r="W765" s="50"/>
      <c r="X765" s="50"/>
      <c r="Y765" s="50"/>
      <c r="Z765" s="43"/>
      <c r="AA765" s="43"/>
      <c r="AB765" s="43"/>
      <c r="AC765" s="43"/>
      <c r="AD765" s="43"/>
      <c r="AE765" s="43"/>
      <c r="AF765" s="43"/>
      <c r="AG765" s="43"/>
      <c r="AH765" s="43"/>
      <c r="AI765" s="43"/>
      <c r="AJ765" s="43"/>
      <c r="AK765" s="16" t="s">
        <v>1232</v>
      </c>
      <c r="AL765" s="72"/>
      <c r="AM765" s="72" t="s">
        <v>1233</v>
      </c>
    </row>
    <row r="766" spans="1:39" ht="43.5">
      <c r="A766" s="65" t="s">
        <v>863</v>
      </c>
      <c r="B766" s="66" t="s">
        <v>1252</v>
      </c>
      <c r="C766" s="65" t="s">
        <v>864</v>
      </c>
      <c r="D766" s="65" t="s">
        <v>201</v>
      </c>
      <c r="E766" s="65" t="s">
        <v>201</v>
      </c>
      <c r="F766" s="65" t="s">
        <v>852</v>
      </c>
      <c r="G766" s="65" t="s">
        <v>849</v>
      </c>
      <c r="H766" s="65" t="s">
        <v>1017</v>
      </c>
      <c r="I766" s="75" t="s">
        <v>882</v>
      </c>
      <c r="J766" s="272"/>
      <c r="K766" s="272"/>
      <c r="L766" s="272"/>
      <c r="M766" s="272"/>
      <c r="N766" s="272"/>
      <c r="O766" s="272"/>
      <c r="P766" s="272"/>
      <c r="Q766" s="272"/>
      <c r="R766" s="272"/>
      <c r="S766" s="272"/>
      <c r="T766" s="272"/>
      <c r="U766" s="272"/>
      <c r="V766" s="271"/>
      <c r="W766" s="50"/>
      <c r="X766" s="50"/>
      <c r="Y766" s="50"/>
      <c r="Z766" s="43"/>
      <c r="AA766" s="43"/>
      <c r="AB766" s="43"/>
      <c r="AC766" s="43"/>
      <c r="AD766" s="43"/>
      <c r="AE766" s="43"/>
      <c r="AF766" s="43"/>
      <c r="AG766" s="43"/>
      <c r="AH766" s="43"/>
      <c r="AI766" s="43"/>
      <c r="AJ766" s="43"/>
      <c r="AK766" s="16" t="s">
        <v>1232</v>
      </c>
      <c r="AL766" s="72"/>
      <c r="AM766" s="72" t="s">
        <v>1233</v>
      </c>
    </row>
    <row r="767" spans="1:39" ht="43.5">
      <c r="A767" s="65" t="s">
        <v>863</v>
      </c>
      <c r="B767" s="66" t="s">
        <v>1252</v>
      </c>
      <c r="C767" s="65" t="s">
        <v>864</v>
      </c>
      <c r="D767" s="65" t="s">
        <v>201</v>
      </c>
      <c r="E767" s="65" t="s">
        <v>201</v>
      </c>
      <c r="F767" s="65" t="s">
        <v>852</v>
      </c>
      <c r="G767" s="65" t="s">
        <v>849</v>
      </c>
      <c r="H767" s="65" t="s">
        <v>1017</v>
      </c>
      <c r="I767" s="75" t="s">
        <v>1061</v>
      </c>
      <c r="J767" s="272"/>
      <c r="K767" s="272"/>
      <c r="L767" s="272"/>
      <c r="M767" s="272"/>
      <c r="N767" s="272"/>
      <c r="O767" s="272"/>
      <c r="P767" s="272"/>
      <c r="Q767" s="272"/>
      <c r="R767" s="272"/>
      <c r="S767" s="272"/>
      <c r="T767" s="272"/>
      <c r="U767" s="272"/>
      <c r="V767" s="271"/>
      <c r="W767" s="50"/>
      <c r="X767" s="50"/>
      <c r="Y767" s="50"/>
      <c r="Z767" s="43"/>
      <c r="AA767" s="43"/>
      <c r="AB767" s="43"/>
      <c r="AC767" s="43"/>
      <c r="AD767" s="43"/>
      <c r="AE767" s="43"/>
      <c r="AF767" s="43"/>
      <c r="AG767" s="43"/>
      <c r="AH767" s="43"/>
      <c r="AI767" s="43"/>
      <c r="AJ767" s="43"/>
      <c r="AK767" s="16" t="s">
        <v>1232</v>
      </c>
      <c r="AL767" s="72"/>
      <c r="AM767" s="72" t="s">
        <v>1233</v>
      </c>
    </row>
    <row r="768" spans="1:39" ht="43.5">
      <c r="A768" s="65" t="s">
        <v>863</v>
      </c>
      <c r="B768" s="66" t="s">
        <v>1252</v>
      </c>
      <c r="C768" s="65" t="s">
        <v>864</v>
      </c>
      <c r="D768" s="65" t="s">
        <v>201</v>
      </c>
      <c r="E768" s="65" t="s">
        <v>201</v>
      </c>
      <c r="F768" s="65" t="s">
        <v>852</v>
      </c>
      <c r="G768" s="65" t="s">
        <v>849</v>
      </c>
      <c r="H768" s="65" t="s">
        <v>1017</v>
      </c>
      <c r="I768" s="75" t="s">
        <v>884</v>
      </c>
      <c r="J768" s="272">
        <v>2495</v>
      </c>
      <c r="K768" s="272">
        <v>12011</v>
      </c>
      <c r="L768" s="272">
        <v>20185</v>
      </c>
      <c r="M768" s="272">
        <v>2069</v>
      </c>
      <c r="N768" s="272">
        <v>5727</v>
      </c>
      <c r="O768" s="272">
        <v>10931</v>
      </c>
      <c r="P768" s="272">
        <v>3841</v>
      </c>
      <c r="Q768" s="272">
        <v>3436</v>
      </c>
      <c r="R768" s="272">
        <v>936</v>
      </c>
      <c r="S768" s="272">
        <v>6766</v>
      </c>
      <c r="T768" s="272">
        <v>1246</v>
      </c>
      <c r="U768" s="272">
        <v>1854</v>
      </c>
      <c r="V768" s="271"/>
      <c r="W768" s="50"/>
      <c r="X768" s="50"/>
      <c r="Y768" s="50"/>
      <c r="Z768" s="43"/>
      <c r="AA768" s="43"/>
      <c r="AB768" s="43"/>
      <c r="AC768" s="43"/>
      <c r="AD768" s="43"/>
      <c r="AE768" s="43"/>
      <c r="AF768" s="43"/>
      <c r="AG768" s="43"/>
      <c r="AH768" s="43"/>
      <c r="AI768" s="43"/>
      <c r="AJ768" s="43"/>
      <c r="AK768" s="16" t="s">
        <v>1232</v>
      </c>
      <c r="AL768" s="72"/>
      <c r="AM768" s="44"/>
    </row>
    <row r="769" spans="1:39" ht="58">
      <c r="A769" s="65" t="s">
        <v>863</v>
      </c>
      <c r="B769" s="66" t="s">
        <v>1253</v>
      </c>
      <c r="C769" s="65" t="s">
        <v>864</v>
      </c>
      <c r="D769" s="65" t="s">
        <v>201</v>
      </c>
      <c r="E769" s="65" t="s">
        <v>201</v>
      </c>
      <c r="F769" s="65" t="s">
        <v>852</v>
      </c>
      <c r="G769" s="65" t="s">
        <v>849</v>
      </c>
      <c r="H769" s="65" t="s">
        <v>1235</v>
      </c>
      <c r="I769" s="75" t="s">
        <v>1058</v>
      </c>
      <c r="J769" s="272"/>
      <c r="K769" s="272"/>
      <c r="L769" s="272"/>
      <c r="M769" s="272"/>
      <c r="N769" s="272"/>
      <c r="O769" s="272"/>
      <c r="P769" s="272"/>
      <c r="Q769" s="272"/>
      <c r="R769" s="272"/>
      <c r="S769" s="272"/>
      <c r="T769" s="272"/>
      <c r="U769" s="272"/>
      <c r="V769" s="271"/>
      <c r="W769" s="50"/>
      <c r="X769" s="50"/>
      <c r="Y769" s="50"/>
      <c r="Z769" s="43"/>
      <c r="AA769" s="43"/>
      <c r="AB769" s="43"/>
      <c r="AC769" s="43"/>
      <c r="AD769" s="43"/>
      <c r="AE769" s="43"/>
      <c r="AF769" s="43"/>
      <c r="AG769" s="43"/>
      <c r="AH769" s="43"/>
      <c r="AI769" s="43"/>
      <c r="AJ769" s="43"/>
      <c r="AK769" s="16" t="s">
        <v>1236</v>
      </c>
      <c r="AL769" s="72"/>
      <c r="AM769" s="72" t="s">
        <v>1233</v>
      </c>
    </row>
    <row r="770" spans="1:39" ht="58">
      <c r="A770" s="65" t="s">
        <v>863</v>
      </c>
      <c r="B770" s="66" t="s">
        <v>1253</v>
      </c>
      <c r="C770" s="65" t="s">
        <v>864</v>
      </c>
      <c r="D770" s="65" t="s">
        <v>201</v>
      </c>
      <c r="E770" s="65" t="s">
        <v>201</v>
      </c>
      <c r="F770" s="65" t="s">
        <v>852</v>
      </c>
      <c r="G770" s="65" t="s">
        <v>849</v>
      </c>
      <c r="H770" s="65" t="s">
        <v>1235</v>
      </c>
      <c r="I770" s="75" t="s">
        <v>882</v>
      </c>
      <c r="J770" s="272"/>
      <c r="K770" s="272"/>
      <c r="L770" s="272"/>
      <c r="M770" s="272"/>
      <c r="N770" s="272"/>
      <c r="O770" s="272"/>
      <c r="P770" s="272"/>
      <c r="Q770" s="272"/>
      <c r="R770" s="272"/>
      <c r="S770" s="272"/>
      <c r="T770" s="272"/>
      <c r="U770" s="272"/>
      <c r="V770" s="271"/>
      <c r="W770" s="50"/>
      <c r="X770" s="50"/>
      <c r="Y770" s="50"/>
      <c r="Z770" s="43"/>
      <c r="AA770" s="43"/>
      <c r="AB770" s="43"/>
      <c r="AC770" s="43"/>
      <c r="AD770" s="43"/>
      <c r="AE770" s="43"/>
      <c r="AF770" s="43"/>
      <c r="AG770" s="43"/>
      <c r="AH770" s="43"/>
      <c r="AI770" s="43"/>
      <c r="AJ770" s="43"/>
      <c r="AK770" s="16" t="s">
        <v>1236</v>
      </c>
      <c r="AL770" s="72"/>
      <c r="AM770" s="72" t="s">
        <v>1233</v>
      </c>
    </row>
    <row r="771" spans="1:39" ht="58">
      <c r="A771" s="65" t="s">
        <v>863</v>
      </c>
      <c r="B771" s="66" t="s">
        <v>1253</v>
      </c>
      <c r="C771" s="65" t="s">
        <v>864</v>
      </c>
      <c r="D771" s="65" t="s">
        <v>201</v>
      </c>
      <c r="E771" s="65" t="s">
        <v>201</v>
      </c>
      <c r="F771" s="65" t="s">
        <v>852</v>
      </c>
      <c r="G771" s="65" t="s">
        <v>849</v>
      </c>
      <c r="H771" s="65" t="s">
        <v>1235</v>
      </c>
      <c r="I771" s="75" t="s">
        <v>1061</v>
      </c>
      <c r="J771" s="272"/>
      <c r="K771" s="272"/>
      <c r="L771" s="272"/>
      <c r="M771" s="272"/>
      <c r="N771" s="272"/>
      <c r="O771" s="272"/>
      <c r="P771" s="272"/>
      <c r="Q771" s="272"/>
      <c r="R771" s="272"/>
      <c r="S771" s="272"/>
      <c r="T771" s="272"/>
      <c r="U771" s="272"/>
      <c r="V771" s="271"/>
      <c r="W771" s="50"/>
      <c r="X771" s="50"/>
      <c r="Y771" s="50"/>
      <c r="Z771" s="43"/>
      <c r="AA771" s="43"/>
      <c r="AB771" s="43"/>
      <c r="AC771" s="43"/>
      <c r="AD771" s="43"/>
      <c r="AE771" s="43"/>
      <c r="AF771" s="43"/>
      <c r="AG771" s="43"/>
      <c r="AH771" s="43"/>
      <c r="AI771" s="43"/>
      <c r="AJ771" s="43"/>
      <c r="AK771" s="16" t="s">
        <v>1236</v>
      </c>
      <c r="AL771" s="72"/>
      <c r="AM771" s="72" t="s">
        <v>1233</v>
      </c>
    </row>
    <row r="772" spans="1:39" ht="58">
      <c r="A772" s="65" t="s">
        <v>863</v>
      </c>
      <c r="B772" s="66" t="s">
        <v>1253</v>
      </c>
      <c r="C772" s="65" t="s">
        <v>864</v>
      </c>
      <c r="D772" s="65" t="s">
        <v>201</v>
      </c>
      <c r="E772" s="65" t="s">
        <v>201</v>
      </c>
      <c r="F772" s="65" t="s">
        <v>852</v>
      </c>
      <c r="G772" s="65" t="s">
        <v>849</v>
      </c>
      <c r="H772" s="65" t="s">
        <v>1235</v>
      </c>
      <c r="I772" s="75" t="s">
        <v>884</v>
      </c>
      <c r="J772" s="272">
        <v>96</v>
      </c>
      <c r="K772" s="272">
        <v>125</v>
      </c>
      <c r="L772" s="272">
        <v>27</v>
      </c>
      <c r="M772" s="272">
        <v>12</v>
      </c>
      <c r="N772" s="272">
        <v>7</v>
      </c>
      <c r="O772" s="272">
        <v>103</v>
      </c>
      <c r="P772" s="272">
        <v>126</v>
      </c>
      <c r="Q772" s="272">
        <v>47</v>
      </c>
      <c r="R772" s="272">
        <v>14</v>
      </c>
      <c r="S772" s="272">
        <v>7</v>
      </c>
      <c r="T772" s="272">
        <v>2</v>
      </c>
      <c r="U772" s="272">
        <v>4</v>
      </c>
      <c r="V772" s="271"/>
      <c r="W772" s="50"/>
      <c r="X772" s="50"/>
      <c r="Y772" s="50"/>
      <c r="Z772" s="43"/>
      <c r="AA772" s="43"/>
      <c r="AB772" s="43"/>
      <c r="AC772" s="43"/>
      <c r="AD772" s="43"/>
      <c r="AE772" s="43"/>
      <c r="AF772" s="43"/>
      <c r="AG772" s="43"/>
      <c r="AH772" s="43"/>
      <c r="AI772" s="43"/>
      <c r="AJ772" s="43"/>
      <c r="AK772" s="16" t="s">
        <v>1237</v>
      </c>
      <c r="AL772" s="72"/>
      <c r="AM772" s="44"/>
    </row>
    <row r="773" spans="1:39" ht="43.5">
      <c r="A773" s="65" t="s">
        <v>863</v>
      </c>
      <c r="B773" s="66" t="s">
        <v>1254</v>
      </c>
      <c r="C773" s="65" t="s">
        <v>865</v>
      </c>
      <c r="D773" s="65" t="s">
        <v>201</v>
      </c>
      <c r="E773" s="65" t="s">
        <v>201</v>
      </c>
      <c r="F773" s="65" t="s">
        <v>852</v>
      </c>
      <c r="G773" s="65" t="s">
        <v>849</v>
      </c>
      <c r="H773" s="65" t="s">
        <v>1235</v>
      </c>
      <c r="I773" s="75" t="s">
        <v>1058</v>
      </c>
      <c r="J773" s="272"/>
      <c r="K773" s="272"/>
      <c r="L773" s="272"/>
      <c r="M773" s="272"/>
      <c r="N773" s="272"/>
      <c r="O773" s="272"/>
      <c r="P773" s="272"/>
      <c r="Q773" s="272"/>
      <c r="R773" s="272"/>
      <c r="S773" s="272"/>
      <c r="T773" s="272"/>
      <c r="U773" s="272"/>
      <c r="V773" s="271"/>
      <c r="W773" s="50"/>
      <c r="X773" s="50"/>
      <c r="Y773" s="50"/>
      <c r="Z773" s="43"/>
      <c r="AA773" s="43"/>
      <c r="AB773" s="43"/>
      <c r="AC773" s="43"/>
      <c r="AD773" s="43"/>
      <c r="AE773" s="43"/>
      <c r="AF773" s="43"/>
      <c r="AG773" s="43"/>
      <c r="AH773" s="43"/>
      <c r="AI773" s="43"/>
      <c r="AJ773" s="43"/>
      <c r="AK773" s="16" t="s">
        <v>1239</v>
      </c>
      <c r="AL773" s="72"/>
      <c r="AM773" s="72" t="s">
        <v>1233</v>
      </c>
    </row>
    <row r="774" spans="1:39" ht="43.5">
      <c r="A774" s="65" t="s">
        <v>863</v>
      </c>
      <c r="B774" s="66" t="s">
        <v>1254</v>
      </c>
      <c r="C774" s="65" t="s">
        <v>865</v>
      </c>
      <c r="D774" s="65" t="s">
        <v>201</v>
      </c>
      <c r="E774" s="65" t="s">
        <v>201</v>
      </c>
      <c r="F774" s="65" t="s">
        <v>852</v>
      </c>
      <c r="G774" s="65" t="s">
        <v>849</v>
      </c>
      <c r="H774" s="65" t="s">
        <v>1235</v>
      </c>
      <c r="I774" s="75" t="s">
        <v>882</v>
      </c>
      <c r="J774" s="272"/>
      <c r="K774" s="272"/>
      <c r="L774" s="272"/>
      <c r="M774" s="272"/>
      <c r="N774" s="272"/>
      <c r="O774" s="272"/>
      <c r="P774" s="272"/>
      <c r="Q774" s="272"/>
      <c r="R774" s="272"/>
      <c r="S774" s="272"/>
      <c r="T774" s="272"/>
      <c r="U774" s="272"/>
      <c r="V774" s="271"/>
      <c r="W774" s="50"/>
      <c r="X774" s="50"/>
      <c r="Y774" s="50"/>
      <c r="Z774" s="43"/>
      <c r="AA774" s="43"/>
      <c r="AB774" s="43"/>
      <c r="AC774" s="43"/>
      <c r="AD774" s="43"/>
      <c r="AE774" s="43"/>
      <c r="AF774" s="43"/>
      <c r="AG774" s="43"/>
      <c r="AH774" s="43"/>
      <c r="AI774" s="43"/>
      <c r="AJ774" s="43"/>
      <c r="AK774" s="16" t="s">
        <v>1239</v>
      </c>
      <c r="AL774" s="72"/>
      <c r="AM774" s="72" t="s">
        <v>1233</v>
      </c>
    </row>
    <row r="775" spans="1:39" ht="43.5">
      <c r="A775" s="65" t="s">
        <v>863</v>
      </c>
      <c r="B775" s="66" t="s">
        <v>1254</v>
      </c>
      <c r="C775" s="65" t="s">
        <v>865</v>
      </c>
      <c r="D775" s="65" t="s">
        <v>201</v>
      </c>
      <c r="E775" s="65" t="s">
        <v>201</v>
      </c>
      <c r="F775" s="65" t="s">
        <v>852</v>
      </c>
      <c r="G775" s="65" t="s">
        <v>849</v>
      </c>
      <c r="H775" s="65" t="s">
        <v>1235</v>
      </c>
      <c r="I775" s="75" t="s">
        <v>1061</v>
      </c>
      <c r="J775" s="272"/>
      <c r="K775" s="272"/>
      <c r="L775" s="272"/>
      <c r="M775" s="272"/>
      <c r="N775" s="272"/>
      <c r="O775" s="272"/>
      <c r="P775" s="272"/>
      <c r="Q775" s="272"/>
      <c r="R775" s="272"/>
      <c r="S775" s="272"/>
      <c r="T775" s="272"/>
      <c r="U775" s="272"/>
      <c r="V775" s="271"/>
      <c r="W775" s="50"/>
      <c r="X775" s="50"/>
      <c r="Y775" s="50"/>
      <c r="Z775" s="43"/>
      <c r="AA775" s="43"/>
      <c r="AB775" s="43"/>
      <c r="AC775" s="43"/>
      <c r="AD775" s="43"/>
      <c r="AE775" s="43"/>
      <c r="AF775" s="43"/>
      <c r="AG775" s="43"/>
      <c r="AH775" s="43"/>
      <c r="AI775" s="43"/>
      <c r="AJ775" s="43"/>
      <c r="AK775" s="16" t="s">
        <v>1239</v>
      </c>
      <c r="AL775" s="72"/>
      <c r="AM775" s="72" t="s">
        <v>1233</v>
      </c>
    </row>
    <row r="776" spans="1:39" ht="43.5">
      <c r="A776" s="65" t="s">
        <v>863</v>
      </c>
      <c r="B776" s="66" t="s">
        <v>1254</v>
      </c>
      <c r="C776" s="65" t="s">
        <v>866</v>
      </c>
      <c r="D776" s="65" t="s">
        <v>201</v>
      </c>
      <c r="E776" s="65" t="s">
        <v>201</v>
      </c>
      <c r="F776" s="65" t="s">
        <v>852</v>
      </c>
      <c r="G776" s="65" t="s">
        <v>849</v>
      </c>
      <c r="H776" s="65" t="s">
        <v>1235</v>
      </c>
      <c r="I776" s="75" t="s">
        <v>884</v>
      </c>
      <c r="J776" s="272">
        <v>0</v>
      </c>
      <c r="K776" s="272">
        <v>0</v>
      </c>
      <c r="L776" s="272">
        <v>0</v>
      </c>
      <c r="M776" s="272">
        <v>0</v>
      </c>
      <c r="N776" s="272">
        <v>0</v>
      </c>
      <c r="O776" s="272">
        <v>0</v>
      </c>
      <c r="P776" s="272">
        <v>0</v>
      </c>
      <c r="Q776" s="272">
        <v>0</v>
      </c>
      <c r="R776" s="272">
        <v>0</v>
      </c>
      <c r="S776" s="272">
        <v>0</v>
      </c>
      <c r="T776" s="272">
        <v>0</v>
      </c>
      <c r="U776" s="272">
        <v>0</v>
      </c>
      <c r="V776" s="271"/>
      <c r="W776" s="50"/>
      <c r="X776" s="50"/>
      <c r="Y776" s="50"/>
      <c r="Z776" s="43"/>
      <c r="AA776" s="43"/>
      <c r="AB776" s="43"/>
      <c r="AC776" s="43"/>
      <c r="AD776" s="43"/>
      <c r="AE776" s="43"/>
      <c r="AF776" s="43"/>
      <c r="AG776" s="43"/>
      <c r="AH776" s="43"/>
      <c r="AI776" s="43"/>
      <c r="AJ776" s="43"/>
      <c r="AK776" s="16" t="s">
        <v>1240</v>
      </c>
      <c r="AL776" s="72"/>
      <c r="AM776" s="44"/>
    </row>
    <row r="777" spans="1:39" ht="43.5">
      <c r="A777" s="65" t="s">
        <v>863</v>
      </c>
      <c r="B777" s="66" t="s">
        <v>1255</v>
      </c>
      <c r="C777" s="65" t="s">
        <v>865</v>
      </c>
      <c r="D777" s="65" t="s">
        <v>201</v>
      </c>
      <c r="E777" s="65" t="s">
        <v>201</v>
      </c>
      <c r="F777" s="65" t="s">
        <v>852</v>
      </c>
      <c r="G777" s="65" t="s">
        <v>849</v>
      </c>
      <c r="H777" s="65" t="s">
        <v>1017</v>
      </c>
      <c r="I777" s="75" t="s">
        <v>1058</v>
      </c>
      <c r="J777" s="272"/>
      <c r="K777" s="272"/>
      <c r="L777" s="272"/>
      <c r="M777" s="272"/>
      <c r="N777" s="272"/>
      <c r="O777" s="272"/>
      <c r="P777" s="272"/>
      <c r="Q777" s="272"/>
      <c r="R777" s="272"/>
      <c r="S777" s="272"/>
      <c r="T777" s="272"/>
      <c r="U777" s="272"/>
      <c r="V777" s="271"/>
      <c r="W777" s="50"/>
      <c r="X777" s="50"/>
      <c r="Y777" s="50"/>
      <c r="Z777" s="43"/>
      <c r="AA777" s="43"/>
      <c r="AB777" s="43"/>
      <c r="AC777" s="43"/>
      <c r="AD777" s="43"/>
      <c r="AE777" s="43"/>
      <c r="AF777" s="43"/>
      <c r="AG777" s="43"/>
      <c r="AH777" s="43"/>
      <c r="AI777" s="43"/>
      <c r="AJ777" s="43"/>
      <c r="AK777" s="16" t="s">
        <v>1242</v>
      </c>
      <c r="AL777" s="72"/>
      <c r="AM777" s="72" t="s">
        <v>1233</v>
      </c>
    </row>
    <row r="778" spans="1:39" ht="43.5">
      <c r="A778" s="65" t="s">
        <v>863</v>
      </c>
      <c r="B778" s="66" t="s">
        <v>1255</v>
      </c>
      <c r="C778" s="65" t="s">
        <v>865</v>
      </c>
      <c r="D778" s="65" t="s">
        <v>201</v>
      </c>
      <c r="E778" s="65" t="s">
        <v>201</v>
      </c>
      <c r="F778" s="65" t="s">
        <v>852</v>
      </c>
      <c r="G778" s="65" t="s">
        <v>849</v>
      </c>
      <c r="H778" s="65" t="s">
        <v>1017</v>
      </c>
      <c r="I778" s="75" t="s">
        <v>882</v>
      </c>
      <c r="J778" s="272"/>
      <c r="K778" s="272"/>
      <c r="L778" s="272"/>
      <c r="M778" s="272"/>
      <c r="N778" s="272"/>
      <c r="O778" s="272"/>
      <c r="P778" s="272"/>
      <c r="Q778" s="272"/>
      <c r="R778" s="272"/>
      <c r="S778" s="272"/>
      <c r="T778" s="272"/>
      <c r="U778" s="272"/>
      <c r="V778" s="271"/>
      <c r="W778" s="50"/>
      <c r="X778" s="50"/>
      <c r="Y778" s="50"/>
      <c r="Z778" s="43"/>
      <c r="AA778" s="43"/>
      <c r="AB778" s="43"/>
      <c r="AC778" s="43"/>
      <c r="AD778" s="43"/>
      <c r="AE778" s="43"/>
      <c r="AF778" s="43"/>
      <c r="AG778" s="43"/>
      <c r="AH778" s="43"/>
      <c r="AI778" s="43"/>
      <c r="AJ778" s="43"/>
      <c r="AK778" s="16" t="s">
        <v>1242</v>
      </c>
      <c r="AL778" s="72"/>
      <c r="AM778" s="72" t="s">
        <v>1233</v>
      </c>
    </row>
    <row r="779" spans="1:39" ht="43.5">
      <c r="A779" s="65" t="s">
        <v>863</v>
      </c>
      <c r="B779" s="66" t="s">
        <v>1255</v>
      </c>
      <c r="C779" s="65" t="s">
        <v>865</v>
      </c>
      <c r="D779" s="65" t="s">
        <v>201</v>
      </c>
      <c r="E779" s="65" t="s">
        <v>201</v>
      </c>
      <c r="F779" s="65" t="s">
        <v>852</v>
      </c>
      <c r="G779" s="65" t="s">
        <v>849</v>
      </c>
      <c r="H779" s="65" t="s">
        <v>1017</v>
      </c>
      <c r="I779" s="75" t="s">
        <v>1061</v>
      </c>
      <c r="J779" s="272"/>
      <c r="K779" s="272"/>
      <c r="L779" s="272"/>
      <c r="M779" s="272"/>
      <c r="N779" s="272"/>
      <c r="O779" s="272"/>
      <c r="P779" s="272"/>
      <c r="Q779" s="272"/>
      <c r="R779" s="272"/>
      <c r="S779" s="272"/>
      <c r="T779" s="272"/>
      <c r="U779" s="272"/>
      <c r="V779" s="271"/>
      <c r="W779" s="50"/>
      <c r="X779" s="50"/>
      <c r="Y779" s="50"/>
      <c r="Z779" s="43"/>
      <c r="AA779" s="43"/>
      <c r="AB779" s="43"/>
      <c r="AC779" s="43"/>
      <c r="AD779" s="43"/>
      <c r="AE779" s="43"/>
      <c r="AF779" s="43"/>
      <c r="AG779" s="43"/>
      <c r="AH779" s="43"/>
      <c r="AI779" s="43"/>
      <c r="AJ779" s="43"/>
      <c r="AK779" s="16" t="s">
        <v>1242</v>
      </c>
      <c r="AL779" s="72"/>
      <c r="AM779" s="72" t="s">
        <v>1233</v>
      </c>
    </row>
    <row r="780" spans="1:39" ht="43.5">
      <c r="A780" s="65" t="s">
        <v>863</v>
      </c>
      <c r="B780" s="66" t="s">
        <v>1255</v>
      </c>
      <c r="C780" s="65" t="s">
        <v>866</v>
      </c>
      <c r="D780" s="65" t="s">
        <v>201</v>
      </c>
      <c r="E780" s="65" t="s">
        <v>201</v>
      </c>
      <c r="F780" s="65" t="s">
        <v>852</v>
      </c>
      <c r="G780" s="65" t="s">
        <v>849</v>
      </c>
      <c r="H780" s="65" t="s">
        <v>1017</v>
      </c>
      <c r="I780" s="75" t="s">
        <v>884</v>
      </c>
      <c r="J780" s="272">
        <v>4</v>
      </c>
      <c r="K780" s="272">
        <v>1634</v>
      </c>
      <c r="L780" s="272">
        <v>51</v>
      </c>
      <c r="M780" s="272">
        <v>58</v>
      </c>
      <c r="N780" s="272">
        <v>54</v>
      </c>
      <c r="O780" s="272">
        <v>18</v>
      </c>
      <c r="P780" s="272">
        <v>18</v>
      </c>
      <c r="Q780" s="272">
        <v>187</v>
      </c>
      <c r="R780" s="272">
        <v>59</v>
      </c>
      <c r="S780" s="272">
        <v>214</v>
      </c>
      <c r="T780" s="272">
        <v>136</v>
      </c>
      <c r="U780" s="272">
        <v>12</v>
      </c>
      <c r="V780" s="271"/>
      <c r="W780" s="50"/>
      <c r="X780" s="50"/>
      <c r="Y780" s="50"/>
      <c r="Z780" s="43"/>
      <c r="AA780" s="43"/>
      <c r="AB780" s="43"/>
      <c r="AC780" s="43"/>
      <c r="AD780" s="43"/>
      <c r="AE780" s="43"/>
      <c r="AF780" s="43"/>
      <c r="AG780" s="43"/>
      <c r="AH780" s="43"/>
      <c r="AI780" s="43"/>
      <c r="AJ780" s="43"/>
      <c r="AK780" s="16" t="s">
        <v>1243</v>
      </c>
      <c r="AL780" s="72"/>
      <c r="AM780" s="44"/>
    </row>
    <row r="781" spans="1:39" ht="43.5">
      <c r="A781" s="65" t="s">
        <v>863</v>
      </c>
      <c r="B781" s="66" t="s">
        <v>1256</v>
      </c>
      <c r="C781" s="65" t="s">
        <v>864</v>
      </c>
      <c r="D781" s="65" t="s">
        <v>201</v>
      </c>
      <c r="E781" s="65" t="s">
        <v>201</v>
      </c>
      <c r="F781" s="65" t="s">
        <v>853</v>
      </c>
      <c r="G781" s="65" t="s">
        <v>849</v>
      </c>
      <c r="H781" s="65" t="s">
        <v>1017</v>
      </c>
      <c r="I781" s="75" t="s">
        <v>1058</v>
      </c>
      <c r="J781" s="272"/>
      <c r="K781" s="272"/>
      <c r="L781" s="272"/>
      <c r="M781" s="272"/>
      <c r="N781" s="272"/>
      <c r="O781" s="272"/>
      <c r="P781" s="272"/>
      <c r="Q781" s="272"/>
      <c r="R781" s="272"/>
      <c r="S781" s="272"/>
      <c r="T781" s="272"/>
      <c r="U781" s="272"/>
      <c r="V781" s="271"/>
      <c r="W781" s="50"/>
      <c r="X781" s="50"/>
      <c r="Y781" s="50"/>
      <c r="Z781" s="43"/>
      <c r="AA781" s="43"/>
      <c r="AB781" s="43"/>
      <c r="AC781" s="43"/>
      <c r="AD781" s="43"/>
      <c r="AE781" s="43"/>
      <c r="AF781" s="43"/>
      <c r="AG781" s="43"/>
      <c r="AH781" s="43"/>
      <c r="AI781" s="43"/>
      <c r="AJ781" s="43"/>
      <c r="AK781" s="16" t="s">
        <v>1232</v>
      </c>
      <c r="AL781" s="72"/>
      <c r="AM781" s="72" t="s">
        <v>1233</v>
      </c>
    </row>
    <row r="782" spans="1:39" ht="43.5">
      <c r="A782" s="65" t="s">
        <v>863</v>
      </c>
      <c r="B782" s="66" t="s">
        <v>1256</v>
      </c>
      <c r="C782" s="65" t="s">
        <v>864</v>
      </c>
      <c r="D782" s="65" t="s">
        <v>201</v>
      </c>
      <c r="E782" s="65" t="s">
        <v>201</v>
      </c>
      <c r="F782" s="65" t="s">
        <v>853</v>
      </c>
      <c r="G782" s="65" t="s">
        <v>849</v>
      </c>
      <c r="H782" s="65" t="s">
        <v>1017</v>
      </c>
      <c r="I782" s="75" t="s">
        <v>882</v>
      </c>
      <c r="J782" s="272"/>
      <c r="K782" s="272"/>
      <c r="L782" s="272"/>
      <c r="M782" s="272"/>
      <c r="N782" s="272"/>
      <c r="O782" s="272"/>
      <c r="P782" s="272"/>
      <c r="Q782" s="272"/>
      <c r="R782" s="272"/>
      <c r="S782" s="272"/>
      <c r="T782" s="272"/>
      <c r="U782" s="272"/>
      <c r="V782" s="271"/>
      <c r="W782" s="50"/>
      <c r="X782" s="50"/>
      <c r="Y782" s="50"/>
      <c r="Z782" s="43"/>
      <c r="AA782" s="43"/>
      <c r="AB782" s="43"/>
      <c r="AC782" s="43"/>
      <c r="AD782" s="43"/>
      <c r="AE782" s="43"/>
      <c r="AF782" s="43"/>
      <c r="AG782" s="43"/>
      <c r="AH782" s="43"/>
      <c r="AI782" s="43"/>
      <c r="AJ782" s="43"/>
      <c r="AK782" s="16" t="s">
        <v>1232</v>
      </c>
      <c r="AL782" s="72"/>
      <c r="AM782" s="72" t="s">
        <v>1233</v>
      </c>
    </row>
    <row r="783" spans="1:39" ht="43.5">
      <c r="A783" s="65" t="s">
        <v>863</v>
      </c>
      <c r="B783" s="66" t="s">
        <v>1256</v>
      </c>
      <c r="C783" s="65" t="s">
        <v>864</v>
      </c>
      <c r="D783" s="65" t="s">
        <v>201</v>
      </c>
      <c r="E783" s="65" t="s">
        <v>201</v>
      </c>
      <c r="F783" s="65" t="s">
        <v>853</v>
      </c>
      <c r="G783" s="65" t="s">
        <v>849</v>
      </c>
      <c r="H783" s="65" t="s">
        <v>1017</v>
      </c>
      <c r="I783" s="75" t="s">
        <v>1061</v>
      </c>
      <c r="J783" s="272"/>
      <c r="K783" s="272"/>
      <c r="L783" s="272"/>
      <c r="M783" s="272"/>
      <c r="N783" s="272"/>
      <c r="O783" s="272"/>
      <c r="P783" s="272"/>
      <c r="Q783" s="272"/>
      <c r="R783" s="272"/>
      <c r="S783" s="272"/>
      <c r="T783" s="272"/>
      <c r="U783" s="272"/>
      <c r="V783" s="271"/>
      <c r="W783" s="50"/>
      <c r="X783" s="50"/>
      <c r="Y783" s="50"/>
      <c r="Z783" s="43"/>
      <c r="AA783" s="43"/>
      <c r="AB783" s="43"/>
      <c r="AC783" s="43"/>
      <c r="AD783" s="43"/>
      <c r="AE783" s="43"/>
      <c r="AF783" s="43"/>
      <c r="AG783" s="43"/>
      <c r="AH783" s="43"/>
      <c r="AI783" s="43"/>
      <c r="AJ783" s="43"/>
      <c r="AK783" s="16" t="s">
        <v>1232</v>
      </c>
      <c r="AL783" s="72"/>
      <c r="AM783" s="72" t="s">
        <v>1233</v>
      </c>
    </row>
    <row r="784" spans="1:39" ht="43.5">
      <c r="A784" s="65" t="s">
        <v>863</v>
      </c>
      <c r="B784" s="66" t="s">
        <v>1256</v>
      </c>
      <c r="C784" s="65" t="s">
        <v>864</v>
      </c>
      <c r="D784" s="65" t="s">
        <v>201</v>
      </c>
      <c r="E784" s="65" t="s">
        <v>201</v>
      </c>
      <c r="F784" s="65" t="s">
        <v>853</v>
      </c>
      <c r="G784" s="65" t="s">
        <v>849</v>
      </c>
      <c r="H784" s="65" t="s">
        <v>1017</v>
      </c>
      <c r="I784" s="75" t="s">
        <v>884</v>
      </c>
      <c r="J784" s="272">
        <v>2644</v>
      </c>
      <c r="K784" s="272">
        <v>13146</v>
      </c>
      <c r="L784" s="272">
        <v>55134</v>
      </c>
      <c r="M784" s="272">
        <v>3521</v>
      </c>
      <c r="N784" s="272">
        <v>5137</v>
      </c>
      <c r="O784" s="272">
        <v>2634</v>
      </c>
      <c r="P784" s="272">
        <v>3434</v>
      </c>
      <c r="Q784" s="272">
        <v>2846</v>
      </c>
      <c r="R784" s="272">
        <v>2666</v>
      </c>
      <c r="S784" s="272">
        <v>4944</v>
      </c>
      <c r="T784" s="272">
        <v>583</v>
      </c>
      <c r="U784" s="272">
        <v>728</v>
      </c>
      <c r="V784" s="271"/>
      <c r="W784" s="50"/>
      <c r="X784" s="50"/>
      <c r="Y784" s="50"/>
      <c r="Z784" s="43"/>
      <c r="AA784" s="43"/>
      <c r="AB784" s="43"/>
      <c r="AC784" s="43"/>
      <c r="AD784" s="43"/>
      <c r="AE784" s="43"/>
      <c r="AF784" s="43"/>
      <c r="AG784" s="43"/>
      <c r="AH784" s="43"/>
      <c r="AI784" s="43"/>
      <c r="AJ784" s="43"/>
      <c r="AK784" s="16" t="s">
        <v>1232</v>
      </c>
      <c r="AL784" s="72"/>
      <c r="AM784" s="44"/>
    </row>
    <row r="785" spans="1:39" ht="58">
      <c r="A785" s="65" t="s">
        <v>863</v>
      </c>
      <c r="B785" s="66" t="s">
        <v>1257</v>
      </c>
      <c r="C785" s="65" t="s">
        <v>864</v>
      </c>
      <c r="D785" s="65" t="s">
        <v>201</v>
      </c>
      <c r="E785" s="65" t="s">
        <v>201</v>
      </c>
      <c r="F785" s="65" t="s">
        <v>853</v>
      </c>
      <c r="G785" s="65" t="s">
        <v>849</v>
      </c>
      <c r="H785" s="65" t="s">
        <v>1235</v>
      </c>
      <c r="I785" s="75" t="s">
        <v>1058</v>
      </c>
      <c r="J785" s="272"/>
      <c r="K785" s="272"/>
      <c r="L785" s="272"/>
      <c r="M785" s="272"/>
      <c r="N785" s="272"/>
      <c r="O785" s="272"/>
      <c r="P785" s="272"/>
      <c r="Q785" s="272"/>
      <c r="R785" s="272"/>
      <c r="S785" s="272"/>
      <c r="T785" s="272"/>
      <c r="U785" s="272"/>
      <c r="V785" s="271"/>
      <c r="W785" s="50"/>
      <c r="X785" s="50"/>
      <c r="Y785" s="50"/>
      <c r="Z785" s="43"/>
      <c r="AA785" s="43"/>
      <c r="AB785" s="43"/>
      <c r="AC785" s="43"/>
      <c r="AD785" s="43"/>
      <c r="AE785" s="43"/>
      <c r="AF785" s="43"/>
      <c r="AG785" s="43"/>
      <c r="AH785" s="43"/>
      <c r="AI785" s="43"/>
      <c r="AJ785" s="43"/>
      <c r="AK785" s="16" t="s">
        <v>1236</v>
      </c>
      <c r="AL785" s="72"/>
      <c r="AM785" s="72" t="s">
        <v>1233</v>
      </c>
    </row>
    <row r="786" spans="1:39" ht="58">
      <c r="A786" s="65" t="s">
        <v>863</v>
      </c>
      <c r="B786" s="66" t="s">
        <v>1257</v>
      </c>
      <c r="C786" s="65" t="s">
        <v>864</v>
      </c>
      <c r="D786" s="65" t="s">
        <v>201</v>
      </c>
      <c r="E786" s="65" t="s">
        <v>201</v>
      </c>
      <c r="F786" s="65" t="s">
        <v>853</v>
      </c>
      <c r="G786" s="65" t="s">
        <v>849</v>
      </c>
      <c r="H786" s="65" t="s">
        <v>1235</v>
      </c>
      <c r="I786" s="75" t="s">
        <v>882</v>
      </c>
      <c r="J786" s="272"/>
      <c r="K786" s="272"/>
      <c r="L786" s="272"/>
      <c r="M786" s="272"/>
      <c r="N786" s="272"/>
      <c r="O786" s="272"/>
      <c r="P786" s="272"/>
      <c r="Q786" s="272"/>
      <c r="R786" s="272"/>
      <c r="S786" s="272"/>
      <c r="T786" s="272"/>
      <c r="U786" s="272"/>
      <c r="V786" s="271"/>
      <c r="W786" s="50"/>
      <c r="X786" s="50"/>
      <c r="Y786" s="50"/>
      <c r="Z786" s="43"/>
      <c r="AA786" s="43"/>
      <c r="AB786" s="43"/>
      <c r="AC786" s="43"/>
      <c r="AD786" s="43"/>
      <c r="AE786" s="43"/>
      <c r="AF786" s="43"/>
      <c r="AG786" s="43"/>
      <c r="AH786" s="43"/>
      <c r="AI786" s="43"/>
      <c r="AJ786" s="43"/>
      <c r="AK786" s="16" t="s">
        <v>1236</v>
      </c>
      <c r="AL786" s="72"/>
      <c r="AM786" s="72" t="s">
        <v>1233</v>
      </c>
    </row>
    <row r="787" spans="1:39" ht="58">
      <c r="A787" s="65" t="s">
        <v>863</v>
      </c>
      <c r="B787" s="66" t="s">
        <v>1257</v>
      </c>
      <c r="C787" s="65" t="s">
        <v>864</v>
      </c>
      <c r="D787" s="65" t="s">
        <v>201</v>
      </c>
      <c r="E787" s="65" t="s">
        <v>201</v>
      </c>
      <c r="F787" s="65" t="s">
        <v>853</v>
      </c>
      <c r="G787" s="65" t="s">
        <v>849</v>
      </c>
      <c r="H787" s="65" t="s">
        <v>1235</v>
      </c>
      <c r="I787" s="75" t="s">
        <v>1061</v>
      </c>
      <c r="J787" s="272"/>
      <c r="K787" s="272"/>
      <c r="L787" s="272"/>
      <c r="M787" s="272"/>
      <c r="N787" s="272"/>
      <c r="O787" s="272"/>
      <c r="P787" s="272"/>
      <c r="Q787" s="272"/>
      <c r="R787" s="272"/>
      <c r="S787" s="272"/>
      <c r="T787" s="272"/>
      <c r="U787" s="272"/>
      <c r="V787" s="271"/>
      <c r="W787" s="50"/>
      <c r="X787" s="50"/>
      <c r="Y787" s="50"/>
      <c r="Z787" s="43"/>
      <c r="AA787" s="43"/>
      <c r="AB787" s="43"/>
      <c r="AC787" s="43"/>
      <c r="AD787" s="43"/>
      <c r="AE787" s="43"/>
      <c r="AF787" s="43"/>
      <c r="AG787" s="43"/>
      <c r="AH787" s="43"/>
      <c r="AI787" s="43"/>
      <c r="AJ787" s="43"/>
      <c r="AK787" s="16" t="s">
        <v>1236</v>
      </c>
      <c r="AL787" s="72"/>
      <c r="AM787" s="72" t="s">
        <v>1233</v>
      </c>
    </row>
    <row r="788" spans="1:39" ht="58">
      <c r="A788" s="65" t="s">
        <v>863</v>
      </c>
      <c r="B788" s="66" t="s">
        <v>1257</v>
      </c>
      <c r="C788" s="65" t="s">
        <v>864</v>
      </c>
      <c r="D788" s="65" t="s">
        <v>201</v>
      </c>
      <c r="E788" s="65" t="s">
        <v>201</v>
      </c>
      <c r="F788" s="65" t="s">
        <v>853</v>
      </c>
      <c r="G788" s="65" t="s">
        <v>849</v>
      </c>
      <c r="H788" s="65" t="s">
        <v>1235</v>
      </c>
      <c r="I788" s="75" t="s">
        <v>884</v>
      </c>
      <c r="J788" s="272">
        <v>103</v>
      </c>
      <c r="K788" s="272">
        <v>183</v>
      </c>
      <c r="L788" s="272">
        <v>8</v>
      </c>
      <c r="M788" s="272">
        <v>20</v>
      </c>
      <c r="N788" s="272">
        <v>16</v>
      </c>
      <c r="O788" s="272">
        <v>117</v>
      </c>
      <c r="P788" s="272">
        <v>42</v>
      </c>
      <c r="Q788" s="272">
        <v>59</v>
      </c>
      <c r="R788" s="272">
        <v>9</v>
      </c>
      <c r="S788" s="272">
        <v>17</v>
      </c>
      <c r="T788" s="272">
        <v>5</v>
      </c>
      <c r="U788" s="272">
        <v>11</v>
      </c>
      <c r="V788" s="271"/>
      <c r="W788" s="50"/>
      <c r="X788" s="50"/>
      <c r="Y788" s="50"/>
      <c r="Z788" s="43"/>
      <c r="AA788" s="43"/>
      <c r="AB788" s="43"/>
      <c r="AC788" s="43"/>
      <c r="AD788" s="43"/>
      <c r="AE788" s="43"/>
      <c r="AF788" s="43"/>
      <c r="AG788" s="43"/>
      <c r="AH788" s="43"/>
      <c r="AI788" s="43"/>
      <c r="AJ788" s="43"/>
      <c r="AK788" s="16" t="s">
        <v>1237</v>
      </c>
      <c r="AL788" s="72"/>
      <c r="AM788" s="44"/>
    </row>
    <row r="789" spans="1:39" ht="43.5">
      <c r="A789" s="65" t="s">
        <v>863</v>
      </c>
      <c r="B789" s="66" t="s">
        <v>1258</v>
      </c>
      <c r="C789" s="65" t="s">
        <v>865</v>
      </c>
      <c r="D789" s="65" t="s">
        <v>201</v>
      </c>
      <c r="E789" s="65" t="s">
        <v>201</v>
      </c>
      <c r="F789" s="65" t="s">
        <v>853</v>
      </c>
      <c r="G789" s="65" t="s">
        <v>849</v>
      </c>
      <c r="H789" s="65" t="s">
        <v>1235</v>
      </c>
      <c r="I789" s="75" t="s">
        <v>1058</v>
      </c>
      <c r="J789" s="272"/>
      <c r="K789" s="272"/>
      <c r="L789" s="272"/>
      <c r="M789" s="272"/>
      <c r="N789" s="272"/>
      <c r="O789" s="272"/>
      <c r="P789" s="272"/>
      <c r="Q789" s="272"/>
      <c r="R789" s="272"/>
      <c r="S789" s="272"/>
      <c r="T789" s="272"/>
      <c r="U789" s="272"/>
      <c r="V789" s="271"/>
      <c r="W789" s="50"/>
      <c r="X789" s="50"/>
      <c r="Y789" s="50"/>
      <c r="Z789" s="43"/>
      <c r="AA789" s="43"/>
      <c r="AB789" s="43"/>
      <c r="AC789" s="43"/>
      <c r="AD789" s="43"/>
      <c r="AE789" s="43"/>
      <c r="AF789" s="43"/>
      <c r="AG789" s="43"/>
      <c r="AH789" s="43"/>
      <c r="AI789" s="43"/>
      <c r="AJ789" s="43"/>
      <c r="AK789" s="16" t="s">
        <v>1239</v>
      </c>
      <c r="AL789" s="72"/>
      <c r="AM789" s="72" t="s">
        <v>1233</v>
      </c>
    </row>
    <row r="790" spans="1:39" ht="43.5">
      <c r="A790" s="65" t="s">
        <v>863</v>
      </c>
      <c r="B790" s="66" t="s">
        <v>1258</v>
      </c>
      <c r="C790" s="65" t="s">
        <v>865</v>
      </c>
      <c r="D790" s="65" t="s">
        <v>201</v>
      </c>
      <c r="E790" s="65" t="s">
        <v>201</v>
      </c>
      <c r="F790" s="65" t="s">
        <v>853</v>
      </c>
      <c r="G790" s="65" t="s">
        <v>849</v>
      </c>
      <c r="H790" s="65" t="s">
        <v>1235</v>
      </c>
      <c r="I790" s="75" t="s">
        <v>882</v>
      </c>
      <c r="J790" s="272"/>
      <c r="K790" s="272"/>
      <c r="L790" s="272"/>
      <c r="M790" s="272"/>
      <c r="N790" s="272"/>
      <c r="O790" s="272"/>
      <c r="P790" s="272"/>
      <c r="Q790" s="272"/>
      <c r="R790" s="272"/>
      <c r="S790" s="272"/>
      <c r="T790" s="272"/>
      <c r="U790" s="272"/>
      <c r="V790" s="271"/>
      <c r="W790" s="50"/>
      <c r="X790" s="50"/>
      <c r="Y790" s="50"/>
      <c r="Z790" s="43"/>
      <c r="AA790" s="43"/>
      <c r="AB790" s="43"/>
      <c r="AC790" s="43"/>
      <c r="AD790" s="43"/>
      <c r="AE790" s="43"/>
      <c r="AF790" s="43"/>
      <c r="AG790" s="43"/>
      <c r="AH790" s="43"/>
      <c r="AI790" s="43"/>
      <c r="AJ790" s="43"/>
      <c r="AK790" s="16" t="s">
        <v>1239</v>
      </c>
      <c r="AL790" s="72"/>
      <c r="AM790" s="72" t="s">
        <v>1233</v>
      </c>
    </row>
    <row r="791" spans="1:39" ht="43.5">
      <c r="A791" s="65" t="s">
        <v>863</v>
      </c>
      <c r="B791" s="66" t="s">
        <v>1258</v>
      </c>
      <c r="C791" s="65" t="s">
        <v>865</v>
      </c>
      <c r="D791" s="65" t="s">
        <v>201</v>
      </c>
      <c r="E791" s="65" t="s">
        <v>201</v>
      </c>
      <c r="F791" s="65" t="s">
        <v>853</v>
      </c>
      <c r="G791" s="65" t="s">
        <v>849</v>
      </c>
      <c r="H791" s="65" t="s">
        <v>1235</v>
      </c>
      <c r="I791" s="75" t="s">
        <v>1061</v>
      </c>
      <c r="J791" s="272"/>
      <c r="K791" s="272"/>
      <c r="L791" s="272"/>
      <c r="M791" s="272"/>
      <c r="N791" s="272"/>
      <c r="O791" s="272"/>
      <c r="P791" s="272"/>
      <c r="Q791" s="272"/>
      <c r="R791" s="272"/>
      <c r="S791" s="272"/>
      <c r="T791" s="272"/>
      <c r="U791" s="272"/>
      <c r="V791" s="271"/>
      <c r="W791" s="50"/>
      <c r="X791" s="50"/>
      <c r="Y791" s="50"/>
      <c r="Z791" s="43"/>
      <c r="AA791" s="43"/>
      <c r="AB791" s="43"/>
      <c r="AC791" s="43"/>
      <c r="AD791" s="43"/>
      <c r="AE791" s="43"/>
      <c r="AF791" s="43"/>
      <c r="AG791" s="43"/>
      <c r="AH791" s="43"/>
      <c r="AI791" s="43"/>
      <c r="AJ791" s="43"/>
      <c r="AK791" s="16" t="s">
        <v>1239</v>
      </c>
      <c r="AL791" s="72"/>
      <c r="AM791" s="72" t="s">
        <v>1233</v>
      </c>
    </row>
    <row r="792" spans="1:39" ht="43.5">
      <c r="A792" s="65" t="s">
        <v>863</v>
      </c>
      <c r="B792" s="66" t="s">
        <v>1258</v>
      </c>
      <c r="C792" s="65" t="s">
        <v>866</v>
      </c>
      <c r="D792" s="65" t="s">
        <v>201</v>
      </c>
      <c r="E792" s="65" t="s">
        <v>201</v>
      </c>
      <c r="F792" s="65" t="s">
        <v>853</v>
      </c>
      <c r="G792" s="65" t="s">
        <v>849</v>
      </c>
      <c r="H792" s="65" t="s">
        <v>1235</v>
      </c>
      <c r="I792" s="75" t="s">
        <v>884</v>
      </c>
      <c r="J792" s="272">
        <v>0</v>
      </c>
      <c r="K792" s="272">
        <v>0</v>
      </c>
      <c r="L792" s="272">
        <v>0</v>
      </c>
      <c r="M792" s="272">
        <v>0</v>
      </c>
      <c r="N792" s="272">
        <v>0</v>
      </c>
      <c r="O792" s="272">
        <v>0</v>
      </c>
      <c r="P792" s="272">
        <v>0</v>
      </c>
      <c r="Q792" s="272">
        <v>0</v>
      </c>
      <c r="R792" s="272">
        <v>0</v>
      </c>
      <c r="S792" s="272">
        <v>0</v>
      </c>
      <c r="T792" s="272">
        <v>0</v>
      </c>
      <c r="U792" s="272">
        <v>0</v>
      </c>
      <c r="V792" s="271"/>
      <c r="W792" s="50"/>
      <c r="X792" s="50"/>
      <c r="Y792" s="50"/>
      <c r="Z792" s="43"/>
      <c r="AA792" s="43"/>
      <c r="AB792" s="43"/>
      <c r="AC792" s="43"/>
      <c r="AD792" s="43"/>
      <c r="AE792" s="43"/>
      <c r="AF792" s="43"/>
      <c r="AG792" s="43"/>
      <c r="AH792" s="43"/>
      <c r="AI792" s="43"/>
      <c r="AJ792" s="43"/>
      <c r="AK792" s="16" t="s">
        <v>1240</v>
      </c>
      <c r="AL792" s="72"/>
      <c r="AM792" s="44"/>
    </row>
    <row r="793" spans="1:39" ht="43.5">
      <c r="A793" s="65" t="s">
        <v>863</v>
      </c>
      <c r="B793" s="66" t="s">
        <v>1259</v>
      </c>
      <c r="C793" s="65" t="s">
        <v>865</v>
      </c>
      <c r="D793" s="65" t="s">
        <v>201</v>
      </c>
      <c r="E793" s="65" t="s">
        <v>201</v>
      </c>
      <c r="F793" s="65" t="s">
        <v>853</v>
      </c>
      <c r="G793" s="65" t="s">
        <v>849</v>
      </c>
      <c r="H793" s="65" t="s">
        <v>1017</v>
      </c>
      <c r="I793" s="75" t="s">
        <v>1058</v>
      </c>
      <c r="J793" s="272"/>
      <c r="K793" s="272"/>
      <c r="L793" s="272"/>
      <c r="M793" s="272"/>
      <c r="N793" s="272"/>
      <c r="O793" s="272"/>
      <c r="P793" s="272"/>
      <c r="Q793" s="272"/>
      <c r="R793" s="272"/>
      <c r="S793" s="272"/>
      <c r="T793" s="272"/>
      <c r="U793" s="272"/>
      <c r="V793" s="271"/>
      <c r="W793" s="50"/>
      <c r="X793" s="50"/>
      <c r="Y793" s="50"/>
      <c r="Z793" s="43"/>
      <c r="AA793" s="43"/>
      <c r="AB793" s="43"/>
      <c r="AC793" s="43"/>
      <c r="AD793" s="43"/>
      <c r="AE793" s="43"/>
      <c r="AF793" s="43"/>
      <c r="AG793" s="43"/>
      <c r="AH793" s="43"/>
      <c r="AI793" s="43"/>
      <c r="AJ793" s="43"/>
      <c r="AK793" s="16" t="s">
        <v>1242</v>
      </c>
      <c r="AL793" s="72"/>
      <c r="AM793" s="72" t="s">
        <v>1233</v>
      </c>
    </row>
    <row r="794" spans="1:39" ht="43.5">
      <c r="A794" s="65" t="s">
        <v>863</v>
      </c>
      <c r="B794" s="66" t="s">
        <v>1259</v>
      </c>
      <c r="C794" s="65" t="s">
        <v>865</v>
      </c>
      <c r="D794" s="65" t="s">
        <v>201</v>
      </c>
      <c r="E794" s="65" t="s">
        <v>201</v>
      </c>
      <c r="F794" s="65" t="s">
        <v>853</v>
      </c>
      <c r="G794" s="65" t="s">
        <v>849</v>
      </c>
      <c r="H794" s="65" t="s">
        <v>1017</v>
      </c>
      <c r="I794" s="75" t="s">
        <v>882</v>
      </c>
      <c r="J794" s="272"/>
      <c r="K794" s="272"/>
      <c r="L794" s="272"/>
      <c r="M794" s="272"/>
      <c r="N794" s="272"/>
      <c r="O794" s="272"/>
      <c r="P794" s="272"/>
      <c r="Q794" s="272"/>
      <c r="R794" s="272"/>
      <c r="S794" s="272"/>
      <c r="T794" s="272"/>
      <c r="U794" s="272"/>
      <c r="V794" s="271"/>
      <c r="W794" s="50"/>
      <c r="X794" s="50"/>
      <c r="Y794" s="50"/>
      <c r="Z794" s="43"/>
      <c r="AA794" s="43"/>
      <c r="AB794" s="43"/>
      <c r="AC794" s="43"/>
      <c r="AD794" s="43"/>
      <c r="AE794" s="43"/>
      <c r="AF794" s="43"/>
      <c r="AG794" s="43"/>
      <c r="AH794" s="43"/>
      <c r="AI794" s="43"/>
      <c r="AJ794" s="43"/>
      <c r="AK794" s="16" t="s">
        <v>1242</v>
      </c>
      <c r="AL794" s="72"/>
      <c r="AM794" s="72" t="s">
        <v>1233</v>
      </c>
    </row>
    <row r="795" spans="1:39" ht="43.5">
      <c r="A795" s="65" t="s">
        <v>863</v>
      </c>
      <c r="B795" s="66" t="s">
        <v>1259</v>
      </c>
      <c r="C795" s="65" t="s">
        <v>865</v>
      </c>
      <c r="D795" s="65" t="s">
        <v>201</v>
      </c>
      <c r="E795" s="65" t="s">
        <v>201</v>
      </c>
      <c r="F795" s="65" t="s">
        <v>853</v>
      </c>
      <c r="G795" s="65" t="s">
        <v>849</v>
      </c>
      <c r="H795" s="65" t="s">
        <v>1017</v>
      </c>
      <c r="I795" s="75" t="s">
        <v>1061</v>
      </c>
      <c r="J795" s="272"/>
      <c r="K795" s="272"/>
      <c r="L795" s="272"/>
      <c r="M795" s="272"/>
      <c r="N795" s="272"/>
      <c r="O795" s="272"/>
      <c r="P795" s="272"/>
      <c r="Q795" s="272"/>
      <c r="R795" s="272"/>
      <c r="S795" s="272"/>
      <c r="T795" s="272"/>
      <c r="U795" s="272"/>
      <c r="V795" s="271"/>
      <c r="W795" s="50"/>
      <c r="X795" s="50"/>
      <c r="Y795" s="50"/>
      <c r="Z795" s="43"/>
      <c r="AA795" s="43"/>
      <c r="AB795" s="43"/>
      <c r="AC795" s="43"/>
      <c r="AD795" s="43"/>
      <c r="AE795" s="43"/>
      <c r="AF795" s="43"/>
      <c r="AG795" s="43"/>
      <c r="AH795" s="43"/>
      <c r="AI795" s="43"/>
      <c r="AJ795" s="43"/>
      <c r="AK795" s="16" t="s">
        <v>1242</v>
      </c>
      <c r="AL795" s="72"/>
      <c r="AM795" s="72" t="s">
        <v>1233</v>
      </c>
    </row>
    <row r="796" spans="1:39" ht="43.5">
      <c r="A796" s="65" t="s">
        <v>863</v>
      </c>
      <c r="B796" s="66" t="s">
        <v>1259</v>
      </c>
      <c r="C796" s="65" t="s">
        <v>866</v>
      </c>
      <c r="D796" s="65" t="s">
        <v>201</v>
      </c>
      <c r="E796" s="65" t="s">
        <v>201</v>
      </c>
      <c r="F796" s="65" t="s">
        <v>853</v>
      </c>
      <c r="G796" s="65" t="s">
        <v>849</v>
      </c>
      <c r="H796" s="65" t="s">
        <v>1017</v>
      </c>
      <c r="I796" s="75" t="s">
        <v>884</v>
      </c>
      <c r="J796" s="272">
        <v>74</v>
      </c>
      <c r="K796" s="272">
        <v>70</v>
      </c>
      <c r="L796" s="272">
        <v>51</v>
      </c>
      <c r="M796" s="272">
        <v>275</v>
      </c>
      <c r="N796" s="272">
        <v>186</v>
      </c>
      <c r="O796" s="272">
        <v>29</v>
      </c>
      <c r="P796" s="272">
        <v>61</v>
      </c>
      <c r="Q796" s="272">
        <v>66</v>
      </c>
      <c r="R796" s="272">
        <v>260</v>
      </c>
      <c r="S796" s="272">
        <v>114</v>
      </c>
      <c r="T796" s="272">
        <v>8</v>
      </c>
      <c r="U796" s="272">
        <v>1</v>
      </c>
      <c r="V796" s="271"/>
      <c r="W796" s="50"/>
      <c r="X796" s="50"/>
      <c r="Y796" s="50"/>
      <c r="Z796" s="43"/>
      <c r="AA796" s="43"/>
      <c r="AB796" s="43"/>
      <c r="AC796" s="43"/>
      <c r="AD796" s="43"/>
      <c r="AE796" s="43"/>
      <c r="AF796" s="43"/>
      <c r="AG796" s="43"/>
      <c r="AH796" s="43"/>
      <c r="AI796" s="43"/>
      <c r="AJ796" s="43"/>
      <c r="AK796" s="16" t="s">
        <v>1243</v>
      </c>
      <c r="AL796" s="72"/>
      <c r="AM796" s="44"/>
    </row>
    <row r="797" spans="1:39" ht="43.5">
      <c r="A797" s="65" t="s">
        <v>863</v>
      </c>
      <c r="B797" s="66" t="s">
        <v>1260</v>
      </c>
      <c r="C797" s="65" t="s">
        <v>864</v>
      </c>
      <c r="D797" s="65" t="s">
        <v>201</v>
      </c>
      <c r="E797" s="65" t="s">
        <v>201</v>
      </c>
      <c r="F797" s="65" t="s">
        <v>854</v>
      </c>
      <c r="G797" s="65" t="s">
        <v>849</v>
      </c>
      <c r="H797" s="65" t="s">
        <v>1017</v>
      </c>
      <c r="I797" s="75" t="s">
        <v>1058</v>
      </c>
      <c r="J797" s="272"/>
      <c r="K797" s="272"/>
      <c r="L797" s="272"/>
      <c r="M797" s="272"/>
      <c r="N797" s="272"/>
      <c r="O797" s="272"/>
      <c r="P797" s="272"/>
      <c r="Q797" s="272"/>
      <c r="R797" s="272"/>
      <c r="S797" s="272"/>
      <c r="T797" s="272"/>
      <c r="U797" s="272"/>
      <c r="V797" s="271"/>
      <c r="W797" s="50"/>
      <c r="X797" s="50"/>
      <c r="Y797" s="50"/>
      <c r="Z797" s="43"/>
      <c r="AA797" s="43"/>
      <c r="AB797" s="43"/>
      <c r="AC797" s="43"/>
      <c r="AD797" s="43"/>
      <c r="AE797" s="43"/>
      <c r="AF797" s="43"/>
      <c r="AG797" s="43"/>
      <c r="AH797" s="43"/>
      <c r="AI797" s="43"/>
      <c r="AJ797" s="43"/>
      <c r="AK797" s="16" t="s">
        <v>1232</v>
      </c>
      <c r="AL797" s="72"/>
      <c r="AM797" s="72" t="s">
        <v>1233</v>
      </c>
    </row>
    <row r="798" spans="1:39" ht="43.5">
      <c r="A798" s="65" t="s">
        <v>863</v>
      </c>
      <c r="B798" s="66" t="s">
        <v>1260</v>
      </c>
      <c r="C798" s="65" t="s">
        <v>864</v>
      </c>
      <c r="D798" s="65" t="s">
        <v>201</v>
      </c>
      <c r="E798" s="65" t="s">
        <v>201</v>
      </c>
      <c r="F798" s="65" t="s">
        <v>854</v>
      </c>
      <c r="G798" s="65" t="s">
        <v>849</v>
      </c>
      <c r="H798" s="65" t="s">
        <v>1017</v>
      </c>
      <c r="I798" s="75" t="s">
        <v>882</v>
      </c>
      <c r="J798" s="272"/>
      <c r="K798" s="272"/>
      <c r="L798" s="272"/>
      <c r="M798" s="272"/>
      <c r="N798" s="272"/>
      <c r="O798" s="272"/>
      <c r="P798" s="272"/>
      <c r="Q798" s="272"/>
      <c r="R798" s="272"/>
      <c r="S798" s="272"/>
      <c r="T798" s="272"/>
      <c r="U798" s="272"/>
      <c r="V798" s="271"/>
      <c r="W798" s="50"/>
      <c r="X798" s="50"/>
      <c r="Y798" s="50"/>
      <c r="Z798" s="43"/>
      <c r="AA798" s="43"/>
      <c r="AB798" s="43"/>
      <c r="AC798" s="43"/>
      <c r="AD798" s="43"/>
      <c r="AE798" s="43"/>
      <c r="AF798" s="43"/>
      <c r="AG798" s="43"/>
      <c r="AH798" s="43"/>
      <c r="AI798" s="43"/>
      <c r="AJ798" s="43"/>
      <c r="AK798" s="16" t="s">
        <v>1232</v>
      </c>
      <c r="AL798" s="72"/>
      <c r="AM798" s="72" t="s">
        <v>1233</v>
      </c>
    </row>
    <row r="799" spans="1:39" ht="43.5">
      <c r="A799" s="65" t="s">
        <v>863</v>
      </c>
      <c r="B799" s="66" t="s">
        <v>1260</v>
      </c>
      <c r="C799" s="65" t="s">
        <v>864</v>
      </c>
      <c r="D799" s="65" t="s">
        <v>201</v>
      </c>
      <c r="E799" s="65" t="s">
        <v>201</v>
      </c>
      <c r="F799" s="65" t="s">
        <v>854</v>
      </c>
      <c r="G799" s="65" t="s">
        <v>849</v>
      </c>
      <c r="H799" s="65" t="s">
        <v>1017</v>
      </c>
      <c r="I799" s="75" t="s">
        <v>1061</v>
      </c>
      <c r="J799" s="272"/>
      <c r="K799" s="272"/>
      <c r="L799" s="272"/>
      <c r="M799" s="272"/>
      <c r="N799" s="272"/>
      <c r="O799" s="272"/>
      <c r="P799" s="272"/>
      <c r="Q799" s="272"/>
      <c r="R799" s="272"/>
      <c r="S799" s="272"/>
      <c r="T799" s="272"/>
      <c r="U799" s="272"/>
      <c r="V799" s="271"/>
      <c r="W799" s="50"/>
      <c r="X799" s="50"/>
      <c r="Y799" s="50"/>
      <c r="Z799" s="43"/>
      <c r="AA799" s="43"/>
      <c r="AB799" s="43"/>
      <c r="AC799" s="43"/>
      <c r="AD799" s="43"/>
      <c r="AE799" s="43"/>
      <c r="AF799" s="43"/>
      <c r="AG799" s="43"/>
      <c r="AH799" s="43"/>
      <c r="AI799" s="43"/>
      <c r="AJ799" s="43"/>
      <c r="AK799" s="16" t="s">
        <v>1232</v>
      </c>
      <c r="AL799" s="72"/>
      <c r="AM799" s="72" t="s">
        <v>1233</v>
      </c>
    </row>
    <row r="800" spans="1:39" ht="43.5">
      <c r="A800" s="65" t="s">
        <v>863</v>
      </c>
      <c r="B800" s="66" t="s">
        <v>1260</v>
      </c>
      <c r="C800" s="65" t="s">
        <v>864</v>
      </c>
      <c r="D800" s="65" t="s">
        <v>201</v>
      </c>
      <c r="E800" s="65" t="s">
        <v>201</v>
      </c>
      <c r="F800" s="65" t="s">
        <v>854</v>
      </c>
      <c r="G800" s="65" t="s">
        <v>849</v>
      </c>
      <c r="H800" s="65" t="s">
        <v>1017</v>
      </c>
      <c r="I800" s="75" t="s">
        <v>884</v>
      </c>
      <c r="J800" s="272">
        <v>4171</v>
      </c>
      <c r="K800" s="272">
        <v>7806</v>
      </c>
      <c r="L800" s="272">
        <v>6451</v>
      </c>
      <c r="M800" s="272">
        <v>4747</v>
      </c>
      <c r="N800" s="272">
        <v>6007</v>
      </c>
      <c r="O800" s="272">
        <v>4316</v>
      </c>
      <c r="P800" s="272">
        <v>4941</v>
      </c>
      <c r="Q800" s="272">
        <v>2158</v>
      </c>
      <c r="R800" s="272">
        <v>1879</v>
      </c>
      <c r="S800" s="272">
        <v>5212</v>
      </c>
      <c r="T800" s="272">
        <v>3201</v>
      </c>
      <c r="U800" s="272">
        <v>2157</v>
      </c>
      <c r="V800" s="271"/>
      <c r="W800" s="50"/>
      <c r="X800" s="50"/>
      <c r="Y800" s="50"/>
      <c r="Z800" s="43"/>
      <c r="AA800" s="43"/>
      <c r="AB800" s="43"/>
      <c r="AC800" s="43"/>
      <c r="AD800" s="43"/>
      <c r="AE800" s="43"/>
      <c r="AF800" s="43"/>
      <c r="AG800" s="43"/>
      <c r="AH800" s="43"/>
      <c r="AI800" s="43"/>
      <c r="AJ800" s="43"/>
      <c r="AK800" s="16" t="s">
        <v>1232</v>
      </c>
      <c r="AL800" s="72"/>
      <c r="AM800" s="44"/>
    </row>
    <row r="801" spans="1:39" ht="58">
      <c r="A801" s="65" t="s">
        <v>863</v>
      </c>
      <c r="B801" s="66" t="s">
        <v>1261</v>
      </c>
      <c r="C801" s="65" t="s">
        <v>864</v>
      </c>
      <c r="D801" s="65" t="s">
        <v>201</v>
      </c>
      <c r="E801" s="65" t="s">
        <v>201</v>
      </c>
      <c r="F801" s="65" t="s">
        <v>854</v>
      </c>
      <c r="G801" s="65" t="s">
        <v>849</v>
      </c>
      <c r="H801" s="65" t="s">
        <v>1235</v>
      </c>
      <c r="I801" s="75" t="s">
        <v>1058</v>
      </c>
      <c r="J801" s="272"/>
      <c r="K801" s="272"/>
      <c r="L801" s="272"/>
      <c r="M801" s="272"/>
      <c r="N801" s="272"/>
      <c r="O801" s="272"/>
      <c r="P801" s="272"/>
      <c r="Q801" s="272"/>
      <c r="R801" s="272"/>
      <c r="S801" s="272"/>
      <c r="T801" s="272"/>
      <c r="U801" s="272"/>
      <c r="V801" s="271"/>
      <c r="W801" s="50"/>
      <c r="X801" s="50"/>
      <c r="Y801" s="50"/>
      <c r="Z801" s="43"/>
      <c r="AA801" s="43"/>
      <c r="AB801" s="43"/>
      <c r="AC801" s="43"/>
      <c r="AD801" s="43"/>
      <c r="AE801" s="43"/>
      <c r="AF801" s="43"/>
      <c r="AG801" s="43"/>
      <c r="AH801" s="43"/>
      <c r="AI801" s="43"/>
      <c r="AJ801" s="43"/>
      <c r="AK801" s="16" t="s">
        <v>1236</v>
      </c>
      <c r="AL801" s="72"/>
      <c r="AM801" s="72" t="s">
        <v>1233</v>
      </c>
    </row>
    <row r="802" spans="1:39" ht="58">
      <c r="A802" s="65" t="s">
        <v>863</v>
      </c>
      <c r="B802" s="66" t="s">
        <v>1261</v>
      </c>
      <c r="C802" s="65" t="s">
        <v>864</v>
      </c>
      <c r="D802" s="65" t="s">
        <v>201</v>
      </c>
      <c r="E802" s="65" t="s">
        <v>201</v>
      </c>
      <c r="F802" s="65" t="s">
        <v>854</v>
      </c>
      <c r="G802" s="65" t="s">
        <v>849</v>
      </c>
      <c r="H802" s="65" t="s">
        <v>1235</v>
      </c>
      <c r="I802" s="75" t="s">
        <v>882</v>
      </c>
      <c r="J802" s="272"/>
      <c r="K802" s="272"/>
      <c r="L802" s="272"/>
      <c r="M802" s="272"/>
      <c r="N802" s="272"/>
      <c r="O802" s="272"/>
      <c r="P802" s="272"/>
      <c r="Q802" s="272"/>
      <c r="R802" s="272"/>
      <c r="S802" s="272"/>
      <c r="T802" s="272"/>
      <c r="U802" s="272"/>
      <c r="V802" s="271"/>
      <c r="W802" s="50"/>
      <c r="X802" s="50"/>
      <c r="Y802" s="50"/>
      <c r="Z802" s="43"/>
      <c r="AA802" s="43"/>
      <c r="AB802" s="43"/>
      <c r="AC802" s="43"/>
      <c r="AD802" s="43"/>
      <c r="AE802" s="43"/>
      <c r="AF802" s="43"/>
      <c r="AG802" s="43"/>
      <c r="AH802" s="43"/>
      <c r="AI802" s="43"/>
      <c r="AJ802" s="43"/>
      <c r="AK802" s="16" t="s">
        <v>1236</v>
      </c>
      <c r="AL802" s="72"/>
      <c r="AM802" s="72" t="s">
        <v>1233</v>
      </c>
    </row>
    <row r="803" spans="1:39" ht="58">
      <c r="A803" s="65" t="s">
        <v>863</v>
      </c>
      <c r="B803" s="66" t="s">
        <v>1261</v>
      </c>
      <c r="C803" s="65" t="s">
        <v>864</v>
      </c>
      <c r="D803" s="65" t="s">
        <v>201</v>
      </c>
      <c r="E803" s="65" t="s">
        <v>201</v>
      </c>
      <c r="F803" s="65" t="s">
        <v>854</v>
      </c>
      <c r="G803" s="65" t="s">
        <v>849</v>
      </c>
      <c r="H803" s="65" t="s">
        <v>1235</v>
      </c>
      <c r="I803" s="75" t="s">
        <v>1061</v>
      </c>
      <c r="J803" s="272"/>
      <c r="K803" s="272"/>
      <c r="L803" s="272"/>
      <c r="M803" s="272"/>
      <c r="N803" s="272"/>
      <c r="O803" s="272"/>
      <c r="P803" s="272"/>
      <c r="Q803" s="272"/>
      <c r="R803" s="272"/>
      <c r="S803" s="272"/>
      <c r="T803" s="272"/>
      <c r="U803" s="272"/>
      <c r="V803" s="271"/>
      <c r="W803" s="50"/>
      <c r="X803" s="50"/>
      <c r="Y803" s="50"/>
      <c r="Z803" s="43"/>
      <c r="AA803" s="43"/>
      <c r="AB803" s="43"/>
      <c r="AC803" s="43"/>
      <c r="AD803" s="43"/>
      <c r="AE803" s="43"/>
      <c r="AF803" s="43"/>
      <c r="AG803" s="43"/>
      <c r="AH803" s="43"/>
      <c r="AI803" s="43"/>
      <c r="AJ803" s="43"/>
      <c r="AK803" s="16" t="s">
        <v>1236</v>
      </c>
      <c r="AL803" s="72"/>
      <c r="AM803" s="72" t="s">
        <v>1233</v>
      </c>
    </row>
    <row r="804" spans="1:39" ht="58">
      <c r="A804" s="65" t="s">
        <v>863</v>
      </c>
      <c r="B804" s="66" t="s">
        <v>1261</v>
      </c>
      <c r="C804" s="65" t="s">
        <v>864</v>
      </c>
      <c r="D804" s="65" t="s">
        <v>201</v>
      </c>
      <c r="E804" s="65" t="s">
        <v>201</v>
      </c>
      <c r="F804" s="65" t="s">
        <v>854</v>
      </c>
      <c r="G804" s="65" t="s">
        <v>849</v>
      </c>
      <c r="H804" s="65" t="s">
        <v>1235</v>
      </c>
      <c r="I804" s="75" t="s">
        <v>884</v>
      </c>
      <c r="J804" s="272">
        <v>51</v>
      </c>
      <c r="K804" s="272">
        <v>31</v>
      </c>
      <c r="L804" s="272">
        <v>40</v>
      </c>
      <c r="M804" s="272">
        <v>20</v>
      </c>
      <c r="N804" s="272">
        <v>36</v>
      </c>
      <c r="O804" s="272">
        <v>53</v>
      </c>
      <c r="P804" s="272">
        <v>212</v>
      </c>
      <c r="Q804" s="272">
        <v>34</v>
      </c>
      <c r="R804" s="272">
        <v>116</v>
      </c>
      <c r="S804" s="272">
        <v>325</v>
      </c>
      <c r="T804" s="272">
        <v>57</v>
      </c>
      <c r="U804" s="272">
        <v>75</v>
      </c>
      <c r="V804" s="271"/>
      <c r="W804" s="50"/>
      <c r="X804" s="50"/>
      <c r="Y804" s="50"/>
      <c r="Z804" s="43"/>
      <c r="AA804" s="43"/>
      <c r="AB804" s="43"/>
      <c r="AC804" s="43"/>
      <c r="AD804" s="43"/>
      <c r="AE804" s="43"/>
      <c r="AF804" s="43"/>
      <c r="AG804" s="43"/>
      <c r="AH804" s="43"/>
      <c r="AI804" s="43"/>
      <c r="AJ804" s="43"/>
      <c r="AK804" s="16" t="s">
        <v>1236</v>
      </c>
      <c r="AL804" s="72"/>
      <c r="AM804" s="44"/>
    </row>
    <row r="805" spans="1:39" ht="43.5">
      <c r="A805" s="65" t="s">
        <v>863</v>
      </c>
      <c r="B805" s="66" t="s">
        <v>1262</v>
      </c>
      <c r="C805" s="65" t="s">
        <v>865</v>
      </c>
      <c r="D805" s="65" t="s">
        <v>201</v>
      </c>
      <c r="E805" s="65" t="s">
        <v>201</v>
      </c>
      <c r="F805" s="65" t="s">
        <v>854</v>
      </c>
      <c r="G805" s="65" t="s">
        <v>849</v>
      </c>
      <c r="H805" s="65" t="s">
        <v>1235</v>
      </c>
      <c r="I805" s="75" t="s">
        <v>1058</v>
      </c>
      <c r="J805" s="272"/>
      <c r="K805" s="272"/>
      <c r="L805" s="272"/>
      <c r="M805" s="272"/>
      <c r="N805" s="272"/>
      <c r="O805" s="272"/>
      <c r="P805" s="272"/>
      <c r="Q805" s="272"/>
      <c r="R805" s="272"/>
      <c r="S805" s="272"/>
      <c r="T805" s="272"/>
      <c r="U805" s="272"/>
      <c r="V805" s="271"/>
      <c r="W805" s="50"/>
      <c r="X805" s="50"/>
      <c r="Y805" s="50"/>
      <c r="Z805" s="43"/>
      <c r="AA805" s="43"/>
      <c r="AB805" s="43"/>
      <c r="AC805" s="43"/>
      <c r="AD805" s="43"/>
      <c r="AE805" s="43"/>
      <c r="AF805" s="43"/>
      <c r="AG805" s="43"/>
      <c r="AH805" s="43"/>
      <c r="AI805" s="43"/>
      <c r="AJ805" s="43"/>
      <c r="AK805" s="16" t="s">
        <v>1239</v>
      </c>
      <c r="AL805" s="72"/>
      <c r="AM805" s="72" t="s">
        <v>1233</v>
      </c>
    </row>
    <row r="806" spans="1:39" ht="43.5">
      <c r="A806" s="65" t="s">
        <v>863</v>
      </c>
      <c r="B806" s="66" t="s">
        <v>1262</v>
      </c>
      <c r="C806" s="65" t="s">
        <v>865</v>
      </c>
      <c r="D806" s="65" t="s">
        <v>201</v>
      </c>
      <c r="E806" s="65" t="s">
        <v>201</v>
      </c>
      <c r="F806" s="65" t="s">
        <v>854</v>
      </c>
      <c r="G806" s="65" t="s">
        <v>849</v>
      </c>
      <c r="H806" s="65" t="s">
        <v>1235</v>
      </c>
      <c r="I806" s="75" t="s">
        <v>882</v>
      </c>
      <c r="J806" s="272"/>
      <c r="K806" s="272"/>
      <c r="L806" s="272"/>
      <c r="M806" s="272"/>
      <c r="N806" s="272"/>
      <c r="O806" s="272"/>
      <c r="P806" s="272"/>
      <c r="Q806" s="272"/>
      <c r="R806" s="272"/>
      <c r="S806" s="272"/>
      <c r="T806" s="272"/>
      <c r="U806" s="272"/>
      <c r="V806" s="271"/>
      <c r="W806" s="50"/>
      <c r="X806" s="50"/>
      <c r="Y806" s="50"/>
      <c r="Z806" s="43"/>
      <c r="AA806" s="43"/>
      <c r="AB806" s="43"/>
      <c r="AC806" s="43"/>
      <c r="AD806" s="43"/>
      <c r="AE806" s="43"/>
      <c r="AF806" s="43"/>
      <c r="AG806" s="43"/>
      <c r="AH806" s="43"/>
      <c r="AI806" s="43"/>
      <c r="AJ806" s="43"/>
      <c r="AK806" s="16" t="s">
        <v>1239</v>
      </c>
      <c r="AL806" s="72"/>
      <c r="AM806" s="72" t="s">
        <v>1233</v>
      </c>
    </row>
    <row r="807" spans="1:39" ht="43.5">
      <c r="A807" s="65" t="s">
        <v>863</v>
      </c>
      <c r="B807" s="66" t="s">
        <v>1262</v>
      </c>
      <c r="C807" s="65" t="s">
        <v>865</v>
      </c>
      <c r="D807" s="65" t="s">
        <v>201</v>
      </c>
      <c r="E807" s="65" t="s">
        <v>201</v>
      </c>
      <c r="F807" s="65" t="s">
        <v>854</v>
      </c>
      <c r="G807" s="65" t="s">
        <v>849</v>
      </c>
      <c r="H807" s="65" t="s">
        <v>1235</v>
      </c>
      <c r="I807" s="75" t="s">
        <v>1061</v>
      </c>
      <c r="J807" s="272"/>
      <c r="K807" s="272"/>
      <c r="L807" s="272"/>
      <c r="M807" s="272"/>
      <c r="N807" s="272"/>
      <c r="O807" s="272"/>
      <c r="P807" s="272"/>
      <c r="Q807" s="272"/>
      <c r="R807" s="272"/>
      <c r="S807" s="272"/>
      <c r="T807" s="272"/>
      <c r="U807" s="272"/>
      <c r="V807" s="271"/>
      <c r="W807" s="50"/>
      <c r="X807" s="50"/>
      <c r="Y807" s="50"/>
      <c r="Z807" s="43"/>
      <c r="AA807" s="43"/>
      <c r="AB807" s="43"/>
      <c r="AC807" s="43"/>
      <c r="AD807" s="43"/>
      <c r="AE807" s="43"/>
      <c r="AF807" s="43"/>
      <c r="AG807" s="43"/>
      <c r="AH807" s="43"/>
      <c r="AI807" s="43"/>
      <c r="AJ807" s="43"/>
      <c r="AK807" s="16" t="s">
        <v>1239</v>
      </c>
      <c r="AL807" s="72"/>
      <c r="AM807" s="72" t="s">
        <v>1233</v>
      </c>
    </row>
    <row r="808" spans="1:39" ht="43.5">
      <c r="A808" s="65" t="s">
        <v>863</v>
      </c>
      <c r="B808" s="66" t="s">
        <v>1262</v>
      </c>
      <c r="C808" s="65" t="s">
        <v>865</v>
      </c>
      <c r="D808" s="65" t="s">
        <v>201</v>
      </c>
      <c r="E808" s="65" t="s">
        <v>201</v>
      </c>
      <c r="F808" s="65" t="s">
        <v>854</v>
      </c>
      <c r="G808" s="65" t="s">
        <v>849</v>
      </c>
      <c r="H808" s="65" t="s">
        <v>1235</v>
      </c>
      <c r="I808" s="75" t="s">
        <v>884</v>
      </c>
      <c r="J808" s="272">
        <v>0</v>
      </c>
      <c r="K808" s="272">
        <v>0</v>
      </c>
      <c r="L808" s="272">
        <v>0</v>
      </c>
      <c r="M808" s="272">
        <v>2</v>
      </c>
      <c r="N808" s="272">
        <v>0</v>
      </c>
      <c r="O808" s="272">
        <v>0</v>
      </c>
      <c r="P808" s="272">
        <v>0</v>
      </c>
      <c r="Q808" s="272">
        <v>0</v>
      </c>
      <c r="R808" s="272">
        <v>0</v>
      </c>
      <c r="S808" s="272">
        <v>0</v>
      </c>
      <c r="T808" s="272">
        <v>0</v>
      </c>
      <c r="U808" s="272">
        <v>0</v>
      </c>
      <c r="V808" s="271"/>
      <c r="W808" s="50"/>
      <c r="X808" s="50"/>
      <c r="Y808" s="50"/>
      <c r="Z808" s="43"/>
      <c r="AA808" s="43"/>
      <c r="AB808" s="43"/>
      <c r="AC808" s="43"/>
      <c r="AD808" s="43"/>
      <c r="AE808" s="43"/>
      <c r="AF808" s="43"/>
      <c r="AG808" s="43"/>
      <c r="AH808" s="43"/>
      <c r="AI808" s="43"/>
      <c r="AJ808" s="43"/>
      <c r="AK808" s="16" t="s">
        <v>1239</v>
      </c>
      <c r="AL808" s="72"/>
      <c r="AM808" s="44"/>
    </row>
    <row r="809" spans="1:39" ht="43.5">
      <c r="A809" s="65" t="s">
        <v>863</v>
      </c>
      <c r="B809" s="66" t="s">
        <v>1263</v>
      </c>
      <c r="C809" s="65" t="s">
        <v>865</v>
      </c>
      <c r="D809" s="65" t="s">
        <v>201</v>
      </c>
      <c r="E809" s="65" t="s">
        <v>201</v>
      </c>
      <c r="F809" s="65" t="s">
        <v>854</v>
      </c>
      <c r="G809" s="65" t="s">
        <v>849</v>
      </c>
      <c r="H809" s="65" t="s">
        <v>1017</v>
      </c>
      <c r="I809" s="75" t="s">
        <v>1058</v>
      </c>
      <c r="J809" s="272"/>
      <c r="K809" s="272"/>
      <c r="L809" s="272"/>
      <c r="M809" s="272"/>
      <c r="N809" s="272"/>
      <c r="O809" s="272"/>
      <c r="P809" s="272"/>
      <c r="Q809" s="272"/>
      <c r="R809" s="272"/>
      <c r="S809" s="272"/>
      <c r="T809" s="272"/>
      <c r="U809" s="272"/>
      <c r="V809" s="271"/>
      <c r="W809" s="50"/>
      <c r="X809" s="50"/>
      <c r="Y809" s="50"/>
      <c r="Z809" s="43"/>
      <c r="AA809" s="43"/>
      <c r="AB809" s="43"/>
      <c r="AC809" s="43"/>
      <c r="AD809" s="43"/>
      <c r="AE809" s="43"/>
      <c r="AF809" s="43"/>
      <c r="AG809" s="43"/>
      <c r="AH809" s="43"/>
      <c r="AI809" s="43"/>
      <c r="AJ809" s="43"/>
      <c r="AK809" s="16" t="s">
        <v>1242</v>
      </c>
      <c r="AL809" s="72"/>
      <c r="AM809" s="72" t="s">
        <v>1233</v>
      </c>
    </row>
    <row r="810" spans="1:39" ht="43.5">
      <c r="A810" s="65" t="s">
        <v>863</v>
      </c>
      <c r="B810" s="66" t="s">
        <v>1263</v>
      </c>
      <c r="C810" s="65" t="s">
        <v>865</v>
      </c>
      <c r="D810" s="65" t="s">
        <v>201</v>
      </c>
      <c r="E810" s="65" t="s">
        <v>201</v>
      </c>
      <c r="F810" s="65" t="s">
        <v>854</v>
      </c>
      <c r="G810" s="65" t="s">
        <v>849</v>
      </c>
      <c r="H810" s="65" t="s">
        <v>1017</v>
      </c>
      <c r="I810" s="75" t="s">
        <v>882</v>
      </c>
      <c r="J810" s="272"/>
      <c r="K810" s="272"/>
      <c r="L810" s="272"/>
      <c r="M810" s="272"/>
      <c r="N810" s="272"/>
      <c r="O810" s="272"/>
      <c r="P810" s="272"/>
      <c r="Q810" s="272"/>
      <c r="R810" s="272"/>
      <c r="S810" s="272"/>
      <c r="T810" s="272"/>
      <c r="U810" s="272"/>
      <c r="V810" s="271"/>
      <c r="W810" s="50"/>
      <c r="X810" s="50"/>
      <c r="Y810" s="50"/>
      <c r="Z810" s="43"/>
      <c r="AA810" s="43"/>
      <c r="AB810" s="43"/>
      <c r="AC810" s="43"/>
      <c r="AD810" s="43"/>
      <c r="AE810" s="43"/>
      <c r="AF810" s="43"/>
      <c r="AG810" s="43"/>
      <c r="AH810" s="43"/>
      <c r="AI810" s="43"/>
      <c r="AJ810" s="43"/>
      <c r="AK810" s="16" t="s">
        <v>1242</v>
      </c>
      <c r="AL810" s="72"/>
      <c r="AM810" s="72" t="s">
        <v>1233</v>
      </c>
    </row>
    <row r="811" spans="1:39" ht="43.5">
      <c r="A811" s="65" t="s">
        <v>863</v>
      </c>
      <c r="B811" s="66" t="s">
        <v>1263</v>
      </c>
      <c r="C811" s="65" t="s">
        <v>865</v>
      </c>
      <c r="D811" s="65" t="s">
        <v>201</v>
      </c>
      <c r="E811" s="65" t="s">
        <v>201</v>
      </c>
      <c r="F811" s="65" t="s">
        <v>854</v>
      </c>
      <c r="G811" s="65" t="s">
        <v>849</v>
      </c>
      <c r="H811" s="65" t="s">
        <v>1017</v>
      </c>
      <c r="I811" s="75" t="s">
        <v>1061</v>
      </c>
      <c r="J811" s="272"/>
      <c r="K811" s="272"/>
      <c r="L811" s="272"/>
      <c r="M811" s="272"/>
      <c r="N811" s="272"/>
      <c r="O811" s="272"/>
      <c r="P811" s="272"/>
      <c r="Q811" s="272"/>
      <c r="R811" s="272"/>
      <c r="S811" s="272"/>
      <c r="T811" s="272"/>
      <c r="U811" s="272"/>
      <c r="V811" s="271"/>
      <c r="W811" s="50"/>
      <c r="X811" s="50"/>
      <c r="Y811" s="50"/>
      <c r="Z811" s="43"/>
      <c r="AA811" s="43"/>
      <c r="AB811" s="43"/>
      <c r="AC811" s="43"/>
      <c r="AD811" s="43"/>
      <c r="AE811" s="43"/>
      <c r="AF811" s="43"/>
      <c r="AG811" s="43"/>
      <c r="AH811" s="43"/>
      <c r="AI811" s="43"/>
      <c r="AJ811" s="43"/>
      <c r="AK811" s="16" t="s">
        <v>1242</v>
      </c>
      <c r="AL811" s="72"/>
      <c r="AM811" s="72" t="s">
        <v>1233</v>
      </c>
    </row>
    <row r="812" spans="1:39" ht="43.5">
      <c r="A812" s="65" t="s">
        <v>863</v>
      </c>
      <c r="B812" s="66" t="s">
        <v>1263</v>
      </c>
      <c r="C812" s="65" t="s">
        <v>865</v>
      </c>
      <c r="D812" s="65" t="s">
        <v>201</v>
      </c>
      <c r="E812" s="65" t="s">
        <v>201</v>
      </c>
      <c r="F812" s="65" t="s">
        <v>854</v>
      </c>
      <c r="G812" s="65" t="s">
        <v>849</v>
      </c>
      <c r="H812" s="65" t="s">
        <v>1017</v>
      </c>
      <c r="I812" s="75" t="s">
        <v>884</v>
      </c>
      <c r="J812" s="272">
        <v>57</v>
      </c>
      <c r="K812" s="272">
        <v>273</v>
      </c>
      <c r="L812" s="272">
        <v>164</v>
      </c>
      <c r="M812" s="272">
        <v>76</v>
      </c>
      <c r="N812" s="272">
        <v>70</v>
      </c>
      <c r="O812" s="272">
        <v>31</v>
      </c>
      <c r="P812" s="272">
        <v>2</v>
      </c>
      <c r="Q812" s="272"/>
      <c r="R812" s="272"/>
      <c r="S812" s="272"/>
      <c r="T812" s="272"/>
      <c r="U812" s="272"/>
      <c r="V812" s="271"/>
      <c r="W812" s="50"/>
      <c r="X812" s="50"/>
      <c r="Y812" s="50"/>
      <c r="Z812" s="43"/>
      <c r="AA812" s="43"/>
      <c r="AB812" s="43"/>
      <c r="AC812" s="43"/>
      <c r="AD812" s="43"/>
      <c r="AE812" s="43"/>
      <c r="AF812" s="43"/>
      <c r="AG812" s="43"/>
      <c r="AH812" s="43"/>
      <c r="AI812" s="43"/>
      <c r="AJ812" s="43"/>
      <c r="AK812" s="16" t="s">
        <v>1242</v>
      </c>
      <c r="AL812" s="72"/>
      <c r="AM812" s="44"/>
    </row>
    <row r="813" spans="1:39" ht="145">
      <c r="A813" s="65" t="s">
        <v>1264</v>
      </c>
      <c r="B813" s="66" t="s">
        <v>1265</v>
      </c>
      <c r="C813" s="65" t="s">
        <v>1266</v>
      </c>
      <c r="D813" s="65" t="s">
        <v>201</v>
      </c>
      <c r="E813" s="75" t="s">
        <v>201</v>
      </c>
      <c r="F813" s="65" t="s">
        <v>201</v>
      </c>
      <c r="G813" s="65" t="s">
        <v>201</v>
      </c>
      <c r="H813" s="65" t="s">
        <v>201</v>
      </c>
      <c r="I813" s="75" t="s">
        <v>201</v>
      </c>
      <c r="J813" s="272"/>
      <c r="K813" s="272"/>
      <c r="L813" s="272"/>
      <c r="M813" s="272"/>
      <c r="N813" s="272"/>
      <c r="O813" s="272"/>
      <c r="P813" s="272"/>
      <c r="Q813" s="272"/>
      <c r="R813" s="272"/>
      <c r="S813" s="272"/>
      <c r="T813" s="272"/>
      <c r="U813" s="272"/>
      <c r="V813" s="271"/>
      <c r="W813" s="50"/>
      <c r="X813" s="50"/>
      <c r="Y813" s="50"/>
      <c r="Z813" s="43"/>
      <c r="AA813" s="43"/>
      <c r="AB813" s="43"/>
      <c r="AC813" s="43"/>
      <c r="AD813" s="43"/>
      <c r="AE813" s="43"/>
      <c r="AF813" s="43"/>
      <c r="AG813" s="43"/>
      <c r="AH813" s="43"/>
      <c r="AI813" s="43"/>
      <c r="AJ813" s="43"/>
      <c r="AK813" s="9" t="s">
        <v>1267</v>
      </c>
      <c r="AL813" s="385" t="s">
        <v>1268</v>
      </c>
      <c r="AM813" s="385" t="s">
        <v>1269</v>
      </c>
    </row>
    <row r="814" spans="1:39" ht="15" customHeight="1">
      <c r="J814" s="274"/>
      <c r="K814" s="274"/>
      <c r="L814" s="274"/>
      <c r="M814" s="274"/>
      <c r="Q814" s="274"/>
      <c r="T814" s="274"/>
      <c r="U814" s="274"/>
      <c r="AH814" s="330"/>
      <c r="AL814" s="125"/>
    </row>
    <row r="815" spans="1:39" ht="15" customHeight="1">
      <c r="I815" s="211"/>
      <c r="J815" s="275"/>
      <c r="K815" s="275"/>
      <c r="L815" s="275"/>
      <c r="M815" s="275"/>
    </row>
    <row r="816" spans="1:39" ht="15" customHeight="1">
      <c r="J816" s="261"/>
      <c r="M816" s="260"/>
      <c r="N816" s="261"/>
    </row>
    <row r="817" spans="10:22" ht="15" customHeight="1">
      <c r="J817" s="261"/>
      <c r="M817" s="260"/>
      <c r="N817" s="261"/>
      <c r="R817" s="261"/>
      <c r="V817" s="372"/>
    </row>
    <row r="818" spans="10:22" ht="15" customHeight="1">
      <c r="J818" s="261"/>
      <c r="M818" s="260"/>
      <c r="N818" s="261"/>
    </row>
    <row r="819" spans="10:22" ht="15" customHeight="1">
      <c r="J819" s="261"/>
      <c r="M819" s="260"/>
      <c r="N819" s="261"/>
    </row>
    <row r="820" spans="10:22" ht="15" customHeight="1">
      <c r="J820" s="261"/>
      <c r="M820" s="260"/>
      <c r="N820" s="261"/>
    </row>
    <row r="821" spans="10:22" ht="15" customHeight="1">
      <c r="J821" s="261"/>
      <c r="M821" s="260"/>
      <c r="N821" s="261"/>
    </row>
    <row r="822" spans="10:22" ht="15" customHeight="1">
      <c r="J822" s="261"/>
      <c r="M822" s="260"/>
      <c r="N822" s="261"/>
    </row>
    <row r="823" spans="10:22" ht="15" customHeight="1">
      <c r="J823" s="261"/>
      <c r="M823" s="260"/>
      <c r="N823" s="261"/>
    </row>
    <row r="824" spans="10:22" ht="15" customHeight="1">
      <c r="J824" s="261"/>
      <c r="M824" s="260"/>
      <c r="N824" s="261"/>
    </row>
  </sheetData>
  <sheetProtection formatCells="0" formatColumns="0" formatRows="0" sort="0" autoFilter="0"/>
  <autoFilter ref="A9:AM813" xr:uid="{63ECF574-0560-4D63-9AE0-D5DEC91D63B5}"/>
  <conditionalFormatting sqref="D1:E9 D813:E1048576 D465:E501 D464 D141:E463 D503:E716">
    <cfRule type="cellIs" dxfId="3" priority="5" operator="equal">
      <formula>"All"</formula>
    </cfRule>
  </conditionalFormatting>
  <conditionalFormatting sqref="D717:E812">
    <cfRule type="cellIs" dxfId="2" priority="4" operator="equal">
      <formula>"All"</formula>
    </cfRule>
  </conditionalFormatting>
  <conditionalFormatting sqref="E464">
    <cfRule type="cellIs" dxfId="1" priority="2" operator="equal">
      <formula>"All"</formula>
    </cfRule>
  </conditionalFormatting>
  <conditionalFormatting sqref="D502:E502">
    <cfRule type="cellIs" dxfId="0" priority="1" operator="equal">
      <formula>"All"</formula>
    </cfRule>
  </conditionalFormatting>
  <dataValidations count="1">
    <dataValidation type="custom" operator="greaterThanOrEqual" allowBlank="1" showInputMessage="1" showErrorMessage="1" error="This cell only accepts a number of &quot;NA&quot;_x000a_" sqref="S123:U124 S125:S126 R126 T126:U126" xr:uid="{5F350C66-DDEC-46EC-ACD5-ACAC0F60FEE6}">
      <formula1>OR(AND(ISNUMBER(R123), R123&gt;=0), R123 ="NA")</formula1>
    </dataValidation>
  </dataValidations>
  <pageMargins left="0.7" right="0.7" top="0.75" bottom="0.75" header="0.3" footer="0.3"/>
  <pageSetup paperSize="5" scale="3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A3:AA47"/>
  <sheetViews>
    <sheetView zoomScale="85" zoomScaleNormal="85" zoomScalePageLayoutView="85" workbookViewId="0">
      <selection activeCell="C13" sqref="C13"/>
    </sheetView>
  </sheetViews>
  <sheetFormatPr defaultColWidth="9.453125" defaultRowHeight="14.5"/>
  <cols>
    <col min="1" max="1" width="43" style="1" customWidth="1"/>
    <col min="2" max="2" width="23" style="8" customWidth="1"/>
    <col min="3" max="3" width="31.6328125" style="8" customWidth="1"/>
    <col min="4" max="4" width="37" style="8" customWidth="1"/>
    <col min="5" max="5" width="25.08984375" style="8" customWidth="1"/>
    <col min="6" max="8" width="9.453125" style="8" customWidth="1"/>
    <col min="9" max="9" width="10.90625" style="8" customWidth="1"/>
    <col min="10" max="21" width="9.453125" style="8" customWidth="1"/>
    <col min="22" max="22" width="11.36328125" style="8" customWidth="1"/>
    <col min="23" max="23" width="12.08984375" style="8" customWidth="1"/>
    <col min="24" max="24" width="12.90625" style="8" customWidth="1"/>
    <col min="25" max="25" width="13.6328125" style="1" customWidth="1"/>
    <col min="26" max="26" width="33.453125" style="8" customWidth="1"/>
    <col min="27" max="27" width="14.54296875" style="8" bestFit="1" customWidth="1"/>
    <col min="28" max="16384" width="9.453125" style="8"/>
  </cols>
  <sheetData>
    <row r="3" spans="1:27" ht="15" thickBot="1">
      <c r="X3" s="211"/>
    </row>
    <row r="4" spans="1:27">
      <c r="A4" s="11" t="s">
        <v>891</v>
      </c>
      <c r="B4" s="14" t="str">
        <f>IF('Cover Sheet Tables 1-15'!$D$8 = "", "",'Cover Sheet Tables 1-15'!$D$8)</f>
        <v>Southern California Edison</v>
      </c>
      <c r="I4" s="205"/>
      <c r="V4" s="211"/>
      <c r="W4" s="211"/>
      <c r="X4" s="211"/>
    </row>
    <row r="5" spans="1:27">
      <c r="A5" s="12" t="s">
        <v>893</v>
      </c>
      <c r="B5" s="10">
        <v>3</v>
      </c>
      <c r="X5" s="211"/>
    </row>
    <row r="6" spans="1:27" ht="15" thickBot="1">
      <c r="A6" s="13" t="s">
        <v>12</v>
      </c>
      <c r="B6" s="15">
        <v>44958</v>
      </c>
    </row>
    <row r="7" spans="1:27">
      <c r="F7" s="105" t="s">
        <v>894</v>
      </c>
      <c r="G7" s="18"/>
      <c r="H7" s="18"/>
      <c r="I7" s="18"/>
      <c r="J7" s="18"/>
      <c r="K7" s="18"/>
      <c r="L7" s="18"/>
      <c r="M7" s="106"/>
      <c r="N7" s="106" t="s">
        <v>934</v>
      </c>
      <c r="O7" s="18"/>
      <c r="P7" s="18"/>
      <c r="Q7" s="18"/>
      <c r="R7" s="18"/>
      <c r="S7" s="18"/>
      <c r="T7" s="18"/>
      <c r="U7" s="18"/>
      <c r="V7" s="107" t="s">
        <v>895</v>
      </c>
      <c r="W7" s="19"/>
      <c r="X7" s="19"/>
    </row>
    <row r="8" spans="1:27">
      <c r="A8" s="3" t="s">
        <v>896</v>
      </c>
      <c r="B8" s="2"/>
      <c r="C8" s="2"/>
      <c r="D8" s="2"/>
      <c r="E8" s="2"/>
      <c r="F8" s="94">
        <v>1</v>
      </c>
      <c r="G8" s="94">
        <v>2</v>
      </c>
      <c r="H8" s="94">
        <v>3</v>
      </c>
      <c r="I8" s="94">
        <v>4</v>
      </c>
      <c r="J8" s="94">
        <v>1</v>
      </c>
      <c r="K8" s="94">
        <v>2</v>
      </c>
      <c r="L8" s="94">
        <v>3</v>
      </c>
      <c r="M8" s="94">
        <v>4</v>
      </c>
      <c r="N8" s="94">
        <v>1</v>
      </c>
      <c r="O8" s="94">
        <v>2</v>
      </c>
      <c r="P8" s="94">
        <v>3</v>
      </c>
      <c r="Q8" s="94">
        <v>4</v>
      </c>
      <c r="R8" s="94">
        <v>1</v>
      </c>
      <c r="S8" s="94">
        <v>2</v>
      </c>
      <c r="T8" s="94">
        <v>3</v>
      </c>
      <c r="U8" s="94">
        <v>4</v>
      </c>
      <c r="V8" s="19"/>
      <c r="W8" s="93"/>
      <c r="X8" s="93"/>
      <c r="Y8" s="7"/>
      <c r="Z8" s="2"/>
    </row>
    <row r="9" spans="1:27" ht="29">
      <c r="A9" s="5" t="s">
        <v>898</v>
      </c>
      <c r="B9" s="6" t="s">
        <v>899</v>
      </c>
      <c r="C9" s="6" t="s">
        <v>900</v>
      </c>
      <c r="D9" s="5" t="s">
        <v>901</v>
      </c>
      <c r="E9" s="5" t="s">
        <v>902</v>
      </c>
      <c r="F9" s="102">
        <v>2022</v>
      </c>
      <c r="G9" s="102">
        <v>2022</v>
      </c>
      <c r="H9" s="102">
        <v>2022</v>
      </c>
      <c r="I9" s="102">
        <v>2022</v>
      </c>
      <c r="J9" s="102">
        <v>2023</v>
      </c>
      <c r="K9" s="102">
        <v>2023</v>
      </c>
      <c r="L9" s="102">
        <v>2023</v>
      </c>
      <c r="M9" s="102">
        <v>2023</v>
      </c>
      <c r="N9" s="102">
        <v>2024</v>
      </c>
      <c r="O9" s="102">
        <v>2024</v>
      </c>
      <c r="P9" s="102">
        <v>2024</v>
      </c>
      <c r="Q9" s="102">
        <v>2024</v>
      </c>
      <c r="R9" s="102">
        <v>2025</v>
      </c>
      <c r="S9" s="102">
        <v>2025</v>
      </c>
      <c r="T9" s="102">
        <v>2025</v>
      </c>
      <c r="U9" s="102">
        <v>2025</v>
      </c>
      <c r="V9" s="104">
        <v>2023</v>
      </c>
      <c r="W9" s="104">
        <v>2024</v>
      </c>
      <c r="X9" s="104">
        <v>2025</v>
      </c>
      <c r="Y9" s="5" t="s">
        <v>903</v>
      </c>
      <c r="Z9" s="6" t="s">
        <v>904</v>
      </c>
      <c r="AA9" s="6" t="s">
        <v>905</v>
      </c>
    </row>
    <row r="10" spans="1:27" ht="58">
      <c r="A10" s="47" t="s">
        <v>907</v>
      </c>
      <c r="B10" s="47" t="s">
        <v>1270</v>
      </c>
      <c r="C10" s="47" t="s">
        <v>1271</v>
      </c>
      <c r="D10" s="47" t="s">
        <v>1272</v>
      </c>
      <c r="E10" s="47" t="s">
        <v>1273</v>
      </c>
      <c r="F10" s="242">
        <v>8</v>
      </c>
      <c r="G10" s="242">
        <v>16</v>
      </c>
      <c r="H10" s="242">
        <v>12</v>
      </c>
      <c r="I10" s="242">
        <v>4</v>
      </c>
      <c r="J10" s="39"/>
      <c r="K10" s="39"/>
      <c r="L10" s="39"/>
      <c r="M10" s="39"/>
      <c r="N10" s="39"/>
      <c r="O10" s="39"/>
      <c r="P10" s="39"/>
      <c r="Q10" s="39"/>
      <c r="R10" s="39"/>
      <c r="S10" s="39"/>
      <c r="T10" s="39"/>
      <c r="U10" s="39"/>
      <c r="V10" s="276">
        <v>38.980823299999997</v>
      </c>
      <c r="W10" s="276">
        <v>37.843969600000001</v>
      </c>
      <c r="X10" s="276">
        <v>37.072240000000001</v>
      </c>
      <c r="Y10" s="47"/>
      <c r="Z10" s="41"/>
      <c r="AA10" s="41"/>
    </row>
    <row r="11" spans="1:27" ht="87">
      <c r="A11" s="47" t="s">
        <v>909</v>
      </c>
      <c r="B11" s="47" t="s">
        <v>1274</v>
      </c>
      <c r="C11" s="47" t="s">
        <v>1275</v>
      </c>
      <c r="D11" s="47" t="s">
        <v>1276</v>
      </c>
      <c r="E11" s="47" t="s">
        <v>1277</v>
      </c>
      <c r="F11" s="243">
        <v>92</v>
      </c>
      <c r="G11" s="243">
        <v>65</v>
      </c>
      <c r="H11" s="243">
        <v>76</v>
      </c>
      <c r="I11" s="243">
        <v>83</v>
      </c>
      <c r="J11" s="40"/>
      <c r="K11" s="40"/>
      <c r="L11" s="40"/>
      <c r="M11" s="40"/>
      <c r="N11" s="40"/>
      <c r="O11" s="40"/>
      <c r="P11" s="40"/>
      <c r="Q11" s="40"/>
      <c r="R11" s="40"/>
      <c r="S11" s="40"/>
      <c r="T11" s="40"/>
      <c r="U11" s="40"/>
      <c r="V11" s="277">
        <v>360.53423029999999</v>
      </c>
      <c r="W11" s="277">
        <v>360.17610739999998</v>
      </c>
      <c r="X11" s="277">
        <v>360.50141730000001</v>
      </c>
      <c r="Y11" s="48"/>
      <c r="Z11" s="42"/>
      <c r="AA11" s="44"/>
    </row>
    <row r="12" spans="1:27" ht="87">
      <c r="A12" s="47" t="s">
        <v>911</v>
      </c>
      <c r="B12" s="47" t="s">
        <v>1278</v>
      </c>
      <c r="C12" s="47" t="s">
        <v>1279</v>
      </c>
      <c r="D12" s="47" t="s">
        <v>1280</v>
      </c>
      <c r="E12" s="47" t="s">
        <v>1277</v>
      </c>
      <c r="F12" s="243">
        <v>460</v>
      </c>
      <c r="G12" s="243">
        <v>680</v>
      </c>
      <c r="H12" s="243">
        <v>739</v>
      </c>
      <c r="I12" s="243">
        <v>525</v>
      </c>
      <c r="J12" s="40"/>
      <c r="K12" s="40"/>
      <c r="L12" s="40"/>
      <c r="M12" s="40"/>
      <c r="N12" s="40"/>
      <c r="O12" s="40"/>
      <c r="P12" s="40"/>
      <c r="Q12" s="40"/>
      <c r="R12" s="40"/>
      <c r="S12" s="40"/>
      <c r="T12" s="40"/>
      <c r="U12" s="40"/>
      <c r="V12" s="277">
        <v>2017.7963259999999</v>
      </c>
      <c r="W12" s="277">
        <v>1945.887033</v>
      </c>
      <c r="X12" s="277">
        <v>1892.4630500000001</v>
      </c>
      <c r="Y12" s="48"/>
      <c r="Z12" s="42"/>
      <c r="AA12" s="44"/>
    </row>
    <row r="13" spans="1:27" ht="58">
      <c r="A13" s="366" t="s">
        <v>1281</v>
      </c>
      <c r="B13" s="47" t="s">
        <v>1282</v>
      </c>
      <c r="C13" s="47" t="s">
        <v>1283</v>
      </c>
      <c r="D13" s="47" t="s">
        <v>1284</v>
      </c>
      <c r="E13" s="47"/>
      <c r="F13" s="243">
        <v>4029</v>
      </c>
      <c r="G13" s="243">
        <v>3723</v>
      </c>
      <c r="H13" s="243">
        <v>4351</v>
      </c>
      <c r="I13" s="243">
        <v>4688</v>
      </c>
      <c r="J13" s="40"/>
      <c r="K13" s="40"/>
      <c r="L13" s="40"/>
      <c r="M13" s="40"/>
      <c r="N13" s="40"/>
      <c r="O13" s="40"/>
      <c r="P13" s="40"/>
      <c r="Q13" s="40"/>
      <c r="R13" s="40"/>
      <c r="S13" s="40"/>
      <c r="T13" s="40"/>
      <c r="U13" s="40"/>
      <c r="V13" s="277">
        <v>4198</v>
      </c>
      <c r="W13" s="277">
        <v>4198</v>
      </c>
      <c r="X13" s="277">
        <v>4198</v>
      </c>
      <c r="Y13" s="48"/>
      <c r="Z13" s="42"/>
      <c r="AA13" s="44"/>
    </row>
    <row r="14" spans="1:27" ht="145">
      <c r="A14" s="247" t="s">
        <v>1285</v>
      </c>
      <c r="B14" s="47" t="s">
        <v>1286</v>
      </c>
      <c r="C14" s="47" t="s">
        <v>1287</v>
      </c>
      <c r="D14" s="47" t="s">
        <v>1288</v>
      </c>
      <c r="E14" s="47"/>
      <c r="F14" s="243">
        <v>17</v>
      </c>
      <c r="G14" s="243">
        <v>11</v>
      </c>
      <c r="H14" s="243">
        <v>8</v>
      </c>
      <c r="I14" s="243">
        <v>24</v>
      </c>
      <c r="J14" s="40"/>
      <c r="K14" s="40"/>
      <c r="L14" s="40"/>
      <c r="M14" s="40"/>
      <c r="N14" s="40"/>
      <c r="O14" s="40"/>
      <c r="P14" s="40"/>
      <c r="Q14" s="40"/>
      <c r="R14" s="40"/>
      <c r="S14" s="40"/>
      <c r="T14" s="40"/>
      <c r="U14" s="40"/>
      <c r="V14" s="435">
        <v>57</v>
      </c>
      <c r="W14" s="277">
        <v>54.15</v>
      </c>
      <c r="X14" s="277">
        <v>51.442499999999995</v>
      </c>
      <c r="Y14" s="48"/>
      <c r="Z14" s="48" t="s">
        <v>1289</v>
      </c>
      <c r="AA14" s="44"/>
    </row>
    <row r="15" spans="1:27" ht="72.5">
      <c r="A15" s="247" t="s">
        <v>1290</v>
      </c>
      <c r="B15" s="47" t="s">
        <v>1291</v>
      </c>
      <c r="C15" s="47" t="s">
        <v>1292</v>
      </c>
      <c r="D15" s="47" t="s">
        <v>1293</v>
      </c>
      <c r="E15" s="47"/>
      <c r="F15" s="243">
        <v>3583</v>
      </c>
      <c r="G15" s="243">
        <v>3962</v>
      </c>
      <c r="H15" s="243">
        <v>5373</v>
      </c>
      <c r="I15" s="243">
        <v>3695</v>
      </c>
      <c r="J15" s="40"/>
      <c r="K15" s="40"/>
      <c r="L15" s="40"/>
      <c r="M15" s="40"/>
      <c r="N15" s="40"/>
      <c r="O15" s="40"/>
      <c r="P15" s="40"/>
      <c r="Q15" s="40"/>
      <c r="R15" s="40"/>
      <c r="S15" s="40"/>
      <c r="T15" s="40"/>
      <c r="U15" s="40"/>
      <c r="V15" s="435">
        <v>15782.349999999999</v>
      </c>
      <c r="W15" s="277">
        <v>14993.232499999998</v>
      </c>
      <c r="X15" s="277">
        <v>14243.570874999998</v>
      </c>
      <c r="Y15" s="48"/>
      <c r="Z15" s="48" t="s">
        <v>1294</v>
      </c>
      <c r="AA15" s="44"/>
    </row>
    <row r="16" spans="1:27" ht="101.5">
      <c r="A16" s="47" t="s">
        <v>919</v>
      </c>
      <c r="B16" s="47" t="s">
        <v>1295</v>
      </c>
      <c r="C16" s="47" t="s">
        <v>1296</v>
      </c>
      <c r="D16" s="47" t="s">
        <v>1297</v>
      </c>
      <c r="E16" s="47" t="s">
        <v>1298</v>
      </c>
      <c r="F16" s="270">
        <v>0</v>
      </c>
      <c r="G16" s="270">
        <v>0</v>
      </c>
      <c r="H16" s="243">
        <v>1</v>
      </c>
      <c r="I16" s="243">
        <v>2</v>
      </c>
      <c r="J16" s="40"/>
      <c r="K16" s="40"/>
      <c r="L16" s="40"/>
      <c r="M16" s="40"/>
      <c r="N16" s="40"/>
      <c r="O16" s="40"/>
      <c r="P16" s="40"/>
      <c r="Q16" s="40"/>
      <c r="R16" s="40"/>
      <c r="S16" s="40"/>
      <c r="T16" s="40"/>
      <c r="U16" s="40"/>
      <c r="V16" s="277">
        <v>6</v>
      </c>
      <c r="W16" s="277">
        <v>6</v>
      </c>
      <c r="X16" s="277">
        <v>6</v>
      </c>
      <c r="Y16" s="48"/>
      <c r="Z16" s="163" t="s">
        <v>1299</v>
      </c>
      <c r="AA16" s="44"/>
    </row>
    <row r="17" spans="1:27" ht="101.5">
      <c r="A17" s="47" t="s">
        <v>921</v>
      </c>
      <c r="B17" s="47" t="s">
        <v>1300</v>
      </c>
      <c r="C17" s="47" t="s">
        <v>1301</v>
      </c>
      <c r="D17" s="47" t="s">
        <v>1297</v>
      </c>
      <c r="E17" s="47" t="s">
        <v>1298</v>
      </c>
      <c r="F17" s="270">
        <v>0</v>
      </c>
      <c r="G17" s="270">
        <v>0</v>
      </c>
      <c r="H17" s="243">
        <v>2</v>
      </c>
      <c r="I17" s="243">
        <v>11</v>
      </c>
      <c r="J17" s="40"/>
      <c r="K17" s="40"/>
      <c r="L17" s="40"/>
      <c r="M17" s="40"/>
      <c r="N17" s="40"/>
      <c r="O17" s="40"/>
      <c r="P17" s="40"/>
      <c r="Q17" s="40"/>
      <c r="R17" s="40"/>
      <c r="S17" s="40"/>
      <c r="T17" s="40"/>
      <c r="U17" s="40"/>
      <c r="V17" s="277">
        <v>225</v>
      </c>
      <c r="W17" s="277">
        <v>212</v>
      </c>
      <c r="X17" s="277">
        <v>199</v>
      </c>
      <c r="Y17" s="48"/>
      <c r="Z17" s="163" t="s">
        <v>1302</v>
      </c>
      <c r="AA17" s="44"/>
    </row>
    <row r="18" spans="1:27" ht="101.5">
      <c r="A18" s="47" t="s">
        <v>923</v>
      </c>
      <c r="B18" s="47" t="s">
        <v>1303</v>
      </c>
      <c r="C18" s="47" t="s">
        <v>1304</v>
      </c>
      <c r="D18" s="47" t="s">
        <v>1297</v>
      </c>
      <c r="E18" s="47" t="s">
        <v>1298</v>
      </c>
      <c r="F18" s="270">
        <v>0</v>
      </c>
      <c r="G18" s="270">
        <v>0</v>
      </c>
      <c r="H18" s="243">
        <v>5273</v>
      </c>
      <c r="I18" s="243">
        <v>134925</v>
      </c>
      <c r="J18" s="40"/>
      <c r="K18" s="40"/>
      <c r="L18" s="40"/>
      <c r="M18" s="40"/>
      <c r="N18" s="40"/>
      <c r="O18" s="40"/>
      <c r="P18" s="40"/>
      <c r="Q18" s="40"/>
      <c r="R18" s="40"/>
      <c r="S18" s="40"/>
      <c r="T18" s="40"/>
      <c r="U18" s="40"/>
      <c r="V18" s="277">
        <v>2516572</v>
      </c>
      <c r="W18" s="277">
        <v>2290080</v>
      </c>
      <c r="X18" s="277">
        <v>2083972</v>
      </c>
      <c r="Y18" s="48"/>
      <c r="Z18" s="163" t="s">
        <v>1302</v>
      </c>
      <c r="AA18" s="44"/>
    </row>
    <row r="19" spans="1:27" ht="101.5">
      <c r="A19" s="47" t="s">
        <v>925</v>
      </c>
      <c r="B19" s="47" t="s">
        <v>1305</v>
      </c>
      <c r="C19" s="47" t="s">
        <v>1306</v>
      </c>
      <c r="D19" s="47" t="s">
        <v>1297</v>
      </c>
      <c r="E19" s="47" t="s">
        <v>1298</v>
      </c>
      <c r="F19" s="270">
        <v>0</v>
      </c>
      <c r="G19" s="270">
        <v>0</v>
      </c>
      <c r="H19" s="243">
        <v>209</v>
      </c>
      <c r="I19" s="243">
        <v>15568</v>
      </c>
      <c r="J19" s="40"/>
      <c r="K19" s="40"/>
      <c r="L19" s="40"/>
      <c r="M19" s="40"/>
      <c r="N19" s="40"/>
      <c r="O19" s="40"/>
      <c r="P19" s="40"/>
      <c r="Q19" s="40"/>
      <c r="R19" s="40"/>
      <c r="S19" s="40"/>
      <c r="T19" s="40"/>
      <c r="U19" s="40"/>
      <c r="V19" s="277">
        <v>126361</v>
      </c>
      <c r="W19" s="277">
        <v>107408</v>
      </c>
      <c r="X19" s="277">
        <v>91297</v>
      </c>
      <c r="Y19" s="48"/>
      <c r="Z19" s="163" t="s">
        <v>1302</v>
      </c>
      <c r="AA19" s="44"/>
    </row>
    <row r="20" spans="1:27" ht="116">
      <c r="A20" s="47" t="s">
        <v>1307</v>
      </c>
      <c r="B20" s="47" t="s">
        <v>1308</v>
      </c>
      <c r="C20" s="47" t="s">
        <v>1309</v>
      </c>
      <c r="D20" s="47" t="s">
        <v>1310</v>
      </c>
      <c r="E20" s="47" t="s">
        <v>1311</v>
      </c>
      <c r="F20" s="270">
        <v>0</v>
      </c>
      <c r="G20" s="270">
        <v>0</v>
      </c>
      <c r="H20" s="243">
        <v>46</v>
      </c>
      <c r="I20" s="243">
        <v>48</v>
      </c>
      <c r="J20" s="40"/>
      <c r="K20" s="40"/>
      <c r="L20" s="40"/>
      <c r="M20" s="40"/>
      <c r="N20" s="40"/>
      <c r="O20" s="40"/>
      <c r="P20" s="40"/>
      <c r="Q20" s="40"/>
      <c r="R20" s="40"/>
      <c r="S20" s="40"/>
      <c r="T20" s="40"/>
      <c r="U20" s="40"/>
      <c r="V20" s="277">
        <v>48</v>
      </c>
      <c r="W20" s="277">
        <v>48</v>
      </c>
      <c r="X20" s="277">
        <v>48</v>
      </c>
      <c r="Y20" s="48"/>
      <c r="Z20" s="48" t="s">
        <v>1312</v>
      </c>
      <c r="AA20" s="44"/>
    </row>
    <row r="21" spans="1:27" ht="116">
      <c r="A21" s="47" t="s">
        <v>1313</v>
      </c>
      <c r="B21" s="47" t="s">
        <v>1314</v>
      </c>
      <c r="C21" s="47" t="s">
        <v>1309</v>
      </c>
      <c r="D21" s="47" t="s">
        <v>1310</v>
      </c>
      <c r="E21" s="47" t="s">
        <v>1311</v>
      </c>
      <c r="F21" s="270">
        <v>0</v>
      </c>
      <c r="G21" s="270">
        <v>0</v>
      </c>
      <c r="H21" s="243">
        <v>52</v>
      </c>
      <c r="I21" s="243">
        <v>56</v>
      </c>
      <c r="J21" s="40"/>
      <c r="K21" s="40"/>
      <c r="L21" s="40"/>
      <c r="M21" s="40"/>
      <c r="N21" s="40"/>
      <c r="O21" s="40"/>
      <c r="P21" s="40"/>
      <c r="Q21" s="40"/>
      <c r="R21" s="40"/>
      <c r="S21" s="40"/>
      <c r="T21" s="40"/>
      <c r="U21" s="40"/>
      <c r="V21" s="277">
        <v>56</v>
      </c>
      <c r="W21" s="277">
        <v>56</v>
      </c>
      <c r="X21" s="277">
        <v>56</v>
      </c>
      <c r="Y21" s="48"/>
      <c r="Z21" s="48" t="s">
        <v>1312</v>
      </c>
      <c r="AA21" s="44"/>
    </row>
    <row r="22" spans="1:27">
      <c r="A22" s="45"/>
      <c r="B22" s="46"/>
      <c r="C22" s="46"/>
      <c r="D22" s="46"/>
      <c r="E22" s="46"/>
      <c r="F22" s="46"/>
      <c r="G22" s="46"/>
      <c r="H22" s="46"/>
      <c r="I22" s="46"/>
      <c r="J22" s="46"/>
      <c r="K22" s="46"/>
      <c r="L22" s="46"/>
      <c r="M22" s="46"/>
      <c r="N22" s="46"/>
      <c r="O22" s="46"/>
      <c r="P22" s="46"/>
      <c r="Q22" s="46"/>
      <c r="R22" s="46"/>
      <c r="S22" s="46"/>
      <c r="T22" s="46"/>
      <c r="U22" s="46"/>
      <c r="V22" s="46"/>
      <c r="W22" s="46"/>
      <c r="X22" s="46"/>
      <c r="Y22" s="45"/>
      <c r="Z22" s="46"/>
    </row>
    <row r="23" spans="1:27">
      <c r="A23" s="45"/>
      <c r="B23" s="46"/>
      <c r="C23" s="46"/>
      <c r="D23" s="46"/>
      <c r="E23" s="46"/>
      <c r="F23" s="46"/>
      <c r="G23" s="46"/>
      <c r="H23" s="46"/>
      <c r="I23" s="46"/>
      <c r="J23" s="46"/>
      <c r="K23" s="46"/>
      <c r="L23" s="46"/>
      <c r="M23" s="46"/>
      <c r="N23" s="46"/>
      <c r="O23" s="46"/>
      <c r="P23" s="46"/>
      <c r="Q23" s="46"/>
      <c r="R23" s="46"/>
      <c r="S23" s="46"/>
      <c r="T23" s="46"/>
      <c r="U23" s="46"/>
      <c r="V23" s="46"/>
      <c r="W23" s="46"/>
      <c r="X23" s="46"/>
      <c r="Y23" s="45"/>
      <c r="Z23" s="46"/>
    </row>
    <row r="24" spans="1:27">
      <c r="A24" s="45"/>
      <c r="B24" s="46"/>
      <c r="C24" s="46"/>
      <c r="D24" s="46"/>
      <c r="E24" s="46"/>
      <c r="F24" s="46"/>
      <c r="G24" s="46"/>
      <c r="H24" s="46"/>
      <c r="I24" s="46"/>
      <c r="J24" s="46"/>
      <c r="K24" s="46"/>
      <c r="L24" s="46"/>
      <c r="M24" s="46"/>
      <c r="N24" s="46"/>
      <c r="O24" s="46"/>
      <c r="P24" s="46"/>
      <c r="Q24" s="46"/>
      <c r="R24" s="46"/>
      <c r="S24" s="46"/>
      <c r="T24" s="46"/>
      <c r="U24" s="46"/>
      <c r="V24" s="46"/>
      <c r="W24" s="46"/>
      <c r="X24" s="46"/>
      <c r="Y24" s="45"/>
      <c r="Z24" s="46"/>
    </row>
    <row r="25" spans="1:27">
      <c r="A25" s="45"/>
      <c r="B25" s="46"/>
      <c r="C25" s="46"/>
      <c r="D25" s="46"/>
      <c r="E25" s="46"/>
      <c r="F25" s="46"/>
      <c r="G25" s="46"/>
      <c r="H25" s="46"/>
      <c r="I25" s="46"/>
      <c r="J25" s="46"/>
      <c r="K25" s="46"/>
      <c r="L25" s="46"/>
      <c r="M25" s="46"/>
      <c r="N25" s="46"/>
      <c r="O25" s="46"/>
      <c r="P25" s="46"/>
      <c r="Q25" s="46"/>
      <c r="R25" s="46"/>
      <c r="S25" s="46"/>
      <c r="T25" s="46"/>
      <c r="U25" s="46"/>
      <c r="V25" s="46"/>
      <c r="W25" s="46"/>
      <c r="X25" s="46"/>
      <c r="Y25" s="45"/>
      <c r="Z25" s="46"/>
    </row>
    <row r="26" spans="1:27">
      <c r="A26" s="45"/>
      <c r="B26" s="46"/>
      <c r="C26" s="46"/>
      <c r="D26" s="46"/>
      <c r="E26" s="46"/>
      <c r="F26" s="46"/>
      <c r="G26" s="46"/>
      <c r="H26" s="46"/>
      <c r="I26" s="46"/>
      <c r="J26" s="46"/>
      <c r="K26" s="46"/>
      <c r="L26" s="46"/>
      <c r="M26" s="46"/>
      <c r="N26" s="46"/>
      <c r="O26" s="46"/>
      <c r="P26" s="46"/>
      <c r="Q26" s="46"/>
      <c r="R26" s="46"/>
      <c r="S26" s="46"/>
      <c r="T26" s="46"/>
      <c r="U26" s="46"/>
      <c r="V26" s="46"/>
      <c r="W26" s="46"/>
      <c r="X26" s="46"/>
      <c r="Y26" s="45"/>
      <c r="Z26" s="46"/>
    </row>
    <row r="27" spans="1:27">
      <c r="A27" s="45"/>
      <c r="B27" s="46"/>
      <c r="C27" s="46"/>
      <c r="D27" s="46"/>
      <c r="E27" s="46"/>
      <c r="F27" s="46"/>
      <c r="G27" s="46"/>
      <c r="H27" s="46"/>
      <c r="I27" s="46"/>
      <c r="J27" s="46"/>
      <c r="K27" s="46"/>
      <c r="L27" s="46"/>
      <c r="M27" s="46"/>
      <c r="N27" s="46"/>
      <c r="O27" s="46"/>
      <c r="P27" s="46"/>
      <c r="Q27" s="46"/>
      <c r="R27" s="46"/>
      <c r="S27" s="46"/>
      <c r="T27" s="46"/>
      <c r="U27" s="46"/>
      <c r="V27" s="46"/>
      <c r="W27" s="46"/>
      <c r="X27" s="46"/>
      <c r="Y27" s="45"/>
      <c r="Z27" s="46"/>
    </row>
    <row r="28" spans="1:27">
      <c r="A28" s="45"/>
      <c r="B28" s="46"/>
      <c r="C28" s="46"/>
      <c r="D28" s="46"/>
      <c r="E28" s="46"/>
      <c r="F28" s="46"/>
      <c r="G28" s="46"/>
      <c r="H28" s="46"/>
      <c r="I28" s="46"/>
      <c r="J28" s="46"/>
      <c r="K28" s="46"/>
      <c r="L28" s="46"/>
      <c r="M28" s="46"/>
      <c r="N28" s="46"/>
      <c r="O28" s="46"/>
      <c r="P28" s="46"/>
      <c r="Q28" s="46"/>
      <c r="R28" s="46"/>
      <c r="S28" s="46"/>
      <c r="T28" s="46"/>
      <c r="U28" s="46"/>
      <c r="V28" s="46"/>
      <c r="W28" s="46"/>
      <c r="X28" s="46"/>
      <c r="Y28" s="45"/>
      <c r="Z28" s="46"/>
    </row>
    <row r="29" spans="1:27">
      <c r="A29" s="45"/>
      <c r="B29" s="46"/>
      <c r="C29" s="46"/>
      <c r="D29" s="46"/>
      <c r="E29" s="46"/>
      <c r="F29" s="46"/>
      <c r="G29" s="46"/>
      <c r="H29" s="46"/>
      <c r="I29" s="46"/>
      <c r="J29" s="46"/>
      <c r="K29" s="46"/>
      <c r="L29" s="46"/>
      <c r="M29" s="46"/>
      <c r="N29" s="46"/>
      <c r="O29" s="46"/>
      <c r="P29" s="46"/>
      <c r="Q29" s="46"/>
      <c r="R29" s="46"/>
      <c r="S29" s="46"/>
      <c r="T29" s="46"/>
      <c r="U29" s="46"/>
      <c r="V29" s="46"/>
      <c r="W29" s="46"/>
      <c r="X29" s="46"/>
      <c r="Y29" s="45"/>
      <c r="Z29" s="46"/>
    </row>
    <row r="30" spans="1:27">
      <c r="A30" s="45"/>
      <c r="B30" s="46"/>
      <c r="C30" s="46"/>
      <c r="D30" s="46"/>
      <c r="E30" s="46"/>
      <c r="F30" s="46"/>
      <c r="G30" s="46"/>
      <c r="H30" s="46"/>
      <c r="I30" s="46"/>
      <c r="J30" s="46"/>
      <c r="K30" s="46"/>
      <c r="L30" s="46"/>
      <c r="M30" s="46"/>
      <c r="N30" s="46"/>
      <c r="O30" s="46"/>
      <c r="P30" s="46"/>
      <c r="Q30" s="46"/>
      <c r="R30" s="46"/>
      <c r="S30" s="46"/>
      <c r="T30" s="46"/>
      <c r="U30" s="46"/>
      <c r="V30" s="46"/>
      <c r="W30" s="46"/>
      <c r="X30" s="46"/>
      <c r="Y30" s="45"/>
      <c r="Z30" s="46"/>
    </row>
    <row r="31" spans="1:27">
      <c r="A31" s="45"/>
      <c r="B31" s="46"/>
      <c r="C31" s="46"/>
      <c r="D31" s="46"/>
      <c r="E31" s="46"/>
      <c r="F31" s="46"/>
      <c r="G31" s="46"/>
      <c r="H31" s="46"/>
      <c r="I31" s="46"/>
      <c r="J31" s="46"/>
      <c r="K31" s="46"/>
      <c r="L31" s="46"/>
      <c r="M31" s="46"/>
      <c r="N31" s="46"/>
      <c r="O31" s="46"/>
      <c r="P31" s="46"/>
      <c r="Q31" s="46"/>
      <c r="R31" s="46"/>
      <c r="S31" s="46"/>
      <c r="T31" s="46"/>
      <c r="U31" s="46"/>
      <c r="V31" s="46"/>
      <c r="W31" s="46"/>
      <c r="X31" s="46"/>
      <c r="Y31" s="45"/>
      <c r="Z31" s="46"/>
    </row>
    <row r="32" spans="1:27">
      <c r="A32" s="45"/>
      <c r="B32" s="46"/>
      <c r="C32" s="46"/>
      <c r="D32" s="46"/>
      <c r="E32" s="46"/>
      <c r="F32" s="46"/>
      <c r="G32" s="46"/>
      <c r="H32" s="46"/>
      <c r="I32" s="46"/>
      <c r="J32" s="46"/>
      <c r="K32" s="46"/>
      <c r="L32" s="46"/>
      <c r="M32" s="46"/>
      <c r="N32" s="46"/>
      <c r="O32" s="46"/>
      <c r="P32" s="46"/>
      <c r="Q32" s="46"/>
      <c r="R32" s="46"/>
      <c r="S32" s="46"/>
      <c r="T32" s="46"/>
      <c r="U32" s="46"/>
      <c r="V32" s="46"/>
      <c r="W32" s="46"/>
      <c r="X32" s="46"/>
      <c r="Y32" s="45"/>
      <c r="Z32" s="46"/>
    </row>
    <row r="33" spans="1:26">
      <c r="A33" s="45"/>
      <c r="B33" s="46"/>
      <c r="C33" s="46"/>
      <c r="D33" s="46"/>
      <c r="E33" s="46"/>
      <c r="F33" s="46"/>
      <c r="G33" s="46"/>
      <c r="H33" s="46"/>
      <c r="I33" s="46"/>
      <c r="J33" s="46"/>
      <c r="K33" s="46"/>
      <c r="L33" s="46"/>
      <c r="M33" s="46"/>
      <c r="N33" s="46"/>
      <c r="O33" s="46"/>
      <c r="P33" s="46"/>
      <c r="Q33" s="46"/>
      <c r="R33" s="46"/>
      <c r="S33" s="46"/>
      <c r="T33" s="46"/>
      <c r="U33" s="46"/>
      <c r="V33" s="46"/>
      <c r="W33" s="46"/>
      <c r="X33" s="46"/>
      <c r="Y33" s="45"/>
      <c r="Z33" s="46"/>
    </row>
    <row r="34" spans="1:26">
      <c r="A34" s="45"/>
      <c r="B34" s="46"/>
      <c r="C34" s="46"/>
      <c r="D34" s="46"/>
      <c r="E34" s="46"/>
      <c r="F34" s="46"/>
      <c r="G34" s="46"/>
      <c r="H34" s="46"/>
      <c r="I34" s="46"/>
      <c r="J34" s="46"/>
      <c r="K34" s="46"/>
      <c r="L34" s="46"/>
      <c r="M34" s="46"/>
      <c r="N34" s="46"/>
      <c r="O34" s="46"/>
      <c r="P34" s="46"/>
      <c r="Q34" s="46"/>
      <c r="R34" s="46"/>
      <c r="S34" s="46"/>
      <c r="T34" s="46"/>
      <c r="U34" s="46"/>
      <c r="V34" s="46"/>
      <c r="W34" s="46"/>
      <c r="X34" s="46"/>
      <c r="Y34" s="45"/>
      <c r="Z34" s="46"/>
    </row>
    <row r="35" spans="1:26">
      <c r="A35" s="45"/>
      <c r="B35" s="46"/>
      <c r="C35" s="46"/>
      <c r="D35" s="46"/>
      <c r="E35" s="46"/>
      <c r="F35" s="46"/>
      <c r="G35" s="46"/>
      <c r="H35" s="46"/>
      <c r="I35" s="46"/>
      <c r="J35" s="46"/>
      <c r="K35" s="46"/>
      <c r="L35" s="46"/>
      <c r="M35" s="46"/>
      <c r="N35" s="46"/>
      <c r="O35" s="46"/>
      <c r="P35" s="46"/>
      <c r="Q35" s="46"/>
      <c r="R35" s="46"/>
      <c r="S35" s="46"/>
      <c r="T35" s="46"/>
      <c r="U35" s="46"/>
      <c r="V35" s="46"/>
      <c r="W35" s="46"/>
      <c r="X35" s="46"/>
      <c r="Y35" s="45"/>
      <c r="Z35" s="46"/>
    </row>
    <row r="36" spans="1:26">
      <c r="A36" s="45"/>
      <c r="B36" s="46"/>
      <c r="C36" s="46"/>
      <c r="D36" s="46"/>
      <c r="E36" s="46"/>
      <c r="F36" s="46"/>
      <c r="G36" s="46"/>
      <c r="H36" s="46"/>
      <c r="I36" s="46"/>
      <c r="J36" s="46"/>
      <c r="K36" s="46"/>
      <c r="L36" s="46"/>
      <c r="M36" s="46"/>
      <c r="N36" s="46"/>
      <c r="O36" s="46"/>
      <c r="P36" s="46"/>
      <c r="Q36" s="46"/>
      <c r="R36" s="46"/>
      <c r="S36" s="46"/>
      <c r="T36" s="46"/>
      <c r="U36" s="46"/>
      <c r="V36" s="46"/>
      <c r="W36" s="46"/>
      <c r="X36" s="46"/>
      <c r="Y36" s="45"/>
      <c r="Z36" s="46"/>
    </row>
    <row r="37" spans="1:26">
      <c r="A37" s="45"/>
      <c r="B37" s="46"/>
      <c r="C37" s="46"/>
      <c r="D37" s="46"/>
      <c r="E37" s="46"/>
      <c r="F37" s="46"/>
      <c r="G37" s="46"/>
      <c r="H37" s="46"/>
      <c r="I37" s="46"/>
      <c r="J37" s="46"/>
      <c r="K37" s="46"/>
      <c r="L37" s="46"/>
      <c r="M37" s="46"/>
      <c r="N37" s="46"/>
      <c r="O37" s="46"/>
      <c r="P37" s="46"/>
      <c r="Q37" s="46"/>
      <c r="R37" s="46"/>
      <c r="S37" s="46"/>
      <c r="T37" s="46"/>
      <c r="U37" s="46"/>
      <c r="V37" s="46"/>
      <c r="W37" s="46"/>
      <c r="X37" s="46"/>
      <c r="Y37" s="45"/>
      <c r="Z37" s="46"/>
    </row>
    <row r="38" spans="1:26">
      <c r="A38" s="45"/>
      <c r="B38" s="46"/>
      <c r="C38" s="46"/>
      <c r="D38" s="46"/>
      <c r="E38" s="46"/>
      <c r="F38" s="46"/>
      <c r="G38" s="46"/>
      <c r="H38" s="46"/>
      <c r="I38" s="46"/>
      <c r="J38" s="46"/>
      <c r="K38" s="46"/>
      <c r="L38" s="46"/>
      <c r="M38" s="46"/>
      <c r="N38" s="46"/>
      <c r="O38" s="46"/>
      <c r="P38" s="46"/>
      <c r="Q38" s="46"/>
      <c r="R38" s="46"/>
      <c r="S38" s="46"/>
      <c r="T38" s="46"/>
      <c r="U38" s="46"/>
      <c r="V38" s="46"/>
      <c r="W38" s="46"/>
      <c r="X38" s="46"/>
      <c r="Y38" s="45"/>
      <c r="Z38" s="46"/>
    </row>
    <row r="39" spans="1:26">
      <c r="A39" s="45"/>
      <c r="B39" s="46"/>
      <c r="C39" s="46"/>
      <c r="D39" s="46"/>
      <c r="E39" s="46"/>
      <c r="F39" s="46"/>
      <c r="G39" s="46"/>
      <c r="H39" s="46"/>
      <c r="I39" s="46"/>
      <c r="J39" s="46"/>
      <c r="K39" s="46"/>
      <c r="L39" s="46"/>
      <c r="M39" s="46"/>
      <c r="N39" s="46"/>
      <c r="O39" s="46"/>
      <c r="P39" s="46"/>
      <c r="Q39" s="46"/>
      <c r="R39" s="46"/>
      <c r="S39" s="46"/>
      <c r="T39" s="46"/>
      <c r="U39" s="46"/>
      <c r="V39" s="46"/>
      <c r="W39" s="46"/>
      <c r="X39" s="46"/>
      <c r="Y39" s="45"/>
      <c r="Z39" s="46"/>
    </row>
    <row r="40" spans="1:26">
      <c r="A40" s="45"/>
      <c r="B40" s="46"/>
      <c r="C40" s="46"/>
      <c r="D40" s="46"/>
      <c r="E40" s="46"/>
      <c r="F40" s="46"/>
      <c r="G40" s="46"/>
      <c r="H40" s="46"/>
      <c r="I40" s="46"/>
      <c r="J40" s="46"/>
      <c r="K40" s="46"/>
      <c r="L40" s="46"/>
      <c r="M40" s="46"/>
      <c r="N40" s="46"/>
      <c r="O40" s="46"/>
      <c r="P40" s="46"/>
      <c r="Q40" s="46"/>
      <c r="R40" s="46"/>
      <c r="S40" s="46"/>
      <c r="T40" s="46"/>
      <c r="U40" s="46"/>
      <c r="V40" s="46"/>
      <c r="W40" s="46"/>
      <c r="X40" s="46"/>
      <c r="Y40" s="45"/>
      <c r="Z40" s="46"/>
    </row>
    <row r="41" spans="1:26">
      <c r="A41" s="45"/>
      <c r="B41" s="46"/>
      <c r="C41" s="46"/>
      <c r="D41" s="46"/>
      <c r="E41" s="46"/>
      <c r="F41" s="46"/>
      <c r="G41" s="46"/>
      <c r="H41" s="46"/>
      <c r="I41" s="46"/>
      <c r="J41" s="46"/>
      <c r="K41" s="46"/>
      <c r="L41" s="46"/>
      <c r="M41" s="46"/>
      <c r="N41" s="46"/>
      <c r="O41" s="46"/>
      <c r="P41" s="46"/>
      <c r="Q41" s="46"/>
      <c r="R41" s="46"/>
      <c r="S41" s="46"/>
      <c r="T41" s="46"/>
      <c r="U41" s="46"/>
      <c r="V41" s="46"/>
      <c r="W41" s="46"/>
      <c r="X41" s="46"/>
      <c r="Y41" s="45"/>
      <c r="Z41" s="46"/>
    </row>
    <row r="42" spans="1:26">
      <c r="A42" s="45"/>
      <c r="B42" s="46"/>
      <c r="C42" s="46"/>
      <c r="D42" s="46"/>
      <c r="E42" s="46"/>
      <c r="F42" s="46"/>
      <c r="G42" s="46"/>
      <c r="H42" s="46"/>
      <c r="I42" s="46"/>
      <c r="J42" s="46"/>
      <c r="K42" s="46"/>
      <c r="L42" s="46"/>
      <c r="M42" s="46"/>
      <c r="N42" s="46"/>
      <c r="O42" s="46"/>
      <c r="P42" s="46"/>
      <c r="Q42" s="46"/>
      <c r="R42" s="46"/>
      <c r="S42" s="46"/>
      <c r="T42" s="46"/>
      <c r="U42" s="46"/>
      <c r="V42" s="46"/>
      <c r="W42" s="46"/>
      <c r="X42" s="46"/>
      <c r="Y42" s="45"/>
      <c r="Z42" s="46"/>
    </row>
    <row r="43" spans="1:26">
      <c r="A43" s="45"/>
      <c r="B43" s="46"/>
      <c r="C43" s="46"/>
      <c r="D43" s="46"/>
      <c r="E43" s="46"/>
      <c r="F43" s="46"/>
      <c r="G43" s="46"/>
      <c r="H43" s="46"/>
      <c r="I43" s="46"/>
      <c r="J43" s="46"/>
      <c r="K43" s="46"/>
      <c r="L43" s="46"/>
      <c r="M43" s="46"/>
      <c r="N43" s="46"/>
      <c r="O43" s="46"/>
      <c r="P43" s="46"/>
      <c r="Q43" s="46"/>
      <c r="R43" s="46"/>
      <c r="S43" s="46"/>
      <c r="T43" s="46"/>
      <c r="U43" s="46"/>
      <c r="V43" s="46"/>
      <c r="W43" s="46"/>
      <c r="X43" s="46"/>
      <c r="Y43" s="45"/>
      <c r="Z43" s="46"/>
    </row>
    <row r="44" spans="1:26">
      <c r="A44" s="45"/>
      <c r="B44" s="46"/>
      <c r="C44" s="46"/>
      <c r="D44" s="46"/>
      <c r="E44" s="46"/>
      <c r="F44" s="46"/>
      <c r="G44" s="46"/>
      <c r="H44" s="46"/>
      <c r="I44" s="46"/>
      <c r="J44" s="46"/>
      <c r="K44" s="46"/>
      <c r="L44" s="46"/>
      <c r="M44" s="46"/>
      <c r="N44" s="46"/>
      <c r="O44" s="46"/>
      <c r="P44" s="46"/>
      <c r="Q44" s="46"/>
      <c r="R44" s="46"/>
      <c r="S44" s="46"/>
      <c r="T44" s="46"/>
      <c r="U44" s="46"/>
      <c r="V44" s="46"/>
      <c r="W44" s="46"/>
      <c r="X44" s="46"/>
      <c r="Y44" s="45"/>
      <c r="Z44" s="46"/>
    </row>
    <row r="45" spans="1:26">
      <c r="A45" s="45"/>
      <c r="B45" s="46"/>
      <c r="C45" s="46"/>
      <c r="D45" s="46"/>
      <c r="E45" s="46"/>
      <c r="F45" s="46"/>
      <c r="G45" s="46"/>
      <c r="H45" s="46"/>
      <c r="I45" s="46"/>
      <c r="J45" s="46"/>
      <c r="K45" s="46"/>
      <c r="L45" s="46"/>
      <c r="M45" s="46"/>
      <c r="N45" s="46"/>
      <c r="O45" s="46"/>
      <c r="P45" s="46"/>
      <c r="Q45" s="46"/>
      <c r="R45" s="46"/>
      <c r="S45" s="46"/>
      <c r="T45" s="46"/>
      <c r="U45" s="46"/>
      <c r="V45" s="46"/>
      <c r="W45" s="46"/>
      <c r="X45" s="46"/>
      <c r="Y45" s="45"/>
      <c r="Z45" s="46"/>
    </row>
    <row r="46" spans="1:26">
      <c r="A46" s="45"/>
      <c r="B46" s="46"/>
      <c r="C46" s="46"/>
      <c r="D46" s="46"/>
      <c r="E46" s="46"/>
      <c r="F46" s="46"/>
      <c r="G46" s="46"/>
      <c r="H46" s="46"/>
      <c r="I46" s="46"/>
      <c r="J46" s="46"/>
      <c r="K46" s="46"/>
      <c r="L46" s="46"/>
      <c r="M46" s="46"/>
      <c r="N46" s="46"/>
      <c r="O46" s="46"/>
      <c r="P46" s="46"/>
      <c r="Q46" s="46"/>
      <c r="R46" s="46"/>
      <c r="S46" s="46"/>
      <c r="T46" s="46"/>
      <c r="U46" s="46"/>
      <c r="V46" s="46"/>
      <c r="W46" s="46"/>
      <c r="X46" s="46"/>
      <c r="Y46" s="45"/>
      <c r="Z46" s="46"/>
    </row>
    <row r="47" spans="1:26">
      <c r="A47" s="45"/>
      <c r="B47" s="46"/>
      <c r="C47" s="46"/>
      <c r="D47" s="46"/>
      <c r="E47" s="46"/>
      <c r="F47" s="46"/>
      <c r="G47" s="46"/>
      <c r="H47" s="46"/>
      <c r="I47" s="46"/>
      <c r="J47" s="46"/>
      <c r="K47" s="46"/>
      <c r="L47" s="46"/>
      <c r="M47" s="46"/>
      <c r="N47" s="46"/>
      <c r="O47" s="46"/>
      <c r="P47" s="46"/>
      <c r="Q47" s="46"/>
      <c r="R47" s="46"/>
      <c r="S47" s="46"/>
      <c r="T47" s="46"/>
      <c r="U47" s="46"/>
      <c r="V47" s="46"/>
      <c r="W47" s="46"/>
      <c r="X47" s="46"/>
      <c r="Y47" s="45"/>
      <c r="Z47" s="46"/>
    </row>
  </sheetData>
  <autoFilter ref="A9:AA21" xr:uid="{839859CB-9BAE-4311-8812-3284B81D997F}"/>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disablePrompts="1" count="1">
        <x14:dataValidation type="list" showInputMessage="1" showErrorMessage="1" xr:uid="{0D9149F8-A31F-4AA2-9DF4-9BC634C3CF64}">
          <x14:formula1>
            <xm:f>'Cover Sheet Tables 1-15'!#REF!</xm:f>
          </x14:formula1>
          <xm:sqref>AA10:AA21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A3:V65"/>
  <sheetViews>
    <sheetView zoomScale="85" zoomScaleNormal="85" zoomScalePageLayoutView="85" workbookViewId="0">
      <selection activeCell="O88" sqref="O88"/>
    </sheetView>
  </sheetViews>
  <sheetFormatPr defaultColWidth="9.453125" defaultRowHeight="14.5"/>
  <cols>
    <col min="1" max="1" width="44.54296875" style="1" customWidth="1"/>
    <col min="2" max="2" width="28" style="8" bestFit="1" customWidth="1"/>
    <col min="3" max="3" width="80.453125" style="8" customWidth="1"/>
    <col min="4" max="19" width="9.453125" style="8" customWidth="1"/>
    <col min="20" max="21" width="66.453125" style="1" customWidth="1"/>
    <col min="22" max="22" width="14.54296875" style="8" bestFit="1" customWidth="1"/>
    <col min="23" max="16384" width="9.453125" style="8"/>
  </cols>
  <sheetData>
    <row r="3" spans="1:22" ht="15" thickBot="1"/>
    <row r="4" spans="1:22">
      <c r="A4" s="11" t="s">
        <v>891</v>
      </c>
      <c r="B4" s="14" t="str">
        <f>IF('Cover Sheet Tables 1-15'!$D$8 = "", "",'Cover Sheet Tables 1-15'!$D$8)</f>
        <v>Southern California Edison</v>
      </c>
    </row>
    <row r="5" spans="1:22">
      <c r="A5" s="12" t="s">
        <v>893</v>
      </c>
      <c r="B5" s="10">
        <v>4</v>
      </c>
    </row>
    <row r="6" spans="1:22" ht="15" thickBot="1">
      <c r="A6" s="13" t="s">
        <v>12</v>
      </c>
      <c r="B6" s="15">
        <v>44958</v>
      </c>
    </row>
    <row r="7" spans="1:22">
      <c r="L7" s="29" t="s">
        <v>934</v>
      </c>
    </row>
    <row r="8" spans="1:22" ht="18" customHeight="1">
      <c r="A8" s="3" t="s">
        <v>1315</v>
      </c>
      <c r="B8" s="2"/>
      <c r="C8" s="2"/>
      <c r="D8" s="4">
        <v>1</v>
      </c>
      <c r="E8" s="4">
        <v>2</v>
      </c>
      <c r="F8" s="4">
        <v>3</v>
      </c>
      <c r="G8" s="4">
        <v>4</v>
      </c>
      <c r="H8" s="4">
        <v>1</v>
      </c>
      <c r="I8" s="4">
        <v>2</v>
      </c>
      <c r="J8" s="4">
        <v>3</v>
      </c>
      <c r="K8" s="4">
        <v>4</v>
      </c>
      <c r="L8" s="4">
        <v>1</v>
      </c>
      <c r="M8" s="4">
        <v>2</v>
      </c>
      <c r="N8" s="4">
        <v>3</v>
      </c>
      <c r="O8" s="4">
        <v>4</v>
      </c>
      <c r="P8" s="4">
        <v>1</v>
      </c>
      <c r="Q8" s="4">
        <v>2</v>
      </c>
      <c r="R8" s="4">
        <v>3</v>
      </c>
      <c r="S8" s="4">
        <v>4</v>
      </c>
      <c r="T8" s="7"/>
      <c r="U8" s="7"/>
    </row>
    <row r="9" spans="1:22">
      <c r="A9" s="5" t="s">
        <v>936</v>
      </c>
      <c r="B9" s="6" t="s">
        <v>937</v>
      </c>
      <c r="C9" s="6" t="s">
        <v>873</v>
      </c>
      <c r="D9" s="6">
        <v>2022</v>
      </c>
      <c r="E9" s="6">
        <v>2022</v>
      </c>
      <c r="F9" s="6">
        <v>2022</v>
      </c>
      <c r="G9" s="6">
        <v>2022</v>
      </c>
      <c r="H9" s="6">
        <v>2023</v>
      </c>
      <c r="I9" s="6">
        <v>2023</v>
      </c>
      <c r="J9" s="6">
        <v>2023</v>
      </c>
      <c r="K9" s="6">
        <v>2023</v>
      </c>
      <c r="L9" s="6">
        <v>2024</v>
      </c>
      <c r="M9" s="6">
        <v>2024</v>
      </c>
      <c r="N9" s="6">
        <v>2024</v>
      </c>
      <c r="O9" s="6">
        <v>2024</v>
      </c>
      <c r="P9" s="6">
        <v>2025</v>
      </c>
      <c r="Q9" s="6">
        <v>2025</v>
      </c>
      <c r="R9" s="6">
        <v>2025</v>
      </c>
      <c r="S9" s="6">
        <v>2025</v>
      </c>
      <c r="T9" s="5" t="s">
        <v>903</v>
      </c>
      <c r="U9" s="5" t="s">
        <v>904</v>
      </c>
      <c r="V9" s="6" t="s">
        <v>905</v>
      </c>
    </row>
    <row r="10" spans="1:22" ht="173.15" customHeight="1">
      <c r="A10" s="88" t="s">
        <v>1316</v>
      </c>
      <c r="B10" s="87" t="s">
        <v>940</v>
      </c>
      <c r="C10" s="75" t="s">
        <v>1317</v>
      </c>
      <c r="D10" s="345">
        <v>0</v>
      </c>
      <c r="E10" s="345">
        <v>515</v>
      </c>
      <c r="F10" s="345">
        <v>2354</v>
      </c>
      <c r="G10" s="345">
        <v>22403</v>
      </c>
      <c r="H10" s="40"/>
      <c r="I10" s="40"/>
      <c r="J10" s="40"/>
      <c r="K10" s="43"/>
      <c r="L10" s="90"/>
      <c r="M10" s="90"/>
      <c r="N10" s="90"/>
      <c r="O10" s="90"/>
      <c r="P10" s="90"/>
      <c r="Q10" s="90"/>
      <c r="R10" s="90"/>
      <c r="S10" s="90"/>
      <c r="T10" s="17" t="s">
        <v>1318</v>
      </c>
      <c r="U10" s="17"/>
      <c r="V10" s="44"/>
    </row>
    <row r="11" spans="1:22" ht="173.15" customHeight="1">
      <c r="A11" s="88" t="s">
        <v>1316</v>
      </c>
      <c r="B11" s="76" t="s">
        <v>948</v>
      </c>
      <c r="C11" s="75" t="s">
        <v>1319</v>
      </c>
      <c r="D11" s="345">
        <v>0</v>
      </c>
      <c r="E11" s="345">
        <v>74</v>
      </c>
      <c r="F11" s="345">
        <v>10607</v>
      </c>
      <c r="G11" s="345">
        <v>84896</v>
      </c>
      <c r="H11" s="40"/>
      <c r="I11" s="40"/>
      <c r="J11" s="40"/>
      <c r="K11" s="43"/>
      <c r="L11" s="90"/>
      <c r="M11" s="90"/>
      <c r="N11" s="90"/>
      <c r="O11" s="90"/>
      <c r="P11" s="90"/>
      <c r="Q11" s="90"/>
      <c r="R11" s="90"/>
      <c r="S11" s="90"/>
      <c r="T11" s="9" t="s">
        <v>1320</v>
      </c>
      <c r="U11" s="9"/>
      <c r="V11" s="44"/>
    </row>
    <row r="12" spans="1:22" ht="173.15" customHeight="1">
      <c r="A12" s="88" t="s">
        <v>1316</v>
      </c>
      <c r="B12" s="76" t="s">
        <v>952</v>
      </c>
      <c r="C12" s="75" t="s">
        <v>1321</v>
      </c>
      <c r="D12" s="345">
        <v>0</v>
      </c>
      <c r="E12" s="345">
        <v>8004</v>
      </c>
      <c r="F12" s="345">
        <v>88</v>
      </c>
      <c r="G12" s="345">
        <v>36015</v>
      </c>
      <c r="H12" s="40"/>
      <c r="I12" s="40"/>
      <c r="J12" s="40"/>
      <c r="K12" s="43"/>
      <c r="L12" s="90"/>
      <c r="M12" s="90"/>
      <c r="N12" s="90"/>
      <c r="O12" s="90"/>
      <c r="P12" s="90"/>
      <c r="Q12" s="90"/>
      <c r="R12" s="90"/>
      <c r="S12" s="90"/>
      <c r="T12" s="9" t="s">
        <v>1320</v>
      </c>
      <c r="U12" s="9"/>
      <c r="V12" s="44"/>
    </row>
    <row r="13" spans="1:22" ht="173.15" customHeight="1">
      <c r="A13" s="89" t="s">
        <v>1322</v>
      </c>
      <c r="B13" s="76" t="s">
        <v>1323</v>
      </c>
      <c r="C13" s="75" t="s">
        <v>1324</v>
      </c>
      <c r="D13" s="345">
        <v>12842</v>
      </c>
      <c r="E13" s="345">
        <v>4598</v>
      </c>
      <c r="F13" s="345">
        <v>630</v>
      </c>
      <c r="G13" s="345">
        <v>6944</v>
      </c>
      <c r="H13" s="40"/>
      <c r="I13" s="40"/>
      <c r="J13" s="40"/>
      <c r="K13" s="43"/>
      <c r="L13" s="90"/>
      <c r="M13" s="90"/>
      <c r="N13" s="90"/>
      <c r="O13" s="90"/>
      <c r="P13" s="90"/>
      <c r="Q13" s="90"/>
      <c r="R13" s="90"/>
      <c r="S13" s="90"/>
      <c r="T13" s="9" t="s">
        <v>1325</v>
      </c>
      <c r="U13" s="9"/>
      <c r="V13" s="44"/>
    </row>
    <row r="14" spans="1:22" ht="173.15" customHeight="1">
      <c r="A14" s="89" t="s">
        <v>1322</v>
      </c>
      <c r="B14" s="76" t="s">
        <v>1326</v>
      </c>
      <c r="C14" s="75" t="s">
        <v>1327</v>
      </c>
      <c r="D14" s="345">
        <v>43734</v>
      </c>
      <c r="E14" s="345">
        <v>11753</v>
      </c>
      <c r="F14" s="345">
        <v>571</v>
      </c>
      <c r="G14" s="345">
        <v>24772</v>
      </c>
      <c r="H14" s="40"/>
      <c r="I14" s="40"/>
      <c r="J14" s="40"/>
      <c r="K14" s="43"/>
      <c r="L14" s="90"/>
      <c r="M14" s="90"/>
      <c r="N14" s="90"/>
      <c r="O14" s="90"/>
      <c r="P14" s="90"/>
      <c r="Q14" s="90"/>
      <c r="R14" s="90"/>
      <c r="S14" s="90"/>
      <c r="T14" s="9" t="s">
        <v>1328</v>
      </c>
      <c r="U14" s="9"/>
      <c r="V14" s="44"/>
    </row>
    <row r="15" spans="1:22" ht="173.15" customHeight="1">
      <c r="A15" s="89" t="s">
        <v>1322</v>
      </c>
      <c r="B15" s="76" t="s">
        <v>1329</v>
      </c>
      <c r="C15" s="75" t="s">
        <v>1330</v>
      </c>
      <c r="D15" s="345">
        <v>24529</v>
      </c>
      <c r="E15" s="345">
        <v>13161</v>
      </c>
      <c r="F15" s="345">
        <v>2017</v>
      </c>
      <c r="G15" s="345">
        <v>22641</v>
      </c>
      <c r="H15" s="40"/>
      <c r="I15" s="40"/>
      <c r="J15" s="40"/>
      <c r="K15" s="43"/>
      <c r="L15" s="90"/>
      <c r="M15" s="90"/>
      <c r="N15" s="90"/>
      <c r="O15" s="90"/>
      <c r="P15" s="90"/>
      <c r="Q15" s="90"/>
      <c r="R15" s="90"/>
      <c r="S15" s="90"/>
      <c r="T15" s="9" t="s">
        <v>1328</v>
      </c>
      <c r="U15" s="9"/>
      <c r="V15" s="44"/>
    </row>
    <row r="16" spans="1:22" ht="173.15" customHeight="1">
      <c r="A16" s="89" t="s">
        <v>1331</v>
      </c>
      <c r="B16" s="76" t="s">
        <v>1332</v>
      </c>
      <c r="C16" s="75" t="s">
        <v>1333</v>
      </c>
      <c r="D16" s="345">
        <v>0</v>
      </c>
      <c r="E16" s="345">
        <v>223</v>
      </c>
      <c r="F16" s="345">
        <v>0</v>
      </c>
      <c r="G16" s="345">
        <v>1932</v>
      </c>
      <c r="H16" s="40"/>
      <c r="I16" s="40"/>
      <c r="J16" s="40"/>
      <c r="K16" s="43"/>
      <c r="L16" s="90"/>
      <c r="M16" s="90"/>
      <c r="N16" s="90"/>
      <c r="O16" s="90"/>
      <c r="P16" s="90"/>
      <c r="Q16" s="90"/>
      <c r="R16" s="90"/>
      <c r="S16" s="90"/>
      <c r="T16" s="9" t="s">
        <v>1334</v>
      </c>
      <c r="U16" s="9"/>
      <c r="V16" s="44"/>
    </row>
    <row r="17" spans="1:22" ht="173.15" customHeight="1">
      <c r="A17" s="89" t="s">
        <v>1331</v>
      </c>
      <c r="B17" s="76" t="s">
        <v>1335</v>
      </c>
      <c r="C17" s="75" t="s">
        <v>1336</v>
      </c>
      <c r="D17" s="345">
        <v>0</v>
      </c>
      <c r="E17" s="345">
        <v>0</v>
      </c>
      <c r="F17" s="345">
        <v>0</v>
      </c>
      <c r="G17" s="345">
        <v>16434</v>
      </c>
      <c r="H17" s="40"/>
      <c r="I17" s="40"/>
      <c r="J17" s="40"/>
      <c r="K17" s="43"/>
      <c r="L17" s="90"/>
      <c r="M17" s="90"/>
      <c r="N17" s="90"/>
      <c r="O17" s="90"/>
      <c r="P17" s="90"/>
      <c r="Q17" s="90"/>
      <c r="R17" s="90"/>
      <c r="S17" s="90"/>
      <c r="T17" s="9" t="s">
        <v>1337</v>
      </c>
      <c r="U17" s="9"/>
      <c r="V17" s="44"/>
    </row>
    <row r="18" spans="1:22" ht="173.15" customHeight="1">
      <c r="A18" s="89" t="s">
        <v>1331</v>
      </c>
      <c r="B18" s="76" t="s">
        <v>1338</v>
      </c>
      <c r="C18" s="75" t="s">
        <v>1339</v>
      </c>
      <c r="D18" s="345">
        <v>0</v>
      </c>
      <c r="E18" s="345">
        <v>3384</v>
      </c>
      <c r="F18" s="345">
        <v>0</v>
      </c>
      <c r="G18" s="345">
        <v>2321</v>
      </c>
      <c r="H18" s="40"/>
      <c r="I18" s="40"/>
      <c r="J18" s="40"/>
      <c r="K18" s="43"/>
      <c r="L18" s="90"/>
      <c r="M18" s="90"/>
      <c r="N18" s="90"/>
      <c r="O18" s="90"/>
      <c r="P18" s="90"/>
      <c r="Q18" s="90"/>
      <c r="R18" s="90"/>
      <c r="S18" s="90"/>
      <c r="T18" s="9" t="s">
        <v>1337</v>
      </c>
      <c r="U18" s="9"/>
      <c r="V18" s="44"/>
    </row>
    <row r="19" spans="1:22" ht="173.15" customHeight="1">
      <c r="A19" s="69" t="s">
        <v>1340</v>
      </c>
      <c r="B19" s="66" t="s">
        <v>1341</v>
      </c>
      <c r="C19" s="65" t="s">
        <v>1342</v>
      </c>
      <c r="D19" s="345">
        <v>135</v>
      </c>
      <c r="E19" s="345">
        <v>3338</v>
      </c>
      <c r="F19" s="345">
        <v>37187</v>
      </c>
      <c r="G19" s="345">
        <v>6284</v>
      </c>
      <c r="H19" s="40"/>
      <c r="I19" s="40"/>
      <c r="J19" s="40"/>
      <c r="K19" s="43"/>
      <c r="L19" s="90"/>
      <c r="M19" s="90"/>
      <c r="N19" s="90"/>
      <c r="O19" s="90"/>
      <c r="P19" s="90"/>
      <c r="Q19" s="90"/>
      <c r="R19" s="90"/>
      <c r="S19" s="90"/>
      <c r="T19" s="9" t="s">
        <v>1343</v>
      </c>
      <c r="U19" s="9"/>
      <c r="V19" s="44"/>
    </row>
    <row r="20" spans="1:22" ht="173.15" customHeight="1">
      <c r="A20" s="69" t="s">
        <v>1340</v>
      </c>
      <c r="B20" s="66" t="s">
        <v>1344</v>
      </c>
      <c r="C20" s="65" t="s">
        <v>1345</v>
      </c>
      <c r="D20" s="345">
        <v>46</v>
      </c>
      <c r="E20" s="345">
        <v>533</v>
      </c>
      <c r="F20" s="345">
        <v>14217</v>
      </c>
      <c r="G20" s="345">
        <v>6533</v>
      </c>
      <c r="H20" s="40"/>
      <c r="I20" s="40"/>
      <c r="J20" s="40"/>
      <c r="K20" s="43"/>
      <c r="L20" s="90"/>
      <c r="M20" s="90"/>
      <c r="N20" s="90"/>
      <c r="O20" s="90"/>
      <c r="P20" s="90"/>
      <c r="Q20" s="90"/>
      <c r="R20" s="90"/>
      <c r="S20" s="90"/>
      <c r="T20" s="9" t="s">
        <v>1346</v>
      </c>
      <c r="U20" s="9"/>
      <c r="V20" s="44"/>
    </row>
    <row r="21" spans="1:22" ht="173.15" customHeight="1">
      <c r="A21" s="69" t="s">
        <v>1340</v>
      </c>
      <c r="B21" s="66" t="s">
        <v>1347</v>
      </c>
      <c r="C21" s="65" t="s">
        <v>1348</v>
      </c>
      <c r="D21" s="345">
        <v>33</v>
      </c>
      <c r="E21" s="345">
        <v>512</v>
      </c>
      <c r="F21" s="345">
        <v>5547</v>
      </c>
      <c r="G21" s="345">
        <v>1592</v>
      </c>
      <c r="H21" s="40"/>
      <c r="I21" s="40"/>
      <c r="J21" s="40"/>
      <c r="K21" s="43"/>
      <c r="L21" s="90"/>
      <c r="M21" s="90"/>
      <c r="N21" s="90"/>
      <c r="O21" s="90"/>
      <c r="P21" s="90"/>
      <c r="Q21" s="90"/>
      <c r="R21" s="90"/>
      <c r="S21" s="90"/>
      <c r="T21" s="9" t="s">
        <v>1346</v>
      </c>
      <c r="U21" s="9"/>
      <c r="V21" s="44"/>
    </row>
    <row r="22" spans="1:22">
      <c r="A22" s="68" t="s">
        <v>1349</v>
      </c>
      <c r="B22" s="66" t="s">
        <v>1350</v>
      </c>
      <c r="C22" s="65" t="s">
        <v>1351</v>
      </c>
      <c r="D22" s="345"/>
      <c r="E22" s="345"/>
      <c r="F22" s="345"/>
      <c r="G22" s="345"/>
      <c r="H22" s="40"/>
      <c r="I22" s="40"/>
      <c r="J22" s="40"/>
      <c r="K22" s="43"/>
      <c r="L22" s="90"/>
      <c r="M22" s="90"/>
      <c r="N22" s="90"/>
      <c r="O22" s="90"/>
      <c r="P22" s="90"/>
      <c r="Q22" s="90"/>
      <c r="R22" s="90"/>
      <c r="S22" s="90"/>
      <c r="T22" s="9"/>
      <c r="U22" s="9"/>
      <c r="V22" s="44" t="s">
        <v>1352</v>
      </c>
    </row>
    <row r="23" spans="1:22">
      <c r="A23" s="45"/>
      <c r="B23" s="46"/>
      <c r="C23" s="46"/>
      <c r="D23" s="46"/>
      <c r="E23" s="46"/>
      <c r="F23" s="46"/>
      <c r="G23" s="46"/>
      <c r="H23" s="46"/>
      <c r="I23" s="46"/>
      <c r="J23" s="46"/>
      <c r="K23" s="46"/>
      <c r="L23" s="46"/>
      <c r="M23" s="46"/>
      <c r="N23" s="46"/>
      <c r="O23" s="46"/>
      <c r="P23" s="46"/>
      <c r="Q23" s="46"/>
      <c r="R23" s="46"/>
      <c r="S23" s="46"/>
      <c r="T23" s="45"/>
      <c r="U23" s="45"/>
    </row>
    <row r="24" spans="1:22">
      <c r="A24" s="45"/>
      <c r="B24" s="46"/>
      <c r="C24" s="46"/>
      <c r="D24" s="46"/>
      <c r="E24" s="46"/>
      <c r="F24" s="46"/>
      <c r="G24" s="46"/>
      <c r="H24" s="46"/>
      <c r="I24" s="46"/>
      <c r="J24" s="46"/>
      <c r="K24" s="46"/>
      <c r="L24" s="46"/>
      <c r="M24" s="46"/>
      <c r="N24" s="46"/>
      <c r="O24" s="46"/>
      <c r="P24" s="46"/>
      <c r="Q24" s="46"/>
      <c r="R24" s="46"/>
      <c r="S24" s="46"/>
      <c r="T24" s="45"/>
      <c r="U24" s="45"/>
    </row>
    <row r="25" spans="1:22">
      <c r="A25" s="45"/>
      <c r="B25" s="46"/>
      <c r="C25" s="46"/>
      <c r="D25" s="46"/>
      <c r="E25" s="46"/>
      <c r="F25" s="46"/>
      <c r="G25" s="46"/>
      <c r="H25" s="46"/>
      <c r="I25" s="46"/>
      <c r="J25" s="46"/>
      <c r="K25" s="46"/>
      <c r="L25" s="46"/>
      <c r="M25" s="46"/>
      <c r="N25" s="46"/>
      <c r="O25" s="46"/>
      <c r="P25" s="46"/>
      <c r="Q25" s="46"/>
      <c r="R25" s="46"/>
      <c r="S25" s="46"/>
      <c r="T25" s="45"/>
      <c r="U25" s="45"/>
    </row>
    <row r="26" spans="1:22">
      <c r="A26" s="45"/>
      <c r="B26" s="46"/>
      <c r="C26" s="46"/>
      <c r="D26" s="46"/>
      <c r="E26" s="46"/>
      <c r="F26" s="46"/>
      <c r="G26" s="46"/>
      <c r="H26" s="46"/>
      <c r="I26" s="46"/>
      <c r="J26" s="46"/>
      <c r="K26" s="46"/>
      <c r="L26" s="46"/>
      <c r="M26" s="46"/>
      <c r="N26" s="46"/>
      <c r="O26" s="46"/>
      <c r="P26" s="46"/>
      <c r="Q26" s="46"/>
      <c r="R26" s="46"/>
      <c r="S26" s="46"/>
      <c r="T26" s="45"/>
      <c r="U26" s="45"/>
    </row>
    <row r="27" spans="1:22">
      <c r="A27" s="45"/>
      <c r="B27" s="46"/>
      <c r="C27" s="46"/>
      <c r="D27" s="46"/>
      <c r="E27" s="46"/>
      <c r="F27" s="46"/>
      <c r="G27" s="46"/>
      <c r="H27" s="46"/>
      <c r="I27" s="46"/>
      <c r="J27" s="46"/>
      <c r="K27" s="46"/>
      <c r="L27" s="46"/>
      <c r="M27" s="46"/>
      <c r="N27" s="46"/>
      <c r="O27" s="46"/>
      <c r="P27" s="46"/>
      <c r="Q27" s="46"/>
      <c r="R27" s="46"/>
      <c r="S27" s="46"/>
      <c r="T27" s="45"/>
      <c r="U27" s="45"/>
    </row>
    <row r="28" spans="1:22">
      <c r="A28" s="45"/>
      <c r="B28" s="46"/>
      <c r="C28" s="46"/>
      <c r="D28" s="46"/>
      <c r="E28" s="46"/>
      <c r="F28" s="46"/>
      <c r="G28" s="46"/>
      <c r="H28" s="46"/>
      <c r="I28" s="46"/>
      <c r="J28" s="46"/>
      <c r="K28" s="46"/>
      <c r="L28" s="46"/>
      <c r="M28" s="46"/>
      <c r="N28" s="46"/>
      <c r="O28" s="46"/>
      <c r="P28" s="46"/>
      <c r="Q28" s="46"/>
      <c r="R28" s="46"/>
      <c r="S28" s="46"/>
      <c r="T28" s="45"/>
      <c r="U28" s="45"/>
    </row>
    <row r="29" spans="1:22">
      <c r="A29" s="45"/>
      <c r="B29" s="46"/>
      <c r="C29" s="46"/>
      <c r="D29" s="46"/>
      <c r="E29" s="46"/>
      <c r="F29" s="46"/>
      <c r="G29" s="46"/>
      <c r="H29" s="46"/>
      <c r="I29" s="46"/>
      <c r="J29" s="46"/>
      <c r="K29" s="46"/>
      <c r="L29" s="46"/>
      <c r="M29" s="46"/>
      <c r="N29" s="46"/>
      <c r="O29" s="46"/>
      <c r="P29" s="46"/>
      <c r="Q29" s="46"/>
      <c r="R29" s="46"/>
      <c r="S29" s="46"/>
      <c r="T29" s="45"/>
      <c r="U29" s="45"/>
    </row>
    <row r="30" spans="1:22">
      <c r="A30" s="45"/>
      <c r="B30" s="46"/>
      <c r="C30" s="46"/>
      <c r="D30" s="46"/>
      <c r="E30" s="46"/>
      <c r="F30" s="46"/>
      <c r="G30" s="46"/>
      <c r="H30" s="46"/>
      <c r="I30" s="46"/>
      <c r="J30" s="46"/>
      <c r="K30" s="46"/>
      <c r="L30" s="46"/>
      <c r="M30" s="46"/>
      <c r="N30" s="46"/>
      <c r="O30" s="46"/>
      <c r="P30" s="46"/>
      <c r="Q30" s="46"/>
      <c r="R30" s="46"/>
      <c r="S30" s="46"/>
      <c r="T30" s="45"/>
      <c r="U30" s="45"/>
    </row>
    <row r="31" spans="1:22">
      <c r="A31" s="45"/>
      <c r="B31" s="46"/>
      <c r="C31" s="46"/>
      <c r="D31" s="46"/>
      <c r="E31" s="46"/>
      <c r="F31" s="46"/>
      <c r="G31" s="46"/>
      <c r="H31" s="46"/>
      <c r="I31" s="46"/>
      <c r="J31" s="46"/>
      <c r="K31" s="46"/>
      <c r="L31" s="46"/>
      <c r="M31" s="46"/>
      <c r="N31" s="46"/>
      <c r="O31" s="46"/>
      <c r="P31" s="46"/>
      <c r="Q31" s="46"/>
      <c r="R31" s="46"/>
      <c r="S31" s="46"/>
      <c r="T31" s="45"/>
      <c r="U31" s="45"/>
    </row>
    <row r="32" spans="1:22">
      <c r="A32" s="45"/>
      <c r="B32" s="46"/>
      <c r="C32" s="46"/>
      <c r="D32" s="46"/>
      <c r="E32" s="46"/>
      <c r="F32" s="46"/>
      <c r="G32" s="46"/>
      <c r="H32" s="46"/>
      <c r="I32" s="46"/>
      <c r="J32" s="46"/>
      <c r="K32" s="46"/>
      <c r="L32" s="46"/>
      <c r="M32" s="46"/>
      <c r="N32" s="46"/>
      <c r="O32" s="46"/>
      <c r="P32" s="46"/>
      <c r="Q32" s="46"/>
      <c r="R32" s="46"/>
      <c r="S32" s="46"/>
      <c r="T32" s="45"/>
      <c r="U32" s="45"/>
    </row>
    <row r="33" spans="1:21">
      <c r="A33" s="45"/>
      <c r="B33" s="46"/>
      <c r="C33" s="46"/>
      <c r="D33" s="46"/>
      <c r="E33" s="46"/>
      <c r="F33" s="46"/>
      <c r="G33" s="46"/>
      <c r="H33" s="46"/>
      <c r="I33" s="46"/>
      <c r="J33" s="46"/>
      <c r="K33" s="46"/>
      <c r="L33" s="46"/>
      <c r="M33" s="46"/>
      <c r="N33" s="46"/>
      <c r="O33" s="46"/>
      <c r="P33" s="46"/>
      <c r="Q33" s="46"/>
      <c r="R33" s="46"/>
      <c r="S33" s="46"/>
      <c r="T33" s="45"/>
      <c r="U33" s="45"/>
    </row>
    <row r="34" spans="1:21">
      <c r="A34" s="45"/>
      <c r="B34" s="46"/>
      <c r="C34" s="46"/>
      <c r="D34" s="46"/>
      <c r="E34" s="46"/>
      <c r="F34" s="46"/>
      <c r="G34" s="46"/>
      <c r="H34" s="46"/>
      <c r="I34" s="46"/>
      <c r="J34" s="46"/>
      <c r="K34" s="46"/>
      <c r="L34" s="46"/>
      <c r="M34" s="46"/>
      <c r="N34" s="46"/>
      <c r="O34" s="46"/>
      <c r="P34" s="46"/>
      <c r="Q34" s="46"/>
      <c r="R34" s="46"/>
      <c r="S34" s="46"/>
      <c r="T34" s="45"/>
      <c r="U34" s="45"/>
    </row>
    <row r="35" spans="1:21">
      <c r="A35" s="45"/>
      <c r="B35" s="46"/>
      <c r="C35" s="46"/>
      <c r="D35" s="46"/>
      <c r="E35" s="46"/>
      <c r="F35" s="46"/>
      <c r="G35" s="46"/>
      <c r="H35" s="46"/>
      <c r="I35" s="46"/>
      <c r="J35" s="46"/>
      <c r="K35" s="46"/>
      <c r="L35" s="46"/>
      <c r="M35" s="46"/>
      <c r="N35" s="46"/>
      <c r="O35" s="46"/>
      <c r="P35" s="46"/>
      <c r="Q35" s="46"/>
      <c r="R35" s="46"/>
      <c r="S35" s="46"/>
      <c r="T35" s="45"/>
      <c r="U35" s="45"/>
    </row>
    <row r="36" spans="1:21">
      <c r="A36" s="45"/>
      <c r="B36" s="46"/>
      <c r="C36" s="46"/>
      <c r="D36" s="46"/>
      <c r="E36" s="46"/>
      <c r="F36" s="46"/>
      <c r="G36" s="46"/>
      <c r="H36" s="46"/>
      <c r="I36" s="46"/>
      <c r="J36" s="46"/>
      <c r="K36" s="46"/>
      <c r="L36" s="46"/>
      <c r="M36" s="46"/>
      <c r="N36" s="46"/>
      <c r="O36" s="46"/>
      <c r="P36" s="46"/>
      <c r="Q36" s="46"/>
      <c r="R36" s="46"/>
      <c r="S36" s="46"/>
      <c r="T36" s="45"/>
      <c r="U36" s="45"/>
    </row>
    <row r="37" spans="1:21">
      <c r="A37" s="45"/>
      <c r="B37" s="46"/>
      <c r="C37" s="46"/>
      <c r="D37" s="46"/>
      <c r="E37" s="46"/>
      <c r="F37" s="46"/>
      <c r="G37" s="46"/>
      <c r="H37" s="46"/>
      <c r="I37" s="46"/>
      <c r="J37" s="46"/>
      <c r="K37" s="46"/>
      <c r="L37" s="46"/>
      <c r="M37" s="46"/>
      <c r="N37" s="46"/>
      <c r="O37" s="46"/>
      <c r="P37" s="46"/>
      <c r="Q37" s="46"/>
      <c r="R37" s="46"/>
      <c r="S37" s="46"/>
      <c r="T37" s="45"/>
      <c r="U37" s="45"/>
    </row>
    <row r="38" spans="1:21">
      <c r="A38" s="45"/>
      <c r="B38" s="46"/>
      <c r="C38" s="46"/>
      <c r="D38" s="46"/>
      <c r="E38" s="46"/>
      <c r="F38" s="46"/>
      <c r="G38" s="46"/>
      <c r="H38" s="46"/>
      <c r="I38" s="46"/>
      <c r="J38" s="46"/>
      <c r="K38" s="46"/>
      <c r="L38" s="46"/>
      <c r="M38" s="46"/>
      <c r="N38" s="46"/>
      <c r="O38" s="46"/>
      <c r="P38" s="46"/>
      <c r="Q38" s="46"/>
      <c r="R38" s="46"/>
      <c r="S38" s="46"/>
      <c r="T38" s="45"/>
      <c r="U38" s="45"/>
    </row>
    <row r="39" spans="1:21">
      <c r="A39" s="45"/>
      <c r="B39" s="46"/>
      <c r="C39" s="46"/>
      <c r="D39" s="46"/>
      <c r="E39" s="46"/>
      <c r="F39" s="46"/>
      <c r="G39" s="46"/>
      <c r="H39" s="46"/>
      <c r="I39" s="46"/>
      <c r="J39" s="46"/>
      <c r="K39" s="46"/>
      <c r="L39" s="46"/>
      <c r="M39" s="46"/>
      <c r="N39" s="46"/>
      <c r="O39" s="46"/>
      <c r="P39" s="46"/>
      <c r="Q39" s="46"/>
      <c r="R39" s="46"/>
      <c r="S39" s="46"/>
      <c r="T39" s="45"/>
      <c r="U39" s="45"/>
    </row>
    <row r="40" spans="1:21">
      <c r="A40" s="45"/>
      <c r="B40" s="46"/>
      <c r="C40" s="46"/>
      <c r="D40" s="46"/>
      <c r="E40" s="46"/>
      <c r="F40" s="46"/>
      <c r="G40" s="46"/>
      <c r="H40" s="46"/>
      <c r="I40" s="46"/>
      <c r="J40" s="46"/>
      <c r="K40" s="46"/>
      <c r="L40" s="46"/>
      <c r="M40" s="46"/>
      <c r="N40" s="46"/>
      <c r="O40" s="46"/>
      <c r="P40" s="46"/>
      <c r="Q40" s="46"/>
      <c r="R40" s="46"/>
      <c r="S40" s="46"/>
      <c r="T40" s="45"/>
      <c r="U40" s="45"/>
    </row>
    <row r="41" spans="1:21">
      <c r="A41" s="45"/>
      <c r="B41" s="46"/>
      <c r="C41" s="46"/>
      <c r="D41" s="46"/>
      <c r="E41" s="46"/>
      <c r="F41" s="46"/>
      <c r="G41" s="46"/>
      <c r="H41" s="46"/>
      <c r="I41" s="46"/>
      <c r="J41" s="46"/>
      <c r="K41" s="46"/>
      <c r="L41" s="46"/>
      <c r="M41" s="46"/>
      <c r="N41" s="46"/>
      <c r="O41" s="46"/>
      <c r="P41" s="46"/>
      <c r="Q41" s="46"/>
      <c r="R41" s="46"/>
      <c r="S41" s="46"/>
      <c r="T41" s="45"/>
      <c r="U41" s="45"/>
    </row>
    <row r="42" spans="1:21">
      <c r="A42" s="45"/>
      <c r="B42" s="46"/>
      <c r="C42" s="46"/>
      <c r="D42" s="46"/>
      <c r="E42" s="46"/>
      <c r="F42" s="46"/>
      <c r="G42" s="46"/>
      <c r="H42" s="46"/>
      <c r="I42" s="46"/>
      <c r="J42" s="46"/>
      <c r="K42" s="46"/>
      <c r="L42" s="46"/>
      <c r="M42" s="46"/>
      <c r="N42" s="46"/>
      <c r="O42" s="46"/>
      <c r="P42" s="46"/>
      <c r="Q42" s="46"/>
      <c r="R42" s="46"/>
      <c r="S42" s="46"/>
      <c r="T42" s="45"/>
      <c r="U42" s="45"/>
    </row>
    <row r="43" spans="1:21">
      <c r="A43" s="45"/>
      <c r="B43" s="46"/>
      <c r="C43" s="46"/>
      <c r="D43" s="46"/>
      <c r="E43" s="46"/>
      <c r="F43" s="46"/>
      <c r="G43" s="46"/>
      <c r="H43" s="46"/>
      <c r="I43" s="46"/>
      <c r="J43" s="46"/>
      <c r="K43" s="46"/>
      <c r="L43" s="46"/>
      <c r="M43" s="46"/>
      <c r="N43" s="46"/>
      <c r="O43" s="46"/>
      <c r="P43" s="46"/>
      <c r="Q43" s="46"/>
      <c r="R43" s="46"/>
      <c r="S43" s="46"/>
      <c r="T43" s="45"/>
      <c r="U43" s="45"/>
    </row>
    <row r="44" spans="1:21">
      <c r="A44" s="45"/>
      <c r="B44" s="46"/>
      <c r="C44" s="46"/>
      <c r="D44" s="46"/>
      <c r="E44" s="46"/>
      <c r="F44" s="46"/>
      <c r="G44" s="46"/>
      <c r="H44" s="46"/>
      <c r="I44" s="46"/>
      <c r="J44" s="46"/>
      <c r="K44" s="46"/>
      <c r="L44" s="46"/>
      <c r="M44" s="46"/>
      <c r="N44" s="46"/>
      <c r="O44" s="46"/>
      <c r="P44" s="46"/>
      <c r="Q44" s="46"/>
      <c r="R44" s="46"/>
      <c r="S44" s="46"/>
      <c r="T44" s="45"/>
      <c r="U44" s="45"/>
    </row>
    <row r="45" spans="1:21">
      <c r="A45" s="45"/>
      <c r="B45" s="46"/>
      <c r="C45" s="46"/>
      <c r="D45" s="46"/>
      <c r="E45" s="46"/>
      <c r="F45" s="46"/>
      <c r="G45" s="46"/>
      <c r="H45" s="46"/>
      <c r="I45" s="46"/>
      <c r="J45" s="46"/>
      <c r="K45" s="46"/>
      <c r="L45" s="46"/>
      <c r="M45" s="46"/>
      <c r="N45" s="46"/>
      <c r="O45" s="46"/>
      <c r="P45" s="46"/>
      <c r="Q45" s="46"/>
      <c r="R45" s="46"/>
      <c r="S45" s="46"/>
      <c r="T45" s="45"/>
      <c r="U45" s="45"/>
    </row>
    <row r="46" spans="1:21">
      <c r="A46" s="45"/>
      <c r="B46" s="46"/>
      <c r="C46" s="46"/>
      <c r="D46" s="46"/>
      <c r="E46" s="46"/>
      <c r="F46" s="46"/>
      <c r="G46" s="46"/>
      <c r="H46" s="46"/>
      <c r="I46" s="46"/>
      <c r="J46" s="46"/>
      <c r="K46" s="46"/>
      <c r="L46" s="46"/>
      <c r="M46" s="46"/>
      <c r="N46" s="46"/>
      <c r="O46" s="46"/>
      <c r="P46" s="46"/>
      <c r="Q46" s="46"/>
      <c r="R46" s="46"/>
      <c r="S46" s="46"/>
      <c r="T46" s="45"/>
      <c r="U46" s="45"/>
    </row>
    <row r="47" spans="1:21">
      <c r="A47" s="45"/>
      <c r="B47" s="46"/>
      <c r="C47" s="46"/>
      <c r="D47" s="46"/>
      <c r="E47" s="46"/>
      <c r="F47" s="46"/>
      <c r="G47" s="46"/>
      <c r="H47" s="46"/>
      <c r="I47" s="46"/>
      <c r="J47" s="46"/>
      <c r="K47" s="46"/>
      <c r="L47" s="46"/>
      <c r="M47" s="46"/>
      <c r="N47" s="46"/>
      <c r="O47" s="46"/>
      <c r="P47" s="46"/>
      <c r="Q47" s="46"/>
      <c r="R47" s="46"/>
      <c r="S47" s="46"/>
      <c r="T47" s="45"/>
      <c r="U47" s="45"/>
    </row>
    <row r="48" spans="1:21">
      <c r="A48" s="45"/>
      <c r="B48" s="46"/>
      <c r="C48" s="46"/>
      <c r="D48" s="46"/>
      <c r="E48" s="46"/>
      <c r="F48" s="46"/>
      <c r="G48" s="46"/>
      <c r="H48" s="46"/>
      <c r="I48" s="46"/>
      <c r="J48" s="46"/>
      <c r="K48" s="46"/>
      <c r="L48" s="46"/>
      <c r="M48" s="46"/>
      <c r="N48" s="46"/>
      <c r="O48" s="46"/>
      <c r="P48" s="46"/>
      <c r="Q48" s="46"/>
      <c r="R48" s="46"/>
      <c r="S48" s="46"/>
      <c r="T48" s="45"/>
      <c r="U48" s="45"/>
    </row>
    <row r="49" spans="1:21">
      <c r="A49" s="45"/>
      <c r="B49" s="46"/>
      <c r="C49" s="46"/>
      <c r="D49" s="46"/>
      <c r="E49" s="46"/>
      <c r="F49" s="46"/>
      <c r="G49" s="46"/>
      <c r="H49" s="46"/>
      <c r="I49" s="46"/>
      <c r="J49" s="46"/>
      <c r="K49" s="46"/>
      <c r="L49" s="46"/>
      <c r="M49" s="46"/>
      <c r="N49" s="46"/>
      <c r="O49" s="46"/>
      <c r="P49" s="46"/>
      <c r="Q49" s="46"/>
      <c r="R49" s="46"/>
      <c r="S49" s="46"/>
      <c r="T49" s="45"/>
      <c r="U49" s="45"/>
    </row>
    <row r="50" spans="1:21">
      <c r="A50" s="45"/>
      <c r="B50" s="46"/>
      <c r="C50" s="46"/>
      <c r="D50" s="46"/>
      <c r="E50" s="46"/>
      <c r="F50" s="46"/>
      <c r="G50" s="46"/>
      <c r="H50" s="46"/>
      <c r="I50" s="46"/>
      <c r="J50" s="46"/>
      <c r="K50" s="46"/>
      <c r="L50" s="46"/>
      <c r="M50" s="46"/>
      <c r="N50" s="46"/>
      <c r="O50" s="46"/>
      <c r="P50" s="46"/>
      <c r="Q50" s="46"/>
      <c r="R50" s="46"/>
      <c r="S50" s="46"/>
      <c r="T50" s="45"/>
      <c r="U50" s="45"/>
    </row>
    <row r="51" spans="1:21">
      <c r="A51" s="45"/>
      <c r="B51" s="46"/>
      <c r="C51" s="46"/>
      <c r="D51" s="46"/>
      <c r="E51" s="46"/>
      <c r="F51" s="46"/>
      <c r="G51" s="46"/>
      <c r="H51" s="46"/>
      <c r="I51" s="46"/>
      <c r="J51" s="46"/>
      <c r="K51" s="46"/>
      <c r="L51" s="46"/>
      <c r="M51" s="46"/>
      <c r="N51" s="46"/>
      <c r="O51" s="46"/>
      <c r="P51" s="46"/>
      <c r="Q51" s="46"/>
      <c r="R51" s="46"/>
      <c r="S51" s="46"/>
      <c r="T51" s="45"/>
      <c r="U51" s="45"/>
    </row>
    <row r="52" spans="1:21">
      <c r="A52" s="45"/>
      <c r="B52" s="46"/>
      <c r="C52" s="46"/>
      <c r="D52" s="46"/>
      <c r="E52" s="46"/>
      <c r="F52" s="46"/>
      <c r="G52" s="46"/>
      <c r="H52" s="46"/>
      <c r="I52" s="46"/>
      <c r="J52" s="46"/>
      <c r="K52" s="46"/>
      <c r="L52" s="46"/>
      <c r="M52" s="46"/>
      <c r="N52" s="46"/>
      <c r="O52" s="46"/>
      <c r="P52" s="46"/>
      <c r="Q52" s="46"/>
      <c r="R52" s="46"/>
      <c r="S52" s="46"/>
      <c r="T52" s="45"/>
      <c r="U52" s="45"/>
    </row>
    <row r="53" spans="1:21">
      <c r="A53" s="45"/>
      <c r="B53" s="46"/>
      <c r="C53" s="46"/>
      <c r="D53" s="46"/>
      <c r="E53" s="46"/>
      <c r="F53" s="46"/>
      <c r="G53" s="46"/>
      <c r="H53" s="46"/>
      <c r="I53" s="46"/>
      <c r="J53" s="46"/>
      <c r="K53" s="46"/>
      <c r="L53" s="46"/>
      <c r="M53" s="46"/>
      <c r="N53" s="46"/>
      <c r="O53" s="46"/>
      <c r="P53" s="46"/>
      <c r="Q53" s="46"/>
      <c r="R53" s="46"/>
      <c r="S53" s="46"/>
      <c r="T53" s="45"/>
      <c r="U53" s="45"/>
    </row>
    <row r="54" spans="1:21">
      <c r="A54" s="45"/>
      <c r="B54" s="46"/>
      <c r="C54" s="46"/>
      <c r="D54" s="46"/>
      <c r="E54" s="46"/>
      <c r="F54" s="46"/>
      <c r="G54" s="46"/>
      <c r="H54" s="46"/>
      <c r="I54" s="46"/>
      <c r="J54" s="46"/>
      <c r="K54" s="46"/>
      <c r="L54" s="46"/>
      <c r="M54" s="46"/>
      <c r="N54" s="46"/>
      <c r="O54" s="46"/>
      <c r="P54" s="46"/>
      <c r="Q54" s="46"/>
      <c r="R54" s="46"/>
      <c r="S54" s="46"/>
      <c r="T54" s="45"/>
      <c r="U54" s="45"/>
    </row>
    <row r="55" spans="1:21">
      <c r="A55" s="45"/>
      <c r="B55" s="46"/>
      <c r="C55" s="46"/>
      <c r="D55" s="46"/>
      <c r="E55" s="46"/>
      <c r="F55" s="46"/>
      <c r="G55" s="46"/>
      <c r="H55" s="46"/>
      <c r="I55" s="46"/>
      <c r="J55" s="46"/>
      <c r="K55" s="46"/>
      <c r="L55" s="46"/>
      <c r="M55" s="46"/>
      <c r="N55" s="46"/>
      <c r="O55" s="46"/>
      <c r="P55" s="46"/>
      <c r="Q55" s="46"/>
      <c r="R55" s="46"/>
      <c r="S55" s="46"/>
      <c r="T55" s="45"/>
      <c r="U55" s="45"/>
    </row>
    <row r="56" spans="1:21">
      <c r="A56" s="45"/>
      <c r="B56" s="46"/>
      <c r="C56" s="46"/>
      <c r="D56" s="46"/>
      <c r="E56" s="46"/>
      <c r="F56" s="46"/>
      <c r="G56" s="46"/>
      <c r="H56" s="46"/>
      <c r="I56" s="46"/>
      <c r="J56" s="46"/>
      <c r="K56" s="46"/>
      <c r="L56" s="46"/>
      <c r="M56" s="46"/>
      <c r="N56" s="46"/>
      <c r="O56" s="46"/>
      <c r="P56" s="46"/>
      <c r="Q56" s="46"/>
      <c r="R56" s="46"/>
      <c r="S56" s="46"/>
      <c r="T56" s="45"/>
      <c r="U56" s="45"/>
    </row>
    <row r="57" spans="1:21">
      <c r="A57" s="45"/>
      <c r="B57" s="46"/>
      <c r="C57" s="46"/>
      <c r="D57" s="46"/>
      <c r="E57" s="46"/>
      <c r="F57" s="46"/>
      <c r="G57" s="46"/>
      <c r="H57" s="46"/>
      <c r="I57" s="46"/>
      <c r="J57" s="46"/>
      <c r="K57" s="46"/>
      <c r="L57" s="46"/>
      <c r="M57" s="46"/>
      <c r="N57" s="46"/>
      <c r="O57" s="46"/>
      <c r="P57" s="46"/>
      <c r="Q57" s="46"/>
      <c r="R57" s="46"/>
      <c r="S57" s="46"/>
      <c r="T57" s="45"/>
      <c r="U57" s="45"/>
    </row>
    <row r="58" spans="1:21">
      <c r="A58" s="45"/>
      <c r="B58" s="46"/>
      <c r="C58" s="46"/>
      <c r="D58" s="46"/>
      <c r="E58" s="46"/>
      <c r="F58" s="46"/>
      <c r="G58" s="46"/>
      <c r="H58" s="46"/>
      <c r="I58" s="46"/>
      <c r="J58" s="46"/>
      <c r="K58" s="46"/>
      <c r="L58" s="46"/>
      <c r="M58" s="46"/>
      <c r="N58" s="46"/>
      <c r="O58" s="46"/>
      <c r="P58" s="46"/>
      <c r="Q58" s="46"/>
      <c r="R58" s="46"/>
      <c r="S58" s="46"/>
      <c r="T58" s="45"/>
      <c r="U58" s="45"/>
    </row>
    <row r="59" spans="1:21">
      <c r="A59" s="45"/>
      <c r="B59" s="46"/>
      <c r="C59" s="46"/>
      <c r="D59" s="46"/>
      <c r="E59" s="46"/>
      <c r="F59" s="46"/>
      <c r="G59" s="46"/>
      <c r="H59" s="46"/>
      <c r="I59" s="46"/>
      <c r="J59" s="46"/>
      <c r="K59" s="46"/>
      <c r="L59" s="46"/>
      <c r="M59" s="46"/>
      <c r="N59" s="46"/>
      <c r="O59" s="46"/>
      <c r="P59" s="46"/>
      <c r="Q59" s="46"/>
      <c r="R59" s="46"/>
      <c r="S59" s="46"/>
      <c r="T59" s="45"/>
      <c r="U59" s="45"/>
    </row>
    <row r="60" spans="1:21">
      <c r="A60" s="45"/>
      <c r="B60" s="46"/>
      <c r="C60" s="46"/>
      <c r="D60" s="46"/>
      <c r="E60" s="46"/>
      <c r="F60" s="46"/>
      <c r="G60" s="46"/>
      <c r="H60" s="46"/>
      <c r="I60" s="46"/>
      <c r="J60" s="46"/>
      <c r="K60" s="46"/>
      <c r="L60" s="46"/>
      <c r="M60" s="46"/>
      <c r="N60" s="46"/>
      <c r="O60" s="46"/>
      <c r="P60" s="46"/>
      <c r="Q60" s="46"/>
      <c r="R60" s="46"/>
      <c r="S60" s="46"/>
      <c r="T60" s="45"/>
      <c r="U60" s="45"/>
    </row>
    <row r="61" spans="1:21">
      <c r="A61" s="45"/>
      <c r="B61" s="46"/>
      <c r="C61" s="46"/>
      <c r="D61" s="46"/>
      <c r="E61" s="46"/>
      <c r="F61" s="46"/>
      <c r="G61" s="46"/>
      <c r="H61" s="46"/>
      <c r="I61" s="46"/>
      <c r="J61" s="46"/>
      <c r="K61" s="46"/>
      <c r="L61" s="46"/>
      <c r="M61" s="46"/>
      <c r="N61" s="46"/>
      <c r="O61" s="46"/>
      <c r="P61" s="46"/>
      <c r="Q61" s="46"/>
      <c r="R61" s="46"/>
      <c r="S61" s="46"/>
      <c r="T61" s="45"/>
      <c r="U61" s="45"/>
    </row>
    <row r="62" spans="1:21">
      <c r="A62" s="45"/>
      <c r="B62" s="46"/>
      <c r="C62" s="46"/>
      <c r="D62" s="46"/>
      <c r="E62" s="46"/>
      <c r="F62" s="46"/>
      <c r="G62" s="46"/>
      <c r="H62" s="46"/>
      <c r="I62" s="46"/>
      <c r="J62" s="46"/>
      <c r="K62" s="46"/>
      <c r="L62" s="46"/>
      <c r="M62" s="46"/>
      <c r="N62" s="46"/>
      <c r="O62" s="46"/>
      <c r="P62" s="46"/>
      <c r="Q62" s="46"/>
      <c r="R62" s="46"/>
      <c r="S62" s="46"/>
      <c r="T62" s="45"/>
      <c r="U62" s="45"/>
    </row>
    <row r="63" spans="1:21">
      <c r="A63" s="45"/>
      <c r="B63" s="46"/>
      <c r="C63" s="46"/>
      <c r="D63" s="46"/>
      <c r="E63" s="46"/>
      <c r="F63" s="46"/>
      <c r="G63" s="46"/>
      <c r="H63" s="46"/>
      <c r="I63" s="46"/>
      <c r="J63" s="46"/>
      <c r="K63" s="46"/>
      <c r="L63" s="46"/>
      <c r="M63" s="46"/>
      <c r="N63" s="46"/>
      <c r="O63" s="46"/>
      <c r="P63" s="46"/>
      <c r="Q63" s="46"/>
      <c r="R63" s="46"/>
      <c r="S63" s="46"/>
      <c r="T63" s="45"/>
      <c r="U63" s="45"/>
    </row>
    <row r="64" spans="1:21">
      <c r="A64" s="45"/>
      <c r="B64" s="46"/>
      <c r="C64" s="46"/>
      <c r="D64" s="46"/>
      <c r="E64" s="46"/>
      <c r="F64" s="46"/>
      <c r="G64" s="46"/>
      <c r="H64" s="46"/>
      <c r="I64" s="46"/>
      <c r="J64" s="46"/>
      <c r="K64" s="46"/>
      <c r="L64" s="46"/>
      <c r="M64" s="46"/>
      <c r="N64" s="46"/>
      <c r="O64" s="46"/>
      <c r="P64" s="46"/>
      <c r="Q64" s="46"/>
      <c r="R64" s="46"/>
      <c r="S64" s="46"/>
      <c r="T64" s="45"/>
      <c r="U64" s="45"/>
    </row>
    <row r="65" spans="1:21">
      <c r="A65" s="45"/>
      <c r="B65" s="46"/>
      <c r="C65" s="46"/>
      <c r="D65" s="46"/>
      <c r="E65" s="46"/>
      <c r="F65" s="46"/>
      <c r="G65" s="46"/>
      <c r="H65" s="46"/>
      <c r="I65" s="46"/>
      <c r="J65" s="46"/>
      <c r="K65" s="46"/>
      <c r="L65" s="46"/>
      <c r="M65" s="46"/>
      <c r="N65" s="46"/>
      <c r="O65" s="46"/>
      <c r="P65" s="46"/>
      <c r="Q65" s="46"/>
      <c r="R65" s="46"/>
      <c r="S65" s="46"/>
      <c r="T65" s="45"/>
      <c r="U65" s="45"/>
    </row>
  </sheetData>
  <phoneticPr fontId="8" type="noConversion"/>
  <dataValidations count="1">
    <dataValidation allowBlank="1" showInputMessage="1" showErrorMessage="1" sqref="V22" xr:uid="{2BAAAC0A-249C-4332-98E8-08C6BB9E0DA8}"/>
  </dataValidations>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V10:V21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53407EA4C2534DBA399A1ECD6308C4" ma:contentTypeVersion="13" ma:contentTypeDescription="Create a new document." ma:contentTypeScope="" ma:versionID="9d94d6bb5f721b5614b50b2c5bfa9498">
  <xsd:schema xmlns:xsd="http://www.w3.org/2001/XMLSchema" xmlns:xs="http://www.w3.org/2001/XMLSchema" xmlns:p="http://schemas.microsoft.com/office/2006/metadata/properties" xmlns:ns2="c3ed0aa9-dfb4-4eb5-a8a7-53640c925ba7" xmlns:ns3="287e4302-86cf-4944-a309-ab111957c492" targetNamespace="http://schemas.microsoft.com/office/2006/metadata/properties" ma:root="true" ma:fieldsID="fdb77e4a72c73a7a998daf6ea899fabf" ns2:_="" ns3:_="">
    <xsd:import namespace="c3ed0aa9-dfb4-4eb5-a8a7-53640c925ba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Classification"/>
                <xsd:element ref="ns2:MediaServiceDateTaken" minOccurs="0"/>
                <xsd:element ref="ns2:MediaServiceAutoTags" minOccurs="0"/>
                <xsd:element ref="ns2:MediaServiceGenerationTime" minOccurs="0"/>
                <xsd:element ref="ns2:MediaServiceEventHashCode" minOccurs="0"/>
                <xsd:element ref="ns2:MediaServiceOCR" minOccurs="0"/>
                <xsd:element ref="ns2:Du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d0aa9-dfb4-4eb5-a8a7-53640c925b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Classification" ma:index="14" ma:displayName="Classification" ma:default="Internal" ma:format="RadioButtons" ma:internalName="Classification">
      <xsd:simpleType>
        <xsd:restriction base="dms:Choice">
          <xsd:enumeration value="Internal"/>
          <xsd:enumeration value="Public"/>
          <xsd:enumeration value="Confidential"/>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Due" ma:index="20" nillable="true" ma:displayName="Due" ma:format="Dropdown" ma:internalName="D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287e4302-86cf-4944-a309-ab111957c492">
      <UserInfo>
        <DisplayName>Jennifer Fernandez</DisplayName>
        <AccountId>1200</AccountId>
        <AccountType/>
      </UserInfo>
    </SharedWithUsers>
    <Classification xmlns="c3ed0aa9-dfb4-4eb5-a8a7-53640c925ba7">Internal</Classification>
    <Due xmlns="c3ed0aa9-dfb4-4eb5-a8a7-53640c925ba7" xsi:nil="true"/>
  </documentManagement>
</p:properties>
</file>

<file path=customXml/item3.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EC741E-787E-4017-826E-742ADF58B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ed0aa9-dfb4-4eb5-a8a7-53640c925ba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C2EF6F-1DD1-4977-B77D-708991D1C6BF}">
  <ds:schemaRefs>
    <ds:schemaRef ds:uri="http://schemas.microsoft.com/office/2006/metadata/properties"/>
    <ds:schemaRef ds:uri="http://schemas.microsoft.com/office/infopath/2007/PartnerControls"/>
    <ds:schemaRef ds:uri="f704a4fe-b66a-4b6a-ad66-2d86fca3ed45"/>
    <ds:schemaRef ds:uri="e45da448-bf9c-43e8-8676-7e88d583ded9"/>
    <ds:schemaRef ds:uri="f26160e3-23a6-4729-9251-77cae34ea80b"/>
    <ds:schemaRef ds:uri="287e4302-86cf-4944-a309-ab111957c492"/>
    <ds:schemaRef ds:uri="c3ed0aa9-dfb4-4eb5-a8a7-53640c925ba7"/>
  </ds:schemaRefs>
</ds:datastoreItem>
</file>

<file path=customXml/itemProps3.xml><?xml version="1.0" encoding="utf-8"?>
<ds:datastoreItem xmlns:ds="http://schemas.openxmlformats.org/officeDocument/2006/customXml" ds:itemID="{F6A223AF-5E73-4898-8F5F-8EA6AC53EF27}">
  <ds:schemaRefs>
    <ds:schemaRef ds:uri="http://schemas.microsoft.com/DataMashup"/>
  </ds:schemaRefs>
</ds:datastoreItem>
</file>

<file path=customXml/itemProps4.xml><?xml version="1.0" encoding="utf-8"?>
<ds:datastoreItem xmlns:ds="http://schemas.openxmlformats.org/officeDocument/2006/customXml" ds:itemID="{6FD32652-A2E2-4C15-94AE-9D41C19D2E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8</vt:i4>
      </vt:variant>
    </vt:vector>
  </HeadingPairs>
  <TitlesOfParts>
    <vt:vector size="28" baseType="lpstr">
      <vt:lpstr>Cover Sheet Tables 1-15</vt:lpstr>
      <vt:lpstr>PMT_FLUPS</vt:lpstr>
      <vt:lpstr>SummaryUpdate</vt:lpstr>
      <vt:lpstr>Table 1</vt:lpstr>
      <vt:lpstr>IPI+IR_NEW</vt:lpstr>
      <vt:lpstr>RegDraft3</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2023-02-02T00:46:32Z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0x0101003D53407EA4C2534DBA399A1ECD6308C4</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y fmtid="{D5CDD505-2E9C-101B-9397-08002B2CF9AE}" pid="10" name="MSIP_Label_bc3dd1c7-2c40-4a31-84b2-bec599b321a0_Enabled">
    <vt:lpwstr>true</vt:lpwstr>
  </property>
  <property fmtid="{D5CDD505-2E9C-101B-9397-08002B2CF9AE}" pid="11" name="MSIP_Label_bc3dd1c7-2c40-4a31-84b2-bec599b321a0_SetDate">
    <vt:lpwstr>2023-01-06T17:01:26Z</vt:lpwstr>
  </property>
  <property fmtid="{D5CDD505-2E9C-101B-9397-08002B2CF9AE}" pid="12" name="MSIP_Label_bc3dd1c7-2c40-4a31-84b2-bec599b321a0_Method">
    <vt:lpwstr>Standard</vt:lpwstr>
  </property>
  <property fmtid="{D5CDD505-2E9C-101B-9397-08002B2CF9AE}" pid="13" name="MSIP_Label_bc3dd1c7-2c40-4a31-84b2-bec599b321a0_Name">
    <vt:lpwstr>bc3dd1c7-2c40-4a31-84b2-bec599b321a0</vt:lpwstr>
  </property>
  <property fmtid="{D5CDD505-2E9C-101B-9397-08002B2CF9AE}" pid="14" name="MSIP_Label_bc3dd1c7-2c40-4a31-84b2-bec599b321a0_SiteId">
    <vt:lpwstr>5b2a8fee-4c95-4bdc-8aae-196f8aacb1b6</vt:lpwstr>
  </property>
  <property fmtid="{D5CDD505-2E9C-101B-9397-08002B2CF9AE}" pid="15" name="MSIP_Label_bc3dd1c7-2c40-4a31-84b2-bec599b321a0_ActionId">
    <vt:lpwstr>1a93fc74-6dba-4a08-a992-8bb429706b81</vt:lpwstr>
  </property>
  <property fmtid="{D5CDD505-2E9C-101B-9397-08002B2CF9AE}" pid="16" name="MSIP_Label_bc3dd1c7-2c40-4a31-84b2-bec599b321a0_ContentBits">
    <vt:lpwstr>0</vt:lpwstr>
  </property>
  <property fmtid="{D5CDD505-2E9C-101B-9397-08002B2CF9AE}" pid="17" name="TriggerFlowInfo">
    <vt:lpwstr/>
  </property>
</Properties>
</file>