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90184C80-987B-43CE-9042-3F2EB7AE679D}" xr6:coauthVersionLast="47" xr6:coauthVersionMax="47" xr10:uidLastSave="{00000000-0000-0000-0000-000000000000}"/>
  <bookViews>
    <workbookView xWindow="-110" yWindow="-110" windowWidth="19420" windowHeight="10420"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Initiatives!$A$1:$AI$31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B13" i="1"/>
  <c r="J13" i="1" s="1"/>
  <c r="D13" i="1"/>
  <c r="G13" i="1"/>
  <c r="A14" i="1"/>
  <c r="B14" i="1"/>
  <c r="J14" i="1" s="1"/>
  <c r="D14" i="1"/>
  <c r="G14" i="1"/>
  <c r="A15" i="1"/>
  <c r="B15" i="1"/>
  <c r="J15" i="1" s="1"/>
  <c r="D15" i="1"/>
  <c r="G15" i="1"/>
  <c r="A16" i="1"/>
  <c r="B16" i="1"/>
  <c r="J16" i="1" s="1"/>
  <c r="D16" i="1"/>
  <c r="G16" i="1"/>
  <c r="A17" i="1"/>
  <c r="B17" i="1"/>
  <c r="J17" i="1" s="1"/>
  <c r="D17" i="1"/>
  <c r="G17" i="1"/>
  <c r="A18" i="1"/>
  <c r="B18" i="1"/>
  <c r="J18" i="1" s="1"/>
  <c r="D18" i="1"/>
  <c r="G18" i="1"/>
  <c r="A19" i="1"/>
  <c r="B19" i="1"/>
  <c r="D19" i="1"/>
  <c r="G19" i="1"/>
  <c r="A20" i="1"/>
  <c r="B20" i="1"/>
  <c r="J20" i="1" s="1"/>
  <c r="D20" i="1"/>
  <c r="G20" i="1"/>
  <c r="A21" i="1"/>
  <c r="B21" i="1"/>
  <c r="J21" i="1" s="1"/>
  <c r="D21" i="1"/>
  <c r="G21" i="1"/>
  <c r="A22" i="1"/>
  <c r="B22" i="1"/>
  <c r="J22" i="1" s="1"/>
  <c r="D22" i="1"/>
  <c r="G22" i="1"/>
  <c r="A23" i="1"/>
  <c r="B23" i="1"/>
  <c r="J23" i="1" s="1"/>
  <c r="D23" i="1"/>
  <c r="G23" i="1"/>
  <c r="A24" i="1"/>
  <c r="B24" i="1"/>
  <c r="J24" i="1" s="1"/>
  <c r="D24" i="1"/>
  <c r="G24" i="1"/>
  <c r="A25" i="1"/>
  <c r="B25" i="1"/>
  <c r="J25" i="1" s="1"/>
  <c r="D25" i="1"/>
  <c r="G25" i="1"/>
  <c r="A26" i="1"/>
  <c r="B26" i="1"/>
  <c r="J26" i="1" s="1"/>
  <c r="D26" i="1"/>
  <c r="G26" i="1"/>
  <c r="A27" i="1"/>
  <c r="B27" i="1"/>
  <c r="J27" i="1" s="1"/>
  <c r="D27" i="1"/>
  <c r="G27" i="1"/>
  <c r="A28" i="1"/>
  <c r="B28" i="1"/>
  <c r="J28" i="1" s="1"/>
  <c r="D28" i="1"/>
  <c r="G28" i="1"/>
  <c r="A29" i="1"/>
  <c r="B29" i="1"/>
  <c r="D29" i="1"/>
  <c r="G29" i="1"/>
  <c r="J29" i="1" l="1"/>
  <c r="J19"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7" i="1"/>
  <c r="J11" i="1"/>
  <c r="J3" i="1"/>
  <c r="J4" i="1"/>
  <c r="J8" i="1"/>
  <c r="J12" i="1"/>
  <c r="D2" i="1"/>
  <c r="D3" i="1"/>
  <c r="D4" i="1"/>
  <c r="D5" i="1"/>
  <c r="D6" i="1"/>
  <c r="D7" i="1"/>
  <c r="D8" i="1"/>
  <c r="D9" i="1"/>
  <c r="D10" i="1"/>
  <c r="D11" i="1"/>
  <c r="D12" i="1"/>
</calcChain>
</file>

<file path=xl/sharedStrings.xml><?xml version="1.0" encoding="utf-8"?>
<sst xmlns="http://schemas.openxmlformats.org/spreadsheetml/2006/main" count="766" uniqueCount="321">
  <si>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</si>
  <si>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</si>
  <si>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</si>
  <si>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</si>
  <si>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</si>
  <si>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</si>
  <si>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</si>
  <si>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</si>
  <si>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</si>
  <si>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</si>
  <si>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</si>
  <si>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</si>
  <si>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</si>
  <si>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</si>
  <si>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</si>
  <si>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</si>
  <si>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</si>
  <si>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</si>
  <si>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</si>
  <si>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</si>
  <si>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</si>
  <si>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</si>
  <si>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</si>
  <si>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</si>
  <si>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</si>
  <si>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</si>
  <si>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</si>
  <si>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</si>
  <si>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</si>
  <si>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</si>
  <si>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</si>
  <si>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</si>
  <si>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</si>
  <si>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</si>
  <si>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</si>
  <si>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</si>
  <si>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</si>
  <si>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</si>
  <si>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</si>
  <si>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</si>
  <si>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</si>
  <si>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</si>
  <si>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</si>
  <si>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</si>
  <si>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</si>
  <si>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</si>
  <si>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</si>
  <si>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</si>
  <si>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</si>
  <si>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</si>
  <si>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</si>
  <si>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</si>
  <si>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</si>
  <si>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</si>
  <si>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</si>
  <si>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</si>
  <si>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</si>
  <si>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</si>
  <si>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</si>
  <si>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</si>
  <si>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</si>
  <si>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</si>
  <si>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</si>
  <si>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</si>
  <si>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</si>
  <si>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</si>
  <si>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</si>
  <si>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</si>
  <si>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</si>
  <si>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</si>
  <si>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</si>
  <si>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</si>
  <si>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</si>
  <si>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</si>
  <si>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</si>
  <si>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</si>
  <si>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</si>
  <si>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</si>
  <si>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</si>
  <si>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</si>
  <si>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</si>
  <si>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</si>
  <si>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</si>
  <si>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</si>
  <si>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</si>
  <si>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</si>
  <si>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</si>
  <si>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</si>
  <si>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</si>
  <si>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</si>
  <si>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</si>
  <si>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</si>
  <si>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</si>
  <si>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</si>
  <si>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</si>
  <si>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</si>
  <si>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</si>
  <si>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</si>
  <si>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</si>
  <si>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</si>
  <si>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</si>
  <si>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</si>
  <si>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</si>
  <si>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</si>
  <si>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</si>
  <si>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</si>
  <si>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</si>
  <si>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</si>
  <si>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</si>
  <si>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</si>
  <si>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</si>
  <si>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</si>
  <si>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</si>
  <si>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</si>
  <si>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</si>
  <si>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</si>
  <si>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</si>
  <si>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</si>
  <si>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</si>
  <si>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</si>
  <si>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</si>
  <si>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</si>
  <si>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</si>
  <si>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</si>
  <si>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</si>
  <si>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N/A</t>
  </si>
  <si>
    <t>Risk Modeling Platform</t>
  </si>
  <si>
    <t>RA-1</t>
  </si>
  <si>
    <t>Financial Reporting-$</t>
  </si>
  <si>
    <t>In Progress</t>
  </si>
  <si>
    <t>Situational Awareness &amp; Forecasting</t>
  </si>
  <si>
    <t xml:space="preserve">Advanced weather monitoring and weather stations </t>
  </si>
  <si>
    <t>Weather Station Installation</t>
  </si>
  <si>
    <t>SA-1</t>
  </si>
  <si>
    <t>Program Target-Weather Stations</t>
  </si>
  <si>
    <t xml:space="preserve">Continuous monitoring sensors </t>
  </si>
  <si>
    <t>Pilot 1:  DFA</t>
  </si>
  <si>
    <t>SA-3</t>
  </si>
  <si>
    <t>Program Target-Devices / Projects</t>
  </si>
  <si>
    <t>Review and asses event history of initial installations to determine expansion/phasing of pilot project (Q4 2021)</t>
  </si>
  <si>
    <t>Progress planned for Q4</t>
  </si>
  <si>
    <t xml:space="preserve">Personnel monitoring areas of electric lines and equipment in elevated fire risk conditions  </t>
  </si>
  <si>
    <t>Fire Risk Monitoring (Patrols)</t>
  </si>
  <si>
    <t>PS-5</t>
  </si>
  <si>
    <t>Complete monitoring as needed for elevated risk events</t>
  </si>
  <si>
    <t>No activities required in Q1</t>
  </si>
  <si>
    <t>No activities required in Q2</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</si>
  <si>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</si>
  <si>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</si>
  <si>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</si>
  <si>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</si>
  <si>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</si>
  <si>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</si>
  <si>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</si>
  <si>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Program Target-Line-Miles</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</si>
  <si>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</si>
  <si>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</si>
  <si>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</si>
  <si>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</si>
  <si>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</si>
  <si>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</si>
  <si>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</si>
  <si>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Evaluate phasing and overlap with covered conductor implementation and other pole replacement programs</t>
  </si>
  <si>
    <t xml:space="preserve">Installation of system automation equipment </t>
  </si>
  <si>
    <t>Relay/Recloser Replacements / Upgrade</t>
  </si>
  <si>
    <t>AH-4</t>
  </si>
  <si>
    <t xml:space="preserve">Other corrective action  </t>
  </si>
  <si>
    <t>Small Diameter Conductor Replacement</t>
  </si>
  <si>
    <t>AH-6</t>
  </si>
  <si>
    <t xml:space="preserve">Pole loading infrastructure hardening and replacement program based on pole loading assessment program </t>
  </si>
  <si>
    <t>Pilot 2: Pole Loading/LiDAR</t>
  </si>
  <si>
    <t>AH-12</t>
  </si>
  <si>
    <t>Develop construction plan;
Evaluate effectiveness, expansion, removal, or aggregation with other pole replacement programs through a change order process</t>
  </si>
  <si>
    <t>Asset Management &amp; Inspections</t>
  </si>
  <si>
    <t xml:space="preserve">Detailed inspections of distribution electric lines and equipment  </t>
  </si>
  <si>
    <t>Standard Distribution Detailed Inspections</t>
  </si>
  <si>
    <t>IN-1</t>
  </si>
  <si>
    <t>Program Target-Facilities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</si>
  <si>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</si>
  <si>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</si>
  <si>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</si>
  <si>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</si>
  <si>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t>
  </si>
  <si>
    <t>IN-5</t>
  </si>
  <si>
    <t xml:space="preserve">Intrusive pole inspections  </t>
  </si>
  <si>
    <t>Standard Intrusive Pole Inpections</t>
  </si>
  <si>
    <t>IN-6</t>
  </si>
  <si>
    <t xml:space="preserve">Patrol inspections of distribution electric lines and equipment  </t>
  </si>
  <si>
    <t>Standard Distribution Patrol Inspections</t>
  </si>
  <si>
    <t>IN-11</t>
  </si>
  <si>
    <t xml:space="preserve">Patrol inspections of transmission electric lines and equipment  </t>
  </si>
  <si>
    <t>Srandard Transmission Patrol Inspections</t>
  </si>
  <si>
    <t>IN-12</t>
  </si>
  <si>
    <t xml:space="preserve">Quality assurance / quality control of inspections  </t>
  </si>
  <si>
    <t>Inspection QA/QC</t>
  </si>
  <si>
    <t>IN-14</t>
  </si>
  <si>
    <t xml:space="preserve">Substation inspections  </t>
  </si>
  <si>
    <t>Standard Substation Inspections</t>
  </si>
  <si>
    <t>IN-15</t>
  </si>
  <si>
    <t>Program Target-Inspections</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</si>
  <si>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</si>
  <si>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</si>
  <si>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</si>
  <si>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</si>
  <si>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</si>
  <si>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</si>
  <si>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</si>
  <si>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</si>
  <si>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</si>
  <si>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</si>
  <si>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Patrol inspections of vegetation around distribution electric lines and equipment </t>
  </si>
  <si>
    <t>Augmented Distribution Readiness Patrol</t>
  </si>
  <si>
    <t xml:space="preserve">VM-1 </t>
  </si>
  <si>
    <t xml:space="preserve">Patrol inspections of vegetation around transmission electric lines and equipment </t>
  </si>
  <si>
    <t>Augmented Transmission Readiness Patrol</t>
  </si>
  <si>
    <t>VM-1</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</si>
  <si>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</si>
  <si>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</si>
  <si>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</si>
  <si>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</si>
  <si>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</si>
  <si>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</si>
  <si>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Data Governance</t>
  </si>
  <si>
    <t xml:space="preserve">Centralized repository for data </t>
  </si>
  <si>
    <t>DG-1</t>
  </si>
  <si>
    <t>Stakeholder Cooperation &amp; Community Engagement</t>
  </si>
  <si>
    <t xml:space="preserve">Community engagement </t>
  </si>
  <si>
    <t>Multi Pronged Community Engagement</t>
  </si>
  <si>
    <t>CE-1</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</si>
  <si>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</si>
  <si>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</si>
  <si>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</si>
  <si>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</si>
  <si>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</si>
  <si>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</si>
  <si>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</si>
  <si>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</si>
  <si>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</si>
  <si>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</si>
  <si>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</si>
  <si>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</si>
  <si>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</si>
  <si>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</si>
  <si>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</si>
  <si>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</si>
  <si>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</si>
  <si>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</si>
  <si>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</si>
  <si>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</si>
  <si>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</si>
  <si>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</si>
  <si>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</si>
  <si>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</si>
  <si>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</si>
  <si>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</si>
  <si>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</si>
  <si>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</si>
  <si>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</si>
  <si>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</si>
  <si>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</si>
  <si>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</si>
  <si>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</si>
  <si>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</si>
  <si>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Expulsion fuse replacement  </t>
  </si>
  <si>
    <t xml:space="preserve">Grid topology improvements to mitigate or reduce PSPS events  </t>
  </si>
  <si>
    <t xml:space="preserve">Maintenance, repair, and replacement of connectors, including hotline clamps  </t>
  </si>
  <si>
    <t xml:space="preserve">Mitigation of impact on customers and other residents affected during PSPS event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</si>
  <si>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</si>
  <si>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</si>
  <si>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</si>
  <si>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</si>
  <si>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</si>
  <si>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</si>
  <si>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</si>
  <si>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</si>
  <si>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</si>
  <si>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</si>
  <si>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</si>
  <si>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</si>
  <si>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</si>
  <si>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</si>
  <si>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</si>
  <si>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</si>
  <si>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</si>
  <si>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</si>
  <si>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</si>
  <si>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</si>
  <si>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</si>
  <si>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</si>
  <si>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</si>
  <si>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</si>
  <si>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</si>
  <si>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</si>
  <si>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</si>
  <si>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</si>
  <si>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</si>
  <si>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</si>
  <si>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</si>
  <si>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</si>
  <si>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</si>
  <si>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</si>
  <si>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</si>
  <si>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</si>
  <si>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</si>
  <si>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</si>
  <si>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</si>
  <si>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</si>
  <si>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</si>
  <si>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</si>
  <si>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</si>
  <si>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</si>
  <si>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</si>
  <si>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</si>
  <si>
    <t>Progress planned in Q1/Q2 2022 for incorporation into the 2022 WMP Update</t>
  </si>
  <si>
    <t>1 PSPS in Q3</t>
  </si>
  <si>
    <t>Revising scope and phasing for inclusion in the 2022 WMP Update</t>
  </si>
  <si>
    <t>No activities required in Q4</t>
  </si>
  <si>
    <t>Change Order Submitted to incorporate into CC program</t>
  </si>
  <si>
    <t>Completed</t>
  </si>
  <si>
    <t>Change Order Submitted to Re-Phase; Additional Contractor Resources added to move projects along faster</t>
  </si>
  <si>
    <t>Incorporating changes into the 2022 WMP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</si>
</sst>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quot;$&quot;#,##0"/>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8">
    <xf numFmtId="0" fontId="0" fillId="0" borderId="0" xfId="0"/>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0" fontId="0" fillId="0" borderId="10" xfId="0"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0" fontId="10" fillId="3" borderId="1" xfId="0" applyFont="1" applyFill="1" applyBorder="1" applyAlignment="1">
      <alignment horizontal="center" wrapText="1"/>
    </xf>
    <xf numFmtId="167" fontId="10" fillId="3" borderId="1" xfId="0" applyNumberFormat="1" applyFont="1" applyFill="1" applyBorder="1" applyAlignment="1">
      <alignment wrapText="1"/>
    </xf>
    <xf numFmtId="3" fontId="10" fillId="3" borderId="1" xfId="0" applyNumberFormat="1" applyFont="1" applyFill="1" applyBorder="1" applyAlignment="1">
      <alignment wrapText="1"/>
    </xf>
    <xf numFmtId="0" fontId="2" fillId="0" borderId="1" xfId="0" applyFont="1" applyBorder="1"/>
    <xf numFmtId="14" fontId="2" fillId="0" borderId="1" xfId="0" applyNumberFormat="1" applyFont="1" applyBorder="1"/>
    <xf numFmtId="14" fontId="10" fillId="3" borderId="1" xfId="0" applyNumberFormat="1" applyFont="1" applyFill="1" applyBorder="1"/>
    <xf numFmtId="49" fontId="10" fillId="3" borderId="1" xfId="0" applyNumberFormat="1" applyFont="1" applyFill="1" applyBorder="1"/>
    <xf numFmtId="167" fontId="2" fillId="3" borderId="1" xfId="0" applyNumberFormat="1" applyFont="1" applyFill="1" applyBorder="1"/>
    <xf numFmtId="0" fontId="2" fillId="3" borderId="1" xfId="0" applyFont="1" applyFill="1" applyBorder="1"/>
    <xf numFmtId="3" fontId="2" fillId="3" borderId="1" xfId="0" applyNumberFormat="1" applyFont="1" applyFill="1" applyBorder="1"/>
    <xf numFmtId="1" fontId="10" fillId="3" borderId="1" xfId="0" applyNumberFormat="1" applyFont="1" applyFill="1" applyBorder="1" applyAlignment="1">
      <alignment wrapText="1"/>
    </xf>
    <xf numFmtId="2" fontId="10" fillId="3" borderId="1" xfId="0" applyNumberFormat="1" applyFont="1" applyFill="1" applyBorder="1" applyAlignment="1">
      <alignment wrapText="1"/>
    </xf>
    <xf numFmtId="0" fontId="0" fillId="3" borderId="3" xfId="0" applyFill="1" applyBorder="1" applyAlignment="1">
      <alignment horizontal="right"/>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68"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68" formatCode="m/d/yyyy"/>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68"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68"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68" formatCode="m/d/yyyy"/>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74612</xdr:colOff>
      <xdr:row>47</xdr:row>
      <xdr:rowOff>99659</xdr:rowOff>
    </xdr:from>
    <xdr:to>
      <xdr:col>2</xdr:col>
      <xdr:colOff>2014890</xdr:colOff>
      <xdr:row>50</xdr:row>
      <xdr:rowOff>75405</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74612" y="10013597"/>
          <a:ext cx="3575403" cy="5234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29" totalsRowShown="0" headerRowDxfId="36" dataDxfId="35" tableBorderDxfId="34">
  <autoFilter ref="A1:AH29" xr:uid="{835975F4-1A3E-4F92-9E67-C77BC5BCA91F}"/>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topLeftCell="A7" zoomScale="80" zoomScaleNormal="80" workbookViewId="0">
      <selection activeCell="D12" sqref="D12"/>
    </sheetView>
  </sheetViews>
  <sheetFormatPr defaultColWidth="8.7265625" defaultRowHeight="14.5" x14ac:dyDescent="0.35"/>
  <cols>
    <col min="1" max="1" width="7.54296875" customWidth="1"/>
    <col min="2" max="2" width="19.453125" customWidth="1"/>
    <col min="3" max="3" width="22.26953125" customWidth="1"/>
    <col min="4" max="4" width="24.54296875" bestFit="1" customWidth="1"/>
    <col min="5" max="5" width="112.1796875" customWidth="1"/>
    <col min="6" max="6" width="13.54296875" customWidth="1"/>
    <col min="7" max="7" width="18.81640625" customWidth="1"/>
    <col min="8" max="8" width="7.81640625" customWidth="1"/>
  </cols>
  <sheetData>
    <row r="1" spans="2:8" s="6" customFormat="1" ht="26" x14ac:dyDescent="0.6">
      <c r="B1" s="14" t="s">
        <v>0</v>
      </c>
    </row>
    <row r="2" spans="2:8" s="6" customFormat="1" ht="14.5" customHeight="1" x14ac:dyDescent="0.6">
      <c r="B2" s="14"/>
    </row>
    <row r="3" spans="2:8" s="6" customFormat="1" ht="14.5" customHeight="1" thickBot="1" x14ac:dyDescent="0.5">
      <c r="B3" s="17"/>
    </row>
    <row r="4" spans="2:8" s="6" customFormat="1" x14ac:dyDescent="0.35">
      <c r="B4" s="9" t="s">
        <v>1</v>
      </c>
      <c r="C4" s="10"/>
      <c r="D4" s="10"/>
      <c r="E4" s="10"/>
      <c r="F4" s="10"/>
      <c r="G4" s="10"/>
      <c r="H4" s="11"/>
    </row>
    <row r="5" spans="2:8" s="6" customFormat="1" ht="44.5" customHeight="1" x14ac:dyDescent="0.35">
      <c r="B5" s="7">
        <v>1</v>
      </c>
      <c r="C5" s="60" t="s">
        <v>2</v>
      </c>
      <c r="D5" s="60"/>
      <c r="E5" s="60"/>
      <c r="F5" s="60"/>
      <c r="G5" s="60"/>
      <c r="H5" s="61"/>
    </row>
    <row r="6" spans="2:8" s="6" customFormat="1" ht="44.5" customHeight="1" x14ac:dyDescent="0.35">
      <c r="B6" s="7">
        <v>2</v>
      </c>
      <c r="C6" s="64" t="s">
        <v>3</v>
      </c>
      <c r="D6" s="64"/>
      <c r="E6" s="64"/>
      <c r="F6" s="64"/>
      <c r="G6" s="64"/>
      <c r="H6" s="65"/>
    </row>
    <row r="7" spans="2:8" s="6" customFormat="1" ht="44.5" customHeight="1" x14ac:dyDescent="0.35">
      <c r="B7" s="7">
        <v>3</v>
      </c>
      <c r="C7" s="66" t="s">
        <v>4</v>
      </c>
      <c r="D7" s="66"/>
      <c r="E7" s="66"/>
      <c r="F7" s="66"/>
      <c r="G7" s="66"/>
      <c r="H7" s="67"/>
    </row>
    <row r="8" spans="2:8" s="6" customFormat="1" ht="44.5" customHeight="1" thickBot="1" x14ac:dyDescent="0.4">
      <c r="B8" s="8">
        <v>4</v>
      </c>
      <c r="C8" s="62" t="s">
        <v>5</v>
      </c>
      <c r="D8" s="62"/>
      <c r="E8" s="62"/>
      <c r="F8" s="62"/>
      <c r="G8" s="62"/>
      <c r="H8" s="63"/>
    </row>
    <row r="9" spans="2:8" s="6" customFormat="1" ht="26.5" customHeight="1" x14ac:dyDescent="0.35"/>
    <row r="10" spans="2:8" s="6" customFormat="1" ht="18" customHeight="1" x14ac:dyDescent="0.35"/>
    <row r="11" spans="2:8" s="6" customFormat="1" ht="18" customHeight="1" thickBot="1" x14ac:dyDescent="0.4">
      <c r="B11" s="12" t="s">
        <v>6</v>
      </c>
    </row>
    <row r="12" spans="2:8" s="6" customFormat="1" ht="18" customHeight="1" x14ac:dyDescent="0.35">
      <c r="B12" s="19" t="s">
        <v>7</v>
      </c>
      <c r="C12" s="15"/>
      <c r="D12" s="59" t="s">
        <v>8</v>
      </c>
      <c r="E12" s="12"/>
    </row>
    <row r="13" spans="2:8" s="6" customFormat="1" x14ac:dyDescent="0.35">
      <c r="B13" s="20" t="s">
        <v>9</v>
      </c>
      <c r="D13" s="22">
        <v>2021</v>
      </c>
    </row>
    <row r="14" spans="2:8" s="6" customFormat="1" x14ac:dyDescent="0.35">
      <c r="B14" s="20" t="s">
        <v>10</v>
      </c>
      <c r="D14" s="23" t="s">
        <v>87</v>
      </c>
    </row>
    <row r="15" spans="2:8" s="6" customFormat="1" ht="15" thickBot="1" x14ac:dyDescent="0.4">
      <c r="B15" s="21" t="s">
        <v>12</v>
      </c>
      <c r="C15" s="13"/>
      <c r="D15" s="16">
        <v>44593</v>
      </c>
    </row>
    <row r="16" spans="2:8" ht="15" thickBot="1" x14ac:dyDescent="0.4"/>
    <row r="17" spans="2:8" x14ac:dyDescent="0.35">
      <c r="B17" s="9" t="s">
        <v>13</v>
      </c>
      <c r="C17" s="10"/>
      <c r="D17" s="10"/>
      <c r="E17" s="10"/>
      <c r="F17" s="10"/>
      <c r="G17" s="10"/>
      <c r="H17" s="11"/>
    </row>
    <row r="18" spans="2:8" x14ac:dyDescent="0.35">
      <c r="B18" s="7"/>
      <c r="H18" s="38"/>
    </row>
    <row r="19" spans="2:8" ht="29" x14ac:dyDescent="0.35">
      <c r="B19" s="7"/>
      <c r="C19" s="43" t="s">
        <v>14</v>
      </c>
      <c r="D19" s="43" t="s">
        <v>15</v>
      </c>
      <c r="E19" s="43" t="s">
        <v>16</v>
      </c>
      <c r="F19" s="43" t="s">
        <v>17</v>
      </c>
      <c r="G19" s="44" t="s">
        <v>18</v>
      </c>
      <c r="H19" s="38"/>
    </row>
    <row r="20" spans="2:8" x14ac:dyDescent="0.35">
      <c r="B20" s="7"/>
      <c r="C20" s="42" t="s">
        <v>19</v>
      </c>
      <c r="D20" s="42" t="s">
        <v>20</v>
      </c>
      <c r="E20" s="40" t="s">
        <v>21</v>
      </c>
      <c r="F20" t="s">
        <v>22</v>
      </c>
      <c r="G20" t="s">
        <v>23</v>
      </c>
      <c r="H20" s="38"/>
    </row>
    <row r="21" spans="2:8" x14ac:dyDescent="0.35">
      <c r="B21" s="7"/>
      <c r="C21" s="42" t="s">
        <v>24</v>
      </c>
      <c r="D21" s="42" t="s">
        <v>12</v>
      </c>
      <c r="E21" s="40" t="s">
        <v>25</v>
      </c>
      <c r="F21" t="s">
        <v>26</v>
      </c>
      <c r="G21" t="s">
        <v>23</v>
      </c>
      <c r="H21" s="38"/>
    </row>
    <row r="22" spans="2:8" x14ac:dyDescent="0.35">
      <c r="B22" s="7"/>
      <c r="C22" s="42" t="s">
        <v>27</v>
      </c>
      <c r="D22" s="42" t="s">
        <v>28</v>
      </c>
      <c r="E22" s="40" t="s">
        <v>29</v>
      </c>
      <c r="F22" t="s">
        <v>22</v>
      </c>
      <c r="G22" t="s">
        <v>23</v>
      </c>
      <c r="H22" s="38"/>
    </row>
    <row r="23" spans="2:8" x14ac:dyDescent="0.35">
      <c r="B23" s="7"/>
      <c r="C23" s="42" t="s">
        <v>30</v>
      </c>
      <c r="D23" s="42" t="s">
        <v>31</v>
      </c>
      <c r="E23" s="40" t="s">
        <v>32</v>
      </c>
      <c r="F23" t="s">
        <v>33</v>
      </c>
      <c r="G23" t="s">
        <v>23</v>
      </c>
      <c r="H23" s="38"/>
    </row>
    <row r="24" spans="2:8" x14ac:dyDescent="0.35">
      <c r="B24" s="7"/>
      <c r="C24" s="42" t="s">
        <v>34</v>
      </c>
      <c r="D24" s="42" t="s">
        <v>35</v>
      </c>
      <c r="E24" s="40" t="s">
        <v>36</v>
      </c>
      <c r="F24" t="s">
        <v>22</v>
      </c>
      <c r="G24" t="s">
        <v>23</v>
      </c>
      <c r="H24" s="38"/>
    </row>
    <row r="25" spans="2:8" x14ac:dyDescent="0.35">
      <c r="B25" s="7"/>
      <c r="C25" s="42" t="s">
        <v>37</v>
      </c>
      <c r="D25" s="42" t="s">
        <v>38</v>
      </c>
      <c r="E25" s="40" t="s">
        <v>39</v>
      </c>
      <c r="F25" t="s">
        <v>22</v>
      </c>
      <c r="G25" t="s">
        <v>23</v>
      </c>
      <c r="H25" s="38"/>
    </row>
    <row r="26" spans="2:8" x14ac:dyDescent="0.35">
      <c r="B26" s="7"/>
      <c r="C26" s="42" t="s">
        <v>40</v>
      </c>
      <c r="D26" s="42" t="s">
        <v>41</v>
      </c>
      <c r="E26" s="40" t="s">
        <v>42</v>
      </c>
      <c r="F26" t="s">
        <v>43</v>
      </c>
      <c r="G26" t="s">
        <v>23</v>
      </c>
      <c r="H26" s="38"/>
    </row>
    <row r="27" spans="2:8" x14ac:dyDescent="0.35">
      <c r="B27" s="7"/>
      <c r="C27" s="42" t="s">
        <v>44</v>
      </c>
      <c r="D27" s="42" t="s">
        <v>45</v>
      </c>
      <c r="E27" s="40" t="s">
        <v>46</v>
      </c>
      <c r="F27" t="s">
        <v>22</v>
      </c>
      <c r="G27" t="s">
        <v>23</v>
      </c>
      <c r="H27" s="38"/>
    </row>
    <row r="28" spans="2:8" ht="56.5" customHeight="1" x14ac:dyDescent="0.35">
      <c r="B28" s="7"/>
      <c r="C28" s="42" t="s">
        <v>47</v>
      </c>
      <c r="D28" s="42" t="s">
        <v>48</v>
      </c>
      <c r="E28" s="40" t="s">
        <v>49</v>
      </c>
      <c r="F28" t="s">
        <v>22</v>
      </c>
      <c r="G28" t="s">
        <v>23</v>
      </c>
      <c r="H28" s="38"/>
    </row>
    <row r="29" spans="2:8" ht="72.5" x14ac:dyDescent="0.35">
      <c r="B29" s="7"/>
      <c r="C29" s="42" t="s">
        <v>50</v>
      </c>
      <c r="D29" s="42" t="s">
        <v>51</v>
      </c>
      <c r="E29" s="40" t="s">
        <v>52</v>
      </c>
      <c r="F29" t="s">
        <v>22</v>
      </c>
      <c r="G29" t="s">
        <v>23</v>
      </c>
      <c r="H29" s="38"/>
    </row>
    <row r="30" spans="2:8" x14ac:dyDescent="0.35">
      <c r="B30" s="7"/>
      <c r="C30" s="42" t="s">
        <v>53</v>
      </c>
      <c r="D30" s="42" t="s">
        <v>54</v>
      </c>
      <c r="E30" s="40" t="s">
        <v>55</v>
      </c>
      <c r="F30" t="s">
        <v>33</v>
      </c>
      <c r="G30" t="s">
        <v>23</v>
      </c>
      <c r="H30" s="38"/>
    </row>
    <row r="31" spans="2:8" ht="29" x14ac:dyDescent="0.35">
      <c r="B31" s="7"/>
      <c r="C31" s="42" t="s">
        <v>56</v>
      </c>
      <c r="D31" s="42" t="s">
        <v>57</v>
      </c>
      <c r="E31" s="40" t="s">
        <v>58</v>
      </c>
      <c r="F31" t="s">
        <v>22</v>
      </c>
      <c r="G31" t="s">
        <v>23</v>
      </c>
      <c r="H31" s="38"/>
    </row>
    <row r="32" spans="2:8" x14ac:dyDescent="0.35">
      <c r="B32" s="7"/>
      <c r="C32" s="42" t="s">
        <v>59</v>
      </c>
      <c r="D32" s="42" t="s">
        <v>60</v>
      </c>
      <c r="E32" s="40" t="s">
        <v>61</v>
      </c>
      <c r="F32" t="s">
        <v>33</v>
      </c>
      <c r="G32" t="s">
        <v>23</v>
      </c>
      <c r="H32" s="38"/>
    </row>
    <row r="33" spans="2:8" x14ac:dyDescent="0.35">
      <c r="B33" s="7"/>
      <c r="C33" s="42" t="s">
        <v>62</v>
      </c>
      <c r="D33" s="42" t="s">
        <v>63</v>
      </c>
      <c r="E33" s="40" t="s">
        <v>64</v>
      </c>
      <c r="F33" t="s">
        <v>33</v>
      </c>
      <c r="G33" t="s">
        <v>23</v>
      </c>
      <c r="H33" s="38"/>
    </row>
    <row r="34" spans="2:8" x14ac:dyDescent="0.35">
      <c r="B34" s="7"/>
      <c r="C34" s="42" t="s">
        <v>65</v>
      </c>
      <c r="D34" s="42" t="s">
        <v>66</v>
      </c>
      <c r="E34" s="40" t="s">
        <v>67</v>
      </c>
      <c r="F34" t="s">
        <v>33</v>
      </c>
      <c r="G34" t="s">
        <v>23</v>
      </c>
      <c r="H34" s="38"/>
    </row>
    <row r="35" spans="2:8" ht="29" x14ac:dyDescent="0.35">
      <c r="B35" s="7"/>
      <c r="C35" s="42" t="s">
        <v>68</v>
      </c>
      <c r="D35" s="42" t="s">
        <v>69</v>
      </c>
      <c r="E35" s="40" t="s">
        <v>70</v>
      </c>
      <c r="F35" t="s">
        <v>33</v>
      </c>
      <c r="G35" t="s">
        <v>23</v>
      </c>
      <c r="H35" s="38"/>
    </row>
    <row r="36" spans="2:8" x14ac:dyDescent="0.35">
      <c r="B36" s="7"/>
      <c r="C36" s="42" t="s">
        <v>71</v>
      </c>
      <c r="D36" s="42" t="s">
        <v>72</v>
      </c>
      <c r="E36" s="40" t="s">
        <v>73</v>
      </c>
      <c r="F36" t="s">
        <v>33</v>
      </c>
      <c r="G36" t="s">
        <v>23</v>
      </c>
      <c r="H36" s="38"/>
    </row>
    <row r="37" spans="2:8" x14ac:dyDescent="0.35">
      <c r="B37" s="7"/>
      <c r="C37" s="42" t="s">
        <v>74</v>
      </c>
      <c r="D37" s="42" t="s">
        <v>75</v>
      </c>
      <c r="E37" s="40" t="s">
        <v>76</v>
      </c>
      <c r="F37" t="s">
        <v>33</v>
      </c>
      <c r="G37" t="s">
        <v>23</v>
      </c>
      <c r="H37" s="38"/>
    </row>
    <row r="38" spans="2:8" x14ac:dyDescent="0.35">
      <c r="B38" s="7"/>
      <c r="C38" s="42" t="s">
        <v>77</v>
      </c>
      <c r="D38" s="42" t="s">
        <v>78</v>
      </c>
      <c r="E38" s="40" t="s">
        <v>79</v>
      </c>
      <c r="F38" t="s">
        <v>33</v>
      </c>
      <c r="G38" t="s">
        <v>11</v>
      </c>
      <c r="H38" s="38"/>
    </row>
    <row r="39" spans="2:8" x14ac:dyDescent="0.35">
      <c r="B39" s="7"/>
      <c r="C39" s="42" t="s">
        <v>80</v>
      </c>
      <c r="D39" s="42" t="s">
        <v>81</v>
      </c>
      <c r="E39" s="40" t="s">
        <v>82</v>
      </c>
      <c r="F39" t="s">
        <v>33</v>
      </c>
      <c r="G39" t="s">
        <v>83</v>
      </c>
      <c r="H39" s="38"/>
    </row>
    <row r="40" spans="2:8" x14ac:dyDescent="0.35">
      <c r="B40" s="7"/>
      <c r="C40" s="42" t="s">
        <v>84</v>
      </c>
      <c r="D40" s="42" t="s">
        <v>85</v>
      </c>
      <c r="E40" s="40" t="s">
        <v>86</v>
      </c>
      <c r="F40" t="s">
        <v>33</v>
      </c>
      <c r="G40" t="s">
        <v>87</v>
      </c>
      <c r="H40" s="38"/>
    </row>
    <row r="41" spans="2:8" ht="29" x14ac:dyDescent="0.35">
      <c r="B41" s="7"/>
      <c r="C41" s="42" t="s">
        <v>88</v>
      </c>
      <c r="D41" s="42" t="s">
        <v>89</v>
      </c>
      <c r="E41" s="40" t="s">
        <v>90</v>
      </c>
      <c r="F41" t="s">
        <v>22</v>
      </c>
      <c r="G41" t="s">
        <v>23</v>
      </c>
      <c r="H41" s="38"/>
    </row>
    <row r="42" spans="2:8" x14ac:dyDescent="0.35">
      <c r="B42" s="7"/>
      <c r="C42" s="42" t="s">
        <v>91</v>
      </c>
      <c r="D42" s="42" t="s">
        <v>92</v>
      </c>
      <c r="E42" s="40" t="s">
        <v>93</v>
      </c>
      <c r="F42" t="s">
        <v>22</v>
      </c>
      <c r="G42" t="s">
        <v>23</v>
      </c>
      <c r="H42" s="38"/>
    </row>
    <row r="43" spans="2:8" x14ac:dyDescent="0.35">
      <c r="B43" s="7"/>
      <c r="C43" s="42" t="s">
        <v>94</v>
      </c>
      <c r="D43" s="42" t="s">
        <v>95</v>
      </c>
      <c r="E43" s="40" t="s">
        <v>96</v>
      </c>
      <c r="F43" t="s">
        <v>22</v>
      </c>
      <c r="G43" t="s">
        <v>11</v>
      </c>
      <c r="H43" s="38"/>
    </row>
    <row r="44" spans="2:8" x14ac:dyDescent="0.35">
      <c r="B44" s="7"/>
      <c r="C44" s="42" t="s">
        <v>97</v>
      </c>
      <c r="D44" s="42" t="s">
        <v>98</v>
      </c>
      <c r="E44" s="40" t="s">
        <v>99</v>
      </c>
      <c r="F44" t="s">
        <v>22</v>
      </c>
      <c r="G44" t="s">
        <v>83</v>
      </c>
      <c r="H44" s="38"/>
    </row>
    <row r="45" spans="2:8" x14ac:dyDescent="0.35">
      <c r="B45" s="7"/>
      <c r="C45" s="42" t="s">
        <v>100</v>
      </c>
      <c r="D45" s="42" t="s">
        <v>101</v>
      </c>
      <c r="E45" s="40" t="s">
        <v>102</v>
      </c>
      <c r="F45" t="s">
        <v>22</v>
      </c>
      <c r="G45" t="s">
        <v>87</v>
      </c>
      <c r="H45" s="38"/>
    </row>
    <row r="46" spans="2:8" x14ac:dyDescent="0.35">
      <c r="B46" s="7"/>
      <c r="C46" s="42" t="s">
        <v>103</v>
      </c>
      <c r="D46" s="42" t="s">
        <v>104</v>
      </c>
      <c r="E46" s="40" t="s">
        <v>105</v>
      </c>
      <c r="F46" t="s">
        <v>22</v>
      </c>
      <c r="G46" t="s">
        <v>106</v>
      </c>
      <c r="H46" s="38"/>
    </row>
    <row r="47" spans="2:8" ht="29" x14ac:dyDescent="0.35">
      <c r="B47" s="7"/>
      <c r="C47" s="42" t="s">
        <v>107</v>
      </c>
      <c r="D47" s="42" t="s">
        <v>108</v>
      </c>
      <c r="E47" s="40" t="s">
        <v>109</v>
      </c>
      <c r="F47" t="s">
        <v>22</v>
      </c>
      <c r="G47" t="s">
        <v>110</v>
      </c>
      <c r="H47" s="38"/>
    </row>
    <row r="48" spans="2:8" x14ac:dyDescent="0.35">
      <c r="B48" s="7"/>
      <c r="C48" s="39" t="s">
        <v>111</v>
      </c>
      <c r="D48" s="39"/>
      <c r="E48" s="39"/>
      <c r="F48" s="39"/>
      <c r="H48" s="38"/>
    </row>
    <row r="49" spans="2:8" x14ac:dyDescent="0.35">
      <c r="B49" s="7"/>
      <c r="H49" s="38"/>
    </row>
    <row r="50" spans="2:8" ht="15" thickBot="1" x14ac:dyDescent="0.4">
      <c r="B50" s="8"/>
      <c r="C50" s="18"/>
      <c r="D50" s="18"/>
      <c r="E50" s="18"/>
      <c r="F50" s="18"/>
      <c r="G50" s="18"/>
      <c r="H50" s="37"/>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4"/>
  <sheetViews>
    <sheetView showGridLines="0" zoomScale="70" zoomScaleNormal="70" workbookViewId="0">
      <selection activeCell="C6" sqref="C6"/>
    </sheetView>
  </sheetViews>
  <sheetFormatPr defaultColWidth="9.1796875" defaultRowHeight="14.5" x14ac:dyDescent="0.35"/>
  <cols>
    <col min="1" max="1" width="10.26953125" style="1" bestFit="1" customWidth="1"/>
    <col min="2" max="2" width="15.81640625" style="1" customWidth="1"/>
    <col min="3" max="3" width="47" style="45" customWidth="1"/>
    <col min="4" max="4" width="14.81640625" style="1" customWidth="1"/>
    <col min="5" max="5" width="54.1796875" style="40" customWidth="1"/>
    <col min="6" max="6" width="14.1796875" customWidth="1"/>
    <col min="7" max="7" width="17.81640625" bestFit="1" customWidth="1"/>
    <col min="8" max="8" width="25.453125" style="45" customWidth="1"/>
    <col min="9" max="9" width="21.7265625" style="1" bestFit="1" customWidth="1"/>
    <col min="10" max="10" width="80" style="1" bestFit="1" customWidth="1"/>
    <col min="11" max="11" width="18.54296875" style="1" customWidth="1"/>
    <col min="12" max="12" width="28" style="1" customWidth="1"/>
    <col min="13" max="15" width="18.54296875" style="1" customWidth="1"/>
    <col min="16" max="16" width="24.1796875" style="1" customWidth="1"/>
    <col min="17" max="17" width="24.1796875" customWidth="1"/>
    <col min="18" max="20" width="24.1796875" style="1" customWidth="1"/>
    <col min="21" max="22" width="22.54296875" style="1" customWidth="1"/>
    <col min="23" max="25" width="22.453125" style="1" customWidth="1"/>
    <col min="26" max="26" width="22.453125" style="26"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5" customFormat="1" ht="43.5" x14ac:dyDescent="0.35">
      <c r="A1" s="3" t="s">
        <v>20</v>
      </c>
      <c r="B1" s="3" t="s">
        <v>12</v>
      </c>
      <c r="C1" s="3" t="s">
        <v>28</v>
      </c>
      <c r="D1" s="3" t="s">
        <v>31</v>
      </c>
      <c r="E1" s="3" t="s">
        <v>35</v>
      </c>
      <c r="F1" s="3" t="s">
        <v>38</v>
      </c>
      <c r="G1" s="3" t="s">
        <v>41</v>
      </c>
      <c r="H1" s="3" t="s">
        <v>45</v>
      </c>
      <c r="I1" s="3" t="s">
        <v>48</v>
      </c>
      <c r="J1" s="3" t="s">
        <v>51</v>
      </c>
      <c r="K1" s="3" t="s">
        <v>54</v>
      </c>
      <c r="L1" s="3" t="s">
        <v>57</v>
      </c>
      <c r="M1" s="34" t="s">
        <v>60</v>
      </c>
      <c r="N1" s="34" t="s">
        <v>63</v>
      </c>
      <c r="O1" s="34" t="s">
        <v>66</v>
      </c>
      <c r="P1" s="34" t="s">
        <v>69</v>
      </c>
      <c r="Q1" s="34" t="s">
        <v>72</v>
      </c>
      <c r="R1" s="33" t="s">
        <v>75</v>
      </c>
      <c r="S1" s="33" t="s">
        <v>78</v>
      </c>
      <c r="T1" s="33" t="s">
        <v>81</v>
      </c>
      <c r="U1" s="33" t="s">
        <v>85</v>
      </c>
      <c r="V1" s="35" t="s">
        <v>112</v>
      </c>
      <c r="W1" s="36" t="s">
        <v>113</v>
      </c>
      <c r="X1" s="36" t="s">
        <v>114</v>
      </c>
      <c r="Y1" s="36" t="s">
        <v>115</v>
      </c>
      <c r="Z1" s="36" t="s">
        <v>116</v>
      </c>
      <c r="AA1" s="3" t="s">
        <v>104</v>
      </c>
      <c r="AB1" s="3" t="s">
        <v>108</v>
      </c>
      <c r="AC1" s="2" t="s">
        <v>117</v>
      </c>
      <c r="AD1" s="4" t="s">
        <v>118</v>
      </c>
      <c r="AE1" s="25" t="s">
        <v>119</v>
      </c>
      <c r="AF1" s="3" t="s">
        <v>120</v>
      </c>
      <c r="AG1" s="3" t="s">
        <v>121</v>
      </c>
      <c r="AH1" s="3" t="s">
        <v>122</v>
      </c>
    </row>
    <row r="2" spans="1:34" ht="43.5" x14ac:dyDescent="0.35">
      <c r="A2" s="50" t="str">
        <f>'READ ME FIRST'!$D$12</f>
        <v>PC</v>
      </c>
      <c r="B2" s="51">
        <f>'READ ME FIRST'!$D$15</f>
        <v>44593</v>
      </c>
      <c r="C2" s="28" t="s">
        <v>123</v>
      </c>
      <c r="D2" s="32" t="str">
        <f>IF(Table2[[#This Row],[WMPInitiativeCategory]]="", "",INDEX('Initiative mapping-DO NOT EDIT'!$H$3:$H$12, MATCH(Table2[[#This Row],[WMPInitiativeCategory]],'Initiative mapping-DO NOT EDIT'!$G$3:$G$12,0)))</f>
        <v>5.3.1.</v>
      </c>
      <c r="E2" s="41" t="s">
        <v>124</v>
      </c>
      <c r="F2" s="52" t="s">
        <v>125</v>
      </c>
      <c r="G2" s="50">
        <f>IF(Table2[[#This Row],[WMPInitiativeActivity]]="","x",IF(Table2[[#This Row],[WMPInitiativeActivity]]="other", Table2[[#This Row],[ActivityNameifOther]], INDEX('Initiative mapping-DO NOT EDIT'!$C$3:$C$89,MATCH(Table2[[#This Row],[WMPInitiativeActivity]],'Initiative mapping-DO NOT EDIT'!$D$3:$D$89,0))))</f>
        <v>1</v>
      </c>
      <c r="H2" s="46" t="s">
        <v>126</v>
      </c>
      <c r="I2" s="53" t="s">
        <v>127</v>
      </c>
      <c r="J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 s="47">
        <v>122</v>
      </c>
      <c r="L2" s="31" t="s">
        <v>128</v>
      </c>
      <c r="M2" s="48">
        <v>186000</v>
      </c>
      <c r="N2" s="48">
        <v>46500</v>
      </c>
      <c r="O2" s="48">
        <v>93000</v>
      </c>
      <c r="P2" s="48">
        <v>139500</v>
      </c>
      <c r="Q2" s="54">
        <v>186000</v>
      </c>
      <c r="R2" s="48">
        <v>47510</v>
      </c>
      <c r="S2" s="48">
        <v>98261.8</v>
      </c>
      <c r="T2" s="48">
        <v>142393.79999999999</v>
      </c>
      <c r="U2" s="48">
        <v>187528.8</v>
      </c>
      <c r="V2" s="28" t="s">
        <v>125</v>
      </c>
      <c r="W2" s="28" t="s">
        <v>125</v>
      </c>
      <c r="X2" s="28" t="s">
        <v>125</v>
      </c>
      <c r="Y2" s="28" t="s">
        <v>125</v>
      </c>
      <c r="Z2" s="28" t="s">
        <v>125</v>
      </c>
      <c r="AA2" s="55" t="s">
        <v>318</v>
      </c>
      <c r="AB2" s="28" t="s">
        <v>318</v>
      </c>
      <c r="AC2" s="50"/>
      <c r="AD2" s="50"/>
      <c r="AE2" s="27"/>
      <c r="AF2" s="29"/>
      <c r="AG2" s="30"/>
      <c r="AH2" s="30"/>
    </row>
    <row r="3" spans="1:34" ht="29" x14ac:dyDescent="0.35">
      <c r="A3" s="50" t="str">
        <f>'READ ME FIRST'!$D$12</f>
        <v>PC</v>
      </c>
      <c r="B3" s="51">
        <f>'READ ME FIRST'!$D$15</f>
        <v>44593</v>
      </c>
      <c r="C3" s="28" t="s">
        <v>130</v>
      </c>
      <c r="D3" s="32" t="str">
        <f>IF(Table2[[#This Row],[WMPInitiativeCategory]]="", "",INDEX('Initiative mapping-DO NOT EDIT'!$H$3:$H$12, MATCH(Table2[[#This Row],[WMPInitiativeCategory]],'Initiative mapping-DO NOT EDIT'!$G$3:$G$12,0)))</f>
        <v>5.3.2.</v>
      </c>
      <c r="E3" s="41" t="s">
        <v>131</v>
      </c>
      <c r="F3" s="52" t="s">
        <v>125</v>
      </c>
      <c r="G3" s="50">
        <f>IF(Table2[[#This Row],[WMPInitiativeActivity]]="","x",IF(Table2[[#This Row],[WMPInitiativeActivity]]="other", Table2[[#This Row],[ActivityNameifOther]], INDEX('Initiative mapping-DO NOT EDIT'!$C$3:$C$89,MATCH(Table2[[#This Row],[WMPInitiativeActivity]],'Initiative mapping-DO NOT EDIT'!$D$3:$D$89,0))))</f>
        <v>1</v>
      </c>
      <c r="H3" s="46" t="s">
        <v>132</v>
      </c>
      <c r="I3" s="53" t="s">
        <v>133</v>
      </c>
      <c r="J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3" s="47">
        <v>123</v>
      </c>
      <c r="L3" s="31" t="s">
        <v>134</v>
      </c>
      <c r="M3" s="49">
        <v>21</v>
      </c>
      <c r="N3" s="49">
        <v>3</v>
      </c>
      <c r="O3" s="49">
        <v>5</v>
      </c>
      <c r="P3" s="49">
        <v>9</v>
      </c>
      <c r="Q3" s="56">
        <v>21</v>
      </c>
      <c r="R3" s="49">
        <v>3</v>
      </c>
      <c r="S3" s="28">
        <v>9</v>
      </c>
      <c r="T3" s="28">
        <v>9</v>
      </c>
      <c r="U3" s="49">
        <v>21</v>
      </c>
      <c r="V3" s="28" t="s">
        <v>125</v>
      </c>
      <c r="W3" s="28" t="s">
        <v>125</v>
      </c>
      <c r="X3" s="28" t="s">
        <v>125</v>
      </c>
      <c r="Y3" s="28" t="s">
        <v>125</v>
      </c>
      <c r="Z3" s="28" t="s">
        <v>125</v>
      </c>
      <c r="AA3" s="55" t="s">
        <v>318</v>
      </c>
      <c r="AB3" s="28" t="s">
        <v>318</v>
      </c>
      <c r="AC3" s="50"/>
      <c r="AD3" s="50"/>
      <c r="AE3" s="27"/>
      <c r="AF3" s="29"/>
      <c r="AG3" s="30"/>
      <c r="AH3" s="30"/>
    </row>
    <row r="4" spans="1:34" ht="72.5" x14ac:dyDescent="0.35">
      <c r="A4" s="50" t="str">
        <f>'READ ME FIRST'!$D$12</f>
        <v>PC</v>
      </c>
      <c r="B4" s="51">
        <f>'READ ME FIRST'!$D$15</f>
        <v>44593</v>
      </c>
      <c r="C4" s="28" t="s">
        <v>130</v>
      </c>
      <c r="D4" s="32" t="str">
        <f>IF(Table2[[#This Row],[WMPInitiativeCategory]]="", "",INDEX('Initiative mapping-DO NOT EDIT'!$H$3:$H$12, MATCH(Table2[[#This Row],[WMPInitiativeCategory]],'Initiative mapping-DO NOT EDIT'!$G$3:$G$12,0)))</f>
        <v>5.3.2.</v>
      </c>
      <c r="E4" s="41" t="s">
        <v>135</v>
      </c>
      <c r="F4" s="52" t="s">
        <v>125</v>
      </c>
      <c r="G4" s="50">
        <f>IF(Table2[[#This Row],[WMPInitiativeActivity]]="","x",IF(Table2[[#This Row],[WMPInitiativeActivity]]="other", Table2[[#This Row],[ActivityNameifOther]], INDEX('Initiative mapping-DO NOT EDIT'!$C$3:$C$89,MATCH(Table2[[#This Row],[WMPInitiativeActivity]],'Initiative mapping-DO NOT EDIT'!$D$3:$D$89,0))))</f>
        <v>2</v>
      </c>
      <c r="H4" s="46" t="s">
        <v>136</v>
      </c>
      <c r="I4" s="53" t="s">
        <v>137</v>
      </c>
      <c r="J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4" s="47">
        <v>126</v>
      </c>
      <c r="L4" s="31" t="s">
        <v>138</v>
      </c>
      <c r="M4" s="49">
        <v>22</v>
      </c>
      <c r="N4" s="49">
        <v>0</v>
      </c>
      <c r="O4" s="49">
        <v>0</v>
      </c>
      <c r="P4" s="49">
        <v>2</v>
      </c>
      <c r="Q4" s="56">
        <v>22</v>
      </c>
      <c r="R4" s="49">
        <v>0</v>
      </c>
      <c r="S4" s="28">
        <v>0</v>
      </c>
      <c r="T4" s="28">
        <v>0</v>
      </c>
      <c r="U4" s="49">
        <v>2</v>
      </c>
      <c r="V4" s="28" t="s">
        <v>139</v>
      </c>
      <c r="W4" s="28" t="s">
        <v>140</v>
      </c>
      <c r="X4" s="28" t="s">
        <v>140</v>
      </c>
      <c r="Y4" s="28" t="s">
        <v>140</v>
      </c>
      <c r="Z4" s="28" t="s">
        <v>315</v>
      </c>
      <c r="AA4" s="55" t="s">
        <v>318</v>
      </c>
      <c r="AB4" s="28" t="s">
        <v>318</v>
      </c>
      <c r="AC4" s="50"/>
      <c r="AD4" s="50"/>
      <c r="AE4" s="27"/>
      <c r="AF4" s="29"/>
      <c r="AG4" s="30"/>
      <c r="AH4" s="30"/>
    </row>
    <row r="5" spans="1:34" ht="43.5" x14ac:dyDescent="0.35">
      <c r="A5" s="50" t="str">
        <f>'READ ME FIRST'!$D$12</f>
        <v>PC</v>
      </c>
      <c r="B5" s="51">
        <f>'READ ME FIRST'!$D$15</f>
        <v>44593</v>
      </c>
      <c r="C5" s="28" t="s">
        <v>130</v>
      </c>
      <c r="D5" s="32" t="str">
        <f>IF(Table2[[#This Row],[WMPInitiativeCategory]]="", "",INDEX('Initiative mapping-DO NOT EDIT'!$H$3:$H$12, MATCH(Table2[[#This Row],[WMPInitiativeCategory]],'Initiative mapping-DO NOT EDIT'!$G$3:$G$12,0)))</f>
        <v>5.3.2.</v>
      </c>
      <c r="E5" s="41" t="s">
        <v>141</v>
      </c>
      <c r="F5" s="52" t="s">
        <v>125</v>
      </c>
      <c r="G5" s="50">
        <f>IF(Table2[[#This Row],[WMPInitiativeActivity]]="","x",IF(Table2[[#This Row],[WMPInitiativeActivity]]="other", Table2[[#This Row],[ActivityNameifOther]], INDEX('Initiative mapping-DO NOT EDIT'!$C$3:$C$89,MATCH(Table2[[#This Row],[WMPInitiativeActivity]],'Initiative mapping-DO NOT EDIT'!$D$3:$D$89,0))))</f>
        <v>5</v>
      </c>
      <c r="H5" s="46" t="s">
        <v>142</v>
      </c>
      <c r="I5" s="53" t="s">
        <v>143</v>
      </c>
      <c r="J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5" s="47">
        <v>128</v>
      </c>
      <c r="L5" s="31" t="s">
        <v>128</v>
      </c>
      <c r="M5" s="48">
        <v>0</v>
      </c>
      <c r="N5" s="48">
        <v>0</v>
      </c>
      <c r="O5" s="48">
        <v>0</v>
      </c>
      <c r="P5" s="48">
        <v>0</v>
      </c>
      <c r="Q5" s="54">
        <v>0</v>
      </c>
      <c r="R5" s="48">
        <v>0</v>
      </c>
      <c r="S5" s="48">
        <v>0</v>
      </c>
      <c r="T5" s="48">
        <v>821262</v>
      </c>
      <c r="U5" s="48">
        <v>800797</v>
      </c>
      <c r="V5" s="28" t="s">
        <v>144</v>
      </c>
      <c r="W5" s="28" t="s">
        <v>145</v>
      </c>
      <c r="X5" s="28" t="s">
        <v>146</v>
      </c>
      <c r="Y5" s="28" t="s">
        <v>314</v>
      </c>
      <c r="Z5" s="28" t="s">
        <v>316</v>
      </c>
      <c r="AA5" s="55" t="s">
        <v>318</v>
      </c>
      <c r="AB5" s="28" t="s">
        <v>318</v>
      </c>
      <c r="AC5" s="50"/>
      <c r="AD5" s="50"/>
      <c r="AE5" s="27"/>
      <c r="AF5" s="29"/>
      <c r="AG5" s="30"/>
      <c r="AH5" s="30"/>
    </row>
    <row r="6" spans="1:34" ht="29" x14ac:dyDescent="0.35">
      <c r="A6" s="50" t="str">
        <f>'READ ME FIRST'!$D$12</f>
        <v>PC</v>
      </c>
      <c r="B6" s="51">
        <f>'READ ME FIRST'!$D$15</f>
        <v>44593</v>
      </c>
      <c r="C6" s="28" t="s">
        <v>147</v>
      </c>
      <c r="D6" s="32" t="str">
        <f>IF(Table2[[#This Row],[WMPInitiativeCategory]]="", "",INDEX('Initiative mapping-DO NOT EDIT'!$H$3:$H$12, MATCH(Table2[[#This Row],[WMPInitiativeCategory]],'Initiative mapping-DO NOT EDIT'!$G$3:$G$12,0)))</f>
        <v>5.3.3.</v>
      </c>
      <c r="E6" s="41" t="s">
        <v>148</v>
      </c>
      <c r="F6" s="52" t="s">
        <v>125</v>
      </c>
      <c r="G6" s="50">
        <f>IF(Table2[[#This Row],[WMPInitiativeActivity]]="","x",IF(Table2[[#This Row],[WMPInitiativeActivity]]="other", Table2[[#This Row],[ActivityNameifOther]], INDEX('Initiative mapping-DO NOT EDIT'!$C$3:$C$89,MATCH(Table2[[#This Row],[WMPInitiativeActivity]],'Initiative mapping-DO NOT EDIT'!$D$3:$D$89,0))))</f>
        <v>2</v>
      </c>
      <c r="H6" s="46" t="s">
        <v>149</v>
      </c>
      <c r="I6" s="53" t="s">
        <v>150</v>
      </c>
      <c r="J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6" s="47">
        <v>129</v>
      </c>
      <c r="L6" s="31" t="s">
        <v>128</v>
      </c>
      <c r="M6" s="48">
        <v>432000</v>
      </c>
      <c r="N6" s="48">
        <v>49937</v>
      </c>
      <c r="O6" s="48">
        <v>137666</v>
      </c>
      <c r="P6" s="48">
        <v>240895</v>
      </c>
      <c r="Q6" s="54">
        <v>432000</v>
      </c>
      <c r="R6" s="48">
        <v>18232</v>
      </c>
      <c r="S6" s="48">
        <v>176739</v>
      </c>
      <c r="T6" s="48">
        <v>285363</v>
      </c>
      <c r="U6" s="48">
        <v>306851</v>
      </c>
      <c r="V6" s="28" t="s">
        <v>125</v>
      </c>
      <c r="W6" s="28" t="s">
        <v>125</v>
      </c>
      <c r="X6" s="28" t="s">
        <v>125</v>
      </c>
      <c r="Y6" s="28" t="s">
        <v>125</v>
      </c>
      <c r="Z6" s="28" t="s">
        <v>125</v>
      </c>
      <c r="AA6" s="55" t="s">
        <v>318</v>
      </c>
      <c r="AB6" s="28" t="s">
        <v>318</v>
      </c>
      <c r="AC6" s="50"/>
      <c r="AD6" s="50"/>
      <c r="AE6" s="27"/>
      <c r="AF6" s="29"/>
      <c r="AG6" s="30"/>
      <c r="AH6" s="30"/>
    </row>
    <row r="7" spans="1:34" ht="58" x14ac:dyDescent="0.35">
      <c r="A7" s="50" t="str">
        <f>'READ ME FIRST'!$D$12</f>
        <v>PC</v>
      </c>
      <c r="B7" s="51">
        <f>'READ ME FIRST'!$D$15</f>
        <v>44593</v>
      </c>
      <c r="C7" s="28" t="s">
        <v>147</v>
      </c>
      <c r="D7" s="32" t="str">
        <f>IF(Table2[[#This Row],[WMPInitiativeCategory]]="", "",INDEX('Initiative mapping-DO NOT EDIT'!$H$3:$H$12, MATCH(Table2[[#This Row],[WMPInitiativeCategory]],'Initiative mapping-DO NOT EDIT'!$G$3:$G$12,0)))</f>
        <v>5.3.3.</v>
      </c>
      <c r="E7" s="41" t="s">
        <v>151</v>
      </c>
      <c r="F7" s="52" t="s">
        <v>125</v>
      </c>
      <c r="G7" s="50">
        <f>IF(Table2[[#This Row],[WMPInitiativeActivity]]="","x",IF(Table2[[#This Row],[WMPInitiativeActivity]]="other", Table2[[#This Row],[ActivityNameifOther]], INDEX('Initiative mapping-DO NOT EDIT'!$C$3:$C$89,MATCH(Table2[[#This Row],[WMPInitiativeActivity]],'Initiative mapping-DO NOT EDIT'!$D$3:$D$89,0))))</f>
        <v>3</v>
      </c>
      <c r="H7" s="46" t="s">
        <v>152</v>
      </c>
      <c r="I7" s="53" t="s">
        <v>153</v>
      </c>
      <c r="J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7" s="47">
        <v>130</v>
      </c>
      <c r="L7" s="31" t="s">
        <v>154</v>
      </c>
      <c r="M7" s="49">
        <v>81.22</v>
      </c>
      <c r="N7" s="49">
        <v>0</v>
      </c>
      <c r="O7" s="49">
        <v>2</v>
      </c>
      <c r="P7" s="49">
        <v>26</v>
      </c>
      <c r="Q7" s="56">
        <v>81</v>
      </c>
      <c r="R7" s="49">
        <v>0</v>
      </c>
      <c r="S7" s="57">
        <v>2.1</v>
      </c>
      <c r="T7" s="57">
        <v>5.87</v>
      </c>
      <c r="U7" s="49">
        <v>19.809999999999999</v>
      </c>
      <c r="V7" s="28" t="s">
        <v>125</v>
      </c>
      <c r="W7" s="28" t="s">
        <v>125</v>
      </c>
      <c r="X7" s="28" t="s">
        <v>125</v>
      </c>
      <c r="Y7" s="28" t="s">
        <v>125</v>
      </c>
      <c r="Z7" s="28" t="s">
        <v>125</v>
      </c>
      <c r="AA7" s="55" t="s">
        <v>129</v>
      </c>
      <c r="AB7" s="28" t="s">
        <v>319</v>
      </c>
      <c r="AC7" s="50"/>
      <c r="AD7" s="50"/>
      <c r="AE7" s="27"/>
      <c r="AF7" s="29"/>
      <c r="AG7" s="30"/>
      <c r="AH7" s="30"/>
    </row>
    <row r="8" spans="1:34" ht="29" x14ac:dyDescent="0.35">
      <c r="A8" s="50" t="str">
        <f>'READ ME FIRST'!$D$12</f>
        <v>PC</v>
      </c>
      <c r="B8" s="51">
        <f>'READ ME FIRST'!$D$15</f>
        <v>44593</v>
      </c>
      <c r="C8" s="28" t="s">
        <v>147</v>
      </c>
      <c r="D8" s="32" t="str">
        <f>IF(Table2[[#This Row],[WMPInitiativeCategory]]="", "",INDEX('Initiative mapping-DO NOT EDIT'!$H$3:$H$12, MATCH(Table2[[#This Row],[WMPInitiativeCategory]],'Initiative mapping-DO NOT EDIT'!$G$3:$G$12,0)))</f>
        <v>5.3.3.</v>
      </c>
      <c r="E8" s="41" t="s">
        <v>155</v>
      </c>
      <c r="F8" s="52" t="s">
        <v>125</v>
      </c>
      <c r="G8" s="50">
        <f>IF(Table2[[#This Row],[WMPInitiativeActivity]]="","x",IF(Table2[[#This Row],[WMPInitiativeActivity]]="other", Table2[[#This Row],[ActivityNameifOther]], INDEX('Initiative mapping-DO NOT EDIT'!$C$3:$C$89,MATCH(Table2[[#This Row],[WMPInitiativeActivity]],'Initiative mapping-DO NOT EDIT'!$D$3:$D$89,0))))</f>
        <v>5</v>
      </c>
      <c r="H8" s="46" t="s">
        <v>156</v>
      </c>
      <c r="I8" s="53" t="s">
        <v>157</v>
      </c>
      <c r="J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8" s="47">
        <v>131</v>
      </c>
      <c r="L8" s="31" t="s">
        <v>128</v>
      </c>
      <c r="M8" s="48">
        <v>272000</v>
      </c>
      <c r="N8" s="48">
        <v>90000</v>
      </c>
      <c r="O8" s="48">
        <v>136000</v>
      </c>
      <c r="P8" s="48">
        <v>182000</v>
      </c>
      <c r="Q8" s="54">
        <v>272000</v>
      </c>
      <c r="R8" s="48">
        <v>106850</v>
      </c>
      <c r="S8" s="48">
        <v>262764</v>
      </c>
      <c r="T8" s="48">
        <v>484138</v>
      </c>
      <c r="U8" s="48">
        <v>685558</v>
      </c>
      <c r="V8" s="28" t="s">
        <v>125</v>
      </c>
      <c r="W8" s="28" t="s">
        <v>125</v>
      </c>
      <c r="X8" s="28" t="s">
        <v>125</v>
      </c>
      <c r="Y8" s="28" t="s">
        <v>125</v>
      </c>
      <c r="Z8" s="28" t="s">
        <v>125</v>
      </c>
      <c r="AA8" s="55" t="s">
        <v>318</v>
      </c>
      <c r="AB8" s="28" t="s">
        <v>318</v>
      </c>
      <c r="AC8" s="50"/>
      <c r="AD8" s="50"/>
      <c r="AE8" s="27"/>
      <c r="AF8" s="29"/>
      <c r="AG8" s="30"/>
      <c r="AH8" s="30"/>
    </row>
    <row r="9" spans="1:34" ht="87" x14ac:dyDescent="0.35">
      <c r="A9" s="50" t="str">
        <f>'READ ME FIRST'!$D$12</f>
        <v>PC</v>
      </c>
      <c r="B9" s="51">
        <f>'READ ME FIRST'!$D$15</f>
        <v>44593</v>
      </c>
      <c r="C9" s="28" t="s">
        <v>147</v>
      </c>
      <c r="D9" s="32" t="str">
        <f>IF(Table2[[#This Row],[WMPInitiativeCategory]]="", "",INDEX('Initiative mapping-DO NOT EDIT'!$H$3:$H$12, MATCH(Table2[[#This Row],[WMPInitiativeCategory]],'Initiative mapping-DO NOT EDIT'!$G$3:$G$12,0)))</f>
        <v>5.3.3.</v>
      </c>
      <c r="E9" s="41" t="s">
        <v>158</v>
      </c>
      <c r="F9" s="52" t="s">
        <v>125</v>
      </c>
      <c r="G9" s="50">
        <f>IF(Table2[[#This Row],[WMPInitiativeActivity]]="","x",IF(Table2[[#This Row],[WMPInitiativeActivity]]="other", Table2[[#This Row],[ActivityNameifOther]], INDEX('Initiative mapping-DO NOT EDIT'!$C$3:$C$89,MATCH(Table2[[#This Row],[WMPInitiativeActivity]],'Initiative mapping-DO NOT EDIT'!$D$3:$D$89,0))))</f>
        <v>6</v>
      </c>
      <c r="H9" s="46" t="s">
        <v>159</v>
      </c>
      <c r="I9" s="53" t="s">
        <v>160</v>
      </c>
      <c r="J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9" s="47">
        <v>131</v>
      </c>
      <c r="L9" s="31" t="s">
        <v>161</v>
      </c>
      <c r="M9" s="49">
        <v>128</v>
      </c>
      <c r="N9" s="49">
        <v>0</v>
      </c>
      <c r="O9" s="49">
        <v>10</v>
      </c>
      <c r="P9" s="49">
        <v>66</v>
      </c>
      <c r="Q9" s="56">
        <v>128</v>
      </c>
      <c r="R9" s="49">
        <v>0</v>
      </c>
      <c r="S9" s="28">
        <v>7</v>
      </c>
      <c r="T9" s="28">
        <v>25</v>
      </c>
      <c r="U9" s="49">
        <v>87</v>
      </c>
      <c r="V9" s="28" t="s">
        <v>162</v>
      </c>
      <c r="W9" s="28" t="s">
        <v>140</v>
      </c>
      <c r="X9" s="28" t="s">
        <v>140</v>
      </c>
      <c r="Y9" s="28" t="s">
        <v>317</v>
      </c>
      <c r="Z9" s="28" t="s">
        <v>317</v>
      </c>
      <c r="AA9" s="55" t="s">
        <v>318</v>
      </c>
      <c r="AB9" s="28" t="s">
        <v>317</v>
      </c>
      <c r="AC9" s="50"/>
      <c r="AD9" s="50"/>
      <c r="AE9" s="27"/>
      <c r="AF9" s="29"/>
      <c r="AG9" s="30"/>
      <c r="AH9" s="30"/>
    </row>
    <row r="10" spans="1:34" customFormat="1" ht="29" x14ac:dyDescent="0.35">
      <c r="A10" s="50" t="str">
        <f>'READ ME FIRST'!$D$12</f>
        <v>PC</v>
      </c>
      <c r="B10" s="51">
        <f>'READ ME FIRST'!$D$15</f>
        <v>44593</v>
      </c>
      <c r="C10" s="28" t="s">
        <v>147</v>
      </c>
      <c r="D10" s="32" t="str">
        <f>IF(Table2[[#This Row],[WMPInitiativeCategory]]="", "",INDEX('Initiative mapping-DO NOT EDIT'!$H$3:$H$12, MATCH(Table2[[#This Row],[WMPInitiativeCategory]],'Initiative mapping-DO NOT EDIT'!$G$3:$G$12,0)))</f>
        <v>5.3.3.</v>
      </c>
      <c r="E10" s="41" t="s">
        <v>163</v>
      </c>
      <c r="F10" s="52" t="s">
        <v>125</v>
      </c>
      <c r="G10" s="50">
        <f>IF(Table2[[#This Row],[WMPInitiativeActivity]]="","x",IF(Table2[[#This Row],[WMPInitiativeActivity]]="other", Table2[[#This Row],[ActivityNameifOther]], INDEX('Initiative mapping-DO NOT EDIT'!$C$3:$C$89,MATCH(Table2[[#This Row],[WMPInitiativeActivity]],'Initiative mapping-DO NOT EDIT'!$D$3:$D$89,0))))</f>
        <v>9</v>
      </c>
      <c r="H10" s="46" t="s">
        <v>164</v>
      </c>
      <c r="I10" s="53" t="s">
        <v>165</v>
      </c>
      <c r="J1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0" s="47">
        <v>136</v>
      </c>
      <c r="L10" s="31" t="s">
        <v>138</v>
      </c>
      <c r="M10" s="49">
        <v>27</v>
      </c>
      <c r="N10" s="49">
        <v>0</v>
      </c>
      <c r="O10" s="49">
        <v>0</v>
      </c>
      <c r="P10" s="49">
        <v>13</v>
      </c>
      <c r="Q10" s="56">
        <v>27</v>
      </c>
      <c r="R10" s="49">
        <v>0</v>
      </c>
      <c r="S10" s="28">
        <v>2</v>
      </c>
      <c r="T10" s="28">
        <v>13</v>
      </c>
      <c r="U10" s="49">
        <v>31</v>
      </c>
      <c r="V10" s="28" t="s">
        <v>125</v>
      </c>
      <c r="W10" s="28" t="s">
        <v>125</v>
      </c>
      <c r="X10" s="28" t="s">
        <v>125</v>
      </c>
      <c r="Y10" s="28" t="s">
        <v>125</v>
      </c>
      <c r="Z10" s="28" t="s">
        <v>125</v>
      </c>
      <c r="AA10" s="55" t="s">
        <v>318</v>
      </c>
      <c r="AB10" s="28" t="s">
        <v>318</v>
      </c>
      <c r="AC10" s="50"/>
      <c r="AD10" s="50"/>
      <c r="AE10" s="27"/>
      <c r="AF10" s="29"/>
      <c r="AG10" s="30"/>
      <c r="AH10" s="30"/>
    </row>
    <row r="11" spans="1:34" customFormat="1" ht="29" x14ac:dyDescent="0.35">
      <c r="A11" s="50" t="str">
        <f>'READ ME FIRST'!$D$12</f>
        <v>PC</v>
      </c>
      <c r="B11" s="51">
        <f>'READ ME FIRST'!$D$15</f>
        <v>44593</v>
      </c>
      <c r="C11" s="28" t="s">
        <v>147</v>
      </c>
      <c r="D11" s="32" t="str">
        <f>IF(Table2[[#This Row],[WMPInitiativeCategory]]="", "",INDEX('Initiative mapping-DO NOT EDIT'!$H$3:$H$12, MATCH(Table2[[#This Row],[WMPInitiativeCategory]],'Initiative mapping-DO NOT EDIT'!$G$3:$G$12,0)))</f>
        <v>5.3.3.</v>
      </c>
      <c r="E11" s="41" t="s">
        <v>166</v>
      </c>
      <c r="F11" s="52" t="s">
        <v>125</v>
      </c>
      <c r="G11" s="50">
        <f>IF(Table2[[#This Row],[WMPInitiativeActivity]]="","x",IF(Table2[[#This Row],[WMPInitiativeActivity]]="other", Table2[[#This Row],[ActivityNameifOther]], INDEX('Initiative mapping-DO NOT EDIT'!$C$3:$C$89,MATCH(Table2[[#This Row],[WMPInitiativeActivity]],'Initiative mapping-DO NOT EDIT'!$D$3:$D$89,0))))</f>
        <v>12</v>
      </c>
      <c r="H11" s="46" t="s">
        <v>167</v>
      </c>
      <c r="I11" s="53" t="s">
        <v>168</v>
      </c>
      <c r="J1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11" s="47">
        <v>137</v>
      </c>
      <c r="L11" s="31" t="s">
        <v>154</v>
      </c>
      <c r="M11" s="49">
        <v>3.78</v>
      </c>
      <c r="N11" s="49">
        <v>0</v>
      </c>
      <c r="O11" s="49">
        <v>0</v>
      </c>
      <c r="P11" s="49">
        <v>2.9</v>
      </c>
      <c r="Q11" s="56">
        <v>4</v>
      </c>
      <c r="R11" s="49">
        <v>0</v>
      </c>
      <c r="S11" s="28">
        <v>0</v>
      </c>
      <c r="T11" s="58">
        <v>0.20499999999999999</v>
      </c>
      <c r="U11" s="49">
        <v>0.875</v>
      </c>
      <c r="V11" s="28" t="s">
        <v>125</v>
      </c>
      <c r="W11" s="28" t="s">
        <v>125</v>
      </c>
      <c r="X11" s="28" t="s">
        <v>125</v>
      </c>
      <c r="Y11" s="28" t="s">
        <v>125</v>
      </c>
      <c r="Z11" s="28" t="s">
        <v>125</v>
      </c>
      <c r="AA11" s="55" t="s">
        <v>318</v>
      </c>
      <c r="AB11" s="28" t="s">
        <v>318</v>
      </c>
      <c r="AC11" s="50"/>
      <c r="AD11" s="50"/>
      <c r="AE11" s="27"/>
      <c r="AF11" s="29"/>
      <c r="AG11" s="30"/>
      <c r="AH11" s="30"/>
    </row>
    <row r="12" spans="1:34" customFormat="1" ht="116" x14ac:dyDescent="0.35">
      <c r="A12" s="50" t="str">
        <f>'READ ME FIRST'!$D$12</f>
        <v>PC</v>
      </c>
      <c r="B12" s="51">
        <f>'READ ME FIRST'!$D$15</f>
        <v>44593</v>
      </c>
      <c r="C12" s="28" t="s">
        <v>147</v>
      </c>
      <c r="D12" s="32" t="str">
        <f>IF(Table2[[#This Row],[WMPInitiativeCategory]]="", "",INDEX('Initiative mapping-DO NOT EDIT'!$H$3:$H$12, MATCH(Table2[[#This Row],[WMPInitiativeCategory]],'Initiative mapping-DO NOT EDIT'!$G$3:$G$12,0)))</f>
        <v>5.3.3.</v>
      </c>
      <c r="E12" s="41" t="s">
        <v>169</v>
      </c>
      <c r="F12" s="52" t="s">
        <v>125</v>
      </c>
      <c r="G12" s="50">
        <f>IF(Table2[[#This Row],[WMPInitiativeActivity]]="","x",IF(Table2[[#This Row],[WMPInitiativeActivity]]="other", Table2[[#This Row],[ActivityNameifOther]], INDEX('Initiative mapping-DO NOT EDIT'!$C$3:$C$89,MATCH(Table2[[#This Row],[WMPInitiativeActivity]],'Initiative mapping-DO NOT EDIT'!$D$3:$D$89,0))))</f>
        <v>13</v>
      </c>
      <c r="H12" s="46" t="s">
        <v>170</v>
      </c>
      <c r="I12" s="53" t="s">
        <v>171</v>
      </c>
      <c r="J1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Hardening_Pole loading infrastructure hardening and replacement program based on pole loading assessment program _AH-12_2022</v>
      </c>
      <c r="K12" s="47">
        <v>138</v>
      </c>
      <c r="L12" s="31" t="s">
        <v>128</v>
      </c>
      <c r="M12" s="48">
        <v>100000</v>
      </c>
      <c r="N12" s="48">
        <v>0</v>
      </c>
      <c r="O12" s="48">
        <v>0</v>
      </c>
      <c r="P12" s="48">
        <v>0</v>
      </c>
      <c r="Q12" s="54">
        <v>100000</v>
      </c>
      <c r="R12" s="48">
        <v>0</v>
      </c>
      <c r="S12" s="48">
        <v>0</v>
      </c>
      <c r="T12" s="48">
        <v>0</v>
      </c>
      <c r="U12" s="48">
        <v>0</v>
      </c>
      <c r="V12" s="28" t="s">
        <v>172</v>
      </c>
      <c r="W12" s="28" t="s">
        <v>140</v>
      </c>
      <c r="X12" s="28" t="s">
        <v>140</v>
      </c>
      <c r="Y12" s="28" t="s">
        <v>140</v>
      </c>
      <c r="Z12" s="28" t="s">
        <v>313</v>
      </c>
      <c r="AA12" s="55" t="s">
        <v>129</v>
      </c>
      <c r="AB12" s="28" t="s">
        <v>320</v>
      </c>
      <c r="AC12" s="50"/>
      <c r="AD12" s="50"/>
      <c r="AE12" s="27"/>
      <c r="AF12" s="29"/>
      <c r="AG12" s="30"/>
      <c r="AH12" s="30"/>
    </row>
    <row r="13" spans="1:34" customFormat="1" ht="29" x14ac:dyDescent="0.35">
      <c r="A13" s="50" t="str">
        <f>'READ ME FIRST'!$D$12</f>
        <v>PC</v>
      </c>
      <c r="B13" s="51">
        <f>'READ ME FIRST'!$D$15</f>
        <v>44593</v>
      </c>
      <c r="C13" s="28" t="s">
        <v>173</v>
      </c>
      <c r="D13" s="32" t="str">
        <f>IF(Table2[[#This Row],[WMPInitiativeCategory]]="", "",INDEX('Initiative mapping-DO NOT EDIT'!$H$3:$H$12, MATCH(Table2[[#This Row],[WMPInitiativeCategory]],'Initiative mapping-DO NOT EDIT'!$G$3:$G$12,0)))</f>
        <v>5.3.4.</v>
      </c>
      <c r="E13" s="41" t="s">
        <v>174</v>
      </c>
      <c r="F13" s="52" t="s">
        <v>125</v>
      </c>
      <c r="G13" s="50">
        <f>IF(Table2[[#This Row],[WMPInitiativeActivity]]="","x",IF(Table2[[#This Row],[WMPInitiativeActivity]]="other", Table2[[#This Row],[ActivityNameifOther]], INDEX('Initiative mapping-DO NOT EDIT'!$C$3:$C$89,MATCH(Table2[[#This Row],[WMPInitiativeActivity]],'Initiative mapping-DO NOT EDIT'!$D$3:$D$89,0))))</f>
        <v>1</v>
      </c>
      <c r="H13" s="46" t="s">
        <v>175</v>
      </c>
      <c r="I13" s="53" t="s">
        <v>176</v>
      </c>
      <c r="J1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13" s="47">
        <v>144</v>
      </c>
      <c r="L13" s="31" t="s">
        <v>177</v>
      </c>
      <c r="M13" s="49">
        <v>9213</v>
      </c>
      <c r="N13" s="49">
        <v>0</v>
      </c>
      <c r="O13" s="49">
        <v>3451.5014646848217</v>
      </c>
      <c r="P13" s="49">
        <v>6669.1044808506022</v>
      </c>
      <c r="Q13" s="56">
        <v>9213</v>
      </c>
      <c r="R13" s="49">
        <v>3262</v>
      </c>
      <c r="S13" s="49">
        <v>4497</v>
      </c>
      <c r="T13" s="49">
        <v>7304</v>
      </c>
      <c r="U13" s="49">
        <v>9157</v>
      </c>
      <c r="V13" s="28" t="s">
        <v>125</v>
      </c>
      <c r="W13" s="28" t="s">
        <v>125</v>
      </c>
      <c r="X13" s="28" t="s">
        <v>125</v>
      </c>
      <c r="Y13" s="28" t="s">
        <v>125</v>
      </c>
      <c r="Z13" s="28" t="s">
        <v>125</v>
      </c>
      <c r="AA13" s="55" t="s">
        <v>318</v>
      </c>
      <c r="AB13" s="28" t="s">
        <v>318</v>
      </c>
      <c r="AC13" s="50"/>
      <c r="AD13" s="50"/>
      <c r="AE13" s="27"/>
      <c r="AF13" s="29"/>
      <c r="AG13" s="30"/>
      <c r="AH13" s="30"/>
    </row>
    <row r="14" spans="1:34" customFormat="1" ht="29" x14ac:dyDescent="0.35">
      <c r="A14" s="50" t="str">
        <f>'READ ME FIRST'!$D$12</f>
        <v>PC</v>
      </c>
      <c r="B14" s="51">
        <f>'READ ME FIRST'!$D$15</f>
        <v>44593</v>
      </c>
      <c r="C14" s="28" t="s">
        <v>173</v>
      </c>
      <c r="D14" s="32" t="str">
        <f>IF(Table2[[#This Row],[WMPInitiativeCategory]]="", "",INDEX('Initiative mapping-DO NOT EDIT'!$H$3:$H$12, MATCH(Table2[[#This Row],[WMPInitiativeCategory]],'Initiative mapping-DO NOT EDIT'!$G$3:$G$12,0)))</f>
        <v>5.3.4.</v>
      </c>
      <c r="E14" s="41" t="s">
        <v>178</v>
      </c>
      <c r="F14" s="52" t="s">
        <v>125</v>
      </c>
      <c r="G14" s="50">
        <f>IF(Table2[[#This Row],[WMPInitiativeActivity]]="","x",IF(Table2[[#This Row],[WMPInitiativeActivity]]="other", Table2[[#This Row],[ActivityNameifOther]], INDEX('Initiative mapping-DO NOT EDIT'!$C$3:$C$89,MATCH(Table2[[#This Row],[WMPInitiativeActivity]],'Initiative mapping-DO NOT EDIT'!$D$3:$D$89,0))))</f>
        <v>2</v>
      </c>
      <c r="H14" s="46" t="s">
        <v>179</v>
      </c>
      <c r="I14" s="53" t="s">
        <v>180</v>
      </c>
      <c r="J1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14" s="47">
        <v>145</v>
      </c>
      <c r="L14" s="31" t="s">
        <v>177</v>
      </c>
      <c r="M14" s="49">
        <v>666</v>
      </c>
      <c r="N14" s="49">
        <v>0</v>
      </c>
      <c r="O14" s="49">
        <v>164.3015983321751</v>
      </c>
      <c r="P14" s="49">
        <v>358.22376650451702</v>
      </c>
      <c r="Q14" s="56">
        <v>666</v>
      </c>
      <c r="R14" s="49">
        <v>125</v>
      </c>
      <c r="S14" s="49">
        <v>186</v>
      </c>
      <c r="T14" s="49">
        <v>643</v>
      </c>
      <c r="U14" s="49">
        <v>1408</v>
      </c>
      <c r="V14" s="28" t="s">
        <v>125</v>
      </c>
      <c r="W14" s="28" t="s">
        <v>125</v>
      </c>
      <c r="X14" s="28" t="s">
        <v>125</v>
      </c>
      <c r="Y14" s="28" t="s">
        <v>125</v>
      </c>
      <c r="Z14" s="28" t="s">
        <v>125</v>
      </c>
      <c r="AA14" s="55" t="s">
        <v>318</v>
      </c>
      <c r="AB14" s="28" t="s">
        <v>318</v>
      </c>
      <c r="AC14" s="50"/>
      <c r="AD14" s="50"/>
      <c r="AE14" s="27"/>
      <c r="AF14" s="29"/>
      <c r="AG14" s="30"/>
      <c r="AH14" s="30"/>
    </row>
    <row r="15" spans="1:34" customFormat="1" ht="29" x14ac:dyDescent="0.35">
      <c r="A15" s="50" t="str">
        <f>'READ ME FIRST'!$D$12</f>
        <v>PC</v>
      </c>
      <c r="B15" s="51">
        <f>'READ ME FIRST'!$D$15</f>
        <v>44593</v>
      </c>
      <c r="C15" s="28" t="s">
        <v>173</v>
      </c>
      <c r="D15" s="32" t="str">
        <f>IF(Table2[[#This Row],[WMPInitiativeCategory]]="", "",INDEX('Initiative mapping-DO NOT EDIT'!$H$3:$H$12, MATCH(Table2[[#This Row],[WMPInitiativeCategory]],'Initiative mapping-DO NOT EDIT'!$G$3:$G$12,0)))</f>
        <v>5.3.4.</v>
      </c>
      <c r="E15" s="41" t="s">
        <v>181</v>
      </c>
      <c r="F15" s="52" t="s">
        <v>125</v>
      </c>
      <c r="G15" s="50">
        <f>IF(Table2[[#This Row],[WMPInitiativeActivity]]="","x",IF(Table2[[#This Row],[WMPInitiativeActivity]]="other", Table2[[#This Row],[ActivityNameifOther]], INDEX('Initiative mapping-DO NOT EDIT'!$C$3:$C$89,MATCH(Table2[[#This Row],[WMPInitiativeActivity]],'Initiative mapping-DO NOT EDIT'!$D$3:$D$89,0))))</f>
        <v>5</v>
      </c>
      <c r="H15" s="46" t="s">
        <v>182</v>
      </c>
      <c r="I15" s="53" t="s">
        <v>183</v>
      </c>
      <c r="J1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15" s="47">
        <v>147</v>
      </c>
      <c r="L15" s="31" t="s">
        <v>154</v>
      </c>
      <c r="M15" s="49">
        <v>700</v>
      </c>
      <c r="N15" s="49">
        <v>165</v>
      </c>
      <c r="O15" s="49">
        <v>290</v>
      </c>
      <c r="P15" s="49">
        <v>700</v>
      </c>
      <c r="Q15" s="56">
        <v>700</v>
      </c>
      <c r="R15" s="49">
        <v>165</v>
      </c>
      <c r="S15" s="49">
        <v>290</v>
      </c>
      <c r="T15" s="49">
        <v>706</v>
      </c>
      <c r="U15" s="49">
        <v>706</v>
      </c>
      <c r="V15" s="28" t="s">
        <v>125</v>
      </c>
      <c r="W15" s="28" t="s">
        <v>125</v>
      </c>
      <c r="X15" s="28" t="s">
        <v>125</v>
      </c>
      <c r="Y15" s="28" t="s">
        <v>125</v>
      </c>
      <c r="Z15" s="28" t="s">
        <v>125</v>
      </c>
      <c r="AA15" s="55" t="s">
        <v>318</v>
      </c>
      <c r="AB15" s="28" t="s">
        <v>318</v>
      </c>
      <c r="AC15" s="50"/>
      <c r="AD15" s="50"/>
      <c r="AE15" s="27"/>
      <c r="AF15" s="29"/>
      <c r="AG15" s="30"/>
      <c r="AH15" s="30"/>
    </row>
    <row r="16" spans="1:34" customFormat="1" ht="29" x14ac:dyDescent="0.35">
      <c r="A16" s="50" t="str">
        <f>'READ ME FIRST'!$D$12</f>
        <v>PC</v>
      </c>
      <c r="B16" s="51">
        <f>'READ ME FIRST'!$D$15</f>
        <v>44593</v>
      </c>
      <c r="C16" s="28" t="s">
        <v>173</v>
      </c>
      <c r="D16" s="32" t="str">
        <f>IF(Table2[[#This Row],[WMPInitiativeCategory]]="", "",INDEX('Initiative mapping-DO NOT EDIT'!$H$3:$H$12, MATCH(Table2[[#This Row],[WMPInitiativeCategory]],'Initiative mapping-DO NOT EDIT'!$G$3:$G$12,0)))</f>
        <v>5.3.4.</v>
      </c>
      <c r="E16" s="41" t="s">
        <v>184</v>
      </c>
      <c r="F16" s="52" t="s">
        <v>125</v>
      </c>
      <c r="G16" s="50">
        <f>IF(Table2[[#This Row],[WMPInitiativeActivity]]="","x",IF(Table2[[#This Row],[WMPInitiativeActivity]]="other", Table2[[#This Row],[ActivityNameifOther]], INDEX('Initiative mapping-DO NOT EDIT'!$C$3:$C$89,MATCH(Table2[[#This Row],[WMPInitiativeActivity]],'Initiative mapping-DO NOT EDIT'!$D$3:$D$89,0))))</f>
        <v>6</v>
      </c>
      <c r="H16" s="46" t="s">
        <v>185</v>
      </c>
      <c r="I16" s="53" t="s">
        <v>186</v>
      </c>
      <c r="J1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16" s="47">
        <v>149</v>
      </c>
      <c r="L16" s="31" t="s">
        <v>177</v>
      </c>
      <c r="M16" s="49">
        <v>2668</v>
      </c>
      <c r="N16" s="49">
        <v>0</v>
      </c>
      <c r="O16" s="49">
        <v>2296.6862745098038</v>
      </c>
      <c r="P16" s="49">
        <v>2668</v>
      </c>
      <c r="Q16" s="56">
        <v>2668</v>
      </c>
      <c r="R16" s="49">
        <v>337</v>
      </c>
      <c r="S16" s="49">
        <v>3981</v>
      </c>
      <c r="T16" s="49">
        <v>3986</v>
      </c>
      <c r="U16" s="49">
        <v>4632</v>
      </c>
      <c r="V16" s="28" t="s">
        <v>125</v>
      </c>
      <c r="W16" s="28" t="s">
        <v>125</v>
      </c>
      <c r="X16" s="28" t="s">
        <v>125</v>
      </c>
      <c r="Y16" s="28" t="s">
        <v>125</v>
      </c>
      <c r="Z16" s="28" t="s">
        <v>125</v>
      </c>
      <c r="AA16" s="55" t="s">
        <v>318</v>
      </c>
      <c r="AB16" s="28" t="s">
        <v>318</v>
      </c>
      <c r="AC16" s="50"/>
      <c r="AD16" s="50"/>
      <c r="AE16" s="27"/>
      <c r="AF16" s="29"/>
      <c r="AG16" s="30"/>
      <c r="AH16" s="30"/>
    </row>
    <row r="17" spans="1:34" customFormat="1" ht="29" x14ac:dyDescent="0.35">
      <c r="A17" s="50" t="str">
        <f>'READ ME FIRST'!$D$12</f>
        <v>PC</v>
      </c>
      <c r="B17" s="51">
        <f>'READ ME FIRST'!$D$15</f>
        <v>44593</v>
      </c>
      <c r="C17" s="28" t="s">
        <v>173</v>
      </c>
      <c r="D17" s="32" t="str">
        <f>IF(Table2[[#This Row],[WMPInitiativeCategory]]="", "",INDEX('Initiative mapping-DO NOT EDIT'!$H$3:$H$12, MATCH(Table2[[#This Row],[WMPInitiativeCategory]],'Initiative mapping-DO NOT EDIT'!$G$3:$G$12,0)))</f>
        <v>5.3.4.</v>
      </c>
      <c r="E17" s="41" t="s">
        <v>187</v>
      </c>
      <c r="F17" s="52" t="s">
        <v>125</v>
      </c>
      <c r="G17" s="50">
        <f>IF(Table2[[#This Row],[WMPInitiativeActivity]]="","x",IF(Table2[[#This Row],[WMPInitiativeActivity]]="other", Table2[[#This Row],[ActivityNameifOther]], INDEX('Initiative mapping-DO NOT EDIT'!$C$3:$C$89,MATCH(Table2[[#This Row],[WMPInitiativeActivity]],'Initiative mapping-DO NOT EDIT'!$D$3:$D$89,0))))</f>
        <v>11</v>
      </c>
      <c r="H17" s="46" t="s">
        <v>188</v>
      </c>
      <c r="I17" s="53" t="s">
        <v>189</v>
      </c>
      <c r="J1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17" s="47">
        <v>151</v>
      </c>
      <c r="L17" s="31" t="s">
        <v>177</v>
      </c>
      <c r="M17" s="49">
        <v>50603</v>
      </c>
      <c r="N17" s="49">
        <v>0</v>
      </c>
      <c r="O17" s="49">
        <v>28987.338346458244</v>
      </c>
      <c r="P17" s="49">
        <v>35421.201136834621</v>
      </c>
      <c r="Q17" s="56">
        <v>50602.999999999993</v>
      </c>
      <c r="R17" s="49">
        <v>11666</v>
      </c>
      <c r="S17" s="49">
        <v>22837</v>
      </c>
      <c r="T17" s="49">
        <v>42709</v>
      </c>
      <c r="U17" s="49">
        <v>50578</v>
      </c>
      <c r="V17" s="28" t="s">
        <v>125</v>
      </c>
      <c r="W17" s="28" t="s">
        <v>125</v>
      </c>
      <c r="X17" s="28" t="s">
        <v>125</v>
      </c>
      <c r="Y17" s="28" t="s">
        <v>125</v>
      </c>
      <c r="Z17" s="28" t="s">
        <v>125</v>
      </c>
      <c r="AA17" s="55" t="s">
        <v>318</v>
      </c>
      <c r="AB17" s="28" t="s">
        <v>318</v>
      </c>
      <c r="AC17" s="50"/>
      <c r="AD17" s="50"/>
      <c r="AE17" s="27"/>
      <c r="AF17" s="29"/>
      <c r="AG17" s="30"/>
      <c r="AH17" s="30"/>
    </row>
    <row r="18" spans="1:34" customFormat="1" ht="29" x14ac:dyDescent="0.35">
      <c r="A18" s="50" t="str">
        <f>'READ ME FIRST'!$D$12</f>
        <v>PC</v>
      </c>
      <c r="B18" s="51">
        <f>'READ ME FIRST'!$D$15</f>
        <v>44593</v>
      </c>
      <c r="C18" s="28" t="s">
        <v>173</v>
      </c>
      <c r="D18" s="32" t="str">
        <f>IF(Table2[[#This Row],[WMPInitiativeCategory]]="", "",INDEX('Initiative mapping-DO NOT EDIT'!$H$3:$H$12, MATCH(Table2[[#This Row],[WMPInitiativeCategory]],'Initiative mapping-DO NOT EDIT'!$G$3:$G$12,0)))</f>
        <v>5.3.4.</v>
      </c>
      <c r="E18" s="41" t="s">
        <v>190</v>
      </c>
      <c r="F18" s="52" t="s">
        <v>125</v>
      </c>
      <c r="G18" s="50">
        <f>IF(Table2[[#This Row],[WMPInitiativeActivity]]="","x",IF(Table2[[#This Row],[WMPInitiativeActivity]]="other", Table2[[#This Row],[ActivityNameifOther]], INDEX('Initiative mapping-DO NOT EDIT'!$C$3:$C$89,MATCH(Table2[[#This Row],[WMPInitiativeActivity]],'Initiative mapping-DO NOT EDIT'!$D$3:$D$89,0))))</f>
        <v>12</v>
      </c>
      <c r="H18" s="46" t="s">
        <v>191</v>
      </c>
      <c r="I18" s="53" t="s">
        <v>192</v>
      </c>
      <c r="J1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18" s="47">
        <v>152</v>
      </c>
      <c r="L18" s="31" t="s">
        <v>177</v>
      </c>
      <c r="M18" s="49">
        <v>98</v>
      </c>
      <c r="N18" s="49">
        <v>0.99436302142051858</v>
      </c>
      <c r="O18" s="49">
        <v>19.650507328072152</v>
      </c>
      <c r="P18" s="49">
        <v>72.596392333709133</v>
      </c>
      <c r="Q18" s="56">
        <v>98</v>
      </c>
      <c r="R18" s="49">
        <v>621</v>
      </c>
      <c r="S18" s="49">
        <v>8664</v>
      </c>
      <c r="T18" s="49">
        <v>9451</v>
      </c>
      <c r="U18" s="49">
        <v>12389</v>
      </c>
      <c r="V18" s="28" t="s">
        <v>125</v>
      </c>
      <c r="W18" s="28" t="s">
        <v>125</v>
      </c>
      <c r="X18" s="28" t="s">
        <v>125</v>
      </c>
      <c r="Y18" s="28" t="s">
        <v>125</v>
      </c>
      <c r="Z18" s="28" t="s">
        <v>125</v>
      </c>
      <c r="AA18" s="55" t="s">
        <v>318</v>
      </c>
      <c r="AB18" s="28" t="s">
        <v>318</v>
      </c>
      <c r="AC18" s="50"/>
      <c r="AD18" s="50"/>
      <c r="AE18" s="27"/>
      <c r="AF18" s="29"/>
      <c r="AG18" s="30"/>
      <c r="AH18" s="30"/>
    </row>
    <row r="19" spans="1:34" customFormat="1" x14ac:dyDescent="0.35">
      <c r="A19" s="50" t="str">
        <f>'READ ME FIRST'!$D$12</f>
        <v>PC</v>
      </c>
      <c r="B19" s="51">
        <f>'READ ME FIRST'!$D$15</f>
        <v>44593</v>
      </c>
      <c r="C19" s="28" t="s">
        <v>173</v>
      </c>
      <c r="D19" s="32" t="str">
        <f>IF(Table2[[#This Row],[WMPInitiativeCategory]]="", "",INDEX('Initiative mapping-DO NOT EDIT'!$H$3:$H$12, MATCH(Table2[[#This Row],[WMPInitiativeCategory]],'Initiative mapping-DO NOT EDIT'!$G$3:$G$12,0)))</f>
        <v>5.3.4.</v>
      </c>
      <c r="E19" s="41" t="s">
        <v>193</v>
      </c>
      <c r="F19" s="52" t="s">
        <v>125</v>
      </c>
      <c r="G19" s="50">
        <f>IF(Table2[[#This Row],[WMPInitiativeActivity]]="","x",IF(Table2[[#This Row],[WMPInitiativeActivity]]="other", Table2[[#This Row],[ActivityNameifOther]], INDEX('Initiative mapping-DO NOT EDIT'!$C$3:$C$89,MATCH(Table2[[#This Row],[WMPInitiativeActivity]],'Initiative mapping-DO NOT EDIT'!$D$3:$D$89,0))))</f>
        <v>14</v>
      </c>
      <c r="H19" s="46" t="s">
        <v>194</v>
      </c>
      <c r="I19" s="53" t="s">
        <v>195</v>
      </c>
      <c r="J1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19" s="47">
        <v>152</v>
      </c>
      <c r="L19" s="31" t="s">
        <v>128</v>
      </c>
      <c r="M19" s="48">
        <v>36000</v>
      </c>
      <c r="N19" s="48">
        <v>9000</v>
      </c>
      <c r="O19" s="48">
        <v>18000</v>
      </c>
      <c r="P19" s="48">
        <v>27000</v>
      </c>
      <c r="Q19" s="54">
        <v>36000</v>
      </c>
      <c r="R19" s="48">
        <v>9120</v>
      </c>
      <c r="S19" s="48">
        <v>26002.7</v>
      </c>
      <c r="T19" s="48">
        <v>35452.699999999997</v>
      </c>
      <c r="U19" s="48">
        <v>49614.7</v>
      </c>
      <c r="V19" s="28" t="s">
        <v>125</v>
      </c>
      <c r="W19" s="28" t="s">
        <v>125</v>
      </c>
      <c r="X19" s="28" t="s">
        <v>125</v>
      </c>
      <c r="Y19" s="28" t="s">
        <v>125</v>
      </c>
      <c r="Z19" s="28" t="s">
        <v>125</v>
      </c>
      <c r="AA19" s="55" t="s">
        <v>318</v>
      </c>
      <c r="AB19" s="28" t="s">
        <v>318</v>
      </c>
      <c r="AC19" s="50"/>
      <c r="AD19" s="50"/>
      <c r="AE19" s="27"/>
      <c r="AF19" s="29"/>
      <c r="AG19" s="30"/>
      <c r="AH19" s="30"/>
    </row>
    <row r="20" spans="1:34" customFormat="1" ht="29" x14ac:dyDescent="0.35">
      <c r="A20" s="50" t="str">
        <f>'READ ME FIRST'!$D$12</f>
        <v>PC</v>
      </c>
      <c r="B20" s="51">
        <f>'READ ME FIRST'!$D$15</f>
        <v>44593</v>
      </c>
      <c r="C20" s="28" t="s">
        <v>173</v>
      </c>
      <c r="D20" s="32" t="str">
        <f>IF(Table2[[#This Row],[WMPInitiativeCategory]]="", "",INDEX('Initiative mapping-DO NOT EDIT'!$H$3:$H$12, MATCH(Table2[[#This Row],[WMPInitiativeCategory]],'Initiative mapping-DO NOT EDIT'!$G$3:$G$12,0)))</f>
        <v>5.3.4.</v>
      </c>
      <c r="E20" s="41" t="s">
        <v>196</v>
      </c>
      <c r="F20" s="52" t="s">
        <v>125</v>
      </c>
      <c r="G20" s="50">
        <f>IF(Table2[[#This Row],[WMPInitiativeActivity]]="","x",IF(Table2[[#This Row],[WMPInitiativeActivity]]="other", Table2[[#This Row],[ActivityNameifOther]], INDEX('Initiative mapping-DO NOT EDIT'!$C$3:$C$89,MATCH(Table2[[#This Row],[WMPInitiativeActivity]],'Initiative mapping-DO NOT EDIT'!$D$3:$D$89,0))))</f>
        <v>15</v>
      </c>
      <c r="H20" s="46" t="s">
        <v>197</v>
      </c>
      <c r="I20" s="53" t="s">
        <v>198</v>
      </c>
      <c r="J2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20" s="47">
        <v>155</v>
      </c>
      <c r="L20" s="31" t="s">
        <v>199</v>
      </c>
      <c r="M20" s="49">
        <v>444</v>
      </c>
      <c r="N20" s="49">
        <v>165</v>
      </c>
      <c r="O20" s="49">
        <v>222</v>
      </c>
      <c r="P20" s="49">
        <v>387</v>
      </c>
      <c r="Q20" s="56">
        <v>444</v>
      </c>
      <c r="R20" s="49">
        <v>165</v>
      </c>
      <c r="S20" s="28">
        <v>221</v>
      </c>
      <c r="T20" s="28">
        <v>384</v>
      </c>
      <c r="U20" s="49">
        <v>438</v>
      </c>
      <c r="V20" s="28" t="s">
        <v>125</v>
      </c>
      <c r="W20" s="28" t="s">
        <v>125</v>
      </c>
      <c r="X20" s="28" t="s">
        <v>125</v>
      </c>
      <c r="Y20" s="28" t="s">
        <v>125</v>
      </c>
      <c r="Z20" s="28" t="s">
        <v>125</v>
      </c>
      <c r="AA20" s="55" t="s">
        <v>318</v>
      </c>
      <c r="AB20" s="28" t="s">
        <v>318</v>
      </c>
      <c r="AC20" s="50"/>
      <c r="AD20" s="50"/>
      <c r="AE20" s="27"/>
      <c r="AF20" s="29"/>
      <c r="AG20" s="30"/>
      <c r="AH20" s="30"/>
    </row>
    <row r="21" spans="1:34" customFormat="1" ht="43.5" x14ac:dyDescent="0.35">
      <c r="A21" s="50" t="str">
        <f>'READ ME FIRST'!$D$12</f>
        <v>PC</v>
      </c>
      <c r="B21" s="51">
        <f>'READ ME FIRST'!$D$15</f>
        <v>44593</v>
      </c>
      <c r="C21" s="28" t="s">
        <v>200</v>
      </c>
      <c r="D21" s="32" t="str">
        <f>IF(Table2[[#This Row],[WMPInitiativeCategory]]="", "",INDEX('Initiative mapping-DO NOT EDIT'!$H$3:$H$12, MATCH(Table2[[#This Row],[WMPInitiativeCategory]],'Initiative mapping-DO NOT EDIT'!$G$3:$G$12,0)))</f>
        <v>5.3.5.</v>
      </c>
      <c r="E21" s="41" t="s">
        <v>201</v>
      </c>
      <c r="F21" s="52" t="s">
        <v>125</v>
      </c>
      <c r="G21" s="50">
        <f>IF(Table2[[#This Row],[WMPInitiativeActivity]]="","x",IF(Table2[[#This Row],[WMPInitiativeActivity]]="other", Table2[[#This Row],[ActivityNameifOther]], INDEX('Initiative mapping-DO NOT EDIT'!$C$3:$C$89,MATCH(Table2[[#This Row],[WMPInitiativeActivity]],'Initiative mapping-DO NOT EDIT'!$D$3:$D$89,0))))</f>
        <v>2</v>
      </c>
      <c r="H21" s="46" t="s">
        <v>202</v>
      </c>
      <c r="I21" s="53" t="s">
        <v>203</v>
      </c>
      <c r="J2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1" s="47">
        <v>159</v>
      </c>
      <c r="L21" s="31" t="s">
        <v>154</v>
      </c>
      <c r="M21" s="49">
        <v>1380</v>
      </c>
      <c r="N21" s="49">
        <v>405</v>
      </c>
      <c r="O21" s="49">
        <v>699</v>
      </c>
      <c r="P21" s="49">
        <v>845</v>
      </c>
      <c r="Q21" s="56">
        <v>1380</v>
      </c>
      <c r="R21" s="49">
        <v>405</v>
      </c>
      <c r="S21" s="28">
        <v>793</v>
      </c>
      <c r="T21" s="28">
        <v>928</v>
      </c>
      <c r="U21" s="49">
        <v>1376</v>
      </c>
      <c r="V21" s="28" t="s">
        <v>125</v>
      </c>
      <c r="W21" s="28" t="s">
        <v>125</v>
      </c>
      <c r="X21" s="28" t="s">
        <v>125</v>
      </c>
      <c r="Y21" s="28" t="s">
        <v>125</v>
      </c>
      <c r="Z21" s="28" t="s">
        <v>125</v>
      </c>
      <c r="AA21" s="55" t="s">
        <v>318</v>
      </c>
      <c r="AB21" s="28" t="s">
        <v>318</v>
      </c>
      <c r="AC21" s="50"/>
      <c r="AD21" s="50"/>
      <c r="AE21" s="27"/>
      <c r="AF21" s="29"/>
      <c r="AG21" s="30"/>
      <c r="AH21" s="30"/>
    </row>
    <row r="22" spans="1:34" customFormat="1" ht="43.5" x14ac:dyDescent="0.35">
      <c r="A22" s="50" t="str">
        <f>'READ ME FIRST'!$D$12</f>
        <v>PC</v>
      </c>
      <c r="B22" s="51">
        <f>'READ ME FIRST'!$D$15</f>
        <v>44593</v>
      </c>
      <c r="C22" s="28" t="s">
        <v>200</v>
      </c>
      <c r="D22" s="32" t="str">
        <f>IF(Table2[[#This Row],[WMPInitiativeCategory]]="", "",INDEX('Initiative mapping-DO NOT EDIT'!$H$3:$H$12, MATCH(Table2[[#This Row],[WMPInitiativeCategory]],'Initiative mapping-DO NOT EDIT'!$G$3:$G$12,0)))</f>
        <v>5.3.5.</v>
      </c>
      <c r="E22" s="41" t="s">
        <v>204</v>
      </c>
      <c r="F22" s="52" t="s">
        <v>125</v>
      </c>
      <c r="G22" s="50">
        <f>IF(Table2[[#This Row],[WMPInitiativeActivity]]="","x",IF(Table2[[#This Row],[WMPInitiativeActivity]]="other", Table2[[#This Row],[ActivityNameifOther]], INDEX('Initiative mapping-DO NOT EDIT'!$C$3:$C$89,MATCH(Table2[[#This Row],[WMPInitiativeActivity]],'Initiative mapping-DO NOT EDIT'!$D$3:$D$89,0))))</f>
        <v>3</v>
      </c>
      <c r="H22" s="46" t="s">
        <v>205</v>
      </c>
      <c r="I22" s="53" t="s">
        <v>206</v>
      </c>
      <c r="J2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2" s="47">
        <v>159</v>
      </c>
      <c r="L22" s="31" t="s">
        <v>154</v>
      </c>
      <c r="M22" s="49">
        <v>181</v>
      </c>
      <c r="N22" s="49">
        <v>0</v>
      </c>
      <c r="O22" s="49">
        <v>129</v>
      </c>
      <c r="P22" s="49">
        <v>174</v>
      </c>
      <c r="Q22" s="56">
        <v>181</v>
      </c>
      <c r="R22" s="49">
        <v>0</v>
      </c>
      <c r="S22" s="49">
        <v>97.6</v>
      </c>
      <c r="T22" s="49">
        <v>98.6</v>
      </c>
      <c r="U22" s="49">
        <v>180.6</v>
      </c>
      <c r="V22" s="28" t="s">
        <v>125</v>
      </c>
      <c r="W22" s="28" t="s">
        <v>125</v>
      </c>
      <c r="X22" s="28" t="s">
        <v>125</v>
      </c>
      <c r="Y22" s="28" t="s">
        <v>125</v>
      </c>
      <c r="Z22" s="28" t="s">
        <v>125</v>
      </c>
      <c r="AA22" s="55" t="s">
        <v>318</v>
      </c>
      <c r="AB22" s="28" t="s">
        <v>318</v>
      </c>
      <c r="AC22" s="50"/>
      <c r="AD22" s="50"/>
      <c r="AE22" s="27"/>
      <c r="AF22" s="29"/>
      <c r="AG22" s="30"/>
      <c r="AH22" s="30"/>
    </row>
    <row r="23" spans="1:34" customFormat="1" ht="29" x14ac:dyDescent="0.35">
      <c r="A23" s="50" t="str">
        <f>'READ ME FIRST'!$D$12</f>
        <v>PC</v>
      </c>
      <c r="B23" s="51">
        <f>'READ ME FIRST'!$D$15</f>
        <v>44593</v>
      </c>
      <c r="C23" s="28" t="s">
        <v>200</v>
      </c>
      <c r="D23" s="32" t="str">
        <f>IF(Table2[[#This Row],[WMPInitiativeCategory]]="", "",INDEX('Initiative mapping-DO NOT EDIT'!$H$3:$H$12, MATCH(Table2[[#This Row],[WMPInitiativeCategory]],'Initiative mapping-DO NOT EDIT'!$G$3:$G$12,0)))</f>
        <v>5.3.5.</v>
      </c>
      <c r="E23" s="41" t="s">
        <v>207</v>
      </c>
      <c r="F23" s="52" t="s">
        <v>125</v>
      </c>
      <c r="G23" s="50">
        <f>IF(Table2[[#This Row],[WMPInitiativeActivity]]="","x",IF(Table2[[#This Row],[WMPInitiativeActivity]]="other", Table2[[#This Row],[ActivityNameifOther]], INDEX('Initiative mapping-DO NOT EDIT'!$C$3:$C$89,MATCH(Table2[[#This Row],[WMPInitiativeActivity]],'Initiative mapping-DO NOT EDIT'!$D$3:$D$89,0))))</f>
        <v>5</v>
      </c>
      <c r="H23" s="46" t="s">
        <v>208</v>
      </c>
      <c r="I23" s="53" t="s">
        <v>209</v>
      </c>
      <c r="J2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23" s="47">
        <v>161</v>
      </c>
      <c r="L23" s="31" t="s">
        <v>161</v>
      </c>
      <c r="M23" s="49">
        <v>3047</v>
      </c>
      <c r="N23" s="49">
        <v>431</v>
      </c>
      <c r="O23" s="49">
        <v>2039</v>
      </c>
      <c r="P23" s="49">
        <v>3047</v>
      </c>
      <c r="Q23" s="56">
        <v>3047</v>
      </c>
      <c r="R23" s="49">
        <v>431</v>
      </c>
      <c r="S23" s="49">
        <v>2239</v>
      </c>
      <c r="T23" s="49">
        <v>2872</v>
      </c>
      <c r="U23" s="49">
        <v>2872</v>
      </c>
      <c r="V23" s="28" t="s">
        <v>125</v>
      </c>
      <c r="W23" s="28" t="s">
        <v>125</v>
      </c>
      <c r="X23" s="28" t="s">
        <v>125</v>
      </c>
      <c r="Y23" s="28" t="s">
        <v>125</v>
      </c>
      <c r="Z23" s="28" t="s">
        <v>125</v>
      </c>
      <c r="AA23" s="55" t="s">
        <v>318</v>
      </c>
      <c r="AB23" s="28" t="s">
        <v>318</v>
      </c>
      <c r="AC23" s="50"/>
      <c r="AD23" s="50"/>
      <c r="AE23" s="27"/>
      <c r="AF23" s="29"/>
      <c r="AG23" s="30"/>
      <c r="AH23" s="30"/>
    </row>
    <row r="24" spans="1:34" customFormat="1" ht="29" x14ac:dyDescent="0.35">
      <c r="A24" s="50" t="str">
        <f>'READ ME FIRST'!$D$12</f>
        <v>PC</v>
      </c>
      <c r="B24" s="51">
        <f>'READ ME FIRST'!$D$15</f>
        <v>44593</v>
      </c>
      <c r="C24" s="28" t="s">
        <v>200</v>
      </c>
      <c r="D24" s="32" t="str">
        <f>IF(Table2[[#This Row],[WMPInitiativeCategory]]="", "",INDEX('Initiative mapping-DO NOT EDIT'!$H$3:$H$12, MATCH(Table2[[#This Row],[WMPInitiativeCategory]],'Initiative mapping-DO NOT EDIT'!$G$3:$G$12,0)))</f>
        <v>5.3.5.</v>
      </c>
      <c r="E24" s="41" t="s">
        <v>210</v>
      </c>
      <c r="F24" s="52" t="s">
        <v>125</v>
      </c>
      <c r="G24" s="50">
        <f>IF(Table2[[#This Row],[WMPInitiativeActivity]]="","x",IF(Table2[[#This Row],[WMPInitiativeActivity]]="other", Table2[[#This Row],[ActivityNameifOther]], INDEX('Initiative mapping-DO NOT EDIT'!$C$3:$C$89,MATCH(Table2[[#This Row],[WMPInitiativeActivity]],'Initiative mapping-DO NOT EDIT'!$D$3:$D$89,0))))</f>
        <v>11</v>
      </c>
      <c r="H24" s="46" t="s">
        <v>211</v>
      </c>
      <c r="I24" s="53" t="s">
        <v>212</v>
      </c>
      <c r="J2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 _2022</v>
      </c>
      <c r="K24" s="47">
        <v>165</v>
      </c>
      <c r="L24" s="31" t="s">
        <v>154</v>
      </c>
      <c r="M24" s="49">
        <v>1369</v>
      </c>
      <c r="N24" s="49">
        <v>351</v>
      </c>
      <c r="O24" s="49">
        <v>1151</v>
      </c>
      <c r="P24" s="49">
        <v>1369</v>
      </c>
      <c r="Q24" s="56">
        <v>1369</v>
      </c>
      <c r="R24" s="49">
        <v>351</v>
      </c>
      <c r="S24" s="49">
        <v>540.6</v>
      </c>
      <c r="T24" s="49">
        <v>1166.5999999999999</v>
      </c>
      <c r="U24" s="49">
        <v>1166.5999999999999</v>
      </c>
      <c r="V24" s="28" t="s">
        <v>125</v>
      </c>
      <c r="W24" s="28" t="s">
        <v>125</v>
      </c>
      <c r="X24" s="28" t="s">
        <v>125</v>
      </c>
      <c r="Y24" s="28" t="s">
        <v>125</v>
      </c>
      <c r="Z24" s="28" t="s">
        <v>125</v>
      </c>
      <c r="AA24" s="55" t="s">
        <v>318</v>
      </c>
      <c r="AB24" s="28" t="s">
        <v>318</v>
      </c>
      <c r="AC24" s="50"/>
      <c r="AD24" s="50"/>
      <c r="AE24" s="27"/>
      <c r="AF24" s="29"/>
      <c r="AG24" s="30"/>
      <c r="AH24" s="30"/>
    </row>
    <row r="25" spans="1:34" customFormat="1" ht="29" x14ac:dyDescent="0.35">
      <c r="A25" s="50" t="str">
        <f>'READ ME FIRST'!$D$12</f>
        <v>PC</v>
      </c>
      <c r="B25" s="51">
        <f>'READ ME FIRST'!$D$15</f>
        <v>44593</v>
      </c>
      <c r="C25" s="28" t="s">
        <v>200</v>
      </c>
      <c r="D25" s="32" t="str">
        <f>IF(Table2[[#This Row],[WMPInitiativeCategory]]="", "",INDEX('Initiative mapping-DO NOT EDIT'!$H$3:$H$12, MATCH(Table2[[#This Row],[WMPInitiativeCategory]],'Initiative mapping-DO NOT EDIT'!$G$3:$G$12,0)))</f>
        <v>5.3.5.</v>
      </c>
      <c r="E25" s="41" t="s">
        <v>213</v>
      </c>
      <c r="F25" s="52" t="s">
        <v>125</v>
      </c>
      <c r="G25" s="50">
        <f>IF(Table2[[#This Row],[WMPInitiativeActivity]]="","x",IF(Table2[[#This Row],[WMPInitiativeActivity]]="other", Table2[[#This Row],[ActivityNameifOther]], INDEX('Initiative mapping-DO NOT EDIT'!$C$3:$C$89,MATCH(Table2[[#This Row],[WMPInitiativeActivity]],'Initiative mapping-DO NOT EDIT'!$D$3:$D$89,0))))</f>
        <v>12</v>
      </c>
      <c r="H25" s="46" t="s">
        <v>214</v>
      </c>
      <c r="I25" s="53" t="s">
        <v>215</v>
      </c>
      <c r="J2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_VM-1_2022</v>
      </c>
      <c r="K25" s="47">
        <v>166</v>
      </c>
      <c r="L25" s="31" t="s">
        <v>154</v>
      </c>
      <c r="M25" s="49">
        <v>348</v>
      </c>
      <c r="N25" s="49">
        <v>206</v>
      </c>
      <c r="O25" s="49">
        <v>348</v>
      </c>
      <c r="P25" s="49">
        <v>348</v>
      </c>
      <c r="Q25" s="56">
        <v>348</v>
      </c>
      <c r="R25" s="49">
        <v>206</v>
      </c>
      <c r="S25" s="49">
        <v>317</v>
      </c>
      <c r="T25" s="49">
        <v>354</v>
      </c>
      <c r="U25" s="49">
        <v>354</v>
      </c>
      <c r="V25" s="28" t="s">
        <v>125</v>
      </c>
      <c r="W25" s="28" t="s">
        <v>125</v>
      </c>
      <c r="X25" s="28" t="s">
        <v>125</v>
      </c>
      <c r="Y25" s="28" t="s">
        <v>125</v>
      </c>
      <c r="Z25" s="28" t="s">
        <v>125</v>
      </c>
      <c r="AA25" s="55" t="s">
        <v>318</v>
      </c>
      <c r="AB25" s="28" t="s">
        <v>318</v>
      </c>
      <c r="AC25" s="50"/>
      <c r="AD25" s="50"/>
      <c r="AE25" s="27"/>
      <c r="AF25" s="29"/>
      <c r="AG25" s="30"/>
      <c r="AH25" s="30"/>
    </row>
    <row r="26" spans="1:34" customFormat="1" x14ac:dyDescent="0.35">
      <c r="A26" s="50" t="str">
        <f>'READ ME FIRST'!$D$12</f>
        <v>PC</v>
      </c>
      <c r="B26" s="51">
        <f>'READ ME FIRST'!$D$15</f>
        <v>44593</v>
      </c>
      <c r="C26" s="28" t="s">
        <v>200</v>
      </c>
      <c r="D26" s="32" t="str">
        <f>IF(Table2[[#This Row],[WMPInitiativeCategory]]="", "",INDEX('Initiative mapping-DO NOT EDIT'!$H$3:$H$12, MATCH(Table2[[#This Row],[WMPInitiativeCategory]],'Initiative mapping-DO NOT EDIT'!$G$3:$G$12,0)))</f>
        <v>5.3.5.</v>
      </c>
      <c r="E26" s="41" t="s">
        <v>216</v>
      </c>
      <c r="F26" s="52" t="s">
        <v>125</v>
      </c>
      <c r="G26" s="50">
        <f>IF(Table2[[#This Row],[WMPInitiativeActivity]]="","x",IF(Table2[[#This Row],[WMPInitiativeActivity]]="other", Table2[[#This Row],[ActivityNameifOther]], INDEX('Initiative mapping-DO NOT EDIT'!$C$3:$C$89,MATCH(Table2[[#This Row],[WMPInitiativeActivity]],'Initiative mapping-DO NOT EDIT'!$D$3:$D$89,0))))</f>
        <v>13</v>
      </c>
      <c r="H26" s="46" t="s">
        <v>217</v>
      </c>
      <c r="I26" s="53" t="s">
        <v>218</v>
      </c>
      <c r="J2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26" s="47">
        <v>166</v>
      </c>
      <c r="L26" s="31" t="s">
        <v>154</v>
      </c>
      <c r="M26" s="49">
        <v>1717</v>
      </c>
      <c r="N26" s="49">
        <v>133</v>
      </c>
      <c r="O26" s="49">
        <v>1074</v>
      </c>
      <c r="P26" s="49">
        <v>1717</v>
      </c>
      <c r="Q26" s="56">
        <v>1717</v>
      </c>
      <c r="R26" s="49">
        <v>133</v>
      </c>
      <c r="S26" s="49">
        <v>731</v>
      </c>
      <c r="T26" s="49">
        <v>1478</v>
      </c>
      <c r="U26" s="49">
        <v>1383</v>
      </c>
      <c r="V26" s="28" t="s">
        <v>125</v>
      </c>
      <c r="W26" s="28" t="s">
        <v>125</v>
      </c>
      <c r="X26" s="28" t="s">
        <v>125</v>
      </c>
      <c r="Y26" s="28" t="s">
        <v>125</v>
      </c>
      <c r="Z26" s="28" t="s">
        <v>125</v>
      </c>
      <c r="AA26" s="55" t="s">
        <v>318</v>
      </c>
      <c r="AB26" s="28" t="s">
        <v>318</v>
      </c>
      <c r="AC26" s="50"/>
      <c r="AD26" s="50"/>
      <c r="AE26" s="27"/>
      <c r="AF26" s="29"/>
      <c r="AG26" s="30"/>
      <c r="AH26" s="30"/>
    </row>
    <row r="27" spans="1:34" customFormat="1" ht="29" x14ac:dyDescent="0.35">
      <c r="A27" s="50" t="str">
        <f>'READ ME FIRST'!$D$12</f>
        <v>PC</v>
      </c>
      <c r="B27" s="51">
        <f>'READ ME FIRST'!$D$15</f>
        <v>44593</v>
      </c>
      <c r="C27" s="28" t="s">
        <v>200</v>
      </c>
      <c r="D27" s="32" t="str">
        <f>IF(Table2[[#This Row],[WMPInitiativeCategory]]="", "",INDEX('Initiative mapping-DO NOT EDIT'!$H$3:$H$12, MATCH(Table2[[#This Row],[WMPInitiativeCategory]],'Initiative mapping-DO NOT EDIT'!$G$3:$G$12,0)))</f>
        <v>5.3.5.</v>
      </c>
      <c r="E27" s="41" t="s">
        <v>219</v>
      </c>
      <c r="F27" s="52" t="s">
        <v>125</v>
      </c>
      <c r="G27" s="50">
        <f>IF(Table2[[#This Row],[WMPInitiativeActivity]]="","x",IF(Table2[[#This Row],[WMPInitiativeActivity]]="other", Table2[[#This Row],[ActivityNameifOther]], INDEX('Initiative mapping-DO NOT EDIT'!$C$3:$C$89,MATCH(Table2[[#This Row],[WMPInitiativeActivity]],'Initiative mapping-DO NOT EDIT'!$D$3:$D$89,0))))</f>
        <v>20</v>
      </c>
      <c r="H27" s="46" t="s">
        <v>220</v>
      </c>
      <c r="I27" s="53" t="s">
        <v>221</v>
      </c>
      <c r="J2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27" s="47">
        <v>170</v>
      </c>
      <c r="L27" s="31" t="s">
        <v>128</v>
      </c>
      <c r="M27" s="48">
        <v>6561237</v>
      </c>
      <c r="N27" s="48">
        <v>1640309.13</v>
      </c>
      <c r="O27" s="48">
        <v>3280618.26</v>
      </c>
      <c r="P27" s="48">
        <v>4920927.3899999997</v>
      </c>
      <c r="Q27" s="54">
        <v>6561236.5199999996</v>
      </c>
      <c r="R27" s="48">
        <v>734563</v>
      </c>
      <c r="S27" s="48">
        <v>2757692</v>
      </c>
      <c r="T27" s="48">
        <v>4951285</v>
      </c>
      <c r="U27" s="48">
        <v>6778605</v>
      </c>
      <c r="V27" s="28" t="s">
        <v>125</v>
      </c>
      <c r="W27" s="28" t="s">
        <v>125</v>
      </c>
      <c r="X27" s="28" t="s">
        <v>125</v>
      </c>
      <c r="Y27" s="28" t="s">
        <v>125</v>
      </c>
      <c r="Z27" s="28" t="s">
        <v>125</v>
      </c>
      <c r="AA27" s="55" t="s">
        <v>318</v>
      </c>
      <c r="AB27" s="28" t="s">
        <v>318</v>
      </c>
      <c r="AC27" s="50"/>
      <c r="AD27" s="50"/>
      <c r="AE27" s="27"/>
      <c r="AF27" s="29"/>
      <c r="AG27" s="30"/>
      <c r="AH27" s="30"/>
    </row>
    <row r="28" spans="1:34" customFormat="1" x14ac:dyDescent="0.35">
      <c r="A28" s="50" t="str">
        <f>'READ ME FIRST'!$D$12</f>
        <v>PC</v>
      </c>
      <c r="B28" s="51">
        <f>'READ ME FIRST'!$D$15</f>
        <v>44593</v>
      </c>
      <c r="C28" s="28" t="s">
        <v>222</v>
      </c>
      <c r="D28" s="32" t="str">
        <f>IF(Table2[[#This Row],[WMPInitiativeCategory]]="", "",INDEX('Initiative mapping-DO NOT EDIT'!$H$3:$H$12, MATCH(Table2[[#This Row],[WMPInitiativeCategory]],'Initiative mapping-DO NOT EDIT'!$G$3:$G$12,0)))</f>
        <v>5.3.7.</v>
      </c>
      <c r="E28" s="41" t="s">
        <v>223</v>
      </c>
      <c r="F28" s="52" t="s">
        <v>125</v>
      </c>
      <c r="G28" s="50">
        <f>IF(Table2[[#This Row],[WMPInitiativeActivity]]="","x",IF(Table2[[#This Row],[WMPInitiativeActivity]]="other", Table2[[#This Row],[ActivityNameifOther]], INDEX('Initiative mapping-DO NOT EDIT'!$C$3:$C$89,MATCH(Table2[[#This Row],[WMPInitiativeActivity]],'Initiative mapping-DO NOT EDIT'!$D$3:$D$89,0))))</f>
        <v>1</v>
      </c>
      <c r="H28" s="46" t="s">
        <v>222</v>
      </c>
      <c r="I28" s="53" t="s">
        <v>224</v>
      </c>
      <c r="J2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28" s="47">
        <v>175</v>
      </c>
      <c r="L28" s="31" t="s">
        <v>128</v>
      </c>
      <c r="M28" s="48">
        <v>181000</v>
      </c>
      <c r="N28" s="48">
        <v>45250</v>
      </c>
      <c r="O28" s="48">
        <v>90500</v>
      </c>
      <c r="P28" s="48">
        <v>135750</v>
      </c>
      <c r="Q28" s="54">
        <v>181000</v>
      </c>
      <c r="R28" s="48">
        <v>47116.480000000003</v>
      </c>
      <c r="S28" s="48">
        <v>100285.67000000001</v>
      </c>
      <c r="T28" s="48">
        <v>158177.67000000001</v>
      </c>
      <c r="U28" s="48">
        <v>214861.67</v>
      </c>
      <c r="V28" s="28" t="s">
        <v>125</v>
      </c>
      <c r="W28" s="28" t="s">
        <v>125</v>
      </c>
      <c r="X28" s="28" t="s">
        <v>125</v>
      </c>
      <c r="Y28" s="28" t="s">
        <v>125</v>
      </c>
      <c r="Z28" s="28" t="s">
        <v>125</v>
      </c>
      <c r="AA28" s="55" t="s">
        <v>318</v>
      </c>
      <c r="AB28" s="28" t="s">
        <v>318</v>
      </c>
      <c r="AC28" s="50"/>
      <c r="AD28" s="50"/>
      <c r="AE28" s="27"/>
      <c r="AF28" s="29"/>
      <c r="AG28" s="30"/>
      <c r="AH28" s="30"/>
    </row>
    <row r="29" spans="1:34" customFormat="1" ht="29" x14ac:dyDescent="0.35">
      <c r="A29" s="50" t="str">
        <f>'READ ME FIRST'!$D$12</f>
        <v>PC</v>
      </c>
      <c r="B29" s="51">
        <f>'READ ME FIRST'!$D$15</f>
        <v>44593</v>
      </c>
      <c r="C29" s="28" t="s">
        <v>225</v>
      </c>
      <c r="D29" s="32" t="str">
        <f>IF(Table2[[#This Row],[WMPInitiativeCategory]]="", "",INDEX('Initiative mapping-DO NOT EDIT'!$H$3:$H$12, MATCH(Table2[[#This Row],[WMPInitiativeCategory]],'Initiative mapping-DO NOT EDIT'!$G$3:$G$12,0)))</f>
        <v>5.3.10.</v>
      </c>
      <c r="E29" s="41" t="s">
        <v>226</v>
      </c>
      <c r="F29" s="52" t="s">
        <v>125</v>
      </c>
      <c r="G29" s="50">
        <f>IF(Table2[[#This Row],[WMPInitiativeActivity]]="","x",IF(Table2[[#This Row],[WMPInitiativeActivity]]="other", Table2[[#This Row],[ActivityNameifOther]], INDEX('Initiative mapping-DO NOT EDIT'!$C$3:$C$89,MATCH(Table2[[#This Row],[WMPInitiativeActivity]],'Initiative mapping-DO NOT EDIT'!$D$3:$D$89,0))))</f>
        <v>1</v>
      </c>
      <c r="H29" s="46" t="s">
        <v>227</v>
      </c>
      <c r="I29" s="53" t="s">
        <v>228</v>
      </c>
      <c r="J2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29" s="47">
        <v>186</v>
      </c>
      <c r="L29" s="31" t="s">
        <v>128</v>
      </c>
      <c r="M29" s="48">
        <v>72948</v>
      </c>
      <c r="N29" s="48">
        <v>0</v>
      </c>
      <c r="O29" s="48">
        <v>21567.84</v>
      </c>
      <c r="P29" s="48">
        <v>59635.679999999993</v>
      </c>
      <c r="Q29" s="54">
        <v>72948</v>
      </c>
      <c r="R29" s="48">
        <v>0</v>
      </c>
      <c r="S29" s="48">
        <v>14541</v>
      </c>
      <c r="T29" s="48">
        <v>40002.67</v>
      </c>
      <c r="U29" s="48">
        <v>57959.67</v>
      </c>
      <c r="V29" s="28" t="s">
        <v>125</v>
      </c>
      <c r="W29" s="28" t="s">
        <v>125</v>
      </c>
      <c r="X29" s="28" t="s">
        <v>125</v>
      </c>
      <c r="Y29" s="28" t="s">
        <v>125</v>
      </c>
      <c r="Z29" s="28" t="s">
        <v>125</v>
      </c>
      <c r="AA29" s="55" t="s">
        <v>318</v>
      </c>
      <c r="AB29" s="28" t="s">
        <v>318</v>
      </c>
      <c r="AC29" s="50"/>
      <c r="AD29" s="50"/>
      <c r="AE29" s="27"/>
      <c r="AF29" s="29"/>
      <c r="AG29" s="30"/>
      <c r="AH29" s="30"/>
    </row>
    <row r="30" spans="1:34" customFormat="1" x14ac:dyDescent="0.35">
      <c r="C30" s="40"/>
      <c r="E30" s="40"/>
      <c r="H30" s="40"/>
      <c r="Z30" s="24"/>
    </row>
    <row r="31" spans="1:34" customFormat="1" x14ac:dyDescent="0.35">
      <c r="C31" s="40"/>
      <c r="E31" s="40"/>
      <c r="H31" s="40"/>
      <c r="Z31" s="24"/>
    </row>
    <row r="32" spans="1:34" customFormat="1" x14ac:dyDescent="0.35">
      <c r="C32" s="40"/>
      <c r="E32" s="40"/>
      <c r="H32" s="40"/>
      <c r="Z32" s="24"/>
    </row>
    <row r="33" spans="3:26" customFormat="1" x14ac:dyDescent="0.35">
      <c r="C33" s="40"/>
      <c r="E33" s="40"/>
      <c r="H33" s="40"/>
      <c r="Z33" s="24"/>
    </row>
    <row r="34" spans="3:26" customFormat="1" x14ac:dyDescent="0.35">
      <c r="C34" s="40"/>
      <c r="E34" s="40"/>
      <c r="H34" s="40"/>
      <c r="Z34" s="24"/>
    </row>
    <row r="35" spans="3:26" customFormat="1" x14ac:dyDescent="0.35">
      <c r="C35" s="40"/>
      <c r="E35" s="40"/>
      <c r="H35" s="40"/>
      <c r="Z35" s="24"/>
    </row>
    <row r="36" spans="3:26" customFormat="1" x14ac:dyDescent="0.35">
      <c r="C36" s="40"/>
      <c r="E36" s="40"/>
      <c r="H36" s="40"/>
      <c r="Z36" s="24"/>
    </row>
    <row r="37" spans="3:26" customFormat="1" x14ac:dyDescent="0.35">
      <c r="C37" s="40"/>
      <c r="E37" s="40"/>
      <c r="H37" s="40"/>
      <c r="Z37" s="24"/>
    </row>
    <row r="38" spans="3:26" customFormat="1" x14ac:dyDescent="0.35">
      <c r="C38" s="40"/>
      <c r="E38" s="40"/>
      <c r="H38" s="40"/>
      <c r="Z38" s="24"/>
    </row>
    <row r="39" spans="3:26" customFormat="1" x14ac:dyDescent="0.35">
      <c r="C39" s="40"/>
      <c r="E39" s="40"/>
      <c r="H39" s="40"/>
      <c r="Z39" s="24"/>
    </row>
    <row r="40" spans="3:26" customFormat="1" x14ac:dyDescent="0.35">
      <c r="C40" s="40"/>
      <c r="E40" s="40"/>
      <c r="H40" s="40"/>
      <c r="Z40" s="24"/>
    </row>
    <row r="41" spans="3:26" customFormat="1" x14ac:dyDescent="0.35">
      <c r="C41" s="40"/>
      <c r="E41" s="40"/>
      <c r="H41" s="40"/>
      <c r="Z41" s="24"/>
    </row>
    <row r="42" spans="3:26" customFormat="1" x14ac:dyDescent="0.35">
      <c r="C42" s="40"/>
      <c r="E42" s="40"/>
      <c r="H42" s="40"/>
      <c r="Z42" s="24"/>
    </row>
    <row r="43" spans="3:26" customFormat="1" x14ac:dyDescent="0.35">
      <c r="C43" s="40"/>
      <c r="E43" s="40"/>
      <c r="H43" s="40"/>
      <c r="Z43" s="24"/>
    </row>
    <row r="44" spans="3:26" customFormat="1" x14ac:dyDescent="0.35">
      <c r="C44" s="40"/>
      <c r="E44" s="40"/>
      <c r="H44" s="40"/>
      <c r="Z44" s="24"/>
    </row>
    <row r="45" spans="3:26" customFormat="1" x14ac:dyDescent="0.35">
      <c r="C45" s="40"/>
      <c r="E45" s="40"/>
      <c r="H45" s="40"/>
      <c r="Z45" s="24"/>
    </row>
    <row r="46" spans="3:26" customFormat="1" x14ac:dyDescent="0.35">
      <c r="C46" s="40"/>
      <c r="E46" s="40"/>
      <c r="H46" s="40"/>
      <c r="Z46" s="24"/>
    </row>
    <row r="47" spans="3:26" customFormat="1" x14ac:dyDescent="0.35">
      <c r="C47" s="40"/>
      <c r="E47" s="40"/>
      <c r="H47" s="40"/>
      <c r="Z47" s="24"/>
    </row>
    <row r="48" spans="3:26" customFormat="1" x14ac:dyDescent="0.35">
      <c r="C48" s="40"/>
      <c r="E48" s="40"/>
      <c r="H48" s="40"/>
      <c r="Z48" s="24"/>
    </row>
    <row r="49" spans="3:26" customFormat="1" x14ac:dyDescent="0.35">
      <c r="C49" s="40"/>
      <c r="E49" s="40"/>
      <c r="H49" s="40"/>
      <c r="Z49" s="24"/>
    </row>
    <row r="50" spans="3:26" customFormat="1" x14ac:dyDescent="0.35">
      <c r="C50" s="40"/>
      <c r="E50" s="40"/>
      <c r="H50" s="40"/>
      <c r="Z50" s="24"/>
    </row>
    <row r="51" spans="3:26" customFormat="1" x14ac:dyDescent="0.35">
      <c r="C51" s="40"/>
      <c r="E51" s="40"/>
      <c r="H51" s="40"/>
      <c r="Z51" s="24"/>
    </row>
    <row r="52" spans="3:26" customFormat="1" x14ac:dyDescent="0.35">
      <c r="C52" s="40"/>
      <c r="E52" s="40"/>
      <c r="H52" s="40"/>
      <c r="Z52" s="24"/>
    </row>
    <row r="53" spans="3:26" customFormat="1" x14ac:dyDescent="0.35">
      <c r="C53" s="40"/>
      <c r="E53" s="40"/>
      <c r="H53" s="40"/>
      <c r="Z53" s="24"/>
    </row>
    <row r="54" spans="3:26" customFormat="1" x14ac:dyDescent="0.35">
      <c r="C54" s="40"/>
      <c r="E54" s="40"/>
      <c r="H54" s="40"/>
      <c r="Z54" s="24"/>
    </row>
    <row r="55" spans="3:26" customFormat="1" x14ac:dyDescent="0.35">
      <c r="C55" s="40"/>
      <c r="E55" s="40"/>
      <c r="H55" s="40"/>
      <c r="Z55" s="24"/>
    </row>
    <row r="56" spans="3:26" customFormat="1" x14ac:dyDescent="0.35">
      <c r="C56" s="40"/>
      <c r="E56" s="40"/>
      <c r="H56" s="40"/>
      <c r="Z56" s="24"/>
    </row>
    <row r="57" spans="3:26" customFormat="1" x14ac:dyDescent="0.35">
      <c r="C57" s="40"/>
      <c r="E57" s="40"/>
      <c r="H57" s="40"/>
      <c r="Z57" s="24"/>
    </row>
    <row r="58" spans="3:26" customFormat="1" x14ac:dyDescent="0.35">
      <c r="C58" s="40"/>
      <c r="E58" s="40"/>
      <c r="H58" s="40"/>
      <c r="Z58" s="24"/>
    </row>
    <row r="59" spans="3:26" customFormat="1" x14ac:dyDescent="0.35">
      <c r="C59" s="40"/>
      <c r="E59" s="40"/>
      <c r="H59" s="40"/>
      <c r="Z59" s="24"/>
    </row>
    <row r="60" spans="3:26" customFormat="1" x14ac:dyDescent="0.35">
      <c r="C60" s="40"/>
      <c r="E60" s="40"/>
      <c r="H60" s="40"/>
      <c r="Z60" s="24"/>
    </row>
    <row r="61" spans="3:26" customFormat="1" x14ac:dyDescent="0.35">
      <c r="C61" s="40"/>
      <c r="E61" s="40"/>
      <c r="H61" s="40"/>
      <c r="Z61" s="24"/>
    </row>
    <row r="62" spans="3:26" customFormat="1" x14ac:dyDescent="0.35">
      <c r="C62" s="40"/>
      <c r="E62" s="40"/>
      <c r="H62" s="40"/>
      <c r="Z62" s="24"/>
    </row>
    <row r="63" spans="3:26" customFormat="1" x14ac:dyDescent="0.35">
      <c r="C63" s="40"/>
      <c r="E63" s="40"/>
      <c r="H63" s="40"/>
      <c r="Z63" s="24"/>
    </row>
    <row r="64" spans="3:26" customFormat="1" x14ac:dyDescent="0.35">
      <c r="C64" s="40"/>
      <c r="E64" s="40"/>
      <c r="H64" s="40"/>
      <c r="Z64" s="24"/>
    </row>
    <row r="65" spans="3:26" customFormat="1" x14ac:dyDescent="0.35">
      <c r="C65" s="40"/>
      <c r="E65" s="40"/>
      <c r="H65" s="40"/>
      <c r="Z65" s="24"/>
    </row>
    <row r="66" spans="3:26" customFormat="1" x14ac:dyDescent="0.35">
      <c r="C66" s="40"/>
      <c r="E66" s="40"/>
      <c r="H66" s="40"/>
      <c r="Z66" s="24"/>
    </row>
    <row r="67" spans="3:26" customFormat="1" x14ac:dyDescent="0.35">
      <c r="C67" s="40"/>
      <c r="E67" s="40"/>
      <c r="H67" s="40"/>
      <c r="Z67" s="24"/>
    </row>
    <row r="68" spans="3:26" customFormat="1" x14ac:dyDescent="0.35">
      <c r="C68" s="40"/>
      <c r="E68" s="40"/>
      <c r="H68" s="40"/>
      <c r="Z68" s="24"/>
    </row>
    <row r="69" spans="3:26" customFormat="1" x14ac:dyDescent="0.35">
      <c r="C69" s="40"/>
      <c r="E69" s="40"/>
      <c r="H69" s="40"/>
      <c r="Z69" s="24"/>
    </row>
    <row r="70" spans="3:26" customFormat="1" x14ac:dyDescent="0.35">
      <c r="C70" s="40"/>
      <c r="E70" s="40"/>
      <c r="H70" s="40"/>
      <c r="Z70" s="24"/>
    </row>
    <row r="71" spans="3:26" customFormat="1" x14ac:dyDescent="0.35">
      <c r="C71" s="40"/>
      <c r="E71" s="40"/>
      <c r="H71" s="40"/>
      <c r="Z71" s="24"/>
    </row>
    <row r="72" spans="3:26" customFormat="1" x14ac:dyDescent="0.35">
      <c r="C72" s="40"/>
      <c r="E72" s="40"/>
      <c r="H72" s="40"/>
      <c r="Z72" s="24"/>
    </row>
    <row r="73" spans="3:26" customFormat="1" x14ac:dyDescent="0.35">
      <c r="C73" s="40"/>
      <c r="E73" s="40"/>
      <c r="H73" s="40"/>
      <c r="Z73" s="24"/>
    </row>
    <row r="74" spans="3:26" customFormat="1" x14ac:dyDescent="0.35">
      <c r="C74" s="40"/>
      <c r="E74" s="40"/>
      <c r="H74" s="40"/>
      <c r="Z74" s="24"/>
    </row>
    <row r="75" spans="3:26" customFormat="1" x14ac:dyDescent="0.35">
      <c r="C75" s="40"/>
      <c r="E75" s="40"/>
      <c r="H75" s="40"/>
      <c r="Z75" s="24"/>
    </row>
    <row r="76" spans="3:26" customFormat="1" x14ac:dyDescent="0.35">
      <c r="C76" s="40"/>
      <c r="E76" s="40"/>
      <c r="H76" s="40"/>
      <c r="Z76" s="24"/>
    </row>
    <row r="77" spans="3:26" customFormat="1" x14ac:dyDescent="0.35">
      <c r="C77" s="40"/>
      <c r="E77" s="40"/>
      <c r="H77" s="40"/>
      <c r="Z77" s="24"/>
    </row>
    <row r="78" spans="3:26" customFormat="1" x14ac:dyDescent="0.35">
      <c r="C78" s="40"/>
      <c r="E78" s="40"/>
      <c r="H78" s="40"/>
      <c r="Z78" s="24"/>
    </row>
    <row r="79" spans="3:26" customFormat="1" x14ac:dyDescent="0.35">
      <c r="C79" s="40"/>
      <c r="E79" s="40"/>
      <c r="H79" s="40"/>
      <c r="Z79" s="24"/>
    </row>
    <row r="80" spans="3:26" customFormat="1" x14ac:dyDescent="0.35">
      <c r="C80" s="40"/>
      <c r="E80" s="40"/>
      <c r="H80" s="40"/>
      <c r="Z80" s="24"/>
    </row>
    <row r="81" spans="3:26" customFormat="1" x14ac:dyDescent="0.35">
      <c r="C81" s="40"/>
      <c r="E81" s="40"/>
      <c r="H81" s="40"/>
      <c r="Z81" s="24"/>
    </row>
    <row r="82" spans="3:26" customFormat="1" x14ac:dyDescent="0.35">
      <c r="C82" s="40"/>
      <c r="E82" s="40"/>
      <c r="H82" s="40"/>
      <c r="Z82" s="24"/>
    </row>
    <row r="83" spans="3:26" customFormat="1" x14ac:dyDescent="0.35">
      <c r="C83" s="40"/>
      <c r="E83" s="40"/>
      <c r="H83" s="40"/>
      <c r="Z83" s="24"/>
    </row>
    <row r="84" spans="3:26" customFormat="1" x14ac:dyDescent="0.35">
      <c r="C84" s="40"/>
      <c r="E84" s="40"/>
      <c r="H84" s="40"/>
      <c r="Z84" s="24"/>
    </row>
    <row r="85" spans="3:26" customFormat="1" x14ac:dyDescent="0.35">
      <c r="C85" s="40"/>
      <c r="E85" s="40"/>
      <c r="H85" s="40"/>
      <c r="Z85" s="24"/>
    </row>
    <row r="86" spans="3:26" customFormat="1" x14ac:dyDescent="0.35">
      <c r="C86" s="40"/>
      <c r="E86" s="40"/>
      <c r="H86" s="40"/>
      <c r="Z86" s="24"/>
    </row>
    <row r="87" spans="3:26" customFormat="1" x14ac:dyDescent="0.35">
      <c r="C87" s="40"/>
      <c r="E87" s="40"/>
      <c r="H87" s="40"/>
      <c r="Z87" s="24"/>
    </row>
    <row r="88" spans="3:26" customFormat="1" x14ac:dyDescent="0.35">
      <c r="C88" s="40"/>
      <c r="E88" s="40"/>
      <c r="H88" s="40"/>
      <c r="Z88" s="24"/>
    </row>
    <row r="89" spans="3:26" customFormat="1" x14ac:dyDescent="0.35">
      <c r="C89" s="40"/>
      <c r="E89" s="40"/>
      <c r="H89" s="40"/>
      <c r="Z89" s="24"/>
    </row>
    <row r="90" spans="3:26" customFormat="1" x14ac:dyDescent="0.35">
      <c r="C90" s="40"/>
      <c r="E90" s="40"/>
      <c r="H90" s="40"/>
      <c r="Z90" s="24"/>
    </row>
    <row r="91" spans="3:26" customFormat="1" x14ac:dyDescent="0.35">
      <c r="C91" s="40"/>
      <c r="E91" s="40"/>
      <c r="H91" s="40"/>
      <c r="Z91" s="24"/>
    </row>
    <row r="92" spans="3:26" customFormat="1" x14ac:dyDescent="0.35">
      <c r="C92" s="40"/>
      <c r="E92" s="40"/>
      <c r="H92" s="40"/>
      <c r="Z92" s="24"/>
    </row>
    <row r="93" spans="3:26" customFormat="1" x14ac:dyDescent="0.35">
      <c r="C93" s="40"/>
      <c r="E93" s="40"/>
      <c r="H93" s="40"/>
      <c r="Z93" s="24"/>
    </row>
    <row r="94" spans="3:26" customFormat="1" x14ac:dyDescent="0.35">
      <c r="C94" s="40"/>
      <c r="E94" s="40"/>
      <c r="H94" s="40"/>
      <c r="Z94" s="24"/>
    </row>
    <row r="95" spans="3:26" customFormat="1" x14ac:dyDescent="0.35">
      <c r="C95" s="40"/>
      <c r="E95" s="40"/>
      <c r="H95" s="40"/>
      <c r="Z95" s="24"/>
    </row>
    <row r="96" spans="3:26" customFormat="1" x14ac:dyDescent="0.35">
      <c r="C96" s="40"/>
      <c r="E96" s="40"/>
      <c r="H96" s="40"/>
      <c r="Z96" s="24"/>
    </row>
    <row r="97" spans="3:26" customFormat="1" x14ac:dyDescent="0.35">
      <c r="C97" s="40"/>
      <c r="E97" s="40"/>
      <c r="H97" s="40"/>
      <c r="Z97" s="24"/>
    </row>
    <row r="98" spans="3:26" customFormat="1" x14ac:dyDescent="0.35">
      <c r="C98" s="40"/>
      <c r="E98" s="40"/>
      <c r="H98" s="40"/>
      <c r="Z98" s="24"/>
    </row>
    <row r="99" spans="3:26" customFormat="1" x14ac:dyDescent="0.35">
      <c r="C99" s="40"/>
      <c r="E99" s="40"/>
      <c r="H99" s="40"/>
      <c r="Z99" s="24"/>
    </row>
    <row r="100" spans="3:26" customFormat="1" x14ac:dyDescent="0.35">
      <c r="C100" s="40"/>
      <c r="E100" s="40"/>
      <c r="H100" s="40"/>
      <c r="Z100" s="24"/>
    </row>
    <row r="101" spans="3:26" customFormat="1" x14ac:dyDescent="0.35">
      <c r="C101" s="40"/>
      <c r="E101" s="40"/>
      <c r="H101" s="40"/>
      <c r="Z101" s="24"/>
    </row>
    <row r="102" spans="3:26" customFormat="1" x14ac:dyDescent="0.35">
      <c r="C102" s="40"/>
      <c r="E102" s="40"/>
      <c r="H102" s="40"/>
      <c r="Z102" s="24"/>
    </row>
    <row r="103" spans="3:26" customFormat="1" x14ac:dyDescent="0.35">
      <c r="C103" s="40"/>
      <c r="E103" s="40"/>
      <c r="H103" s="40"/>
      <c r="Z103" s="24"/>
    </row>
    <row r="104" spans="3:26" customFormat="1" x14ac:dyDescent="0.35">
      <c r="C104" s="40"/>
      <c r="E104" s="40"/>
      <c r="H104" s="40"/>
      <c r="Z104" s="24"/>
    </row>
    <row r="105" spans="3:26" customFormat="1" x14ac:dyDescent="0.35">
      <c r="C105" s="40"/>
      <c r="E105" s="40"/>
      <c r="H105" s="40"/>
      <c r="Z105" s="24"/>
    </row>
    <row r="106" spans="3:26" customFormat="1" x14ac:dyDescent="0.35">
      <c r="C106" s="40"/>
      <c r="E106" s="40"/>
      <c r="H106" s="40"/>
      <c r="Z106" s="24"/>
    </row>
    <row r="107" spans="3:26" customFormat="1" x14ac:dyDescent="0.35">
      <c r="C107" s="40"/>
      <c r="E107" s="40"/>
      <c r="H107" s="40"/>
      <c r="Z107" s="24"/>
    </row>
    <row r="108" spans="3:26" customFormat="1" x14ac:dyDescent="0.35">
      <c r="C108" s="40"/>
      <c r="E108" s="40"/>
      <c r="H108" s="40"/>
      <c r="Z108" s="24"/>
    </row>
    <row r="109" spans="3:26" customFormat="1" x14ac:dyDescent="0.35">
      <c r="C109" s="40"/>
      <c r="E109" s="40"/>
      <c r="H109" s="40"/>
      <c r="Z109" s="24"/>
    </row>
    <row r="110" spans="3:26" customFormat="1" x14ac:dyDescent="0.35">
      <c r="C110" s="40"/>
      <c r="E110" s="40"/>
      <c r="H110" s="40"/>
      <c r="Z110" s="24"/>
    </row>
    <row r="111" spans="3:26" customFormat="1" x14ac:dyDescent="0.35">
      <c r="C111" s="40"/>
      <c r="E111" s="40"/>
      <c r="H111" s="40"/>
      <c r="Z111" s="24"/>
    </row>
    <row r="112" spans="3:26" customFormat="1" x14ac:dyDescent="0.35">
      <c r="C112" s="40"/>
      <c r="E112" s="40"/>
      <c r="H112" s="40"/>
      <c r="Z112" s="24"/>
    </row>
    <row r="113" spans="3:26" customFormat="1" x14ac:dyDescent="0.35">
      <c r="C113" s="40"/>
      <c r="E113" s="40"/>
      <c r="H113" s="40"/>
      <c r="Z113" s="24"/>
    </row>
    <row r="114" spans="3:26" customFormat="1" x14ac:dyDescent="0.35">
      <c r="C114" s="40"/>
      <c r="E114" s="40"/>
      <c r="H114" s="40"/>
      <c r="Z114" s="24"/>
    </row>
    <row r="115" spans="3:26" customFormat="1" x14ac:dyDescent="0.35">
      <c r="C115" s="40"/>
      <c r="E115" s="40"/>
      <c r="H115" s="40"/>
      <c r="Z115" s="24"/>
    </row>
    <row r="116" spans="3:26" customFormat="1" x14ac:dyDescent="0.35">
      <c r="C116" s="40"/>
      <c r="E116" s="40"/>
      <c r="H116" s="40"/>
      <c r="Z116" s="24"/>
    </row>
    <row r="117" spans="3:26" customFormat="1" x14ac:dyDescent="0.35">
      <c r="C117" s="40"/>
      <c r="E117" s="40"/>
      <c r="H117" s="40"/>
      <c r="Z117" s="24"/>
    </row>
    <row r="118" spans="3:26" customFormat="1" x14ac:dyDescent="0.35">
      <c r="C118" s="40"/>
      <c r="E118" s="40"/>
      <c r="H118" s="40"/>
      <c r="Z118" s="24"/>
    </row>
    <row r="119" spans="3:26" customFormat="1" x14ac:dyDescent="0.35">
      <c r="C119" s="40"/>
      <c r="E119" s="40"/>
      <c r="H119" s="40"/>
      <c r="Z119" s="24"/>
    </row>
    <row r="120" spans="3:26" customFormat="1" x14ac:dyDescent="0.35">
      <c r="C120" s="40"/>
      <c r="E120" s="40"/>
      <c r="H120" s="40"/>
      <c r="Z120" s="24"/>
    </row>
    <row r="121" spans="3:26" customFormat="1" x14ac:dyDescent="0.35">
      <c r="C121" s="40"/>
      <c r="E121" s="40"/>
      <c r="H121" s="40"/>
      <c r="Z121" s="24"/>
    </row>
    <row r="122" spans="3:26" customFormat="1" x14ac:dyDescent="0.35">
      <c r="C122" s="40"/>
      <c r="E122" s="40"/>
      <c r="H122" s="40"/>
      <c r="Z122" s="24"/>
    </row>
    <row r="123" spans="3:26" customFormat="1" x14ac:dyDescent="0.35">
      <c r="C123" s="40"/>
      <c r="E123" s="40"/>
      <c r="H123" s="40"/>
      <c r="Z123" s="24"/>
    </row>
    <row r="124" spans="3:26" customFormat="1" x14ac:dyDescent="0.35">
      <c r="C124" s="40"/>
      <c r="E124" s="40"/>
      <c r="H124" s="40"/>
      <c r="Z124" s="24"/>
    </row>
    <row r="125" spans="3:26" customFormat="1" x14ac:dyDescent="0.35">
      <c r="C125" s="40"/>
      <c r="E125" s="40"/>
      <c r="H125" s="40"/>
      <c r="Z125" s="24"/>
    </row>
    <row r="126" spans="3:26" customFormat="1" x14ac:dyDescent="0.35">
      <c r="C126" s="40"/>
      <c r="E126" s="40"/>
      <c r="H126" s="40"/>
      <c r="Z126" s="24"/>
    </row>
    <row r="127" spans="3:26" customFormat="1" x14ac:dyDescent="0.35">
      <c r="C127" s="40"/>
      <c r="E127" s="40"/>
      <c r="H127" s="40"/>
      <c r="Z127" s="24"/>
    </row>
    <row r="128" spans="3:26" customFormat="1" x14ac:dyDescent="0.35">
      <c r="C128" s="40"/>
      <c r="E128" s="40"/>
      <c r="H128" s="40"/>
      <c r="Z128" s="24"/>
    </row>
    <row r="129" spans="3:26" customFormat="1" x14ac:dyDescent="0.35">
      <c r="C129" s="40"/>
      <c r="E129" s="40"/>
      <c r="H129" s="40"/>
      <c r="Z129" s="24"/>
    </row>
    <row r="130" spans="3:26" customFormat="1" x14ac:dyDescent="0.35">
      <c r="C130" s="40"/>
      <c r="E130" s="40"/>
      <c r="H130" s="40"/>
      <c r="Z130" s="24"/>
    </row>
    <row r="131" spans="3:26" customFormat="1" x14ac:dyDescent="0.35">
      <c r="C131" s="40"/>
      <c r="E131" s="40"/>
      <c r="H131" s="40"/>
      <c r="Z131" s="24"/>
    </row>
    <row r="132" spans="3:26" customFormat="1" x14ac:dyDescent="0.35">
      <c r="C132" s="40"/>
      <c r="E132" s="40"/>
      <c r="H132" s="40"/>
      <c r="Z132" s="24"/>
    </row>
    <row r="133" spans="3:26" customFormat="1" x14ac:dyDescent="0.35">
      <c r="C133" s="40"/>
      <c r="E133" s="40"/>
      <c r="H133" s="40"/>
      <c r="Z133" s="24"/>
    </row>
    <row r="134" spans="3:26" customFormat="1" x14ac:dyDescent="0.35">
      <c r="C134" s="40"/>
      <c r="E134" s="40"/>
      <c r="H134" s="40"/>
      <c r="Z134" s="24"/>
    </row>
    <row r="135" spans="3:26" customFormat="1" x14ac:dyDescent="0.35">
      <c r="C135" s="40"/>
      <c r="E135" s="40"/>
      <c r="H135" s="40"/>
      <c r="Z135" s="24"/>
    </row>
    <row r="136" spans="3:26" customFormat="1" x14ac:dyDescent="0.35">
      <c r="C136" s="40"/>
      <c r="E136" s="40"/>
      <c r="H136" s="40"/>
      <c r="Z136" s="24"/>
    </row>
    <row r="137" spans="3:26" customFormat="1" x14ac:dyDescent="0.35">
      <c r="C137" s="40"/>
      <c r="E137" s="40"/>
      <c r="H137" s="40"/>
      <c r="Z137" s="24"/>
    </row>
    <row r="138" spans="3:26" customFormat="1" x14ac:dyDescent="0.35">
      <c r="C138" s="40"/>
      <c r="E138" s="40"/>
      <c r="H138" s="40"/>
      <c r="Z138" s="24"/>
    </row>
    <row r="139" spans="3:26" customFormat="1" x14ac:dyDescent="0.35">
      <c r="C139" s="40"/>
      <c r="E139" s="40"/>
      <c r="H139" s="40"/>
      <c r="Z139" s="24"/>
    </row>
    <row r="140" spans="3:26" customFormat="1" x14ac:dyDescent="0.35">
      <c r="C140" s="40"/>
      <c r="E140" s="40"/>
      <c r="H140" s="40"/>
      <c r="Z140" s="24"/>
    </row>
    <row r="141" spans="3:26" customFormat="1" x14ac:dyDescent="0.35">
      <c r="C141" s="40"/>
      <c r="E141" s="40"/>
      <c r="H141" s="40"/>
      <c r="Z141" s="24"/>
    </row>
    <row r="142" spans="3:26" customFormat="1" x14ac:dyDescent="0.35">
      <c r="C142" s="40"/>
      <c r="E142" s="40"/>
      <c r="H142" s="40"/>
      <c r="Z142" s="24"/>
    </row>
    <row r="143" spans="3:26" customFormat="1" x14ac:dyDescent="0.35">
      <c r="C143" s="40"/>
      <c r="E143" s="40"/>
      <c r="H143" s="40"/>
      <c r="Z143" s="24"/>
    </row>
    <row r="144" spans="3:26" customFormat="1" x14ac:dyDescent="0.35">
      <c r="C144" s="40"/>
      <c r="E144" s="40"/>
      <c r="H144" s="40"/>
      <c r="Z144" s="24"/>
    </row>
  </sheetData>
  <phoneticPr fontId="5" type="noConversion"/>
  <pageMargins left="0.7" right="0.7" top="0.75" bottom="0.75" header="0.3" footer="0.3"/>
  <pageSetup scale="15" orientation="landscape" horizontalDpi="90" verticalDpi="90" r:id="rId1"/>
  <customProperties>
    <customPr name="_pios_id" r:id="rId2"/>
  </customProperties>
  <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C2:C29</xm:sqref>
        </x14:dataValidation>
        <x14:dataValidation type="list" allowBlank="1" showInputMessage="1" showErrorMessage="1" xr:uid="{722E26F3-54CC-44FB-91DB-75E238D58D9D}">
          <x14:formula1>
            <xm:f>'Initiative mapping-DO NOT EDIT'!$J$3:$J$10</xm:f>
          </x14:formula1>
          <xm:sqref>A2:A29</xm:sqref>
        </x14:dataValidation>
        <x14:dataValidation type="list" allowBlank="1" showInputMessage="1" showErrorMessage="1" xr:uid="{CCEE9C1A-50CA-4B9D-AC85-CE0C7A846FB9}">
          <x14:formula1>
            <xm:f>'Initiative mapping-DO NOT EDIT'!$D$3:$D$89</xm:f>
          </x14:formula1>
          <xm:sqref>E2:E29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4.5" x14ac:dyDescent="0.35"/>
  <sheetData>
    <row r="2" spans="2:10" x14ac:dyDescent="0.35">
      <c r="B2" t="s">
        <v>229</v>
      </c>
      <c r="C2" t="s">
        <v>230</v>
      </c>
      <c r="D2" t="s">
        <v>231</v>
      </c>
      <c r="G2" t="s">
        <v>232</v>
      </c>
      <c r="H2" t="s">
        <v>233</v>
      </c>
      <c r="J2" t="s">
        <v>7</v>
      </c>
    </row>
    <row r="3" spans="2:10" x14ac:dyDescent="0.35">
      <c r="B3" t="s">
        <v>123</v>
      </c>
      <c r="C3">
        <v>1</v>
      </c>
      <c r="D3" t="s">
        <v>124</v>
      </c>
      <c r="G3" t="s">
        <v>123</v>
      </c>
      <c r="H3" t="s">
        <v>234</v>
      </c>
      <c r="J3" t="s">
        <v>235</v>
      </c>
    </row>
    <row r="4" spans="2:10" x14ac:dyDescent="0.35">
      <c r="B4" t="s">
        <v>123</v>
      </c>
      <c r="C4">
        <v>2</v>
      </c>
      <c r="D4" t="s">
        <v>236</v>
      </c>
      <c r="G4" t="s">
        <v>130</v>
      </c>
      <c r="H4" t="s">
        <v>237</v>
      </c>
      <c r="J4" t="s">
        <v>238</v>
      </c>
    </row>
    <row r="5" spans="2:10" x14ac:dyDescent="0.35">
      <c r="B5" t="s">
        <v>123</v>
      </c>
      <c r="C5">
        <v>3</v>
      </c>
      <c r="D5" t="s">
        <v>239</v>
      </c>
      <c r="G5" t="s">
        <v>147</v>
      </c>
      <c r="H5" t="s">
        <v>240</v>
      </c>
      <c r="J5" t="s">
        <v>241</v>
      </c>
    </row>
    <row r="6" spans="2:10" x14ac:dyDescent="0.35">
      <c r="B6" t="s">
        <v>123</v>
      </c>
      <c r="C6">
        <v>4</v>
      </c>
      <c r="D6" t="s">
        <v>242</v>
      </c>
      <c r="G6" t="s">
        <v>173</v>
      </c>
      <c r="H6" t="s">
        <v>243</v>
      </c>
      <c r="J6" t="s">
        <v>244</v>
      </c>
    </row>
    <row r="7" spans="2:10" x14ac:dyDescent="0.35">
      <c r="B7" t="s">
        <v>123</v>
      </c>
      <c r="C7">
        <v>5</v>
      </c>
      <c r="D7" t="s">
        <v>245</v>
      </c>
      <c r="G7" t="s">
        <v>200</v>
      </c>
      <c r="H7" t="s">
        <v>246</v>
      </c>
      <c r="J7" t="s">
        <v>247</v>
      </c>
    </row>
    <row r="8" spans="2:10" x14ac:dyDescent="0.35">
      <c r="B8" t="s">
        <v>130</v>
      </c>
      <c r="C8">
        <v>1</v>
      </c>
      <c r="D8" t="s">
        <v>131</v>
      </c>
      <c r="G8" t="s">
        <v>248</v>
      </c>
      <c r="H8" t="s">
        <v>249</v>
      </c>
      <c r="J8" t="s">
        <v>8</v>
      </c>
    </row>
    <row r="9" spans="2:10" x14ac:dyDescent="0.35">
      <c r="B9" t="s">
        <v>130</v>
      </c>
      <c r="C9">
        <v>2</v>
      </c>
      <c r="D9" t="s">
        <v>135</v>
      </c>
      <c r="G9" t="s">
        <v>222</v>
      </c>
      <c r="H9" t="s">
        <v>250</v>
      </c>
      <c r="J9" t="s">
        <v>251</v>
      </c>
    </row>
    <row r="10" spans="2:10" x14ac:dyDescent="0.35">
      <c r="B10" t="s">
        <v>130</v>
      </c>
      <c r="C10">
        <v>3</v>
      </c>
      <c r="D10" t="s">
        <v>252</v>
      </c>
      <c r="G10" t="s">
        <v>253</v>
      </c>
      <c r="H10" t="s">
        <v>254</v>
      </c>
      <c r="J10" t="s">
        <v>255</v>
      </c>
    </row>
    <row r="11" spans="2:10" x14ac:dyDescent="0.35">
      <c r="B11" t="s">
        <v>130</v>
      </c>
      <c r="C11">
        <v>4</v>
      </c>
      <c r="D11" t="s">
        <v>256</v>
      </c>
      <c r="G11" t="s">
        <v>257</v>
      </c>
      <c r="H11" t="s">
        <v>258</v>
      </c>
    </row>
    <row r="12" spans="2:10" x14ac:dyDescent="0.35">
      <c r="B12" t="s">
        <v>130</v>
      </c>
      <c r="C12">
        <v>5</v>
      </c>
      <c r="D12" t="s">
        <v>141</v>
      </c>
      <c r="G12" t="s">
        <v>225</v>
      </c>
      <c r="H12" t="s">
        <v>259</v>
      </c>
    </row>
    <row r="13" spans="2:10" x14ac:dyDescent="0.35">
      <c r="B13" t="s">
        <v>130</v>
      </c>
      <c r="C13">
        <v>6</v>
      </c>
      <c r="D13" t="s">
        <v>260</v>
      </c>
    </row>
    <row r="14" spans="2:10" x14ac:dyDescent="0.35">
      <c r="B14" t="s">
        <v>147</v>
      </c>
      <c r="C14">
        <v>1</v>
      </c>
      <c r="D14" t="s">
        <v>261</v>
      </c>
    </row>
    <row r="15" spans="2:10" x14ac:dyDescent="0.35">
      <c r="B15" t="s">
        <v>147</v>
      </c>
      <c r="C15">
        <v>2</v>
      </c>
      <c r="D15" t="s">
        <v>148</v>
      </c>
    </row>
    <row r="16" spans="2:10" x14ac:dyDescent="0.35">
      <c r="B16" t="s">
        <v>147</v>
      </c>
      <c r="C16">
        <v>3</v>
      </c>
      <c r="D16" t="s">
        <v>151</v>
      </c>
    </row>
    <row r="17" spans="2:4" x14ac:dyDescent="0.35">
      <c r="B17" t="s">
        <v>147</v>
      </c>
      <c r="C17">
        <v>4</v>
      </c>
      <c r="D17" t="s">
        <v>262</v>
      </c>
    </row>
    <row r="18" spans="2:4" x14ac:dyDescent="0.35">
      <c r="B18" t="s">
        <v>147</v>
      </c>
      <c r="C18">
        <v>5</v>
      </c>
      <c r="D18" t="s">
        <v>155</v>
      </c>
    </row>
    <row r="19" spans="2:4" x14ac:dyDescent="0.35">
      <c r="B19" t="s">
        <v>147</v>
      </c>
      <c r="C19">
        <v>6</v>
      </c>
      <c r="D19" t="s">
        <v>158</v>
      </c>
    </row>
    <row r="20" spans="2:4" x14ac:dyDescent="0.35">
      <c r="B20" t="s">
        <v>147</v>
      </c>
      <c r="C20">
        <v>7</v>
      </c>
      <c r="D20" t="s">
        <v>263</v>
      </c>
    </row>
    <row r="21" spans="2:4" x14ac:dyDescent="0.35">
      <c r="B21" t="s">
        <v>147</v>
      </c>
      <c r="C21">
        <v>8</v>
      </c>
      <c r="D21" t="s">
        <v>264</v>
      </c>
    </row>
    <row r="22" spans="2:4" x14ac:dyDescent="0.35">
      <c r="B22" t="s">
        <v>147</v>
      </c>
      <c r="C22">
        <v>9</v>
      </c>
      <c r="D22" t="s">
        <v>163</v>
      </c>
    </row>
    <row r="23" spans="2:4" x14ac:dyDescent="0.35">
      <c r="B23" t="s">
        <v>147</v>
      </c>
      <c r="C23">
        <v>10</v>
      </c>
      <c r="D23" t="s">
        <v>265</v>
      </c>
    </row>
    <row r="24" spans="2:4" x14ac:dyDescent="0.35">
      <c r="B24" t="s">
        <v>147</v>
      </c>
      <c r="C24">
        <v>11</v>
      </c>
      <c r="D24" t="s">
        <v>266</v>
      </c>
    </row>
    <row r="25" spans="2:4" x14ac:dyDescent="0.35">
      <c r="B25" t="s">
        <v>147</v>
      </c>
      <c r="C25">
        <v>12</v>
      </c>
      <c r="D25" t="s">
        <v>166</v>
      </c>
    </row>
    <row r="26" spans="2:4" x14ac:dyDescent="0.35">
      <c r="B26" t="s">
        <v>147</v>
      </c>
      <c r="C26">
        <v>13</v>
      </c>
      <c r="D26" t="s">
        <v>169</v>
      </c>
    </row>
    <row r="27" spans="2:4" x14ac:dyDescent="0.35">
      <c r="B27" t="s">
        <v>147</v>
      </c>
      <c r="C27">
        <v>14</v>
      </c>
      <c r="D27" t="s">
        <v>267</v>
      </c>
    </row>
    <row r="28" spans="2:4" x14ac:dyDescent="0.35">
      <c r="B28" t="s">
        <v>147</v>
      </c>
      <c r="C28">
        <v>15</v>
      </c>
      <c r="D28" t="s">
        <v>268</v>
      </c>
    </row>
    <row r="29" spans="2:4" x14ac:dyDescent="0.35">
      <c r="B29" t="s">
        <v>147</v>
      </c>
      <c r="C29">
        <v>16</v>
      </c>
      <c r="D29" t="s">
        <v>269</v>
      </c>
    </row>
    <row r="30" spans="2:4" x14ac:dyDescent="0.35">
      <c r="B30" t="s">
        <v>147</v>
      </c>
      <c r="C30">
        <v>17</v>
      </c>
      <c r="D30" t="s">
        <v>270</v>
      </c>
    </row>
    <row r="31" spans="2:4" x14ac:dyDescent="0.35">
      <c r="B31" t="s">
        <v>173</v>
      </c>
      <c r="C31">
        <v>1</v>
      </c>
      <c r="D31" t="s">
        <v>174</v>
      </c>
    </row>
    <row r="32" spans="2:4" x14ac:dyDescent="0.35">
      <c r="B32" t="s">
        <v>173</v>
      </c>
      <c r="C32">
        <v>2</v>
      </c>
      <c r="D32" t="s">
        <v>178</v>
      </c>
    </row>
    <row r="33" spans="2:4" x14ac:dyDescent="0.35">
      <c r="B33" t="s">
        <v>173</v>
      </c>
      <c r="C33">
        <v>3</v>
      </c>
      <c r="D33" t="s">
        <v>271</v>
      </c>
    </row>
    <row r="34" spans="2:4" x14ac:dyDescent="0.35">
      <c r="B34" t="s">
        <v>173</v>
      </c>
      <c r="C34">
        <v>4</v>
      </c>
      <c r="D34" t="s">
        <v>272</v>
      </c>
    </row>
    <row r="35" spans="2:4" x14ac:dyDescent="0.35">
      <c r="B35" t="s">
        <v>173</v>
      </c>
      <c r="C35">
        <v>5</v>
      </c>
      <c r="D35" t="s">
        <v>181</v>
      </c>
    </row>
    <row r="36" spans="2:4" x14ac:dyDescent="0.35">
      <c r="B36" t="s">
        <v>173</v>
      </c>
      <c r="C36">
        <v>6</v>
      </c>
      <c r="D36" t="s">
        <v>184</v>
      </c>
    </row>
    <row r="37" spans="2:4" x14ac:dyDescent="0.35">
      <c r="B37" t="s">
        <v>173</v>
      </c>
      <c r="C37">
        <v>7</v>
      </c>
      <c r="D37" t="s">
        <v>273</v>
      </c>
    </row>
    <row r="38" spans="2:4" x14ac:dyDescent="0.35">
      <c r="B38" t="s">
        <v>173</v>
      </c>
      <c r="C38">
        <v>8</v>
      </c>
      <c r="D38" t="s">
        <v>274</v>
      </c>
    </row>
    <row r="39" spans="2:4" x14ac:dyDescent="0.35">
      <c r="B39" t="s">
        <v>173</v>
      </c>
      <c r="C39">
        <v>9</v>
      </c>
      <c r="D39" t="s">
        <v>275</v>
      </c>
    </row>
    <row r="40" spans="2:4" x14ac:dyDescent="0.35">
      <c r="B40" t="s">
        <v>173</v>
      </c>
      <c r="C40">
        <v>10</v>
      </c>
      <c r="D40" t="s">
        <v>276</v>
      </c>
    </row>
    <row r="41" spans="2:4" x14ac:dyDescent="0.35">
      <c r="B41" t="s">
        <v>173</v>
      </c>
      <c r="C41">
        <v>11</v>
      </c>
      <c r="D41" t="s">
        <v>187</v>
      </c>
    </row>
    <row r="42" spans="2:4" x14ac:dyDescent="0.35">
      <c r="B42" t="s">
        <v>173</v>
      </c>
      <c r="C42">
        <v>12</v>
      </c>
      <c r="D42" t="s">
        <v>190</v>
      </c>
    </row>
    <row r="43" spans="2:4" x14ac:dyDescent="0.35">
      <c r="B43" t="s">
        <v>173</v>
      </c>
      <c r="C43">
        <v>13</v>
      </c>
      <c r="D43" t="s">
        <v>277</v>
      </c>
    </row>
    <row r="44" spans="2:4" x14ac:dyDescent="0.35">
      <c r="B44" t="s">
        <v>173</v>
      </c>
      <c r="C44">
        <v>14</v>
      </c>
      <c r="D44" t="s">
        <v>193</v>
      </c>
    </row>
    <row r="45" spans="2:4" x14ac:dyDescent="0.35">
      <c r="B45" t="s">
        <v>173</v>
      </c>
      <c r="C45">
        <v>15</v>
      </c>
      <c r="D45" t="s">
        <v>196</v>
      </c>
    </row>
    <row r="46" spans="2:4" x14ac:dyDescent="0.35">
      <c r="B46" t="s">
        <v>200</v>
      </c>
      <c r="C46">
        <v>1</v>
      </c>
      <c r="D46" t="s">
        <v>278</v>
      </c>
    </row>
    <row r="47" spans="2:4" x14ac:dyDescent="0.35">
      <c r="B47" t="s">
        <v>200</v>
      </c>
      <c r="C47">
        <v>2</v>
      </c>
      <c r="D47" t="s">
        <v>201</v>
      </c>
    </row>
    <row r="48" spans="2:4" x14ac:dyDescent="0.35">
      <c r="B48" t="s">
        <v>200</v>
      </c>
      <c r="C48">
        <v>3</v>
      </c>
      <c r="D48" t="s">
        <v>204</v>
      </c>
    </row>
    <row r="49" spans="2:4" x14ac:dyDescent="0.35">
      <c r="B49" t="s">
        <v>200</v>
      </c>
      <c r="C49">
        <v>4</v>
      </c>
      <c r="D49" t="s">
        <v>279</v>
      </c>
    </row>
    <row r="50" spans="2:4" x14ac:dyDescent="0.35">
      <c r="B50" t="s">
        <v>200</v>
      </c>
      <c r="C50">
        <v>5</v>
      </c>
      <c r="D50" t="s">
        <v>207</v>
      </c>
    </row>
    <row r="51" spans="2:4" x14ac:dyDescent="0.35">
      <c r="B51" t="s">
        <v>200</v>
      </c>
      <c r="C51">
        <v>6</v>
      </c>
      <c r="D51" t="s">
        <v>271</v>
      </c>
    </row>
    <row r="52" spans="2:4" x14ac:dyDescent="0.35">
      <c r="B52" t="s">
        <v>200</v>
      </c>
      <c r="C52">
        <v>7</v>
      </c>
      <c r="D52" t="s">
        <v>280</v>
      </c>
    </row>
    <row r="53" spans="2:4" x14ac:dyDescent="0.35">
      <c r="B53" t="s">
        <v>200</v>
      </c>
      <c r="C53">
        <v>8</v>
      </c>
      <c r="D53" t="s">
        <v>281</v>
      </c>
    </row>
    <row r="54" spans="2:4" x14ac:dyDescent="0.35">
      <c r="B54" t="s">
        <v>200</v>
      </c>
      <c r="C54">
        <v>9</v>
      </c>
      <c r="D54" t="s">
        <v>282</v>
      </c>
    </row>
    <row r="55" spans="2:4" x14ac:dyDescent="0.35">
      <c r="B55" t="s">
        <v>200</v>
      </c>
      <c r="C55">
        <v>10</v>
      </c>
      <c r="D55" t="s">
        <v>283</v>
      </c>
    </row>
    <row r="56" spans="2:4" x14ac:dyDescent="0.35">
      <c r="B56" t="s">
        <v>200</v>
      </c>
      <c r="C56">
        <v>11</v>
      </c>
      <c r="D56" t="s">
        <v>210</v>
      </c>
    </row>
    <row r="57" spans="2:4" x14ac:dyDescent="0.35">
      <c r="B57" t="s">
        <v>200</v>
      </c>
      <c r="C57">
        <v>12</v>
      </c>
      <c r="D57" t="s">
        <v>213</v>
      </c>
    </row>
    <row r="58" spans="2:4" x14ac:dyDescent="0.35">
      <c r="B58" t="s">
        <v>200</v>
      </c>
      <c r="C58">
        <v>13</v>
      </c>
      <c r="D58" t="s">
        <v>216</v>
      </c>
    </row>
    <row r="59" spans="2:4" x14ac:dyDescent="0.35">
      <c r="B59" t="s">
        <v>200</v>
      </c>
      <c r="C59">
        <v>14</v>
      </c>
      <c r="D59" t="s">
        <v>284</v>
      </c>
    </row>
    <row r="60" spans="2:4" x14ac:dyDescent="0.35">
      <c r="B60" t="s">
        <v>200</v>
      </c>
      <c r="C60">
        <v>15</v>
      </c>
      <c r="D60" t="s">
        <v>285</v>
      </c>
    </row>
    <row r="61" spans="2:4" x14ac:dyDescent="0.35">
      <c r="B61" t="s">
        <v>200</v>
      </c>
      <c r="C61">
        <v>16</v>
      </c>
      <c r="D61" t="s">
        <v>286</v>
      </c>
    </row>
    <row r="62" spans="2:4" x14ac:dyDescent="0.35">
      <c r="B62" t="s">
        <v>200</v>
      </c>
      <c r="C62">
        <v>17</v>
      </c>
      <c r="D62" t="s">
        <v>287</v>
      </c>
    </row>
    <row r="63" spans="2:4" x14ac:dyDescent="0.35">
      <c r="B63" t="s">
        <v>200</v>
      </c>
      <c r="C63">
        <v>18</v>
      </c>
      <c r="D63" t="s">
        <v>288</v>
      </c>
    </row>
    <row r="64" spans="2:4" x14ac:dyDescent="0.35">
      <c r="B64" t="s">
        <v>200</v>
      </c>
      <c r="C64">
        <v>19</v>
      </c>
      <c r="D64" t="s">
        <v>289</v>
      </c>
    </row>
    <row r="65" spans="2:4" x14ac:dyDescent="0.35">
      <c r="B65" t="s">
        <v>200</v>
      </c>
      <c r="C65">
        <v>20</v>
      </c>
      <c r="D65" t="s">
        <v>219</v>
      </c>
    </row>
    <row r="66" spans="2:4" x14ac:dyDescent="0.35">
      <c r="B66" t="s">
        <v>248</v>
      </c>
      <c r="C66">
        <v>1</v>
      </c>
      <c r="D66" t="s">
        <v>290</v>
      </c>
    </row>
    <row r="67" spans="2:4" x14ac:dyDescent="0.35">
      <c r="B67" t="s">
        <v>248</v>
      </c>
      <c r="C67">
        <v>2</v>
      </c>
      <c r="D67" t="s">
        <v>291</v>
      </c>
    </row>
    <row r="68" spans="2:4" x14ac:dyDescent="0.35">
      <c r="B68" t="s">
        <v>248</v>
      </c>
      <c r="C68">
        <v>3</v>
      </c>
      <c r="D68" t="s">
        <v>292</v>
      </c>
    </row>
    <row r="69" spans="2:4" x14ac:dyDescent="0.35">
      <c r="B69" t="s">
        <v>248</v>
      </c>
      <c r="C69">
        <v>4</v>
      </c>
      <c r="D69" t="s">
        <v>293</v>
      </c>
    </row>
    <row r="70" spans="2:4" x14ac:dyDescent="0.35">
      <c r="B70" t="s">
        <v>248</v>
      </c>
      <c r="C70">
        <v>5</v>
      </c>
      <c r="D70" t="s">
        <v>294</v>
      </c>
    </row>
    <row r="71" spans="2:4" x14ac:dyDescent="0.35">
      <c r="B71" t="s">
        <v>248</v>
      </c>
      <c r="C71">
        <v>6</v>
      </c>
      <c r="D71" t="s">
        <v>295</v>
      </c>
    </row>
    <row r="72" spans="2:4" x14ac:dyDescent="0.35">
      <c r="B72" t="s">
        <v>222</v>
      </c>
      <c r="C72">
        <v>1</v>
      </c>
      <c r="D72" t="s">
        <v>223</v>
      </c>
    </row>
    <row r="73" spans="2:4" x14ac:dyDescent="0.35">
      <c r="B73" t="s">
        <v>222</v>
      </c>
      <c r="C73">
        <v>2</v>
      </c>
      <c r="D73" t="s">
        <v>296</v>
      </c>
    </row>
    <row r="74" spans="2:4" x14ac:dyDescent="0.35">
      <c r="B74" t="s">
        <v>222</v>
      </c>
      <c r="C74">
        <v>3</v>
      </c>
      <c r="D74" t="s">
        <v>297</v>
      </c>
    </row>
    <row r="75" spans="2:4" x14ac:dyDescent="0.35">
      <c r="B75" t="s">
        <v>222</v>
      </c>
      <c r="C75">
        <v>4</v>
      </c>
      <c r="D75" t="s">
        <v>298</v>
      </c>
    </row>
    <row r="76" spans="2:4" x14ac:dyDescent="0.35">
      <c r="B76" t="s">
        <v>253</v>
      </c>
      <c r="C76">
        <v>1</v>
      </c>
      <c r="D76" t="s">
        <v>299</v>
      </c>
    </row>
    <row r="77" spans="2:4" x14ac:dyDescent="0.35">
      <c r="B77" t="s">
        <v>253</v>
      </c>
      <c r="C77">
        <v>2</v>
      </c>
      <c r="D77" t="s">
        <v>300</v>
      </c>
    </row>
    <row r="78" spans="2:4" x14ac:dyDescent="0.35">
      <c r="B78" t="s">
        <v>253</v>
      </c>
      <c r="C78">
        <v>3</v>
      </c>
      <c r="D78" t="s">
        <v>301</v>
      </c>
    </row>
    <row r="79" spans="2:4" x14ac:dyDescent="0.35">
      <c r="B79" t="s">
        <v>257</v>
      </c>
      <c r="C79">
        <v>1</v>
      </c>
      <c r="D79" t="s">
        <v>302</v>
      </c>
    </row>
    <row r="80" spans="2:4" x14ac:dyDescent="0.35">
      <c r="B80" t="s">
        <v>257</v>
      </c>
      <c r="C80">
        <v>2</v>
      </c>
      <c r="D80" t="s">
        <v>303</v>
      </c>
    </row>
    <row r="81" spans="2:4" x14ac:dyDescent="0.35">
      <c r="B81" t="s">
        <v>257</v>
      </c>
      <c r="C81">
        <v>3</v>
      </c>
      <c r="D81" t="s">
        <v>304</v>
      </c>
    </row>
    <row r="82" spans="2:4" x14ac:dyDescent="0.35">
      <c r="B82" t="s">
        <v>257</v>
      </c>
      <c r="C82">
        <v>4</v>
      </c>
      <c r="D82" t="s">
        <v>305</v>
      </c>
    </row>
    <row r="83" spans="2:4" x14ac:dyDescent="0.35">
      <c r="B83" t="s">
        <v>257</v>
      </c>
      <c r="C83">
        <v>5</v>
      </c>
      <c r="D83" t="s">
        <v>306</v>
      </c>
    </row>
    <row r="84" spans="2:4" x14ac:dyDescent="0.35">
      <c r="B84" t="s">
        <v>257</v>
      </c>
      <c r="C84">
        <v>6</v>
      </c>
      <c r="D84" t="s">
        <v>307</v>
      </c>
    </row>
    <row r="85" spans="2:4" x14ac:dyDescent="0.35">
      <c r="B85" t="s">
        <v>225</v>
      </c>
      <c r="C85">
        <v>1</v>
      </c>
      <c r="D85" t="s">
        <v>226</v>
      </c>
    </row>
    <row r="86" spans="2:4" x14ac:dyDescent="0.35">
      <c r="B86" t="s">
        <v>225</v>
      </c>
      <c r="C86">
        <v>2</v>
      </c>
      <c r="D86" t="s">
        <v>308</v>
      </c>
    </row>
    <row r="87" spans="2:4" x14ac:dyDescent="0.35">
      <c r="B87" t="s">
        <v>225</v>
      </c>
      <c r="C87">
        <v>3</v>
      </c>
      <c r="D87" t="s">
        <v>309</v>
      </c>
    </row>
    <row r="88" spans="2:4" x14ac:dyDescent="0.35">
      <c r="B88" t="s">
        <v>225</v>
      </c>
      <c r="C88">
        <v>4</v>
      </c>
      <c r="D88" t="s">
        <v>310</v>
      </c>
    </row>
    <row r="89" spans="2:4" x14ac:dyDescent="0.35">
      <c r="C89" t="s">
        <v>311</v>
      </c>
      <c r="D89" t="s">
        <v>312</v>
      </c>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2" ma:contentTypeDescription="Create a new document." ma:contentTypeScope="" ma:versionID="243c40850305087422fe1088b42db1e0">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026fb02379bb1fc300d0976d17d60b22"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45ACD-7B6F-4D02-8938-92ACB291E23C}">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d95e425-d589-47f0-8d5d-becc6564e3ac"/>
    <ds:schemaRef ds:uri="8d2ccb4a-2d3f-46ea-a8a7-18f2e8db3b7b"/>
    <ds:schemaRef ds:uri="http://purl.org/dc/dcmitype/"/>
    <ds:schemaRef ds:uri="http://purl.org/dc/terms/"/>
  </ds:schemaRefs>
</ds:datastoreItem>
</file>

<file path=customXml/itemProps2.xml><?xml version="1.0" encoding="utf-8"?>
<ds:datastoreItem xmlns:ds="http://schemas.openxmlformats.org/officeDocument/2006/customXml" ds:itemID="{5E344D0C-BFEE-45DF-8674-2FEA4EDCA4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8DF58-3153-4CFC-88E7-23E35EC4D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2022-01-28T21:39:01Z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