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C1CF8074-DC4D-471F-9721-9D531B43E3E5}" xr6:coauthVersionLast="47" xr6:coauthVersionMax="47" xr10:uidLastSave="{00000000-0000-0000-0000-000000000000}"/>
  <bookViews>
    <workbookView xWindow="-120" yWindow="-120" windowWidth="29040" windowHeight="15720" xr2:uid="{C73FE6B6-C8BD-4B4F-BDF7-B2BB9A6E0C56}"/>
  </bookViews>
  <sheets>
    <sheet name="READ ME FIRST" sheetId="15" r:id="rId1"/>
    <sheet name="Initiatives" sheetId="1" r:id="rId2"/>
  </sheets>
  <externalReferences>
    <externalReference r:id="rId3"/>
  </externalReferences>
  <definedNames>
    <definedName name="_xlnm.Print_Area" localSheetId="1">Initiatives!$A$1:$AI$29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J27" i="1"/>
  <c r="G27" i="1"/>
  <c r="D27" i="1"/>
  <c r="B27" i="1"/>
  <c r="A27" i="1"/>
  <c r="U26" i="1"/>
  <c r="G26" i="1"/>
  <c r="D26" i="1"/>
  <c r="B26" i="1"/>
  <c r="J26" i="1" s="1"/>
  <c r="A26" i="1"/>
  <c r="U25" i="1"/>
  <c r="J25" i="1"/>
  <c r="G25" i="1"/>
  <c r="D25" i="1"/>
  <c r="B25" i="1"/>
  <c r="A25" i="1"/>
  <c r="U24" i="1"/>
  <c r="D24" i="1"/>
  <c r="B24" i="1"/>
  <c r="J24" i="1" s="1"/>
  <c r="A24" i="1"/>
  <c r="J23" i="1"/>
  <c r="G23" i="1"/>
  <c r="D23" i="1"/>
  <c r="B23" i="1"/>
  <c r="A23" i="1"/>
  <c r="G22" i="1"/>
  <c r="D22" i="1"/>
  <c r="B22" i="1"/>
  <c r="J22" i="1" s="1"/>
  <c r="A22" i="1"/>
  <c r="U21" i="1"/>
  <c r="G21" i="1"/>
  <c r="D21" i="1"/>
  <c r="B21" i="1"/>
  <c r="J21" i="1" s="1"/>
  <c r="A21" i="1"/>
  <c r="U20" i="1"/>
  <c r="G20" i="1"/>
  <c r="D20" i="1"/>
  <c r="B20" i="1"/>
  <c r="J20" i="1" s="1"/>
  <c r="A20" i="1"/>
  <c r="U19" i="1"/>
  <c r="G19" i="1"/>
  <c r="D19" i="1"/>
  <c r="B19" i="1"/>
  <c r="J19" i="1" s="1"/>
  <c r="A19" i="1"/>
  <c r="U18" i="1"/>
  <c r="G18" i="1"/>
  <c r="D18" i="1"/>
  <c r="B18" i="1"/>
  <c r="J18" i="1" s="1"/>
  <c r="A18" i="1"/>
  <c r="U17" i="1"/>
  <c r="G17" i="1"/>
  <c r="D17" i="1"/>
  <c r="B17" i="1"/>
  <c r="J17" i="1" s="1"/>
  <c r="A17" i="1"/>
  <c r="U16" i="1"/>
  <c r="G16" i="1"/>
  <c r="D16" i="1"/>
  <c r="B16" i="1"/>
  <c r="J16" i="1" s="1"/>
  <c r="A16" i="1"/>
  <c r="U15" i="1"/>
  <c r="G15" i="1"/>
  <c r="D15" i="1"/>
  <c r="B15" i="1"/>
  <c r="J15" i="1" s="1"/>
  <c r="A15" i="1"/>
  <c r="U14" i="1"/>
  <c r="G14" i="1"/>
  <c r="D14" i="1"/>
  <c r="B14" i="1"/>
  <c r="J14" i="1" s="1"/>
  <c r="A14" i="1"/>
  <c r="U13" i="1"/>
  <c r="G13" i="1"/>
  <c r="D13" i="1"/>
  <c r="B13" i="1"/>
  <c r="J13" i="1" s="1"/>
  <c r="A13" i="1"/>
  <c r="U12" i="1"/>
  <c r="G12" i="1"/>
  <c r="D12" i="1"/>
  <c r="B12" i="1"/>
  <c r="J12" i="1" s="1"/>
  <c r="A12" i="1"/>
  <c r="U11" i="1"/>
  <c r="G11" i="1"/>
  <c r="D11" i="1"/>
  <c r="B11" i="1"/>
  <c r="J11" i="1" s="1"/>
  <c r="A11" i="1"/>
  <c r="U10" i="1"/>
  <c r="G10" i="1"/>
  <c r="D10" i="1"/>
  <c r="B10" i="1"/>
  <c r="J10" i="1" s="1"/>
  <c r="A10" i="1"/>
  <c r="U9" i="1"/>
  <c r="G9" i="1"/>
  <c r="D9" i="1"/>
  <c r="B9" i="1"/>
  <c r="J9" i="1" s="1"/>
  <c r="A9" i="1"/>
  <c r="U8" i="1"/>
  <c r="G8" i="1"/>
  <c r="D8" i="1"/>
  <c r="B8" i="1"/>
  <c r="J8" i="1" s="1"/>
  <c r="A8" i="1"/>
  <c r="U7" i="1"/>
  <c r="G7" i="1"/>
  <c r="D7" i="1"/>
  <c r="B7" i="1"/>
  <c r="J7" i="1" s="1"/>
  <c r="A7" i="1"/>
  <c r="U6" i="1"/>
  <c r="G6" i="1"/>
  <c r="D6" i="1"/>
  <c r="B6" i="1"/>
  <c r="J6" i="1" s="1"/>
  <c r="A6" i="1"/>
  <c r="U5" i="1"/>
  <c r="G5" i="1"/>
  <c r="D5" i="1"/>
  <c r="B5" i="1"/>
  <c r="J5" i="1" s="1"/>
  <c r="A5" i="1"/>
  <c r="U4" i="1"/>
  <c r="G4" i="1"/>
  <c r="D4" i="1"/>
  <c r="B4" i="1"/>
  <c r="J4" i="1" s="1"/>
  <c r="A4" i="1"/>
  <c r="U3" i="1"/>
  <c r="G3" i="1"/>
  <c r="D3" i="1"/>
  <c r="B3" i="1"/>
  <c r="J3" i="1" s="1"/>
  <c r="A3" i="1"/>
  <c r="U2" i="1"/>
  <c r="G2" i="1"/>
  <c r="D2" i="1"/>
  <c r="B2" i="1"/>
  <c r="J2" i="1" s="1"/>
  <c r="A2" i="1"/>
</calcChain>
</file>

<file path=xl/sharedStrings.xml><?xml version="1.0" encoding="utf-8"?>
<sst xmlns="http://schemas.openxmlformats.org/spreadsheetml/2006/main" count="688" uniqueCount="233">
  <si>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</si>
  <si>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</si>
  <si>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</si>
  <si>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</si>
  <si>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</si>
  <si>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</si>
  <si>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</si>
  <si>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</si>
  <si>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</si>
  <si>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</si>
  <si>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</si>
  <si>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</si>
  <si>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</si>
  <si>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</si>
  <si>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</si>
  <si>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</si>
  <si>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</si>
  <si>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</si>
  <si>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</si>
  <si>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</si>
  <si>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</si>
  <si>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</si>
  <si>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</si>
  <si>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</si>
  <si>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</si>
  <si>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</si>
  <si>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</si>
  <si>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</si>
  <si>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</si>
  <si>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</si>
  <si>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</si>
  <si>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</si>
  <si>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</si>
  <si>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</si>
  <si>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</si>
  <si>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</si>
  <si>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</si>
  <si>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</si>
  <si>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</si>
  <si>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</si>
  <si>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</si>
  <si>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</si>
  <si>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</si>
  <si>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</si>
  <si>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</si>
  <si>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</si>
  <si>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</si>
  <si>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</si>
  <si>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</si>
  <si>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</si>
  <si>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</si>
  <si>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</si>
  <si>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</si>
  <si>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</si>
  <si>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</si>
  <si>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</si>
  <si>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</si>
  <si>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</si>
  <si>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</si>
  <si>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</si>
  <si>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</si>
  <si>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</si>
  <si>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</si>
  <si>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</si>
  <si>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</si>
  <si>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</si>
  <si>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</si>
  <si>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</si>
  <si>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</si>
  <si>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</si>
  <si>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</si>
  <si>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</si>
  <si>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</si>
  <si>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</si>
  <si>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</si>
  <si>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</si>
  <si>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</si>
  <si>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</si>
  <si>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</si>
  <si>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</si>
  <si>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</si>
  <si>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</si>
  <si>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</si>
  <si>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</si>
  <si>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</si>
  <si>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</si>
  <si>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</si>
  <si>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</si>
  <si>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</si>
  <si>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</si>
  <si>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</si>
  <si>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</si>
  <si>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</si>
  <si>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</si>
  <si>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</si>
  <si>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</si>
  <si>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</si>
  <si>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</si>
  <si>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</si>
  <si>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</si>
  <si>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</si>
  <si>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</si>
  <si>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</si>
  <si>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</si>
  <si>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</si>
  <si>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</si>
  <si>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</si>
  <si>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</si>
  <si>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</si>
  <si>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</si>
  <si>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</si>
  <si>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</si>
  <si>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</si>
  <si>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</si>
  <si>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</si>
  <si>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</si>
  <si>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</si>
  <si>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</si>
  <si>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</si>
  <si>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</si>
  <si>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</si>
  <si>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</si>
  <si>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</si>
  <si>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</si>
  <si>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</si>
  <si>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RA-1</t>
  </si>
  <si>
    <t>Risk Modeling Platform</t>
  </si>
  <si>
    <t>001</t>
  </si>
  <si>
    <t>-</t>
  </si>
  <si>
    <t>N/A</t>
  </si>
  <si>
    <t>In Progress</t>
  </si>
  <si>
    <t>Situational Awareness &amp; Forecasting</t>
  </si>
  <si>
    <t xml:space="preserve">Advanced weather monitoring and weather stations </t>
  </si>
  <si>
    <t>SA-1</t>
  </si>
  <si>
    <t>Installation of Weather Stations</t>
  </si>
  <si>
    <t>002</t>
  </si>
  <si>
    <t>Weather Stations</t>
  </si>
  <si>
    <t>Delayed</t>
  </si>
  <si>
    <t>Delays in siting and installation; Iterative and longer process to ensure quality data is received; All remaining weather stations from 2020 are purchased and in the process of being installed prior to fire season</t>
  </si>
  <si>
    <t xml:space="preserve">Continuous monitoring sensors </t>
  </si>
  <si>
    <t>SA-3</t>
  </si>
  <si>
    <t>Pilot 1:  DFA</t>
  </si>
  <si>
    <t>003</t>
  </si>
  <si>
    <t>Devices / Projects</t>
  </si>
  <si>
    <t xml:space="preserve">Personnel monitoring areas of electric lines and equipment in elevated fire risk conditions  </t>
  </si>
  <si>
    <t>PS-5</t>
  </si>
  <si>
    <t>Fire Risk Monitoring</t>
  </si>
  <si>
    <t>004</t>
  </si>
  <si>
    <t>Grid Design &amp; System Hardening</t>
  </si>
  <si>
    <t xml:space="preserve">Circuit breaker maintenance and installation to de-energize lines upon detecting a fault  </t>
  </si>
  <si>
    <t/>
  </si>
  <si>
    <t>Circuit Breaker Maintenance</t>
  </si>
  <si>
    <t>005</t>
  </si>
  <si>
    <t xml:space="preserve">Covered conductor installation  </t>
  </si>
  <si>
    <t>AH-5</t>
  </si>
  <si>
    <t>Covered Conductor</t>
  </si>
  <si>
    <t>006</t>
  </si>
  <si>
    <t>Line-Miles</t>
  </si>
  <si>
    <t>Significantly delays due to start up efforts and onboarding contractors to support the design and estimating phase of the projects</t>
  </si>
  <si>
    <t xml:space="preserve">Crossarm maintenance, repair, and replacement  </t>
  </si>
  <si>
    <t>Crossarm Replacement</t>
  </si>
  <si>
    <t>007</t>
  </si>
  <si>
    <t xml:space="preserve">Distribution pole replacement and reinforcement, including with composite poles  </t>
  </si>
  <si>
    <t>AH-2</t>
  </si>
  <si>
    <t>Targeted Pole Replacement</t>
  </si>
  <si>
    <t>008</t>
  </si>
  <si>
    <t>Poles</t>
  </si>
  <si>
    <t>Scope of project fully defined and aligned with the targeted installation of covered conductor in 2020 resulting in a re-phasing of stand-alone pole replacements; Future delays not anticipated</t>
  </si>
  <si>
    <t xml:space="preserve">Installation of system automation equipment </t>
  </si>
  <si>
    <t>AH-4</t>
  </si>
  <si>
    <t>Relay/Recloser Replacement</t>
  </si>
  <si>
    <t>009</t>
  </si>
  <si>
    <t>Asset Management &amp; Inspections</t>
  </si>
  <si>
    <t xml:space="preserve">Detailed inspections of distribution electric lines and equipment  </t>
  </si>
  <si>
    <t>Distribution Detailed Inspections</t>
  </si>
  <si>
    <t>010</t>
  </si>
  <si>
    <t xml:space="preserve">Detailed inspections of transmission electric lines and equipment  </t>
  </si>
  <si>
    <t>Transmission Detailed Inspections</t>
  </si>
  <si>
    <t>011</t>
  </si>
  <si>
    <t xml:space="preserve">Infrared inspections of transmission electric lines and equipment  </t>
  </si>
  <si>
    <t>IN-5</t>
  </si>
  <si>
    <t>LiDAR/Infrared Transmission Lines</t>
  </si>
  <si>
    <t>012</t>
  </si>
  <si>
    <t xml:space="preserve">Intrusive pole inspections  </t>
  </si>
  <si>
    <t>Intrusive Pole Inspections</t>
  </si>
  <si>
    <t>013</t>
  </si>
  <si>
    <t xml:space="preserve">Patrol inspections of distribution electric lines and equipment  </t>
  </si>
  <si>
    <t>Distribution Patrol Inspections</t>
  </si>
  <si>
    <t>014</t>
  </si>
  <si>
    <t xml:space="preserve">Patrol inspections of transmission electric lines and equipment  </t>
  </si>
  <si>
    <t>Transmission Patrol Inspections</t>
  </si>
  <si>
    <t>015</t>
  </si>
  <si>
    <t xml:space="preserve">Quality assurance / quality control of inspections  </t>
  </si>
  <si>
    <t>Inspection QA/QC</t>
  </si>
  <si>
    <t>016</t>
  </si>
  <si>
    <t xml:space="preserve">Substation inspections  </t>
  </si>
  <si>
    <t>Substation Inspections</t>
  </si>
  <si>
    <t>017</t>
  </si>
  <si>
    <t>Inspections</t>
  </si>
  <si>
    <t>Vegetation Management &amp; Inspections</t>
  </si>
  <si>
    <t xml:space="preserve">Detailed inspections of vegetation 
around distribution electric lines and equipment 
</t>
  </si>
  <si>
    <t>Distribution Detailed Inspections of Vegetation</t>
  </si>
  <si>
    <t>018</t>
  </si>
  <si>
    <t xml:space="preserve">Detailed inspections of vegetation 
around transmission electric lines and equipment 
</t>
  </si>
  <si>
    <t>Transmission Detailed Inspections of Vegetation</t>
  </si>
  <si>
    <t>019</t>
  </si>
  <si>
    <t xml:space="preserve">Fuel management and reduction of “slash” from vegetation management activities </t>
  </si>
  <si>
    <t>Expanded Pole Clearing</t>
  </si>
  <si>
    <t>020</t>
  </si>
  <si>
    <t xml:space="preserve">Patrol inspections of vegetation around distribution electric lines and equipment </t>
  </si>
  <si>
    <t xml:space="preserve">VM-1 </t>
  </si>
  <si>
    <t>WM Readiness Patrol: Dist</t>
  </si>
  <si>
    <t>021</t>
  </si>
  <si>
    <t xml:space="preserve">Patrol inspections of vegetation around transmission electric lines and equipment </t>
  </si>
  <si>
    <t>VM-1</t>
  </si>
  <si>
    <t>WM Readiness Patrol: Trans</t>
  </si>
  <si>
    <t>022</t>
  </si>
  <si>
    <t>Vegetation QA/QC</t>
  </si>
  <si>
    <t>023</t>
  </si>
  <si>
    <t xml:space="preserve">Vegetation management to achieve clearances around electric lines and equipment  </t>
  </si>
  <si>
    <t>Vegetation Cycle Clearing</t>
  </si>
  <si>
    <t>024</t>
  </si>
  <si>
    <t>Data Governance</t>
  </si>
  <si>
    <t xml:space="preserve">Centralized repository for data </t>
  </si>
  <si>
    <t>025</t>
  </si>
  <si>
    <t>Stakeholder Cooperation &amp; Community Engagement</t>
  </si>
  <si>
    <t xml:space="preserve">Community engagement </t>
  </si>
  <si>
    <t>Community Engagement</t>
  </si>
  <si>
    <t>026</t>
  </si>
  <si>
    <t>Develop methods to ensure programmatic associations among data sources; evaluate frequent refresh cycle for assessment on interim performance as compared to these data sources (i.e. outages and weather, ignitions and fire weather warnings, etc.)</t>
  </si>
  <si>
    <t xml:space="preserve">
144</t>
  </si>
  <si>
    <t>Prepare operational and support teams to activation process; evaluate effectiveness of real‐time monitoring function, determine needed changes and inform stakeholders.</t>
  </si>
  <si>
    <t>Q4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</si>
</sst>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quot;.&quot;"/>
    <numFmt numFmtId="167" formatCode="&quot;$&quot;#,##0"/>
    <numFmt numFmtId="168" formatCode="_(* #,##0_);_(* \(#,##0\);_(* &quot;-&quot;??_);_(@_)"/>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theme="1"/>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CE4D6"/>
        <bgColor indexed="64"/>
      </patternFill>
    </fill>
    <fill>
      <patternFill patternType="solid">
        <fgColor rgb="FFFFF2CC"/>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3">
    <xf numFmtId="0" fontId="0" fillId="0" borderId="0"/>
    <xf numFmtId="164" fontId="6" fillId="0" borderId="0"/>
    <xf numFmtId="43" fontId="12"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xf numFmtId="49" fontId="10" fillId="3" borderId="1" xfId="0" applyNumberFormat="1" applyFont="1" applyFill="1" applyBorder="1"/>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167" fontId="10" fillId="3" borderId="1" xfId="0" applyNumberFormat="1" applyFont="1" applyFill="1" applyBorder="1" applyAlignment="1">
      <alignment wrapText="1"/>
    </xf>
    <xf numFmtId="167" fontId="10" fillId="3" borderId="1" xfId="0" applyNumberFormat="1" applyFont="1" applyFill="1" applyBorder="1" applyAlignment="1">
      <alignment horizontal="center" wrapText="1"/>
    </xf>
    <xf numFmtId="49" fontId="10" fillId="3" borderId="1" xfId="0" quotePrefix="1" applyNumberFormat="1" applyFont="1" applyFill="1" applyBorder="1"/>
    <xf numFmtId="167" fontId="10" fillId="3" borderId="1" xfId="0" applyNumberFormat="1" applyFont="1" applyFill="1" applyBorder="1" applyAlignment="1">
      <alignment horizontal="center" vertical="center" wrapText="1"/>
    </xf>
    <xf numFmtId="6" fontId="10" fillId="3" borderId="1" xfId="0" applyNumberFormat="1" applyFont="1" applyFill="1" applyBorder="1" applyAlignment="1">
      <alignment horizontal="center"/>
    </xf>
    <xf numFmtId="0" fontId="10" fillId="3" borderId="1" xfId="0" applyFont="1" applyFill="1" applyBorder="1" applyAlignment="1">
      <alignment horizontal="center" wrapText="1"/>
    </xf>
    <xf numFmtId="167" fontId="10" fillId="3" borderId="1" xfId="0" applyNumberFormat="1" applyFont="1" applyFill="1" applyBorder="1" applyAlignment="1">
      <alignment horizontal="center"/>
    </xf>
    <xf numFmtId="3" fontId="10"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xf>
    <xf numFmtId="38" fontId="10" fillId="3" borderId="1" xfId="0" applyNumberFormat="1" applyFont="1" applyFill="1" applyBorder="1" applyAlignment="1">
      <alignment horizontal="center"/>
    </xf>
    <xf numFmtId="0" fontId="4" fillId="5" borderId="0" xfId="0" applyFont="1" applyFill="1" applyAlignment="1">
      <alignment horizontal="center" wrapText="1"/>
    </xf>
    <xf numFmtId="0" fontId="0" fillId="0" borderId="0" xfId="0" applyAlignment="1">
      <alignment horizontal="center"/>
    </xf>
    <xf numFmtId="0" fontId="2" fillId="0" borderId="0" xfId="0" applyFont="1" applyAlignment="1">
      <alignment horizontal="center"/>
    </xf>
    <xf numFmtId="0" fontId="0" fillId="4" borderId="9" xfId="0" applyFill="1" applyBorder="1" applyAlignment="1">
      <alignment horizontal="left" vertical="top"/>
    </xf>
    <xf numFmtId="0" fontId="0" fillId="4" borderId="7" xfId="0" applyFill="1" applyBorder="1" applyAlignment="1">
      <alignment horizontal="left" vertical="top"/>
    </xf>
    <xf numFmtId="3" fontId="10" fillId="3" borderId="1" xfId="0" applyNumberFormat="1" applyFont="1" applyFill="1" applyBorder="1" applyAlignment="1">
      <alignment horizontal="center" vertical="center" wrapText="1"/>
    </xf>
    <xf numFmtId="0" fontId="10" fillId="0" borderId="1" xfId="0" applyFont="1" applyBorder="1"/>
    <xf numFmtId="168" fontId="10" fillId="3" borderId="1" xfId="2" applyNumberFormat="1" applyFont="1" applyFill="1" applyBorder="1" applyAlignment="1">
      <alignment horizontal="center"/>
    </xf>
    <xf numFmtId="0" fontId="0" fillId="12" borderId="0" xfId="0" applyFill="1"/>
    <xf numFmtId="0" fontId="0" fillId="3" borderId="0" xfId="0" applyFill="1"/>
    <xf numFmtId="0" fontId="2" fillId="4" borderId="1" xfId="0" applyFont="1" applyFill="1" applyBorder="1"/>
    <xf numFmtId="0" fontId="2" fillId="4" borderId="1" xfId="0" applyFont="1" applyFill="1" applyBorder="1" applyAlignment="1">
      <alignment wrapText="1"/>
    </xf>
    <xf numFmtId="14" fontId="2" fillId="4" borderId="1" xfId="0" applyNumberFormat="1" applyFont="1" applyFill="1" applyBorder="1"/>
    <xf numFmtId="0" fontId="2" fillId="4" borderId="1" xfId="0" applyFont="1" applyFill="1" applyBorder="1" applyAlignment="1" applyProtection="1">
      <alignment wrapText="1"/>
      <protection hidden="1"/>
    </xf>
    <xf numFmtId="0" fontId="9" fillId="13" borderId="1" xfId="0" applyFont="1" applyFill="1" applyBorder="1" applyAlignment="1">
      <alignment wrapText="1"/>
    </xf>
    <xf numFmtId="0" fontId="10" fillId="13" borderId="1" xfId="0" applyFont="1" applyFill="1" applyBorder="1" applyAlignment="1">
      <alignment wrapText="1"/>
    </xf>
    <xf numFmtId="0" fontId="10" fillId="14" borderId="1" xfId="0" applyFont="1" applyFill="1" applyBorder="1" applyAlignment="1">
      <alignment wrapText="1"/>
    </xf>
    <xf numFmtId="14" fontId="2" fillId="14" borderId="1" xfId="0" applyNumberFormat="1" applyFont="1" applyFill="1" applyBorder="1"/>
    <xf numFmtId="49" fontId="10" fillId="14" borderId="1" xfId="0" quotePrefix="1" applyNumberFormat="1" applyFont="1" applyFill="1" applyBorder="1"/>
    <xf numFmtId="0" fontId="10" fillId="14" borderId="1" xfId="0" applyFont="1" applyFill="1" applyBorder="1"/>
    <xf numFmtId="0" fontId="10" fillId="14" borderId="1" xfId="0" applyFont="1" applyFill="1" applyBorder="1" applyAlignment="1">
      <alignment horizontal="center" wrapText="1"/>
    </xf>
    <xf numFmtId="3" fontId="10" fillId="14" borderId="1" xfId="0" applyNumberFormat="1" applyFont="1" applyFill="1" applyBorder="1" applyAlignment="1">
      <alignment horizontal="center" vertical="center" wrapText="1"/>
    </xf>
    <xf numFmtId="3" fontId="10" fillId="14" borderId="1" xfId="0" applyNumberFormat="1" applyFont="1" applyFill="1" applyBorder="1" applyAlignment="1">
      <alignment horizontal="center"/>
    </xf>
    <xf numFmtId="167" fontId="10" fillId="14" borderId="1" xfId="0" applyNumberFormat="1" applyFont="1" applyFill="1" applyBorder="1" applyAlignment="1">
      <alignment horizontal="center" wrapText="1"/>
    </xf>
    <xf numFmtId="167" fontId="10" fillId="14" borderId="1" xfId="0" applyNumberFormat="1" applyFont="1" applyFill="1" applyBorder="1" applyAlignment="1">
      <alignment horizontal="center" vertical="center" wrapText="1"/>
    </xf>
    <xf numFmtId="167" fontId="10" fillId="14" borderId="1" xfId="0" applyNumberFormat="1" applyFont="1" applyFill="1" applyBorder="1" applyAlignment="1">
      <alignment horizontal="center"/>
    </xf>
    <xf numFmtId="3" fontId="10" fillId="14" borderId="1" xfId="0" applyNumberFormat="1" applyFont="1" applyFill="1" applyBorder="1" applyAlignment="1">
      <alignment horizontal="center" vertical="center"/>
    </xf>
    <xf numFmtId="38" fontId="10" fillId="14" borderId="1" xfId="0" applyNumberFormat="1" applyFont="1" applyFill="1" applyBorder="1" applyAlignment="1">
      <alignment horizontal="center"/>
    </xf>
    <xf numFmtId="167" fontId="10" fillId="14" borderId="1" xfId="0" applyNumberFormat="1" applyFont="1" applyFill="1" applyBorder="1" applyAlignment="1">
      <alignment wrapText="1"/>
    </xf>
    <xf numFmtId="6" fontId="10" fillId="14" borderId="1" xfId="0" applyNumberFormat="1" applyFont="1" applyFill="1" applyBorder="1" applyAlignment="1">
      <alignment horizontal="center"/>
    </xf>
    <xf numFmtId="0" fontId="2" fillId="14" borderId="1" xfId="0" applyFont="1" applyFill="1" applyBorder="1"/>
    <xf numFmtId="14" fontId="10" fillId="14" borderId="1" xfId="0" applyNumberFormat="1" applyFont="1" applyFill="1" applyBorder="1"/>
    <xf numFmtId="3" fontId="10" fillId="3" borderId="1" xfId="2" applyNumberFormat="1" applyFont="1" applyFill="1" applyBorder="1" applyAlignment="1">
      <alignment horizontal="center" vertical="center"/>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14" fontId="0" fillId="14" borderId="7" xfId="0" applyNumberFormat="1" applyFill="1" applyBorder="1"/>
  </cellXfs>
  <cellStyles count="3">
    <cellStyle name="Comma" xfId="2" builtinId="3"/>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FFF2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filling out</a:t>
          </a:r>
        </a:p>
      </xdr:txBody>
    </xdr:sp>
    <xdr:clientData/>
  </xdr:twoCellAnchor>
  <xdr:twoCellAnchor>
    <xdr:from>
      <xdr:col>0</xdr:col>
      <xdr:colOff>0</xdr:colOff>
      <xdr:row>28</xdr:row>
      <xdr:rowOff>10760</xdr:rowOff>
    </xdr:from>
    <xdr:to>
      <xdr:col>2</xdr:col>
      <xdr:colOff>1940278</xdr:colOff>
      <xdr:row>30</xdr:row>
      <xdr:rowOff>164305</xdr:rowOff>
    </xdr:to>
    <xdr:sp macro="" textlink="">
      <xdr:nvSpPr>
        <xdr:cNvPr id="3" name="TextBox 2">
          <a:extLst>
            <a:ext uri="{FF2B5EF4-FFF2-40B4-BE49-F238E27FC236}">
              <a16:creationId xmlns:a16="http://schemas.microsoft.com/office/drawing/2014/main" id="{8DA3A307-1A44-4252-9C3B-E6D814989CCC}"/>
            </a:ext>
            <a:ext uri="{147F2762-F138-4A5C-976F-8EAC2B608ADB}">
              <a16:predDERef xmlns:a16="http://schemas.microsoft.com/office/drawing/2014/main" pred="{8A96CD47-E1D0-4163-B4BA-937E5DAA17A6}"/>
            </a:ext>
          </a:extLst>
        </xdr:cNvPr>
        <xdr:cNvSpPr txBox="1"/>
      </xdr:nvSpPr>
      <xdr:spPr>
        <a:xfrm>
          <a:off x="0" y="13717235"/>
          <a:ext cx="3578578" cy="5154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itiative%20mapping-DO%20NOT%20EDI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tive mapping-DO NOT EDI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27" totalsRowShown="0" headerRowDxfId="36" dataDxfId="35" tableBorderDxfId="34">
  <autoFilter ref="A1:AH27"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"",INDEX('[1]Initiative mapping-DO NOT EDIT'!$H$3:$H$12, MATCH(Table2[[#This Row],[WMPInitiativeCategory]],'[1]Initiative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INDEX('[1]Initiative mapping-DO NOT EDIT'!$C$3:$C$89,MATCH(Table2[[#This Row],[WMPInitiativeActivity]],'[1]Initiative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calculatedColumnFormula>Table2[[#This Row],[ProjectedQuantProgressQ1-4]]</calculatedColumnFormula>
    </tableColumn>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zoomScale="80" zoomScaleNormal="80" workbookViewId="0">
      <selection activeCell="E15" sqref="E15"/>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7" customFormat="1" ht="26.25" x14ac:dyDescent="0.4">
      <c r="B1" s="15" t="s">
        <v>0</v>
      </c>
    </row>
    <row r="2" spans="2:8" s="7" customFormat="1" ht="14.45" customHeight="1" x14ac:dyDescent="0.4">
      <c r="B2" s="15"/>
    </row>
    <row r="3" spans="2:8" s="7" customFormat="1" ht="14.45" customHeight="1" thickBot="1" x14ac:dyDescent="0.35">
      <c r="B3" s="17"/>
    </row>
    <row r="4" spans="2:8" s="7" customFormat="1" x14ac:dyDescent="0.25">
      <c r="B4" s="10" t="s">
        <v>1</v>
      </c>
      <c r="C4" s="11"/>
      <c r="D4" s="11"/>
      <c r="E4" s="11"/>
      <c r="F4" s="11"/>
      <c r="G4" s="11"/>
      <c r="H4" s="12"/>
    </row>
    <row r="5" spans="2:8" s="7" customFormat="1" ht="44.45" customHeight="1" x14ac:dyDescent="0.25">
      <c r="B5" s="8">
        <v>1</v>
      </c>
      <c r="C5" s="91" t="s">
        <v>2</v>
      </c>
      <c r="D5" s="91"/>
      <c r="E5" s="91"/>
      <c r="F5" s="91"/>
      <c r="G5" s="91"/>
      <c r="H5" s="92"/>
    </row>
    <row r="6" spans="2:8" s="7" customFormat="1" ht="44.45" customHeight="1" x14ac:dyDescent="0.25">
      <c r="B6" s="8">
        <v>2</v>
      </c>
      <c r="C6" s="95" t="s">
        <v>3</v>
      </c>
      <c r="D6" s="95"/>
      <c r="E6" s="95"/>
      <c r="F6" s="95"/>
      <c r="G6" s="95"/>
      <c r="H6" s="96"/>
    </row>
    <row r="7" spans="2:8" s="7" customFormat="1" ht="44.45" customHeight="1" x14ac:dyDescent="0.25">
      <c r="B7" s="8">
        <v>3</v>
      </c>
      <c r="C7" s="97" t="s">
        <v>4</v>
      </c>
      <c r="D7" s="97"/>
      <c r="E7" s="97"/>
      <c r="F7" s="97"/>
      <c r="G7" s="97"/>
      <c r="H7" s="98"/>
    </row>
    <row r="8" spans="2:8" s="7" customFormat="1" ht="44.45" customHeight="1" thickBot="1" x14ac:dyDescent="0.3">
      <c r="B8" s="9">
        <v>4</v>
      </c>
      <c r="C8" s="93" t="s">
        <v>5</v>
      </c>
      <c r="D8" s="93"/>
      <c r="E8" s="93"/>
      <c r="F8" s="93"/>
      <c r="G8" s="93"/>
      <c r="H8" s="94"/>
    </row>
    <row r="9" spans="2:8" s="7" customFormat="1" ht="26.45" customHeight="1" x14ac:dyDescent="0.25"/>
    <row r="10" spans="2:8" s="7" customFormat="1" ht="18" customHeight="1" x14ac:dyDescent="0.25"/>
    <row r="11" spans="2:8" s="7" customFormat="1" ht="18" customHeight="1" thickBot="1" x14ac:dyDescent="0.3">
      <c r="B11" s="13" t="s">
        <v>6</v>
      </c>
    </row>
    <row r="12" spans="2:8" s="7" customFormat="1" ht="18" customHeight="1" x14ac:dyDescent="0.25">
      <c r="B12" s="18" t="s">
        <v>7</v>
      </c>
      <c r="C12" s="16"/>
      <c r="D12" s="42" t="s">
        <v>8</v>
      </c>
      <c r="E12" s="13"/>
    </row>
    <row r="13" spans="2:8" s="7" customFormat="1" x14ac:dyDescent="0.25">
      <c r="B13" s="19" t="s">
        <v>9</v>
      </c>
      <c r="D13" s="21">
        <v>2020</v>
      </c>
    </row>
    <row r="14" spans="2:8" s="7" customFormat="1" x14ac:dyDescent="0.25">
      <c r="B14" s="19" t="s">
        <v>10</v>
      </c>
      <c r="D14" s="22" t="s">
        <v>232</v>
      </c>
    </row>
    <row r="15" spans="2:8" s="7" customFormat="1" ht="15.75" thickBot="1" x14ac:dyDescent="0.3">
      <c r="B15" s="20" t="s">
        <v>12</v>
      </c>
      <c r="C15" s="14"/>
      <c r="D15" s="99">
        <v>46078</v>
      </c>
    </row>
    <row r="16" spans="2:8" ht="15.75" thickBot="1" x14ac:dyDescent="0.3"/>
    <row r="17" spans="2:8" x14ac:dyDescent="0.25">
      <c r="B17" s="10" t="s">
        <v>13</v>
      </c>
      <c r="C17" s="11"/>
      <c r="D17" s="11"/>
      <c r="E17" s="11"/>
      <c r="F17" s="11"/>
      <c r="G17" s="11"/>
      <c r="H17" s="12"/>
    </row>
    <row r="18" spans="2:8" x14ac:dyDescent="0.25">
      <c r="B18" s="8"/>
      <c r="H18" s="39"/>
    </row>
    <row r="19" spans="2:8" ht="45" x14ac:dyDescent="0.25">
      <c r="B19" s="8"/>
      <c r="C19" s="46" t="s">
        <v>14</v>
      </c>
      <c r="D19" s="46" t="s">
        <v>15</v>
      </c>
      <c r="E19" s="46" t="s">
        <v>16</v>
      </c>
      <c r="F19" s="46" t="s">
        <v>17</v>
      </c>
      <c r="G19" s="47" t="s">
        <v>18</v>
      </c>
      <c r="H19" s="39"/>
    </row>
    <row r="20" spans="2:8" x14ac:dyDescent="0.25">
      <c r="B20" s="8"/>
      <c r="C20" s="45" t="s">
        <v>19</v>
      </c>
      <c r="D20" s="45" t="s">
        <v>20</v>
      </c>
      <c r="E20" s="43" t="s">
        <v>21</v>
      </c>
      <c r="F20" t="s">
        <v>22</v>
      </c>
      <c r="G20" t="s">
        <v>23</v>
      </c>
      <c r="H20" s="39"/>
    </row>
    <row r="21" spans="2:8" x14ac:dyDescent="0.25">
      <c r="B21" s="8"/>
      <c r="C21" s="45" t="s">
        <v>24</v>
      </c>
      <c r="D21" s="45" t="s">
        <v>12</v>
      </c>
      <c r="E21" s="43" t="s">
        <v>25</v>
      </c>
      <c r="F21" t="s">
        <v>26</v>
      </c>
      <c r="G21" t="s">
        <v>23</v>
      </c>
      <c r="H21" s="39"/>
    </row>
    <row r="22" spans="2:8" x14ac:dyDescent="0.25">
      <c r="B22" s="8"/>
      <c r="C22" s="45" t="s">
        <v>27</v>
      </c>
      <c r="D22" s="45" t="s">
        <v>28</v>
      </c>
      <c r="E22" s="43" t="s">
        <v>29</v>
      </c>
      <c r="F22" t="s">
        <v>22</v>
      </c>
      <c r="G22" t="s">
        <v>23</v>
      </c>
      <c r="H22" s="39"/>
    </row>
    <row r="23" spans="2:8" x14ac:dyDescent="0.25">
      <c r="B23" s="8"/>
      <c r="C23" s="45" t="s">
        <v>30</v>
      </c>
      <c r="D23" s="45" t="s">
        <v>31</v>
      </c>
      <c r="E23" s="43" t="s">
        <v>32</v>
      </c>
      <c r="F23" t="s">
        <v>33</v>
      </c>
      <c r="G23" t="s">
        <v>23</v>
      </c>
      <c r="H23" s="39"/>
    </row>
    <row r="24" spans="2:8" ht="30" x14ac:dyDescent="0.25">
      <c r="B24" s="8"/>
      <c r="C24" s="45" t="s">
        <v>34</v>
      </c>
      <c r="D24" s="45" t="s">
        <v>35</v>
      </c>
      <c r="E24" s="43" t="s">
        <v>36</v>
      </c>
      <c r="F24" t="s">
        <v>22</v>
      </c>
      <c r="G24" t="s">
        <v>23</v>
      </c>
      <c r="H24" s="39"/>
    </row>
    <row r="25" spans="2:8" ht="30" x14ac:dyDescent="0.25">
      <c r="B25" s="8"/>
      <c r="C25" s="45" t="s">
        <v>37</v>
      </c>
      <c r="D25" s="45" t="s">
        <v>38</v>
      </c>
      <c r="E25" s="43" t="s">
        <v>39</v>
      </c>
      <c r="F25" t="s">
        <v>22</v>
      </c>
      <c r="G25" t="s">
        <v>23</v>
      </c>
      <c r="H25" s="39"/>
    </row>
    <row r="26" spans="2:8" x14ac:dyDescent="0.25">
      <c r="B26" s="8"/>
      <c r="C26" s="45" t="s">
        <v>40</v>
      </c>
      <c r="D26" s="45" t="s">
        <v>41</v>
      </c>
      <c r="E26" s="43" t="s">
        <v>42</v>
      </c>
      <c r="F26" t="s">
        <v>43</v>
      </c>
      <c r="G26" t="s">
        <v>23</v>
      </c>
      <c r="H26" s="39"/>
    </row>
    <row r="27" spans="2:8" x14ac:dyDescent="0.25">
      <c r="B27" s="8"/>
      <c r="C27" s="45" t="s">
        <v>44</v>
      </c>
      <c r="D27" s="45" t="s">
        <v>45</v>
      </c>
      <c r="E27" s="43" t="s">
        <v>46</v>
      </c>
      <c r="F27" t="s">
        <v>22</v>
      </c>
      <c r="G27" t="s">
        <v>23</v>
      </c>
      <c r="H27" s="39"/>
    </row>
    <row r="28" spans="2:8" ht="56.45" customHeight="1" x14ac:dyDescent="0.25">
      <c r="B28" s="8"/>
      <c r="C28" s="45" t="s">
        <v>47</v>
      </c>
      <c r="D28" s="45" t="s">
        <v>48</v>
      </c>
      <c r="E28" s="43" t="s">
        <v>49</v>
      </c>
      <c r="F28" t="s">
        <v>22</v>
      </c>
      <c r="G28" t="s">
        <v>23</v>
      </c>
      <c r="H28" s="39"/>
    </row>
    <row r="29" spans="2:8" ht="75" x14ac:dyDescent="0.25">
      <c r="B29" s="8"/>
      <c r="C29" s="45" t="s">
        <v>50</v>
      </c>
      <c r="D29" s="45" t="s">
        <v>51</v>
      </c>
      <c r="E29" s="43" t="s">
        <v>52</v>
      </c>
      <c r="F29" t="s">
        <v>22</v>
      </c>
      <c r="G29" t="s">
        <v>23</v>
      </c>
      <c r="H29" s="39"/>
    </row>
    <row r="30" spans="2:8" x14ac:dyDescent="0.25">
      <c r="B30" s="8"/>
      <c r="C30" s="45" t="s">
        <v>53</v>
      </c>
      <c r="D30" s="45" t="s">
        <v>54</v>
      </c>
      <c r="E30" s="43" t="s">
        <v>55</v>
      </c>
      <c r="F30" t="s">
        <v>33</v>
      </c>
      <c r="G30" t="s">
        <v>23</v>
      </c>
      <c r="H30" s="39"/>
    </row>
    <row r="31" spans="2:8" ht="30" x14ac:dyDescent="0.25">
      <c r="B31" s="8"/>
      <c r="C31" s="45" t="s">
        <v>56</v>
      </c>
      <c r="D31" s="45" t="s">
        <v>57</v>
      </c>
      <c r="E31" s="43" t="s">
        <v>58</v>
      </c>
      <c r="F31" t="s">
        <v>22</v>
      </c>
      <c r="G31" t="s">
        <v>23</v>
      </c>
      <c r="H31" s="39"/>
    </row>
    <row r="32" spans="2:8" x14ac:dyDescent="0.25">
      <c r="B32" s="8"/>
      <c r="C32" s="45" t="s">
        <v>59</v>
      </c>
      <c r="D32" s="45" t="s">
        <v>60</v>
      </c>
      <c r="E32" s="43" t="s">
        <v>61</v>
      </c>
      <c r="F32" t="s">
        <v>33</v>
      </c>
      <c r="G32" t="s">
        <v>23</v>
      </c>
      <c r="H32" s="39"/>
    </row>
    <row r="33" spans="2:8" x14ac:dyDescent="0.25">
      <c r="B33" s="8"/>
      <c r="C33" s="45" t="s">
        <v>62</v>
      </c>
      <c r="D33" s="45" t="s">
        <v>63</v>
      </c>
      <c r="E33" s="43" t="s">
        <v>64</v>
      </c>
      <c r="F33" t="s">
        <v>33</v>
      </c>
      <c r="G33" t="s">
        <v>23</v>
      </c>
      <c r="H33" s="39"/>
    </row>
    <row r="34" spans="2:8" x14ac:dyDescent="0.25">
      <c r="B34" s="8"/>
      <c r="C34" s="45" t="s">
        <v>65</v>
      </c>
      <c r="D34" s="45" t="s">
        <v>66</v>
      </c>
      <c r="E34" s="43" t="s">
        <v>67</v>
      </c>
      <c r="F34" t="s">
        <v>33</v>
      </c>
      <c r="G34" t="s">
        <v>23</v>
      </c>
      <c r="H34" s="39"/>
    </row>
    <row r="35" spans="2:8" ht="30" x14ac:dyDescent="0.25">
      <c r="B35" s="8"/>
      <c r="C35" s="45" t="s">
        <v>68</v>
      </c>
      <c r="D35" s="45" t="s">
        <v>69</v>
      </c>
      <c r="E35" s="43" t="s">
        <v>70</v>
      </c>
      <c r="F35" t="s">
        <v>33</v>
      </c>
      <c r="G35" t="s">
        <v>23</v>
      </c>
      <c r="H35" s="39"/>
    </row>
    <row r="36" spans="2:8" x14ac:dyDescent="0.25">
      <c r="B36" s="8"/>
      <c r="C36" s="45" t="s">
        <v>71</v>
      </c>
      <c r="D36" s="45" t="s">
        <v>72</v>
      </c>
      <c r="E36" s="43" t="s">
        <v>73</v>
      </c>
      <c r="F36" t="s">
        <v>33</v>
      </c>
      <c r="G36" t="s">
        <v>23</v>
      </c>
      <c r="H36" s="39"/>
    </row>
    <row r="37" spans="2:8" x14ac:dyDescent="0.25">
      <c r="B37" s="8"/>
      <c r="C37" s="45" t="s">
        <v>74</v>
      </c>
      <c r="D37" s="45" t="s">
        <v>75</v>
      </c>
      <c r="E37" s="43" t="s">
        <v>76</v>
      </c>
      <c r="F37" t="s">
        <v>33</v>
      </c>
      <c r="G37" t="s">
        <v>23</v>
      </c>
      <c r="H37" s="39"/>
    </row>
    <row r="38" spans="2:8" x14ac:dyDescent="0.25">
      <c r="B38" s="8"/>
      <c r="C38" s="45" t="s">
        <v>77</v>
      </c>
      <c r="D38" s="45" t="s">
        <v>78</v>
      </c>
      <c r="E38" s="43" t="s">
        <v>79</v>
      </c>
      <c r="F38" t="s">
        <v>33</v>
      </c>
      <c r="G38" t="s">
        <v>80</v>
      </c>
      <c r="H38" s="39"/>
    </row>
    <row r="39" spans="2:8" x14ac:dyDescent="0.25">
      <c r="B39" s="8"/>
      <c r="C39" s="45" t="s">
        <v>81</v>
      </c>
      <c r="D39" s="45" t="s">
        <v>82</v>
      </c>
      <c r="E39" s="43" t="s">
        <v>83</v>
      </c>
      <c r="F39" t="s">
        <v>33</v>
      </c>
      <c r="G39" t="s">
        <v>84</v>
      </c>
      <c r="H39" s="39"/>
    </row>
    <row r="40" spans="2:8" x14ac:dyDescent="0.25">
      <c r="B40" s="8"/>
      <c r="C40" s="45" t="s">
        <v>85</v>
      </c>
      <c r="D40" s="45" t="s">
        <v>86</v>
      </c>
      <c r="E40" s="43" t="s">
        <v>87</v>
      </c>
      <c r="F40" t="s">
        <v>33</v>
      </c>
      <c r="G40" t="s">
        <v>11</v>
      </c>
      <c r="H40" s="39"/>
    </row>
    <row r="41" spans="2:8" ht="30" x14ac:dyDescent="0.25">
      <c r="B41" s="8"/>
      <c r="C41" s="45" t="s">
        <v>88</v>
      </c>
      <c r="D41" s="45" t="s">
        <v>89</v>
      </c>
      <c r="E41" s="43" t="s">
        <v>90</v>
      </c>
      <c r="F41" t="s">
        <v>22</v>
      </c>
      <c r="G41" t="s">
        <v>23</v>
      </c>
      <c r="H41" s="39"/>
    </row>
    <row r="42" spans="2:8" x14ac:dyDescent="0.25">
      <c r="B42" s="8"/>
      <c r="C42" s="45" t="s">
        <v>91</v>
      </c>
      <c r="D42" s="45" t="s">
        <v>92</v>
      </c>
      <c r="E42" s="43" t="s">
        <v>93</v>
      </c>
      <c r="F42" t="s">
        <v>22</v>
      </c>
      <c r="G42" t="s">
        <v>23</v>
      </c>
      <c r="H42" s="39"/>
    </row>
    <row r="43" spans="2:8" x14ac:dyDescent="0.25">
      <c r="B43" s="8"/>
      <c r="C43" s="45" t="s">
        <v>94</v>
      </c>
      <c r="D43" s="45" t="s">
        <v>95</v>
      </c>
      <c r="E43" s="43" t="s">
        <v>96</v>
      </c>
      <c r="F43" t="s">
        <v>22</v>
      </c>
      <c r="G43" t="s">
        <v>80</v>
      </c>
      <c r="H43" s="39"/>
    </row>
    <row r="44" spans="2:8" x14ac:dyDescent="0.25">
      <c r="B44" s="8"/>
      <c r="C44" s="45" t="s">
        <v>97</v>
      </c>
      <c r="D44" s="45" t="s">
        <v>98</v>
      </c>
      <c r="E44" s="43" t="s">
        <v>99</v>
      </c>
      <c r="F44" t="s">
        <v>22</v>
      </c>
      <c r="G44" t="s">
        <v>84</v>
      </c>
      <c r="H44" s="39"/>
    </row>
    <row r="45" spans="2:8" x14ac:dyDescent="0.25">
      <c r="B45" s="8"/>
      <c r="C45" s="45" t="s">
        <v>100</v>
      </c>
      <c r="D45" s="45" t="s">
        <v>101</v>
      </c>
      <c r="E45" s="43" t="s">
        <v>102</v>
      </c>
      <c r="F45" t="s">
        <v>22</v>
      </c>
      <c r="G45" t="s">
        <v>11</v>
      </c>
      <c r="H45" s="39"/>
    </row>
    <row r="46" spans="2:8" x14ac:dyDescent="0.25">
      <c r="B46" s="8"/>
      <c r="C46" s="45" t="s">
        <v>103</v>
      </c>
      <c r="D46" s="45" t="s">
        <v>104</v>
      </c>
      <c r="E46" s="43" t="s">
        <v>105</v>
      </c>
      <c r="F46" t="s">
        <v>22</v>
      </c>
      <c r="G46" t="s">
        <v>106</v>
      </c>
      <c r="H46" s="39"/>
    </row>
    <row r="47" spans="2:8" ht="30" x14ac:dyDescent="0.25">
      <c r="B47" s="8"/>
      <c r="C47" s="45" t="s">
        <v>107</v>
      </c>
      <c r="D47" s="45" t="s">
        <v>108</v>
      </c>
      <c r="E47" s="43" t="s">
        <v>109</v>
      </c>
      <c r="F47" t="s">
        <v>22</v>
      </c>
      <c r="G47" t="s">
        <v>110</v>
      </c>
      <c r="H47" s="39"/>
    </row>
    <row r="48" spans="2:8" x14ac:dyDescent="0.25">
      <c r="B48" s="8"/>
      <c r="C48" s="41" t="s">
        <v>111</v>
      </c>
      <c r="D48" s="41"/>
      <c r="E48" s="41"/>
      <c r="F48" s="41"/>
      <c r="H48" s="39"/>
    </row>
    <row r="49" spans="2:8" x14ac:dyDescent="0.25">
      <c r="B49" s="8"/>
      <c r="H49" s="39"/>
    </row>
    <row r="50" spans="2:8" ht="15.75" thickBot="1" x14ac:dyDescent="0.3">
      <c r="B50" s="9"/>
      <c r="C50" s="61"/>
      <c r="D50" s="61"/>
      <c r="E50" s="61"/>
      <c r="F50" s="61"/>
      <c r="G50" s="61"/>
      <c r="H50" s="6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EDIT'!#REF!</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DU142"/>
  <sheetViews>
    <sheetView showGridLines="0" zoomScale="85" zoomScaleNormal="85" workbookViewId="0">
      <selection activeCell="O23" sqref="O23"/>
    </sheetView>
  </sheetViews>
  <sheetFormatPr defaultColWidth="9.140625" defaultRowHeight="15" x14ac:dyDescent="0.25"/>
  <cols>
    <col min="1" max="1" width="10.28515625" style="1" bestFit="1" customWidth="1"/>
    <col min="2" max="2" width="13.140625" style="1" bestFit="1" customWidth="1"/>
    <col min="3" max="3" width="39.7109375" style="1" customWidth="1"/>
    <col min="4" max="4" width="14.140625" style="1" customWidth="1"/>
    <col min="5" max="5" width="101.140625" customWidth="1"/>
    <col min="6" max="6" width="36.85546875" customWidth="1"/>
    <col min="7" max="7" width="17.85546875" bestFit="1" customWidth="1"/>
    <col min="8" max="8" width="26.5703125" style="1" customWidth="1"/>
    <col min="9" max="9" width="16" style="1" customWidth="1"/>
    <col min="10" max="10" width="83.85546875" style="1" hidden="1" customWidth="1"/>
    <col min="11" max="11" width="18.5703125" style="60" customWidth="1"/>
    <col min="12" max="12" width="18.5703125" style="1" customWidth="1"/>
    <col min="13" max="13" width="31.28515625" style="1" customWidth="1"/>
    <col min="14" max="15" width="18.5703125" style="1" customWidth="1"/>
    <col min="16" max="16" width="24.140625" style="1" customWidth="1"/>
    <col min="17" max="17" width="21" customWidth="1"/>
    <col min="18" max="20" width="24.140625" style="1" customWidth="1"/>
    <col min="21" max="22" width="22.5703125" style="1" customWidth="1"/>
    <col min="23" max="25" width="22.42578125" style="1" customWidth="1"/>
    <col min="26" max="26" width="22.42578125" style="25" customWidth="1"/>
    <col min="27" max="27" width="22.42578125" style="1" customWidth="1"/>
    <col min="28" max="28" width="26.85546875" style="1"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140625" style="1"/>
  </cols>
  <sheetData>
    <row r="1" spans="1:125" s="6" customFormat="1" ht="72" customHeight="1" x14ac:dyDescent="0.25">
      <c r="A1" s="4" t="s">
        <v>20</v>
      </c>
      <c r="B1" s="4" t="s">
        <v>12</v>
      </c>
      <c r="C1" s="4" t="s">
        <v>28</v>
      </c>
      <c r="D1" s="4" t="s">
        <v>31</v>
      </c>
      <c r="E1" s="4" t="s">
        <v>35</v>
      </c>
      <c r="F1" s="4" t="s">
        <v>38</v>
      </c>
      <c r="G1" s="4" t="s">
        <v>41</v>
      </c>
      <c r="H1" s="4" t="s">
        <v>45</v>
      </c>
      <c r="I1" s="4" t="s">
        <v>48</v>
      </c>
      <c r="J1" s="4" t="s">
        <v>51</v>
      </c>
      <c r="K1" s="58" t="s">
        <v>54</v>
      </c>
      <c r="L1" s="4" t="s">
        <v>57</v>
      </c>
      <c r="M1" s="36" t="s">
        <v>60</v>
      </c>
      <c r="N1" s="36" t="s">
        <v>63</v>
      </c>
      <c r="O1" s="36" t="s">
        <v>66</v>
      </c>
      <c r="P1" s="36" t="s">
        <v>69</v>
      </c>
      <c r="Q1" s="36" t="s">
        <v>72</v>
      </c>
      <c r="R1" s="35" t="s">
        <v>75</v>
      </c>
      <c r="S1" s="35" t="s">
        <v>78</v>
      </c>
      <c r="T1" s="35" t="s">
        <v>82</v>
      </c>
      <c r="U1" s="35" t="s">
        <v>86</v>
      </c>
      <c r="V1" s="37" t="s">
        <v>112</v>
      </c>
      <c r="W1" s="38" t="s">
        <v>113</v>
      </c>
      <c r="X1" s="38" t="s">
        <v>114</v>
      </c>
      <c r="Y1" s="38" t="s">
        <v>115</v>
      </c>
      <c r="Z1" s="38" t="s">
        <v>116</v>
      </c>
      <c r="AA1" s="4" t="s">
        <v>104</v>
      </c>
      <c r="AB1" s="4" t="s">
        <v>108</v>
      </c>
      <c r="AC1" s="3" t="s">
        <v>117</v>
      </c>
      <c r="AD1" s="5" t="s">
        <v>118</v>
      </c>
      <c r="AE1" s="24" t="s">
        <v>119</v>
      </c>
      <c r="AF1" s="4" t="s">
        <v>120</v>
      </c>
      <c r="AG1" s="4" t="s">
        <v>121</v>
      </c>
      <c r="AH1" s="4" t="s">
        <v>122</v>
      </c>
    </row>
    <row r="2" spans="1:125" x14ac:dyDescent="0.25">
      <c r="A2" s="2" t="str">
        <f>'READ ME FIRST'!$D$12</f>
        <v>PC</v>
      </c>
      <c r="B2" s="40">
        <f>'READ ME FIRST'!$D$15</f>
        <v>46078</v>
      </c>
      <c r="C2" s="27" t="s">
        <v>123</v>
      </c>
      <c r="D2" s="69" t="str">
        <f>IF(Table2[[#This Row],[WMPInitiativeCategory]]="", "",INDEX('[1]Initiative mapping-DO NOT EDIT'!$H$3:$H$12, MATCH(Table2[[#This Row],[WMPInitiativeCategory]],'[1]Initiative mapping-DO NOT EDIT'!$G$3:$G$12,0)))</f>
        <v>5.3.1.</v>
      </c>
      <c r="E2" s="28" t="s">
        <v>124</v>
      </c>
      <c r="F2" s="28" t="s">
        <v>125</v>
      </c>
      <c r="G2" s="68">
        <f>IF(Table2[[#This Row],[WMPInitiativeActivity]]="","x",IF(Table2[[#This Row],[WMPInitiativeActivity]]="other", Table2[[#This Row],[ActivityNameifOther]], INDEX('[1]Initiative mapping-DO NOT EDIT'!$C$3:$C$89,MATCH(Table2[[#This Row],[WMPInitiativeActivity]],'[1]Initiative mapping-DO NOT EDIT'!$D$3:$D$89,0))))</f>
        <v>1</v>
      </c>
      <c r="H2" s="32" t="s">
        <v>126</v>
      </c>
      <c r="I2" s="34" t="s">
        <v>127</v>
      </c>
      <c r="J2"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_001_2026</v>
      </c>
      <c r="K2" s="53">
        <v>107</v>
      </c>
      <c r="L2" s="27" t="s">
        <v>128</v>
      </c>
      <c r="M2" s="49" t="s">
        <v>128</v>
      </c>
      <c r="N2" s="27" t="s">
        <v>128</v>
      </c>
      <c r="O2" s="27" t="s">
        <v>128</v>
      </c>
      <c r="P2" s="27" t="s">
        <v>128</v>
      </c>
      <c r="Q2" s="54" t="s">
        <v>128</v>
      </c>
      <c r="R2" s="49" t="s">
        <v>128</v>
      </c>
      <c r="S2" s="27" t="s">
        <v>128</v>
      </c>
      <c r="T2" s="27" t="s">
        <v>128</v>
      </c>
      <c r="U2" s="52" t="str">
        <f>Table2[[#This Row],[ProjectedQuantProgressQ1-4]]</f>
        <v>-</v>
      </c>
      <c r="V2" s="48" t="s">
        <v>129</v>
      </c>
      <c r="W2" s="27" t="s">
        <v>128</v>
      </c>
      <c r="X2" s="27" t="s">
        <v>128</v>
      </c>
      <c r="Y2" s="27" t="s">
        <v>128</v>
      </c>
      <c r="Z2" s="27" t="s">
        <v>128</v>
      </c>
      <c r="AA2" s="33" t="s">
        <v>130</v>
      </c>
      <c r="AB2" s="27"/>
      <c r="AC2" s="2"/>
      <c r="AD2" s="2"/>
      <c r="AE2" s="26"/>
      <c r="AF2" s="29"/>
      <c r="AG2" s="30"/>
      <c r="AH2" s="30"/>
    </row>
    <row r="3" spans="1:125" ht="167.25" customHeight="1" x14ac:dyDescent="0.25">
      <c r="A3" s="68" t="str">
        <f>'READ ME FIRST'!$D$12</f>
        <v>PC</v>
      </c>
      <c r="B3" s="70">
        <f>'READ ME FIRST'!$D$15</f>
        <v>46078</v>
      </c>
      <c r="C3" s="27" t="s">
        <v>131</v>
      </c>
      <c r="D3" s="69" t="str">
        <f>IF(Table2[[#This Row],[WMPInitiativeCategory]]="", "",INDEX('[1]Initiative mapping-DO NOT EDIT'!$H$3:$H$12, MATCH(Table2[[#This Row],[WMPInitiativeCategory]],'[1]Initiative mapping-DO NOT EDIT'!$G$3:$G$12,0)))</f>
        <v>5.3.2.</v>
      </c>
      <c r="E3" s="28" t="s">
        <v>132</v>
      </c>
      <c r="F3" s="28" t="s">
        <v>133</v>
      </c>
      <c r="G3" s="68">
        <f>IF(Table2[[#This Row],[WMPInitiativeActivity]]="","x",IF(Table2[[#This Row],[WMPInitiativeActivity]]="other", Table2[[#This Row],[ActivityNameifOther]], INDEX('[1]Initiative mapping-DO NOT EDIT'!$C$3:$C$89,MATCH(Table2[[#This Row],[WMPInitiativeActivity]],'[1]Initiative mapping-DO NOT EDIT'!$D$3:$D$89,0))))</f>
        <v>1</v>
      </c>
      <c r="H3" s="32" t="s">
        <v>134</v>
      </c>
      <c r="I3" s="34" t="s">
        <v>135</v>
      </c>
      <c r="J3"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_002_2026</v>
      </c>
      <c r="K3" s="53">
        <v>132</v>
      </c>
      <c r="L3" s="27" t="s">
        <v>136</v>
      </c>
      <c r="M3" s="55">
        <v>10</v>
      </c>
      <c r="N3" s="27" t="s">
        <v>128</v>
      </c>
      <c r="O3" s="27" t="s">
        <v>128</v>
      </c>
      <c r="P3" s="27" t="s">
        <v>128</v>
      </c>
      <c r="Q3" s="56">
        <v>2</v>
      </c>
      <c r="R3" s="49" t="s">
        <v>128</v>
      </c>
      <c r="S3" s="27" t="s">
        <v>128</v>
      </c>
      <c r="T3" s="27" t="s">
        <v>128</v>
      </c>
      <c r="U3" s="57">
        <f>Table2[[#This Row],[ProjectedQuantProgressQ1-4]]</f>
        <v>2</v>
      </c>
      <c r="V3" s="48" t="s">
        <v>129</v>
      </c>
      <c r="W3" s="27" t="s">
        <v>128</v>
      </c>
      <c r="X3" s="27" t="s">
        <v>128</v>
      </c>
      <c r="Y3" s="27" t="s">
        <v>128</v>
      </c>
      <c r="Z3" s="27" t="s">
        <v>128</v>
      </c>
      <c r="AA3" s="33" t="s">
        <v>137</v>
      </c>
      <c r="AB3" s="27" t="s">
        <v>138</v>
      </c>
      <c r="AC3" s="68"/>
      <c r="AD3" s="68"/>
      <c r="AE3" s="71"/>
      <c r="AF3" s="29"/>
      <c r="AG3" s="30"/>
      <c r="AH3" s="30"/>
    </row>
    <row r="4" spans="1:125" x14ac:dyDescent="0.25">
      <c r="A4" s="68" t="str">
        <f>'READ ME FIRST'!$D$12</f>
        <v>PC</v>
      </c>
      <c r="B4" s="70">
        <f>'READ ME FIRST'!$D$15</f>
        <v>46078</v>
      </c>
      <c r="C4" s="27" t="s">
        <v>131</v>
      </c>
      <c r="D4" s="69" t="str">
        <f>IF(Table2[[#This Row],[WMPInitiativeCategory]]="", "",INDEX('[1]Initiative mapping-DO NOT EDIT'!$H$3:$H$12, MATCH(Table2[[#This Row],[WMPInitiativeCategory]],'[1]Initiative mapping-DO NOT EDIT'!$G$3:$G$12,0)))</f>
        <v>5.3.2.</v>
      </c>
      <c r="E4" s="28" t="s">
        <v>139</v>
      </c>
      <c r="F4" s="28" t="s">
        <v>140</v>
      </c>
      <c r="G4" s="68">
        <f>IF(Table2[[#This Row],[WMPInitiativeActivity]]="","x",IF(Table2[[#This Row],[WMPInitiativeActivity]]="other", Table2[[#This Row],[ActivityNameifOther]], INDEX('[1]Initiative mapping-DO NOT EDIT'!$C$3:$C$89,MATCH(Table2[[#This Row],[WMPInitiativeActivity]],'[1]Initiative mapping-DO NOT EDIT'!$D$3:$D$89,0))))</f>
        <v>2</v>
      </c>
      <c r="H4" s="32" t="s">
        <v>141</v>
      </c>
      <c r="I4" s="34" t="s">
        <v>142</v>
      </c>
      <c r="J4"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_003_2026</v>
      </c>
      <c r="K4" s="53">
        <v>132</v>
      </c>
      <c r="L4" s="27" t="s">
        <v>143</v>
      </c>
      <c r="M4" s="55">
        <v>4</v>
      </c>
      <c r="N4" s="27" t="s">
        <v>128</v>
      </c>
      <c r="O4" s="27" t="s">
        <v>128</v>
      </c>
      <c r="P4" s="27" t="s">
        <v>128</v>
      </c>
      <c r="Q4" s="56">
        <v>10</v>
      </c>
      <c r="R4" s="49" t="s">
        <v>128</v>
      </c>
      <c r="S4" s="27" t="s">
        <v>128</v>
      </c>
      <c r="T4" s="27" t="s">
        <v>128</v>
      </c>
      <c r="U4" s="57">
        <f>Table2[[#This Row],[ProjectedQuantProgressQ1-4]]</f>
        <v>10</v>
      </c>
      <c r="V4" s="48" t="s">
        <v>129</v>
      </c>
      <c r="W4" s="27" t="s">
        <v>128</v>
      </c>
      <c r="X4" s="27" t="s">
        <v>128</v>
      </c>
      <c r="Y4" s="27" t="s">
        <v>128</v>
      </c>
      <c r="Z4" s="27" t="s">
        <v>128</v>
      </c>
      <c r="AA4" s="33" t="s">
        <v>130</v>
      </c>
      <c r="AB4" s="27"/>
      <c r="AC4" s="68"/>
      <c r="AD4" s="68"/>
      <c r="AE4" s="71"/>
      <c r="AF4" s="29"/>
      <c r="AG4" s="30"/>
      <c r="AH4" s="30"/>
    </row>
    <row r="5" spans="1:125" ht="120" x14ac:dyDescent="0.25">
      <c r="A5" s="68" t="str">
        <f>'READ ME FIRST'!$D$12</f>
        <v>PC</v>
      </c>
      <c r="B5" s="70">
        <f>'READ ME FIRST'!$D$15</f>
        <v>46078</v>
      </c>
      <c r="C5" s="27" t="s">
        <v>131</v>
      </c>
      <c r="D5" s="69" t="str">
        <f>IF(Table2[[#This Row],[WMPInitiativeCategory]]="", "",INDEX('[1]Initiative mapping-DO NOT EDIT'!$H$3:$H$12, MATCH(Table2[[#This Row],[WMPInitiativeCategory]],'[1]Initiative mapping-DO NOT EDIT'!$G$3:$G$12,0)))</f>
        <v>5.3.2.</v>
      </c>
      <c r="E5" s="28" t="s">
        <v>144</v>
      </c>
      <c r="F5" s="28" t="s">
        <v>145</v>
      </c>
      <c r="G5" s="68">
        <f>IF(Table2[[#This Row],[WMPInitiativeActivity]]="","x",IF(Table2[[#This Row],[WMPInitiativeActivity]]="other", Table2[[#This Row],[ActivityNameifOther]], INDEX('[1]Initiative mapping-DO NOT EDIT'!$C$3:$C$89,MATCH(Table2[[#This Row],[WMPInitiativeActivity]],'[1]Initiative mapping-DO NOT EDIT'!$D$3:$D$89,0))))</f>
        <v>5</v>
      </c>
      <c r="H5" s="32" t="s">
        <v>146</v>
      </c>
      <c r="I5" s="34" t="s">
        <v>147</v>
      </c>
      <c r="J5"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_004_2026</v>
      </c>
      <c r="K5" s="53">
        <v>128</v>
      </c>
      <c r="L5" s="27" t="s">
        <v>128</v>
      </c>
      <c r="M5" s="53" t="s">
        <v>128</v>
      </c>
      <c r="N5" s="27" t="s">
        <v>128</v>
      </c>
      <c r="O5" s="27" t="s">
        <v>128</v>
      </c>
      <c r="P5" s="27" t="s">
        <v>128</v>
      </c>
      <c r="Q5" s="54" t="s">
        <v>128</v>
      </c>
      <c r="R5" s="49" t="s">
        <v>128</v>
      </c>
      <c r="S5" s="27" t="s">
        <v>128</v>
      </c>
      <c r="T5" s="27" t="s">
        <v>128</v>
      </c>
      <c r="U5" s="52" t="str">
        <f>Table2[[#This Row],[ProjectedQuantProgressQ1-4]]</f>
        <v>-</v>
      </c>
      <c r="V5" s="48" t="s">
        <v>231</v>
      </c>
      <c r="W5" s="27" t="s">
        <v>128</v>
      </c>
      <c r="X5" s="27" t="s">
        <v>128</v>
      </c>
      <c r="Y5" s="27" t="s">
        <v>128</v>
      </c>
      <c r="Z5" s="27" t="s">
        <v>128</v>
      </c>
      <c r="AA5" s="33" t="s">
        <v>130</v>
      </c>
      <c r="AB5" s="27"/>
      <c r="AC5" s="68"/>
      <c r="AD5" s="68"/>
      <c r="AE5" s="71"/>
      <c r="AF5" s="29"/>
      <c r="AG5" s="30"/>
      <c r="AH5" s="30"/>
    </row>
    <row r="6" spans="1:125" x14ac:dyDescent="0.25">
      <c r="A6" s="68" t="str">
        <f>'READ ME FIRST'!$D$12</f>
        <v>PC</v>
      </c>
      <c r="B6" s="70">
        <f>'READ ME FIRST'!$D$15</f>
        <v>46078</v>
      </c>
      <c r="C6" s="27" t="s">
        <v>148</v>
      </c>
      <c r="D6" s="69" t="str">
        <f>IF(Table2[[#This Row],[WMPInitiativeCategory]]="", "",INDEX('[1]Initiative mapping-DO NOT EDIT'!$H$3:$H$12, MATCH(Table2[[#This Row],[WMPInitiativeCategory]],'[1]Initiative mapping-DO NOT EDIT'!$G$3:$G$12,0)))</f>
        <v>5.3.3.</v>
      </c>
      <c r="E6" s="28" t="s">
        <v>149</v>
      </c>
      <c r="F6" s="28" t="s">
        <v>150</v>
      </c>
      <c r="G6" s="68">
        <f>IF(Table2[[#This Row],[WMPInitiativeActivity]]="","x",IF(Table2[[#This Row],[WMPInitiativeActivity]]="other", Table2[[#This Row],[ActivityNameifOther]], INDEX('[1]Initiative mapping-DO NOT EDIT'!$C$3:$C$89,MATCH(Table2[[#This Row],[WMPInitiativeActivity]],'[1]Initiative mapping-DO NOT EDIT'!$D$3:$D$89,0))))</f>
        <v>2</v>
      </c>
      <c r="H6" s="32" t="s">
        <v>151</v>
      </c>
      <c r="I6" s="34" t="s">
        <v>152</v>
      </c>
      <c r="J6"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_005_2026</v>
      </c>
      <c r="K6" s="53">
        <v>138</v>
      </c>
      <c r="L6" s="27" t="s">
        <v>128</v>
      </c>
      <c r="M6" s="49" t="s">
        <v>128</v>
      </c>
      <c r="N6" s="27" t="s">
        <v>128</v>
      </c>
      <c r="O6" s="27" t="s">
        <v>128</v>
      </c>
      <c r="P6" s="27" t="s">
        <v>128</v>
      </c>
      <c r="Q6" s="54" t="s">
        <v>128</v>
      </c>
      <c r="R6" s="49" t="s">
        <v>128</v>
      </c>
      <c r="S6" s="27" t="s">
        <v>128</v>
      </c>
      <c r="T6" s="27" t="s">
        <v>128</v>
      </c>
      <c r="U6" s="52" t="str">
        <f>Table2[[#This Row],[ProjectedQuantProgressQ1-4]]</f>
        <v>-</v>
      </c>
      <c r="V6" s="48" t="s">
        <v>129</v>
      </c>
      <c r="W6" s="27" t="s">
        <v>128</v>
      </c>
      <c r="X6" s="27" t="s">
        <v>128</v>
      </c>
      <c r="Y6" s="27" t="s">
        <v>128</v>
      </c>
      <c r="Z6" s="27" t="s">
        <v>128</v>
      </c>
      <c r="AA6" s="33" t="s">
        <v>130</v>
      </c>
      <c r="AB6" s="27"/>
      <c r="AC6" s="68"/>
      <c r="AD6" s="68"/>
      <c r="AE6" s="71"/>
      <c r="AF6" s="29"/>
      <c r="AG6" s="30"/>
      <c r="AH6" s="30"/>
    </row>
    <row r="7" spans="1:125" ht="90" x14ac:dyDescent="0.25">
      <c r="A7" s="68" t="str">
        <f>'READ ME FIRST'!$D$12</f>
        <v>PC</v>
      </c>
      <c r="B7" s="70">
        <f>'READ ME FIRST'!$D$15</f>
        <v>46078</v>
      </c>
      <c r="C7" s="27" t="s">
        <v>148</v>
      </c>
      <c r="D7" s="69" t="str">
        <f>IF(Table2[[#This Row],[WMPInitiativeCategory]]="", "",INDEX('[1]Initiative mapping-DO NOT EDIT'!$H$3:$H$12, MATCH(Table2[[#This Row],[WMPInitiativeCategory]],'[1]Initiative mapping-DO NOT EDIT'!$G$3:$G$12,0)))</f>
        <v>5.3.3.</v>
      </c>
      <c r="E7" s="28" t="s">
        <v>153</v>
      </c>
      <c r="F7" s="28" t="s">
        <v>154</v>
      </c>
      <c r="G7" s="68">
        <f>IF(Table2[[#This Row],[WMPInitiativeActivity]]="","x",IF(Table2[[#This Row],[WMPInitiativeActivity]]="other", Table2[[#This Row],[ActivityNameifOther]], INDEX('[1]Initiative mapping-DO NOT EDIT'!$C$3:$C$89,MATCH(Table2[[#This Row],[WMPInitiativeActivity]],'[1]Initiative mapping-DO NOT EDIT'!$D$3:$D$89,0))))</f>
        <v>3</v>
      </c>
      <c r="H7" s="32" t="s">
        <v>155</v>
      </c>
      <c r="I7" s="34" t="s">
        <v>156</v>
      </c>
      <c r="J7"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_006_2026</v>
      </c>
      <c r="K7" s="53">
        <v>139</v>
      </c>
      <c r="L7" s="27" t="s">
        <v>157</v>
      </c>
      <c r="M7" s="55">
        <v>38</v>
      </c>
      <c r="N7" s="27" t="s">
        <v>128</v>
      </c>
      <c r="O7" s="27" t="s">
        <v>128</v>
      </c>
      <c r="P7" s="27" t="s">
        <v>128</v>
      </c>
      <c r="Q7" s="56">
        <v>1.4</v>
      </c>
      <c r="R7" s="49" t="s">
        <v>128</v>
      </c>
      <c r="S7" s="27" t="s">
        <v>128</v>
      </c>
      <c r="T7" s="27" t="s">
        <v>128</v>
      </c>
      <c r="U7" s="57">
        <f>Table2[[#This Row],[ProjectedQuantProgressQ1-4]]</f>
        <v>1.4</v>
      </c>
      <c r="V7" s="48" t="s">
        <v>129</v>
      </c>
      <c r="W7" s="27" t="s">
        <v>128</v>
      </c>
      <c r="X7" s="27" t="s">
        <v>128</v>
      </c>
      <c r="Y7" s="27" t="s">
        <v>128</v>
      </c>
      <c r="Z7" s="27" t="s">
        <v>128</v>
      </c>
      <c r="AA7" s="33" t="s">
        <v>137</v>
      </c>
      <c r="AB7" s="27" t="s">
        <v>158</v>
      </c>
      <c r="AC7" s="68"/>
      <c r="AD7" s="68"/>
      <c r="AE7" s="71"/>
      <c r="AF7" s="29"/>
      <c r="AG7" s="30"/>
      <c r="AH7" s="30"/>
    </row>
    <row r="8" spans="1:125" ht="30" x14ac:dyDescent="0.25">
      <c r="A8" s="68" t="str">
        <f>'READ ME FIRST'!$D$12</f>
        <v>PC</v>
      </c>
      <c r="B8" s="70">
        <f>'READ ME FIRST'!$D$15</f>
        <v>46078</v>
      </c>
      <c r="C8" s="27" t="s">
        <v>148</v>
      </c>
      <c r="D8" s="69" t="str">
        <f>IF(Table2[[#This Row],[WMPInitiativeCategory]]="", "",INDEX('[1]Initiative mapping-DO NOT EDIT'!$H$3:$H$12, MATCH(Table2[[#This Row],[WMPInitiativeCategory]],'[1]Initiative mapping-DO NOT EDIT'!$G$3:$G$12,0)))</f>
        <v>5.3.3.</v>
      </c>
      <c r="E8" s="28" t="s">
        <v>159</v>
      </c>
      <c r="F8" s="28" t="s">
        <v>150</v>
      </c>
      <c r="G8" s="68">
        <f>IF(Table2[[#This Row],[WMPInitiativeActivity]]="","x",IF(Table2[[#This Row],[WMPInitiativeActivity]]="other", Table2[[#This Row],[ActivityNameifOther]], INDEX('[1]Initiative mapping-DO NOT EDIT'!$C$3:$C$89,MATCH(Table2[[#This Row],[WMPInitiativeActivity]],'[1]Initiative mapping-DO NOT EDIT'!$D$3:$D$89,0))))</f>
        <v>5</v>
      </c>
      <c r="H8" s="32" t="s">
        <v>160</v>
      </c>
      <c r="I8" s="34" t="s">
        <v>161</v>
      </c>
      <c r="J8"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_007_2026</v>
      </c>
      <c r="K8" s="53" t="s">
        <v>230</v>
      </c>
      <c r="L8" s="27" t="s">
        <v>128</v>
      </c>
      <c r="M8" s="51" t="s">
        <v>128</v>
      </c>
      <c r="N8" s="27" t="s">
        <v>128</v>
      </c>
      <c r="O8" s="27" t="s">
        <v>128</v>
      </c>
      <c r="P8" s="27" t="s">
        <v>128</v>
      </c>
      <c r="Q8" s="54" t="s">
        <v>128</v>
      </c>
      <c r="R8" s="49" t="s">
        <v>128</v>
      </c>
      <c r="S8" s="27" t="s">
        <v>128</v>
      </c>
      <c r="T8" s="27" t="s">
        <v>128</v>
      </c>
      <c r="U8" s="52" t="str">
        <f>Table2[[#This Row],[ProjectedQuantProgressQ1-4]]</f>
        <v>-</v>
      </c>
      <c r="V8" s="48" t="s">
        <v>129</v>
      </c>
      <c r="W8" s="27" t="s">
        <v>128</v>
      </c>
      <c r="X8" s="27" t="s">
        <v>128</v>
      </c>
      <c r="Y8" s="27" t="s">
        <v>128</v>
      </c>
      <c r="Z8" s="27" t="s">
        <v>128</v>
      </c>
      <c r="AA8" s="33" t="s">
        <v>130</v>
      </c>
      <c r="AB8" s="27"/>
      <c r="AC8" s="68"/>
      <c r="AD8" s="68"/>
      <c r="AE8" s="71"/>
      <c r="AF8" s="29"/>
      <c r="AG8" s="30"/>
      <c r="AH8" s="30"/>
    </row>
    <row r="9" spans="1:125" ht="133.5" customHeight="1" x14ac:dyDescent="0.25">
      <c r="A9" s="68" t="str">
        <f>'READ ME FIRST'!$D$12</f>
        <v>PC</v>
      </c>
      <c r="B9" s="70">
        <f>'READ ME FIRST'!$D$15</f>
        <v>46078</v>
      </c>
      <c r="C9" s="74" t="s">
        <v>148</v>
      </c>
      <c r="D9" s="69" t="str">
        <f>IF(Table2[[#This Row],[WMPInitiativeCategory]]="", "",INDEX('[1]Initiative mapping-DO NOT EDIT'!$H$3:$H$12, MATCH(Table2[[#This Row],[WMPInitiativeCategory]],'[1]Initiative mapping-DO NOT EDIT'!$G$3:$G$12,0)))</f>
        <v>5.3.3.</v>
      </c>
      <c r="E9" s="28" t="s">
        <v>162</v>
      </c>
      <c r="F9" s="28" t="s">
        <v>163</v>
      </c>
      <c r="G9" s="68">
        <f>IF(Table2[[#This Row],[WMPInitiativeActivity]]="","x",IF(Table2[[#This Row],[WMPInitiativeActivity]]="other", Table2[[#This Row],[ActivityNameifOther]], INDEX('[1]Initiative mapping-DO NOT EDIT'!$C$3:$C$89,MATCH(Table2[[#This Row],[WMPInitiativeActivity]],'[1]Initiative mapping-DO NOT EDIT'!$D$3:$D$89,0))))</f>
        <v>6</v>
      </c>
      <c r="H9" s="32" t="s">
        <v>164</v>
      </c>
      <c r="I9" s="34" t="s">
        <v>165</v>
      </c>
      <c r="J9"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_008_2026</v>
      </c>
      <c r="K9" s="53">
        <v>145</v>
      </c>
      <c r="L9" s="27" t="s">
        <v>166</v>
      </c>
      <c r="M9" s="55">
        <v>189</v>
      </c>
      <c r="N9" s="27" t="s">
        <v>128</v>
      </c>
      <c r="O9" s="27" t="s">
        <v>128</v>
      </c>
      <c r="P9" s="27" t="s">
        <v>128</v>
      </c>
      <c r="Q9" s="56">
        <v>29</v>
      </c>
      <c r="R9" s="49" t="s">
        <v>128</v>
      </c>
      <c r="S9" s="27" t="s">
        <v>128</v>
      </c>
      <c r="T9" s="27" t="s">
        <v>128</v>
      </c>
      <c r="U9" s="57">
        <f>Table2[[#This Row],[ProjectedQuantProgressQ1-4]]</f>
        <v>29</v>
      </c>
      <c r="V9" s="48" t="s">
        <v>129</v>
      </c>
      <c r="W9" s="27" t="s">
        <v>128</v>
      </c>
      <c r="X9" s="27" t="s">
        <v>128</v>
      </c>
      <c r="Y9" s="27" t="s">
        <v>128</v>
      </c>
      <c r="Z9" s="27" t="s">
        <v>128</v>
      </c>
      <c r="AA9" s="33" t="s">
        <v>130</v>
      </c>
      <c r="AB9" s="27" t="s">
        <v>167</v>
      </c>
      <c r="AC9" s="68"/>
      <c r="AD9" s="68"/>
      <c r="AE9" s="71"/>
      <c r="AF9" s="29"/>
      <c r="AG9" s="30"/>
      <c r="AH9" s="30"/>
    </row>
    <row r="10" spans="1:125" customFormat="1" x14ac:dyDescent="0.25">
      <c r="A10" s="68" t="str">
        <f>'READ ME FIRST'!$D$12</f>
        <v>PC</v>
      </c>
      <c r="B10" s="70">
        <f>'READ ME FIRST'!$D$15</f>
        <v>46078</v>
      </c>
      <c r="C10" s="74" t="s">
        <v>148</v>
      </c>
      <c r="D10" s="69" t="str">
        <f>IF(Table2[[#This Row],[WMPInitiativeCategory]]="", "",INDEX('[1]Initiative mapping-DO NOT EDIT'!$H$3:$H$12, MATCH(Table2[[#This Row],[WMPInitiativeCategory]],'[1]Initiative mapping-DO NOT EDIT'!$G$3:$G$12,0)))</f>
        <v>5.3.3.</v>
      </c>
      <c r="E10" s="28" t="s">
        <v>168</v>
      </c>
      <c r="F10" s="28" t="s">
        <v>169</v>
      </c>
      <c r="G10" s="68">
        <f>IF(Table2[[#This Row],[WMPInitiativeActivity]]="","x",IF(Table2[[#This Row],[WMPInitiativeActivity]]="other", Table2[[#This Row],[ActivityNameifOther]], INDEX('[1]Initiative mapping-DO NOT EDIT'!$C$3:$C$89,MATCH(Table2[[#This Row],[WMPInitiativeActivity]],'[1]Initiative mapping-DO NOT EDIT'!$D$3:$D$89,0))))</f>
        <v>9</v>
      </c>
      <c r="H10" s="32" t="s">
        <v>170</v>
      </c>
      <c r="I10" s="34" t="s">
        <v>171</v>
      </c>
      <c r="J10"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_009_2026</v>
      </c>
      <c r="K10" s="53">
        <v>153</v>
      </c>
      <c r="L10" s="27" t="s">
        <v>143</v>
      </c>
      <c r="M10" s="63">
        <v>31</v>
      </c>
      <c r="N10" s="27" t="s">
        <v>128</v>
      </c>
      <c r="O10" s="27" t="s">
        <v>128</v>
      </c>
      <c r="P10" s="27" t="s">
        <v>128</v>
      </c>
      <c r="Q10" s="56">
        <v>28</v>
      </c>
      <c r="R10" s="49" t="s">
        <v>128</v>
      </c>
      <c r="S10" s="27" t="s">
        <v>128</v>
      </c>
      <c r="T10" s="27" t="s">
        <v>128</v>
      </c>
      <c r="U10" s="57">
        <f>Table2[[#This Row],[ProjectedQuantProgressQ1-4]]</f>
        <v>28</v>
      </c>
      <c r="V10" s="48" t="s">
        <v>129</v>
      </c>
      <c r="W10" s="27" t="s">
        <v>128</v>
      </c>
      <c r="X10" s="27" t="s">
        <v>128</v>
      </c>
      <c r="Y10" s="27" t="s">
        <v>128</v>
      </c>
      <c r="Z10" s="27" t="s">
        <v>128</v>
      </c>
      <c r="AA10" s="33" t="s">
        <v>130</v>
      </c>
      <c r="AB10" s="27"/>
      <c r="AC10" s="68"/>
      <c r="AD10" s="68"/>
      <c r="AE10" s="71"/>
      <c r="AF10" s="72"/>
      <c r="AG10" s="73"/>
      <c r="AH10" s="73"/>
    </row>
    <row r="11" spans="1:125" customFormat="1" x14ac:dyDescent="0.25">
      <c r="A11" s="68" t="str">
        <f>'READ ME FIRST'!$D$12</f>
        <v>PC</v>
      </c>
      <c r="B11" s="70">
        <f>'READ ME FIRST'!$D$15</f>
        <v>46078</v>
      </c>
      <c r="C11" s="74" t="s">
        <v>172</v>
      </c>
      <c r="D11" s="69" t="str">
        <f>IF(Table2[[#This Row],[WMPInitiativeCategory]]="", "",INDEX('[1]Initiative mapping-DO NOT EDIT'!$H$3:$H$12, MATCH(Table2[[#This Row],[WMPInitiativeCategory]],'[1]Initiative mapping-DO NOT EDIT'!$G$3:$G$12,0)))</f>
        <v>5.3.4.</v>
      </c>
      <c r="E11" s="28" t="s">
        <v>173</v>
      </c>
      <c r="F11" s="28" t="s">
        <v>150</v>
      </c>
      <c r="G11" s="68">
        <f>IF(Table2[[#This Row],[WMPInitiativeActivity]]="","x",IF(Table2[[#This Row],[WMPInitiativeActivity]]="other", Table2[[#This Row],[ActivityNameifOther]], INDEX('[1]Initiative mapping-DO NOT EDIT'!$C$3:$C$89,MATCH(Table2[[#This Row],[WMPInitiativeActivity]],'[1]Initiative mapping-DO NOT EDIT'!$D$3:$D$89,0))))</f>
        <v>1</v>
      </c>
      <c r="H11" s="32" t="s">
        <v>174</v>
      </c>
      <c r="I11" s="34" t="s">
        <v>175</v>
      </c>
      <c r="J11"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_010_2026</v>
      </c>
      <c r="K11" s="53">
        <v>208</v>
      </c>
      <c r="L11" s="27" t="s">
        <v>157</v>
      </c>
      <c r="M11" s="63">
        <v>605</v>
      </c>
      <c r="N11" s="27" t="s">
        <v>128</v>
      </c>
      <c r="O11" s="27" t="s">
        <v>128</v>
      </c>
      <c r="P11" s="27" t="s">
        <v>128</v>
      </c>
      <c r="Q11" s="56">
        <v>538</v>
      </c>
      <c r="R11" s="49" t="s">
        <v>128</v>
      </c>
      <c r="S11" s="27" t="s">
        <v>128</v>
      </c>
      <c r="T11" s="27" t="s">
        <v>128</v>
      </c>
      <c r="U11" s="57">
        <f>Table2[[#This Row],[ProjectedQuantProgressQ1-4]]</f>
        <v>538</v>
      </c>
      <c r="V11" s="48" t="s">
        <v>129</v>
      </c>
      <c r="W11" s="27" t="s">
        <v>128</v>
      </c>
      <c r="X11" s="27" t="s">
        <v>128</v>
      </c>
      <c r="Y11" s="27" t="s">
        <v>128</v>
      </c>
      <c r="Z11" s="27" t="s">
        <v>128</v>
      </c>
      <c r="AA11" s="33" t="s">
        <v>130</v>
      </c>
      <c r="AB11" s="27"/>
      <c r="AC11" s="68"/>
      <c r="AD11" s="68"/>
      <c r="AE11" s="71"/>
      <c r="AF11" s="72"/>
      <c r="AG11" s="73"/>
      <c r="AH11" s="73"/>
    </row>
    <row r="12" spans="1:125" customFormat="1" x14ac:dyDescent="0.25">
      <c r="A12" s="68" t="str">
        <f>'READ ME FIRST'!$D$12</f>
        <v>PC</v>
      </c>
      <c r="B12" s="70">
        <f>'READ ME FIRST'!$D$15</f>
        <v>46078</v>
      </c>
      <c r="C12" s="74" t="s">
        <v>172</v>
      </c>
      <c r="D12" s="69" t="str">
        <f>IF(Table2[[#This Row],[WMPInitiativeCategory]]="", "",INDEX('[1]Initiative mapping-DO NOT EDIT'!$H$3:$H$12, MATCH(Table2[[#This Row],[WMPInitiativeCategory]],'[1]Initiative mapping-DO NOT EDIT'!$G$3:$G$12,0)))</f>
        <v>5.3.4.</v>
      </c>
      <c r="E12" s="28" t="s">
        <v>176</v>
      </c>
      <c r="F12" s="28" t="s">
        <v>150</v>
      </c>
      <c r="G12" s="68">
        <f>IF(Table2[[#This Row],[WMPInitiativeActivity]]="","x",IF(Table2[[#This Row],[WMPInitiativeActivity]]="other", Table2[[#This Row],[ActivityNameifOther]], INDEX('[1]Initiative mapping-DO NOT EDIT'!$C$3:$C$89,MATCH(Table2[[#This Row],[WMPInitiativeActivity]],'[1]Initiative mapping-DO NOT EDIT'!$D$3:$D$89,0))))</f>
        <v>2</v>
      </c>
      <c r="H12" s="32" t="s">
        <v>177</v>
      </c>
      <c r="I12" s="34" t="s">
        <v>178</v>
      </c>
      <c r="J12"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_011_2026</v>
      </c>
      <c r="K12" s="53">
        <v>208</v>
      </c>
      <c r="L12" s="27" t="s">
        <v>157</v>
      </c>
      <c r="M12" s="63">
        <v>122</v>
      </c>
      <c r="N12" s="27" t="s">
        <v>128</v>
      </c>
      <c r="O12" s="27" t="s">
        <v>128</v>
      </c>
      <c r="P12" s="27" t="s">
        <v>128</v>
      </c>
      <c r="Q12" s="56">
        <v>224</v>
      </c>
      <c r="R12" s="49" t="s">
        <v>128</v>
      </c>
      <c r="S12" s="27" t="s">
        <v>128</v>
      </c>
      <c r="T12" s="27" t="s">
        <v>128</v>
      </c>
      <c r="U12" s="57">
        <f>Table2[[#This Row],[ProjectedQuantProgressQ1-4]]</f>
        <v>224</v>
      </c>
      <c r="V12" s="48" t="s">
        <v>129</v>
      </c>
      <c r="W12" s="27" t="s">
        <v>128</v>
      </c>
      <c r="X12" s="27" t="s">
        <v>128</v>
      </c>
      <c r="Y12" s="27" t="s">
        <v>128</v>
      </c>
      <c r="Z12" s="27" t="s">
        <v>128</v>
      </c>
      <c r="AA12" s="33" t="s">
        <v>130</v>
      </c>
      <c r="AB12" s="27"/>
      <c r="AC12" s="68"/>
      <c r="AD12" s="68"/>
      <c r="AE12" s="71"/>
      <c r="AF12" s="72"/>
      <c r="AG12" s="73"/>
      <c r="AH12" s="73"/>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row>
    <row r="13" spans="1:125" s="66" customFormat="1" x14ac:dyDescent="0.25">
      <c r="A13" s="68" t="str">
        <f>'READ ME FIRST'!$D$12</f>
        <v>PC</v>
      </c>
      <c r="B13" s="70">
        <f>'READ ME FIRST'!$D$15</f>
        <v>46078</v>
      </c>
      <c r="C13" s="74" t="s">
        <v>172</v>
      </c>
      <c r="D13" s="69" t="str">
        <f>IF(Table2[[#This Row],[WMPInitiativeCategory]]="", "",INDEX('[1]Initiative mapping-DO NOT EDIT'!$H$3:$H$12, MATCH(Table2[[#This Row],[WMPInitiativeCategory]],'[1]Initiative mapping-DO NOT EDIT'!$G$3:$G$12,0)))</f>
        <v>5.3.4.</v>
      </c>
      <c r="E13" s="89" t="s">
        <v>179</v>
      </c>
      <c r="F13" s="89" t="s">
        <v>180</v>
      </c>
      <c r="G13" s="68">
        <f>IF(Table2[[#This Row],[WMPInitiativeActivity]]="","x",IF(Table2[[#This Row],[WMPInitiativeActivity]]="other", Table2[[#This Row],[ActivityNameifOther]], INDEX('[1]Initiative mapping-DO NOT EDIT'!$C$3:$C$89,MATCH(Table2[[#This Row],[WMPInitiativeActivity]],'[1]Initiative mapping-DO NOT EDIT'!$D$3:$D$89,0))))</f>
        <v>5</v>
      </c>
      <c r="H13" s="75" t="s">
        <v>181</v>
      </c>
      <c r="I13" s="76" t="s">
        <v>182</v>
      </c>
      <c r="J13"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_012_2026</v>
      </c>
      <c r="K13" s="78">
        <v>209</v>
      </c>
      <c r="L13" s="74" t="s">
        <v>157</v>
      </c>
      <c r="M13" s="79">
        <v>232</v>
      </c>
      <c r="N13" s="74" t="s">
        <v>128</v>
      </c>
      <c r="O13" s="74" t="s">
        <v>128</v>
      </c>
      <c r="P13" s="74" t="s">
        <v>128</v>
      </c>
      <c r="Q13" s="80">
        <v>866</v>
      </c>
      <c r="R13" s="81" t="s">
        <v>128</v>
      </c>
      <c r="S13" s="74" t="s">
        <v>128</v>
      </c>
      <c r="T13" s="74" t="s">
        <v>128</v>
      </c>
      <c r="U13" s="85">
        <f>Table2[[#This Row],[ProjectedQuantProgressQ1-4]]</f>
        <v>866</v>
      </c>
      <c r="V13" s="86" t="s">
        <v>129</v>
      </c>
      <c r="W13" s="74" t="s">
        <v>128</v>
      </c>
      <c r="X13" s="74" t="s">
        <v>128</v>
      </c>
      <c r="Y13" s="74" t="s">
        <v>128</v>
      </c>
      <c r="Z13" s="74" t="s">
        <v>128</v>
      </c>
      <c r="AA13" s="88" t="s">
        <v>130</v>
      </c>
      <c r="AB13" s="74"/>
      <c r="AC13" s="68"/>
      <c r="AD13" s="68"/>
      <c r="AE13" s="71"/>
      <c r="AF13" s="72"/>
      <c r="AG13" s="73"/>
      <c r="AH13" s="73"/>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row>
    <row r="14" spans="1:125" s="67" customFormat="1" x14ac:dyDescent="0.25">
      <c r="A14" s="68" t="str">
        <f>'READ ME FIRST'!$D$12</f>
        <v>PC</v>
      </c>
      <c r="B14" s="70">
        <f>'READ ME FIRST'!$D$15</f>
        <v>46078</v>
      </c>
      <c r="C14" s="74" t="s">
        <v>172</v>
      </c>
      <c r="D14" s="69" t="str">
        <f>IF(Table2[[#This Row],[WMPInitiativeCategory]]="", "",INDEX('[1]Initiative mapping-DO NOT EDIT'!$H$3:$H$12, MATCH(Table2[[#This Row],[WMPInitiativeCategory]],'[1]Initiative mapping-DO NOT EDIT'!$G$3:$G$12,0)))</f>
        <v>5.3.4.</v>
      </c>
      <c r="E14" s="89" t="s">
        <v>183</v>
      </c>
      <c r="F14" s="89" t="s">
        <v>150</v>
      </c>
      <c r="G14" s="68">
        <f>IF(Table2[[#This Row],[WMPInitiativeActivity]]="","x",IF(Table2[[#This Row],[WMPInitiativeActivity]]="other", Table2[[#This Row],[ActivityNameifOther]], INDEX('[1]Initiative mapping-DO NOT EDIT'!$C$3:$C$89,MATCH(Table2[[#This Row],[WMPInitiativeActivity]],'[1]Initiative mapping-DO NOT EDIT'!$D$3:$D$89,0))))</f>
        <v>6</v>
      </c>
      <c r="H14" s="75" t="s">
        <v>184</v>
      </c>
      <c r="I14" s="76" t="s">
        <v>185</v>
      </c>
      <c r="J14"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_013_2026</v>
      </c>
      <c r="K14" s="78">
        <v>209</v>
      </c>
      <c r="L14" s="74" t="s">
        <v>157</v>
      </c>
      <c r="M14" s="79">
        <v>150</v>
      </c>
      <c r="N14" s="74" t="s">
        <v>128</v>
      </c>
      <c r="O14" s="74" t="s">
        <v>128</v>
      </c>
      <c r="P14" s="74" t="s">
        <v>128</v>
      </c>
      <c r="Q14" s="80">
        <v>159</v>
      </c>
      <c r="R14" s="81" t="s">
        <v>128</v>
      </c>
      <c r="S14" s="74" t="s">
        <v>128</v>
      </c>
      <c r="T14" s="74" t="s">
        <v>128</v>
      </c>
      <c r="U14" s="85">
        <f>Table2[[#This Row],[ProjectedQuantProgressQ1-4]]</f>
        <v>159</v>
      </c>
      <c r="V14" s="86" t="s">
        <v>129</v>
      </c>
      <c r="W14" s="74" t="s">
        <v>128</v>
      </c>
      <c r="X14" s="74" t="s">
        <v>128</v>
      </c>
      <c r="Y14" s="74" t="s">
        <v>128</v>
      </c>
      <c r="Z14" s="74" t="s">
        <v>128</v>
      </c>
      <c r="AA14" s="88" t="s">
        <v>130</v>
      </c>
      <c r="AB14" s="74"/>
      <c r="AC14" s="68"/>
      <c r="AD14" s="68"/>
      <c r="AE14" s="71"/>
      <c r="AF14" s="72"/>
      <c r="AG14" s="73"/>
      <c r="AH14" s="73"/>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row>
    <row r="15" spans="1:125" customFormat="1" x14ac:dyDescent="0.25">
      <c r="A15" s="68" t="str">
        <f>'READ ME FIRST'!$D$12</f>
        <v>PC</v>
      </c>
      <c r="B15" s="70">
        <f>'READ ME FIRST'!$D$15</f>
        <v>46078</v>
      </c>
      <c r="C15" s="74" t="s">
        <v>172</v>
      </c>
      <c r="D15" s="69" t="str">
        <f>IF(Table2[[#This Row],[WMPInitiativeCategory]]="", "",INDEX('[1]Initiative mapping-DO NOT EDIT'!$H$3:$H$12, MATCH(Table2[[#This Row],[WMPInitiativeCategory]],'[1]Initiative mapping-DO NOT EDIT'!$G$3:$G$12,0)))</f>
        <v>5.3.4.</v>
      </c>
      <c r="E15" s="89" t="s">
        <v>186</v>
      </c>
      <c r="F15" s="89" t="s">
        <v>150</v>
      </c>
      <c r="G15" s="68">
        <f>IF(Table2[[#This Row],[WMPInitiativeActivity]]="","x",IF(Table2[[#This Row],[WMPInitiativeActivity]]="other", Table2[[#This Row],[ActivityNameifOther]], INDEX('[1]Initiative mapping-DO NOT EDIT'!$C$3:$C$89,MATCH(Table2[[#This Row],[WMPInitiativeActivity]],'[1]Initiative mapping-DO NOT EDIT'!$D$3:$D$89,0))))</f>
        <v>11</v>
      </c>
      <c r="H15" s="75" t="s">
        <v>187</v>
      </c>
      <c r="I15" s="76" t="s">
        <v>188</v>
      </c>
      <c r="J15"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_014_2026</v>
      </c>
      <c r="K15" s="78">
        <v>210</v>
      </c>
      <c r="L15" s="74" t="s">
        <v>157</v>
      </c>
      <c r="M15" s="79">
        <v>1941</v>
      </c>
      <c r="N15" s="74" t="s">
        <v>128</v>
      </c>
      <c r="O15" s="74" t="s">
        <v>128</v>
      </c>
      <c r="P15" s="74" t="s">
        <v>128</v>
      </c>
      <c r="Q15" s="80">
        <v>1724</v>
      </c>
      <c r="R15" s="81" t="s">
        <v>128</v>
      </c>
      <c r="S15" s="74" t="s">
        <v>128</v>
      </c>
      <c r="T15" s="74" t="s">
        <v>128</v>
      </c>
      <c r="U15" s="85">
        <f>Table2[[#This Row],[ProjectedQuantProgressQ1-4]]</f>
        <v>1724</v>
      </c>
      <c r="V15" s="86" t="s">
        <v>129</v>
      </c>
      <c r="W15" s="74" t="s">
        <v>128</v>
      </c>
      <c r="X15" s="74" t="s">
        <v>128</v>
      </c>
      <c r="Y15" s="74" t="s">
        <v>128</v>
      </c>
      <c r="Z15" s="74" t="s">
        <v>128</v>
      </c>
      <c r="AA15" s="88" t="s">
        <v>130</v>
      </c>
      <c r="AB15" s="74"/>
      <c r="AC15" s="68"/>
      <c r="AD15" s="68"/>
      <c r="AE15" s="71"/>
      <c r="AF15" s="72"/>
      <c r="AG15" s="73"/>
      <c r="AH15" s="73"/>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row>
    <row r="16" spans="1:125" customFormat="1" x14ac:dyDescent="0.25">
      <c r="A16" s="68" t="str">
        <f>'READ ME FIRST'!$D$12</f>
        <v>PC</v>
      </c>
      <c r="B16" s="70">
        <f>'READ ME FIRST'!$D$15</f>
        <v>46078</v>
      </c>
      <c r="C16" s="74" t="s">
        <v>172</v>
      </c>
      <c r="D16" s="69" t="str">
        <f>IF(Table2[[#This Row],[WMPInitiativeCategory]]="", "",INDEX('[1]Initiative mapping-DO NOT EDIT'!$H$3:$H$12, MATCH(Table2[[#This Row],[WMPInitiativeCategory]],'[1]Initiative mapping-DO NOT EDIT'!$G$3:$G$12,0)))</f>
        <v>5.3.4.</v>
      </c>
      <c r="E16" s="89" t="s">
        <v>189</v>
      </c>
      <c r="F16" s="89" t="s">
        <v>150</v>
      </c>
      <c r="G16" s="68">
        <f>IF(Table2[[#This Row],[WMPInitiativeActivity]]="","x",IF(Table2[[#This Row],[WMPInitiativeActivity]]="other", Table2[[#This Row],[ActivityNameifOther]], INDEX('[1]Initiative mapping-DO NOT EDIT'!$C$3:$C$89,MATCH(Table2[[#This Row],[WMPInitiativeActivity]],'[1]Initiative mapping-DO NOT EDIT'!$D$3:$D$89,0))))</f>
        <v>12</v>
      </c>
      <c r="H16" s="75" t="s">
        <v>190</v>
      </c>
      <c r="I16" s="76" t="s">
        <v>191</v>
      </c>
      <c r="J16"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_015_2026</v>
      </c>
      <c r="K16" s="78">
        <v>210</v>
      </c>
      <c r="L16" s="74" t="s">
        <v>157</v>
      </c>
      <c r="M16" s="79">
        <v>657</v>
      </c>
      <c r="N16" s="74" t="s">
        <v>128</v>
      </c>
      <c r="O16" s="74" t="s">
        <v>128</v>
      </c>
      <c r="P16" s="74" t="s">
        <v>128</v>
      </c>
      <c r="Q16" s="80">
        <v>704</v>
      </c>
      <c r="R16" s="81" t="s">
        <v>128</v>
      </c>
      <c r="S16" s="74" t="s">
        <v>128</v>
      </c>
      <c r="T16" s="74" t="s">
        <v>128</v>
      </c>
      <c r="U16" s="85">
        <f>Table2[[#This Row],[ProjectedQuantProgressQ1-4]]</f>
        <v>704</v>
      </c>
      <c r="V16" s="86" t="s">
        <v>129</v>
      </c>
      <c r="W16" s="74" t="s">
        <v>128</v>
      </c>
      <c r="X16" s="74" t="s">
        <v>128</v>
      </c>
      <c r="Y16" s="74" t="s">
        <v>128</v>
      </c>
      <c r="Z16" s="74" t="s">
        <v>128</v>
      </c>
      <c r="AA16" s="88" t="s">
        <v>130</v>
      </c>
      <c r="AB16" s="74"/>
      <c r="AC16" s="68"/>
      <c r="AD16" s="68"/>
      <c r="AE16" s="71"/>
      <c r="AF16" s="72"/>
      <c r="AG16" s="73"/>
      <c r="AH16" s="73"/>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row>
    <row r="17" spans="1:125" customFormat="1" x14ac:dyDescent="0.25">
      <c r="A17" s="68" t="str">
        <f>'READ ME FIRST'!$D$12</f>
        <v>PC</v>
      </c>
      <c r="B17" s="70">
        <f>'READ ME FIRST'!$D$15</f>
        <v>46078</v>
      </c>
      <c r="C17" s="74" t="s">
        <v>172</v>
      </c>
      <c r="D17" s="69" t="str">
        <f>IF(Table2[[#This Row],[WMPInitiativeCategory]]="", "",INDEX('[1]Initiative mapping-DO NOT EDIT'!$H$3:$H$12, MATCH(Table2[[#This Row],[WMPInitiativeCategory]],'[1]Initiative mapping-DO NOT EDIT'!$G$3:$G$12,0)))</f>
        <v>5.3.4.</v>
      </c>
      <c r="E17" s="89" t="s">
        <v>192</v>
      </c>
      <c r="F17" s="89" t="s">
        <v>150</v>
      </c>
      <c r="G17" s="68">
        <f>IF(Table2[[#This Row],[WMPInitiativeActivity]]="","x",IF(Table2[[#This Row],[WMPInitiativeActivity]]="other", Table2[[#This Row],[ActivityNameifOther]], INDEX('[1]Initiative mapping-DO NOT EDIT'!$C$3:$C$89,MATCH(Table2[[#This Row],[WMPInitiativeActivity]],'[1]Initiative mapping-DO NOT EDIT'!$D$3:$D$89,0))))</f>
        <v>14</v>
      </c>
      <c r="H17" s="75" t="s">
        <v>193</v>
      </c>
      <c r="I17" s="76" t="s">
        <v>194</v>
      </c>
      <c r="J17"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_016_2026</v>
      </c>
      <c r="K17" s="78">
        <v>203</v>
      </c>
      <c r="L17" s="74" t="s">
        <v>128</v>
      </c>
      <c r="M17" s="82" t="s">
        <v>128</v>
      </c>
      <c r="N17" s="74" t="s">
        <v>128</v>
      </c>
      <c r="O17" s="74" t="s">
        <v>128</v>
      </c>
      <c r="P17" s="74" t="s">
        <v>128</v>
      </c>
      <c r="Q17" s="83" t="s">
        <v>128</v>
      </c>
      <c r="R17" s="81" t="s">
        <v>128</v>
      </c>
      <c r="S17" s="74" t="s">
        <v>128</v>
      </c>
      <c r="T17" s="74" t="s">
        <v>128</v>
      </c>
      <c r="U17" s="87" t="str">
        <f>Table2[[#This Row],[ProjectedQuantProgressQ1-4]]</f>
        <v>-</v>
      </c>
      <c r="V17" s="86" t="s">
        <v>129</v>
      </c>
      <c r="W17" s="74" t="s">
        <v>128</v>
      </c>
      <c r="X17" s="74" t="s">
        <v>128</v>
      </c>
      <c r="Y17" s="74" t="s">
        <v>128</v>
      </c>
      <c r="Z17" s="74" t="s">
        <v>128</v>
      </c>
      <c r="AA17" s="88" t="s">
        <v>130</v>
      </c>
      <c r="AB17" s="74"/>
      <c r="AC17" s="68"/>
      <c r="AD17" s="68"/>
      <c r="AE17" s="71"/>
      <c r="AF17" s="72"/>
      <c r="AG17" s="73"/>
      <c r="AH17" s="73"/>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row>
    <row r="18" spans="1:125" customFormat="1" x14ac:dyDescent="0.25">
      <c r="A18" s="68" t="str">
        <f>'READ ME FIRST'!$D$12</f>
        <v>PC</v>
      </c>
      <c r="B18" s="70">
        <f>'READ ME FIRST'!$D$15</f>
        <v>46078</v>
      </c>
      <c r="C18" s="74" t="s">
        <v>172</v>
      </c>
      <c r="D18" s="69" t="str">
        <f>IF(Table2[[#This Row],[WMPInitiativeCategory]]="", "",INDEX('[1]Initiative mapping-DO NOT EDIT'!$H$3:$H$12, MATCH(Table2[[#This Row],[WMPInitiativeCategory]],'[1]Initiative mapping-DO NOT EDIT'!$G$3:$G$12,0)))</f>
        <v>5.3.4.</v>
      </c>
      <c r="E18" s="89" t="s">
        <v>195</v>
      </c>
      <c r="F18" s="89" t="s">
        <v>150</v>
      </c>
      <c r="G18" s="68">
        <f>IF(Table2[[#This Row],[WMPInitiativeActivity]]="","x",IF(Table2[[#This Row],[WMPInitiativeActivity]]="other", Table2[[#This Row],[ActivityNameifOther]], INDEX('[1]Initiative mapping-DO NOT EDIT'!$C$3:$C$89,MATCH(Table2[[#This Row],[WMPInitiativeActivity]],'[1]Initiative mapping-DO NOT EDIT'!$D$3:$D$89,0))))</f>
        <v>15</v>
      </c>
      <c r="H18" s="75" t="s">
        <v>196</v>
      </c>
      <c r="I18" s="76" t="s">
        <v>197</v>
      </c>
      <c r="J18"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_017_2026</v>
      </c>
      <c r="K18" s="78">
        <v>211</v>
      </c>
      <c r="L18" s="74" t="s">
        <v>198</v>
      </c>
      <c r="M18" s="84">
        <v>444</v>
      </c>
      <c r="N18" s="74" t="s">
        <v>128</v>
      </c>
      <c r="O18" s="74" t="s">
        <v>128</v>
      </c>
      <c r="P18" s="74" t="s">
        <v>128</v>
      </c>
      <c r="Q18" s="80">
        <v>444</v>
      </c>
      <c r="R18" s="81" t="s">
        <v>128</v>
      </c>
      <c r="S18" s="74" t="s">
        <v>128</v>
      </c>
      <c r="T18" s="74" t="s">
        <v>128</v>
      </c>
      <c r="U18" s="85">
        <f>Table2[[#This Row],[ProjectedQuantProgressQ1-4]]</f>
        <v>444</v>
      </c>
      <c r="V18" s="86" t="s">
        <v>129</v>
      </c>
      <c r="W18" s="74" t="s">
        <v>128</v>
      </c>
      <c r="X18" s="74" t="s">
        <v>128</v>
      </c>
      <c r="Y18" s="74" t="s">
        <v>128</v>
      </c>
      <c r="Z18" s="74" t="s">
        <v>128</v>
      </c>
      <c r="AA18" s="88" t="s">
        <v>130</v>
      </c>
      <c r="AB18" s="74"/>
      <c r="AC18" s="68"/>
      <c r="AD18" s="68"/>
      <c r="AE18" s="71"/>
      <c r="AF18" s="72"/>
      <c r="AG18" s="73"/>
      <c r="AH18" s="73"/>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row>
    <row r="19" spans="1:125" customFormat="1" x14ac:dyDescent="0.25">
      <c r="A19" s="68" t="str">
        <f>'READ ME FIRST'!$D$12</f>
        <v>PC</v>
      </c>
      <c r="B19" s="70">
        <f>'READ ME FIRST'!$D$15</f>
        <v>46078</v>
      </c>
      <c r="C19" s="74" t="s">
        <v>199</v>
      </c>
      <c r="D19" s="69" t="str">
        <f>IF(Table2[[#This Row],[WMPInitiativeCategory]]="", "",INDEX('[1]Initiative mapping-DO NOT EDIT'!$H$3:$H$12, MATCH(Table2[[#This Row],[WMPInitiativeCategory]],'[1]Initiative mapping-DO NOT EDIT'!$G$3:$G$12,0)))</f>
        <v>5.3.5.</v>
      </c>
      <c r="E19" s="89" t="s">
        <v>200</v>
      </c>
      <c r="F19" s="89" t="s">
        <v>150</v>
      </c>
      <c r="G19" s="68">
        <f>IF(Table2[[#This Row],[WMPInitiativeActivity]]="","x",IF(Table2[[#This Row],[WMPInitiativeActivity]]="other", Table2[[#This Row],[ActivityNameifOther]], INDEX('[1]Initiative mapping-DO NOT EDIT'!$C$3:$C$89,MATCH(Table2[[#This Row],[WMPInitiativeActivity]],'[1]Initiative mapping-DO NOT EDIT'!$D$3:$D$89,0))))</f>
        <v>2</v>
      </c>
      <c r="H19" s="75" t="s">
        <v>201</v>
      </c>
      <c r="I19" s="76" t="s">
        <v>202</v>
      </c>
      <c r="J19"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_018_2026</v>
      </c>
      <c r="K19" s="78">
        <v>251</v>
      </c>
      <c r="L19" s="74" t="s">
        <v>157</v>
      </c>
      <c r="M19" s="79">
        <v>825</v>
      </c>
      <c r="N19" s="74" t="s">
        <v>128</v>
      </c>
      <c r="O19" s="74" t="s">
        <v>128</v>
      </c>
      <c r="P19" s="74" t="s">
        <v>128</v>
      </c>
      <c r="Q19" s="80">
        <v>1924</v>
      </c>
      <c r="R19" s="81" t="s">
        <v>128</v>
      </c>
      <c r="S19" s="74" t="s">
        <v>128</v>
      </c>
      <c r="T19" s="74" t="s">
        <v>128</v>
      </c>
      <c r="U19" s="85">
        <f>Table2[[#This Row],[ProjectedQuantProgressQ1-4]]</f>
        <v>1924</v>
      </c>
      <c r="V19" s="86" t="s">
        <v>129</v>
      </c>
      <c r="W19" s="74" t="s">
        <v>128</v>
      </c>
      <c r="X19" s="74" t="s">
        <v>128</v>
      </c>
      <c r="Y19" s="74" t="s">
        <v>128</v>
      </c>
      <c r="Z19" s="74" t="s">
        <v>128</v>
      </c>
      <c r="AA19" s="88" t="s">
        <v>130</v>
      </c>
      <c r="AB19" s="74"/>
      <c r="AC19" s="68"/>
      <c r="AD19" s="68"/>
      <c r="AE19" s="71"/>
      <c r="AF19" s="72"/>
      <c r="AG19" s="73"/>
      <c r="AH19" s="73"/>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row>
    <row r="20" spans="1:125" customFormat="1" x14ac:dyDescent="0.25">
      <c r="A20" s="68" t="str">
        <f>'READ ME FIRST'!$D$12</f>
        <v>PC</v>
      </c>
      <c r="B20" s="70">
        <f>'READ ME FIRST'!$D$15</f>
        <v>46078</v>
      </c>
      <c r="C20" s="74" t="s">
        <v>199</v>
      </c>
      <c r="D20" s="69" t="str">
        <f>IF(Table2[[#This Row],[WMPInitiativeCategory]]="", "",INDEX('[1]Initiative mapping-DO NOT EDIT'!$H$3:$H$12, MATCH(Table2[[#This Row],[WMPInitiativeCategory]],'[1]Initiative mapping-DO NOT EDIT'!$G$3:$G$12,0)))</f>
        <v>5.3.5.</v>
      </c>
      <c r="E20" s="89" t="s">
        <v>203</v>
      </c>
      <c r="F20" s="89" t="s">
        <v>150</v>
      </c>
      <c r="G20" s="68">
        <f>IF(Table2[[#This Row],[WMPInitiativeActivity]]="","x",IF(Table2[[#This Row],[WMPInitiativeActivity]]="other", Table2[[#This Row],[ActivityNameifOther]], INDEX('[1]Initiative mapping-DO NOT EDIT'!$C$3:$C$89,MATCH(Table2[[#This Row],[WMPInitiativeActivity]],'[1]Initiative mapping-DO NOT EDIT'!$D$3:$D$89,0))))</f>
        <v>3</v>
      </c>
      <c r="H20" s="75" t="s">
        <v>204</v>
      </c>
      <c r="I20" s="76" t="s">
        <v>205</v>
      </c>
      <c r="J20"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_019_2026</v>
      </c>
      <c r="K20" s="78">
        <v>251</v>
      </c>
      <c r="L20" s="74" t="s">
        <v>157</v>
      </c>
      <c r="M20" s="79">
        <v>345</v>
      </c>
      <c r="N20" s="74" t="s">
        <v>128</v>
      </c>
      <c r="O20" s="74" t="s">
        <v>128</v>
      </c>
      <c r="P20" s="74" t="s">
        <v>128</v>
      </c>
      <c r="Q20" s="80">
        <v>533</v>
      </c>
      <c r="R20" s="81" t="s">
        <v>128</v>
      </c>
      <c r="S20" s="74" t="s">
        <v>128</v>
      </c>
      <c r="T20" s="74" t="s">
        <v>128</v>
      </c>
      <c r="U20" s="85">
        <f>Table2[[#This Row],[ProjectedQuantProgressQ1-4]]</f>
        <v>533</v>
      </c>
      <c r="V20" s="86" t="s">
        <v>129</v>
      </c>
      <c r="W20" s="74" t="s">
        <v>128</v>
      </c>
      <c r="X20" s="74" t="s">
        <v>128</v>
      </c>
      <c r="Y20" s="74" t="s">
        <v>128</v>
      </c>
      <c r="Z20" s="74" t="s">
        <v>128</v>
      </c>
      <c r="AA20" s="88" t="s">
        <v>130</v>
      </c>
      <c r="AB20" s="74"/>
      <c r="AC20" s="68"/>
      <c r="AD20" s="68"/>
      <c r="AE20" s="71"/>
      <c r="AF20" s="72"/>
      <c r="AG20" s="73"/>
      <c r="AH20" s="73"/>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row>
    <row r="21" spans="1:125" s="67" customFormat="1" x14ac:dyDescent="0.25">
      <c r="A21" s="68" t="str">
        <f>'READ ME FIRST'!$D$12</f>
        <v>PC</v>
      </c>
      <c r="B21" s="70">
        <f>'READ ME FIRST'!$D$15</f>
        <v>46078</v>
      </c>
      <c r="C21" s="74" t="s">
        <v>199</v>
      </c>
      <c r="D21" s="69" t="str">
        <f>IF(Table2[[#This Row],[WMPInitiativeCategory]]="", "",INDEX('[1]Initiative mapping-DO NOT EDIT'!$H$3:$H$12, MATCH(Table2[[#This Row],[WMPInitiativeCategory]],'[1]Initiative mapping-DO NOT EDIT'!$G$3:$G$12,0)))</f>
        <v>5.3.5.</v>
      </c>
      <c r="E21" s="89" t="s">
        <v>206</v>
      </c>
      <c r="F21" s="89" t="s">
        <v>150</v>
      </c>
      <c r="G21" s="68">
        <f>IF(Table2[[#This Row],[WMPInitiativeActivity]]="","x",IF(Table2[[#This Row],[WMPInitiativeActivity]]="other", Table2[[#This Row],[ActivityNameifOther]], INDEX('[1]Initiative mapping-DO NOT EDIT'!$C$3:$C$89,MATCH(Table2[[#This Row],[WMPInitiativeActivity]],'[1]Initiative mapping-DO NOT EDIT'!$D$3:$D$89,0))))</f>
        <v>5</v>
      </c>
      <c r="H21" s="75" t="s">
        <v>207</v>
      </c>
      <c r="I21" s="76" t="s">
        <v>208</v>
      </c>
      <c r="J21"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_020_2026</v>
      </c>
      <c r="K21" s="78">
        <v>248</v>
      </c>
      <c r="L21" s="74" t="s">
        <v>166</v>
      </c>
      <c r="M21" s="79">
        <v>2768</v>
      </c>
      <c r="N21" s="74" t="s">
        <v>128</v>
      </c>
      <c r="O21" s="74" t="s">
        <v>128</v>
      </c>
      <c r="P21" s="74" t="s">
        <v>128</v>
      </c>
      <c r="Q21" s="80">
        <v>2164</v>
      </c>
      <c r="R21" s="81" t="s">
        <v>128</v>
      </c>
      <c r="S21" s="74" t="s">
        <v>128</v>
      </c>
      <c r="T21" s="74" t="s">
        <v>128</v>
      </c>
      <c r="U21" s="85">
        <f>Table2[[#This Row],[ProjectedQuantProgressQ1-4]]</f>
        <v>2164</v>
      </c>
      <c r="V21" s="86" t="s">
        <v>129</v>
      </c>
      <c r="W21" s="74" t="s">
        <v>128</v>
      </c>
      <c r="X21" s="74" t="s">
        <v>128</v>
      </c>
      <c r="Y21" s="74" t="s">
        <v>128</v>
      </c>
      <c r="Z21" s="74" t="s">
        <v>128</v>
      </c>
      <c r="AA21" s="88" t="s">
        <v>130</v>
      </c>
      <c r="AB21" s="74"/>
      <c r="AC21" s="68"/>
      <c r="AD21" s="68"/>
      <c r="AE21" s="71"/>
      <c r="AF21" s="72"/>
      <c r="AG21" s="73"/>
      <c r="AH21" s="73"/>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row>
    <row r="22" spans="1:125" s="66" customFormat="1" x14ac:dyDescent="0.25">
      <c r="A22" s="68" t="str">
        <f>'READ ME FIRST'!$D$12</f>
        <v>PC</v>
      </c>
      <c r="B22" s="70">
        <f>'READ ME FIRST'!$D$15</f>
        <v>46078</v>
      </c>
      <c r="C22" s="74" t="s">
        <v>199</v>
      </c>
      <c r="D22" s="69" t="str">
        <f>IF(Table2[[#This Row],[WMPInitiativeCategory]]="", "",INDEX('[1]Initiative mapping-DO NOT EDIT'!$H$3:$H$12, MATCH(Table2[[#This Row],[WMPInitiativeCategory]],'[1]Initiative mapping-DO NOT EDIT'!$G$3:$G$12,0)))</f>
        <v>5.3.5.</v>
      </c>
      <c r="E22" s="89" t="s">
        <v>209</v>
      </c>
      <c r="F22" s="89" t="s">
        <v>210</v>
      </c>
      <c r="G22" s="68">
        <f>IF(Table2[[#This Row],[WMPInitiativeActivity]]="","x",IF(Table2[[#This Row],[WMPInitiativeActivity]]="other", Table2[[#This Row],[ActivityNameifOther]], INDEX('[1]Initiative mapping-DO NOT EDIT'!$C$3:$C$89,MATCH(Table2[[#This Row],[WMPInitiativeActivity]],'[1]Initiative mapping-DO NOT EDIT'!$D$3:$D$89,0))))</f>
        <v>11</v>
      </c>
      <c r="H22" s="75" t="s">
        <v>211</v>
      </c>
      <c r="I22" s="76" t="s">
        <v>212</v>
      </c>
      <c r="J22"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_021_2026</v>
      </c>
      <c r="K22" s="78">
        <v>233</v>
      </c>
      <c r="L22" s="74" t="s">
        <v>128</v>
      </c>
      <c r="M22" s="79" t="s">
        <v>128</v>
      </c>
      <c r="N22" s="74" t="s">
        <v>128</v>
      </c>
      <c r="O22" s="74" t="s">
        <v>128</v>
      </c>
      <c r="P22" s="74" t="s">
        <v>128</v>
      </c>
      <c r="Q22" s="80" t="s">
        <v>128</v>
      </c>
      <c r="R22" s="81" t="s">
        <v>128</v>
      </c>
      <c r="S22" s="74" t="s">
        <v>128</v>
      </c>
      <c r="T22" s="74" t="s">
        <v>128</v>
      </c>
      <c r="U22" s="85" t="s">
        <v>128</v>
      </c>
      <c r="V22" s="86" t="s">
        <v>129</v>
      </c>
      <c r="W22" s="74" t="s">
        <v>128</v>
      </c>
      <c r="X22" s="74" t="s">
        <v>128</v>
      </c>
      <c r="Y22" s="74" t="s">
        <v>128</v>
      </c>
      <c r="Z22" s="74" t="s">
        <v>128</v>
      </c>
      <c r="AA22" s="88" t="s">
        <v>130</v>
      </c>
      <c r="AB22" s="74"/>
      <c r="AC22" s="68"/>
      <c r="AD22" s="68"/>
      <c r="AE22" s="71"/>
      <c r="AF22" s="72"/>
      <c r="AG22" s="73"/>
      <c r="AH22" s="73"/>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row>
    <row r="23" spans="1:125" s="66" customFormat="1" x14ac:dyDescent="0.25">
      <c r="A23" s="68" t="str">
        <f>'READ ME FIRST'!$D$12</f>
        <v>PC</v>
      </c>
      <c r="B23" s="70">
        <f>'READ ME FIRST'!$D$15</f>
        <v>46078</v>
      </c>
      <c r="C23" s="74" t="s">
        <v>199</v>
      </c>
      <c r="D23" s="69" t="str">
        <f>IF(Table2[[#This Row],[WMPInitiativeCategory]]="", "",INDEX('[1]Initiative mapping-DO NOT EDIT'!$H$3:$H$12, MATCH(Table2[[#This Row],[WMPInitiativeCategory]],'[1]Initiative mapping-DO NOT EDIT'!$G$3:$G$12,0)))</f>
        <v>5.3.5.</v>
      </c>
      <c r="E23" s="89" t="s">
        <v>213</v>
      </c>
      <c r="F23" s="89" t="s">
        <v>214</v>
      </c>
      <c r="G23" s="68">
        <f>IF(Table2[[#This Row],[WMPInitiativeActivity]]="","x",IF(Table2[[#This Row],[WMPInitiativeActivity]]="other", Table2[[#This Row],[ActivityNameifOther]], INDEX('[1]Initiative mapping-DO NOT EDIT'!$C$3:$C$89,MATCH(Table2[[#This Row],[WMPInitiativeActivity]],'[1]Initiative mapping-DO NOT EDIT'!$D$3:$D$89,0))))</f>
        <v>12</v>
      </c>
      <c r="H23" s="75" t="s">
        <v>215</v>
      </c>
      <c r="I23" s="76" t="s">
        <v>216</v>
      </c>
      <c r="J23"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_022_2026</v>
      </c>
      <c r="K23" s="78">
        <v>234</v>
      </c>
      <c r="L23" s="74" t="s">
        <v>128</v>
      </c>
      <c r="M23" s="79" t="s">
        <v>128</v>
      </c>
      <c r="N23" s="74" t="s">
        <v>128</v>
      </c>
      <c r="O23" s="74" t="s">
        <v>128</v>
      </c>
      <c r="P23" s="74" t="s">
        <v>128</v>
      </c>
      <c r="Q23" s="80" t="s">
        <v>128</v>
      </c>
      <c r="R23" s="81" t="s">
        <v>128</v>
      </c>
      <c r="S23" s="74" t="s">
        <v>128</v>
      </c>
      <c r="T23" s="74" t="s">
        <v>128</v>
      </c>
      <c r="U23" s="85" t="s">
        <v>128</v>
      </c>
      <c r="V23" s="86" t="s">
        <v>129</v>
      </c>
      <c r="W23" s="74" t="s">
        <v>128</v>
      </c>
      <c r="X23" s="74" t="s">
        <v>128</v>
      </c>
      <c r="Y23" s="74" t="s">
        <v>128</v>
      </c>
      <c r="Z23" s="74" t="s">
        <v>128</v>
      </c>
      <c r="AA23" s="88" t="s">
        <v>130</v>
      </c>
      <c r="AB23" s="74"/>
      <c r="AC23" s="68"/>
      <c r="AD23" s="68"/>
      <c r="AE23" s="71"/>
      <c r="AF23" s="72"/>
      <c r="AG23" s="73"/>
      <c r="AH23" s="73"/>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row>
    <row r="24" spans="1:125" s="66" customFormat="1" x14ac:dyDescent="0.25">
      <c r="A24" s="68" t="str">
        <f>'READ ME FIRST'!$D$12</f>
        <v>PC</v>
      </c>
      <c r="B24" s="70">
        <f>'READ ME FIRST'!$D$15</f>
        <v>46078</v>
      </c>
      <c r="C24" s="74" t="s">
        <v>199</v>
      </c>
      <c r="D24" s="69" t="str">
        <f>IF(Table2[[#This Row],[WMPInitiativeCategory]]="", "",INDEX('[1]Initiative mapping-DO NOT EDIT'!$H$3:$H$12, MATCH(Table2[[#This Row],[WMPInitiativeCategory]],'[1]Initiative mapping-DO NOT EDIT'!$G$3:$G$12,0)))</f>
        <v>5.3.5.</v>
      </c>
      <c r="E24" s="89" t="s">
        <v>192</v>
      </c>
      <c r="F24" s="89" t="s">
        <v>150</v>
      </c>
      <c r="G24" s="69">
        <v>13</v>
      </c>
      <c r="H24" s="75" t="s">
        <v>217</v>
      </c>
      <c r="I24" s="76" t="s">
        <v>218</v>
      </c>
      <c r="J24" s="7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inspections  _023_2026</v>
      </c>
      <c r="K24" s="78">
        <v>235</v>
      </c>
      <c r="L24" s="74" t="s">
        <v>128</v>
      </c>
      <c r="M24" s="79" t="s">
        <v>128</v>
      </c>
      <c r="N24" s="74" t="s">
        <v>128</v>
      </c>
      <c r="O24" s="74" t="s">
        <v>128</v>
      </c>
      <c r="P24" s="74" t="s">
        <v>128</v>
      </c>
      <c r="Q24" s="80" t="s">
        <v>128</v>
      </c>
      <c r="R24" s="81" t="s">
        <v>128</v>
      </c>
      <c r="S24" s="74" t="s">
        <v>128</v>
      </c>
      <c r="T24" s="74" t="s">
        <v>128</v>
      </c>
      <c r="U24" s="85" t="str">
        <f>Table2[[#This Row],[ProjectedQuantProgressQ1-4]]</f>
        <v>-</v>
      </c>
      <c r="V24" s="86" t="s">
        <v>129</v>
      </c>
      <c r="W24" s="74" t="s">
        <v>128</v>
      </c>
      <c r="X24" s="74" t="s">
        <v>128</v>
      </c>
      <c r="Y24" s="74" t="s">
        <v>128</v>
      </c>
      <c r="Z24" s="74" t="s">
        <v>128</v>
      </c>
      <c r="AA24" s="88" t="s">
        <v>130</v>
      </c>
      <c r="AB24" s="74"/>
      <c r="AC24" s="68"/>
      <c r="AD24" s="68"/>
      <c r="AE24" s="71"/>
      <c r="AF24" s="72"/>
      <c r="AG24" s="73"/>
      <c r="AH24" s="73"/>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row>
    <row r="25" spans="1:125" customFormat="1" x14ac:dyDescent="0.25">
      <c r="A25" s="68" t="str">
        <f>'READ ME FIRST'!$D$12</f>
        <v>PC</v>
      </c>
      <c r="B25" s="70">
        <f>'READ ME FIRST'!$D$15</f>
        <v>46078</v>
      </c>
      <c r="C25" s="74" t="s">
        <v>199</v>
      </c>
      <c r="D25" s="69" t="str">
        <f>IF(Table2[[#This Row],[WMPInitiativeCategory]]="", "",INDEX('[1]Initiative mapping-DO NOT EDIT'!$H$3:$H$12, MATCH(Table2[[#This Row],[WMPInitiativeCategory]],'[1]Initiative mapping-DO NOT EDIT'!$G$3:$G$12,0)))</f>
        <v>5.3.5.</v>
      </c>
      <c r="E25" s="28" t="s">
        <v>219</v>
      </c>
      <c r="F25" s="28" t="s">
        <v>150</v>
      </c>
      <c r="G25" s="68">
        <f>IF(Table2[[#This Row],[WMPInitiativeActivity]]="","x",IF(Table2[[#This Row],[WMPInitiativeActivity]]="other", Table2[[#This Row],[ActivityNameifOther]], INDEX('[1]Initiative mapping-DO NOT EDIT'!$C$3:$C$89,MATCH(Table2[[#This Row],[WMPInitiativeActivity]],'[1]Initiative mapping-DO NOT EDIT'!$D$3:$D$89,0))))</f>
        <v>20</v>
      </c>
      <c r="H25" s="32" t="s">
        <v>220</v>
      </c>
      <c r="I25" s="50" t="s">
        <v>221</v>
      </c>
      <c r="J25"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_024_2026</v>
      </c>
      <c r="K25" s="53">
        <v>256</v>
      </c>
      <c r="L25" s="27" t="s">
        <v>157</v>
      </c>
      <c r="M25" s="63">
        <v>3195</v>
      </c>
      <c r="N25" s="27" t="s">
        <v>128</v>
      </c>
      <c r="O25" s="27" t="s">
        <v>128</v>
      </c>
      <c r="P25" s="27" t="s">
        <v>128</v>
      </c>
      <c r="Q25" s="90">
        <v>2457</v>
      </c>
      <c r="R25" s="49" t="s">
        <v>128</v>
      </c>
      <c r="S25" s="27" t="s">
        <v>128</v>
      </c>
      <c r="T25" s="27" t="s">
        <v>128</v>
      </c>
      <c r="U25" s="65">
        <f>Table2[[#This Row],[ProjectedQuantProgressQ1-4]]</f>
        <v>2457</v>
      </c>
      <c r="V25" s="48" t="s">
        <v>129</v>
      </c>
      <c r="W25" s="27" t="s">
        <v>128</v>
      </c>
      <c r="X25" s="27" t="s">
        <v>128</v>
      </c>
      <c r="Y25" s="27" t="s">
        <v>128</v>
      </c>
      <c r="Z25" s="27" t="s">
        <v>128</v>
      </c>
      <c r="AA25" s="33" t="s">
        <v>130</v>
      </c>
      <c r="AB25" s="27"/>
      <c r="AC25" s="68"/>
      <c r="AD25" s="68"/>
      <c r="AE25" s="71"/>
      <c r="AF25" s="72"/>
      <c r="AG25" s="73"/>
      <c r="AH25" s="73"/>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row>
    <row r="26" spans="1:125" customFormat="1" ht="180" x14ac:dyDescent="0.25">
      <c r="A26" s="68" t="str">
        <f>'READ ME FIRST'!$D$12</f>
        <v>PC</v>
      </c>
      <c r="B26" s="70">
        <f>'READ ME FIRST'!$D$15</f>
        <v>46078</v>
      </c>
      <c r="C26" s="27" t="s">
        <v>222</v>
      </c>
      <c r="D26" s="69" t="str">
        <f>IF(Table2[[#This Row],[WMPInitiativeCategory]]="", "",INDEX('[1]Initiative mapping-DO NOT EDIT'!$H$3:$H$12, MATCH(Table2[[#This Row],[WMPInitiativeCategory]],'[1]Initiative mapping-DO NOT EDIT'!$G$3:$G$12,0)))</f>
        <v>5.3.7.</v>
      </c>
      <c r="E26" s="28" t="s">
        <v>223</v>
      </c>
      <c r="F26" s="28" t="s">
        <v>150</v>
      </c>
      <c r="G26" s="68">
        <f>IF(Table2[[#This Row],[WMPInitiativeActivity]]="","x",IF(Table2[[#This Row],[WMPInitiativeActivity]]="other", Table2[[#This Row],[ActivityNameifOther]], INDEX('[1]Initiative mapping-DO NOT EDIT'!$C$3:$C$89,MATCH(Table2[[#This Row],[WMPInitiativeActivity]],'[1]Initiative mapping-DO NOT EDIT'!$D$3:$D$89,0))))</f>
        <v>1</v>
      </c>
      <c r="H26" s="32" t="s">
        <v>222</v>
      </c>
      <c r="I26" s="50" t="s">
        <v>224</v>
      </c>
      <c r="J26"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_025_2026</v>
      </c>
      <c r="K26" s="53">
        <v>276</v>
      </c>
      <c r="L26" s="27" t="s">
        <v>128</v>
      </c>
      <c r="M26" s="49" t="s">
        <v>128</v>
      </c>
      <c r="N26" s="27" t="s">
        <v>128</v>
      </c>
      <c r="O26" s="27" t="s">
        <v>128</v>
      </c>
      <c r="P26" s="27" t="s">
        <v>128</v>
      </c>
      <c r="Q26" s="54" t="s">
        <v>128</v>
      </c>
      <c r="R26" s="49" t="s">
        <v>128</v>
      </c>
      <c r="S26" s="27" t="s">
        <v>128</v>
      </c>
      <c r="T26" s="27" t="s">
        <v>128</v>
      </c>
      <c r="U26" s="52" t="str">
        <f>Table2[[#This Row],[ProjectedQuantProgressQ1-4]]</f>
        <v>-</v>
      </c>
      <c r="V26" s="48" t="s">
        <v>229</v>
      </c>
      <c r="W26" s="27" t="s">
        <v>128</v>
      </c>
      <c r="X26" s="27" t="s">
        <v>128</v>
      </c>
      <c r="Y26" s="27" t="s">
        <v>128</v>
      </c>
      <c r="Z26" s="27" t="s">
        <v>128</v>
      </c>
      <c r="AA26" s="33" t="s">
        <v>130</v>
      </c>
      <c r="AB26" s="27"/>
      <c r="AC26" s="68"/>
      <c r="AD26" s="68"/>
      <c r="AE26" s="71"/>
      <c r="AF26" s="72"/>
      <c r="AG26" s="73"/>
      <c r="AH26" s="73"/>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row>
    <row r="27" spans="1:125" customFormat="1" ht="30" x14ac:dyDescent="0.25">
      <c r="A27" s="68" t="str">
        <f>'READ ME FIRST'!$D$12</f>
        <v>PC</v>
      </c>
      <c r="B27" s="70">
        <f>'READ ME FIRST'!$D$15</f>
        <v>46078</v>
      </c>
      <c r="C27" s="44" t="s">
        <v>225</v>
      </c>
      <c r="D27" s="69" t="str">
        <f>IF(Table2[[#This Row],[WMPInitiativeCategory]]="", "",INDEX('[1]Initiative mapping-DO NOT EDIT'!$H$3:$H$12, MATCH(Table2[[#This Row],[WMPInitiativeCategory]],'[1]Initiative mapping-DO NOT EDIT'!$G$3:$G$12,0)))</f>
        <v>5.3.10.</v>
      </c>
      <c r="E27" s="28" t="s">
        <v>226</v>
      </c>
      <c r="F27" s="28" t="s">
        <v>150</v>
      </c>
      <c r="G27" s="68">
        <f>IF(Table2[[#This Row],[WMPInitiativeActivity]]="","x",IF(Table2[[#This Row],[WMPInitiativeActivity]]="other", Table2[[#This Row],[ActivityNameifOther]], INDEX('[1]Initiative mapping-DO NOT EDIT'!$C$3:$C$89,MATCH(Table2[[#This Row],[WMPInitiativeActivity]],'[1]Initiative mapping-DO NOT EDIT'!$D$3:$D$89,0))))</f>
        <v>1</v>
      </c>
      <c r="H27" s="32" t="s">
        <v>227</v>
      </c>
      <c r="I27" s="50" t="s">
        <v>228</v>
      </c>
      <c r="J27" s="64"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_026_2026</v>
      </c>
      <c r="K27" s="53">
        <v>317</v>
      </c>
      <c r="L27" s="27" t="s">
        <v>128</v>
      </c>
      <c r="M27" s="51" t="s">
        <v>128</v>
      </c>
      <c r="N27" s="27" t="s">
        <v>128</v>
      </c>
      <c r="O27" s="27" t="s">
        <v>128</v>
      </c>
      <c r="P27" s="27" t="s">
        <v>128</v>
      </c>
      <c r="Q27" s="49" t="s">
        <v>128</v>
      </c>
      <c r="R27" s="49" t="s">
        <v>128</v>
      </c>
      <c r="S27" s="27" t="s">
        <v>128</v>
      </c>
      <c r="T27" s="27" t="s">
        <v>128</v>
      </c>
      <c r="U27" s="52" t="str">
        <f>Table2[[#This Row],[ProjectedQuantProgressQ1-4]]</f>
        <v>-</v>
      </c>
      <c r="V27" s="48" t="s">
        <v>129</v>
      </c>
      <c r="W27" s="27" t="s">
        <v>128</v>
      </c>
      <c r="X27" s="27" t="s">
        <v>128</v>
      </c>
      <c r="Y27" s="27" t="s">
        <v>128</v>
      </c>
      <c r="Z27" s="27" t="s">
        <v>128</v>
      </c>
      <c r="AA27" s="33" t="s">
        <v>130</v>
      </c>
      <c r="AB27" s="27"/>
      <c r="AC27" s="68"/>
      <c r="AD27" s="68"/>
      <c r="AE27" s="71"/>
      <c r="AF27" s="31"/>
      <c r="AG27" s="30"/>
      <c r="AH27" s="30"/>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row>
    <row r="28" spans="1:125" customFormat="1" x14ac:dyDescent="0.25">
      <c r="D28" s="7"/>
      <c r="G28" s="7"/>
      <c r="K28" s="59"/>
      <c r="Z28" s="23"/>
      <c r="AC28" s="7"/>
      <c r="AD28" s="7"/>
      <c r="AE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row>
    <row r="29" spans="1:125" customFormat="1" x14ac:dyDescent="0.25">
      <c r="D29" s="7"/>
      <c r="G29" s="7"/>
      <c r="K29" s="59"/>
      <c r="Z29" s="23"/>
      <c r="AC29" s="7"/>
      <c r="AD29" s="7"/>
      <c r="AE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row>
    <row r="30" spans="1:125" customFormat="1" x14ac:dyDescent="0.25">
      <c r="D30" s="7"/>
      <c r="G30" s="7"/>
      <c r="K30" s="59"/>
      <c r="Z30" s="23"/>
      <c r="AC30" s="7"/>
      <c r="AD30" s="7"/>
      <c r="AE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row>
    <row r="31" spans="1:125" customFormat="1" x14ac:dyDescent="0.25">
      <c r="D31" s="7"/>
      <c r="G31" s="7"/>
      <c r="K31" s="59"/>
      <c r="Z31" s="23"/>
      <c r="AC31" s="7"/>
      <c r="AD31" s="7"/>
      <c r="AE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row>
    <row r="32" spans="1:125" customFormat="1" x14ac:dyDescent="0.25">
      <c r="D32" s="7"/>
      <c r="G32" s="7"/>
      <c r="K32" s="59"/>
      <c r="Z32" s="23"/>
      <c r="AC32" s="7"/>
      <c r="AD32" s="7"/>
      <c r="AE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row>
    <row r="33" spans="4:125" customFormat="1" x14ac:dyDescent="0.25">
      <c r="D33" s="7"/>
      <c r="G33" s="7"/>
      <c r="K33" s="59"/>
      <c r="Z33" s="23"/>
      <c r="AC33" s="7"/>
      <c r="AD33" s="7"/>
      <c r="AE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row>
    <row r="34" spans="4:125" customFormat="1" x14ac:dyDescent="0.25">
      <c r="D34" s="7"/>
      <c r="G34" s="7"/>
      <c r="K34" s="59"/>
      <c r="Z34" s="23"/>
      <c r="AC34" s="7"/>
      <c r="AD34" s="7"/>
      <c r="AE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row>
    <row r="35" spans="4:125" customFormat="1" x14ac:dyDescent="0.25">
      <c r="D35" s="7"/>
      <c r="G35" s="7"/>
      <c r="K35" s="59"/>
      <c r="Z35" s="23"/>
      <c r="AC35" s="7"/>
      <c r="AD35" s="7"/>
      <c r="AE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row>
    <row r="36" spans="4:125" customFormat="1" x14ac:dyDescent="0.25">
      <c r="D36" s="7"/>
      <c r="G36" s="7"/>
      <c r="K36" s="59"/>
      <c r="Z36" s="23"/>
      <c r="AC36" s="7"/>
      <c r="AD36" s="7"/>
      <c r="AE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row>
    <row r="37" spans="4:125" customFormat="1" x14ac:dyDescent="0.25">
      <c r="D37" s="7"/>
      <c r="G37" s="7"/>
      <c r="K37" s="59"/>
      <c r="Z37" s="23"/>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row>
    <row r="38" spans="4:125" customFormat="1" x14ac:dyDescent="0.25">
      <c r="D38" s="7"/>
      <c r="G38" s="7"/>
      <c r="K38" s="59"/>
      <c r="Z38" s="23"/>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row>
    <row r="39" spans="4:125" customFormat="1" x14ac:dyDescent="0.25">
      <c r="D39" s="7"/>
      <c r="G39" s="7"/>
      <c r="K39" s="59"/>
      <c r="Z39" s="23"/>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row>
    <row r="40" spans="4:125" customFormat="1" x14ac:dyDescent="0.25">
      <c r="D40" s="7"/>
      <c r="G40" s="7"/>
      <c r="K40" s="59"/>
      <c r="Z40" s="23"/>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row>
    <row r="41" spans="4:125" customFormat="1" x14ac:dyDescent="0.25">
      <c r="D41" s="7"/>
      <c r="G41" s="7"/>
      <c r="K41" s="59"/>
      <c r="Z41" s="23"/>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row>
    <row r="42" spans="4:125" customFormat="1" x14ac:dyDescent="0.25">
      <c r="D42" s="7"/>
      <c r="G42" s="7"/>
      <c r="K42" s="59"/>
      <c r="Z42" s="23"/>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row>
    <row r="43" spans="4:125" customFormat="1" x14ac:dyDescent="0.25">
      <c r="D43" s="7"/>
      <c r="G43" s="7"/>
      <c r="K43" s="59"/>
      <c r="Z43" s="23"/>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row>
    <row r="44" spans="4:125" customFormat="1" x14ac:dyDescent="0.25">
      <c r="D44" s="7"/>
      <c r="G44" s="7"/>
      <c r="K44" s="59"/>
      <c r="Z44" s="23"/>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row>
    <row r="45" spans="4:125" customFormat="1" x14ac:dyDescent="0.25">
      <c r="D45" s="7"/>
      <c r="G45" s="7"/>
      <c r="K45" s="59"/>
      <c r="Z45" s="23"/>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row>
    <row r="46" spans="4:125" customFormat="1" x14ac:dyDescent="0.25">
      <c r="D46" s="7"/>
      <c r="G46" s="7"/>
      <c r="K46" s="59"/>
      <c r="Z46" s="23"/>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row>
    <row r="47" spans="4:125" customFormat="1" x14ac:dyDescent="0.25">
      <c r="D47" s="7"/>
      <c r="G47" s="7"/>
      <c r="K47" s="59"/>
      <c r="Z47" s="23"/>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row>
    <row r="48" spans="4:125" customFormat="1" x14ac:dyDescent="0.25">
      <c r="D48" s="7"/>
      <c r="G48" s="7"/>
      <c r="K48" s="59"/>
      <c r="Z48" s="23"/>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row>
    <row r="49" spans="4:125" customFormat="1" x14ac:dyDescent="0.25">
      <c r="D49" s="7"/>
      <c r="G49" s="7"/>
      <c r="K49" s="59"/>
      <c r="Z49" s="23"/>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row>
    <row r="50" spans="4:125" customFormat="1" x14ac:dyDescent="0.25">
      <c r="D50" s="7"/>
      <c r="G50" s="7"/>
      <c r="K50" s="59"/>
      <c r="Z50" s="23"/>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row>
    <row r="51" spans="4:125" customFormat="1" x14ac:dyDescent="0.25">
      <c r="D51" s="7"/>
      <c r="G51" s="7"/>
      <c r="K51" s="59"/>
      <c r="Z51" s="23"/>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row>
    <row r="52" spans="4:125" customFormat="1" x14ac:dyDescent="0.25">
      <c r="D52" s="7"/>
      <c r="G52" s="7"/>
      <c r="K52" s="59"/>
      <c r="Z52" s="23"/>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row>
    <row r="53" spans="4:125" customFormat="1" x14ac:dyDescent="0.25">
      <c r="D53" s="7"/>
      <c r="G53" s="7"/>
      <c r="K53" s="59"/>
      <c r="Z53" s="23"/>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row>
    <row r="54" spans="4:125" customFormat="1" x14ac:dyDescent="0.25">
      <c r="D54" s="7"/>
      <c r="G54" s="7"/>
      <c r="K54" s="59"/>
      <c r="Z54" s="23"/>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row>
    <row r="55" spans="4:125" customFormat="1" x14ac:dyDescent="0.25">
      <c r="D55" s="7"/>
      <c r="G55" s="7"/>
      <c r="K55" s="59"/>
      <c r="Z55" s="23"/>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row>
    <row r="56" spans="4:125" customFormat="1" x14ac:dyDescent="0.25">
      <c r="D56" s="7"/>
      <c r="G56" s="7"/>
      <c r="K56" s="59"/>
      <c r="Z56" s="23"/>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row>
    <row r="57" spans="4:125" customFormat="1" x14ac:dyDescent="0.25">
      <c r="D57" s="7"/>
      <c r="G57" s="7"/>
      <c r="K57" s="59"/>
      <c r="Z57" s="23"/>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row>
    <row r="58" spans="4:125" customFormat="1" x14ac:dyDescent="0.25">
      <c r="G58" s="7"/>
      <c r="K58" s="59"/>
      <c r="Z58" s="23"/>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row>
    <row r="59" spans="4:125" customFormat="1" x14ac:dyDescent="0.25">
      <c r="G59" s="7"/>
      <c r="K59" s="59"/>
      <c r="Z59" s="23"/>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row>
    <row r="60" spans="4:125" customFormat="1" x14ac:dyDescent="0.25">
      <c r="G60" s="7"/>
      <c r="K60" s="59"/>
      <c r="Z60" s="23"/>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row>
    <row r="61" spans="4:125" customFormat="1" x14ac:dyDescent="0.25">
      <c r="G61" s="7"/>
      <c r="K61" s="59"/>
      <c r="Z61" s="23"/>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row>
    <row r="62" spans="4:125" customFormat="1" x14ac:dyDescent="0.25">
      <c r="G62" s="7"/>
      <c r="K62" s="59"/>
      <c r="Z62" s="23"/>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row>
    <row r="63" spans="4:125" customFormat="1" x14ac:dyDescent="0.25">
      <c r="G63" s="7"/>
      <c r="K63" s="59"/>
      <c r="Z63" s="23"/>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row>
    <row r="64" spans="4:125" customFormat="1" x14ac:dyDescent="0.25">
      <c r="G64" s="7"/>
      <c r="K64" s="59"/>
      <c r="Z64" s="23"/>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row>
    <row r="65" spans="7:125" customFormat="1" x14ac:dyDescent="0.25">
      <c r="G65" s="7"/>
      <c r="K65" s="59"/>
      <c r="Z65" s="23"/>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row>
    <row r="66" spans="7:125" customFormat="1" x14ac:dyDescent="0.25">
      <c r="G66" s="7"/>
      <c r="K66" s="59"/>
      <c r="Z66" s="23"/>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row>
    <row r="67" spans="7:125" customFormat="1" x14ac:dyDescent="0.25">
      <c r="G67" s="7"/>
      <c r="K67" s="59"/>
      <c r="Z67" s="23"/>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row>
    <row r="68" spans="7:125" customFormat="1" x14ac:dyDescent="0.25">
      <c r="G68" s="7"/>
      <c r="K68" s="59"/>
      <c r="Z68" s="23"/>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row>
    <row r="69" spans="7:125" customFormat="1" x14ac:dyDescent="0.25">
      <c r="G69" s="7"/>
      <c r="K69" s="59"/>
      <c r="Z69" s="23"/>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row>
    <row r="70" spans="7:125" customFormat="1" x14ac:dyDescent="0.25">
      <c r="G70" s="7"/>
      <c r="K70" s="59"/>
      <c r="Z70" s="23"/>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row>
    <row r="71" spans="7:125" customFormat="1" x14ac:dyDescent="0.25">
      <c r="G71" s="7"/>
      <c r="K71" s="59"/>
      <c r="Z71" s="23"/>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row>
    <row r="72" spans="7:125" customFormat="1" x14ac:dyDescent="0.25">
      <c r="G72" s="7"/>
      <c r="K72" s="59"/>
      <c r="Z72" s="23"/>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row>
    <row r="73" spans="7:125" customFormat="1" x14ac:dyDescent="0.25">
      <c r="G73" s="7"/>
      <c r="K73" s="59"/>
      <c r="Z73" s="23"/>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row>
    <row r="74" spans="7:125" customFormat="1" x14ac:dyDescent="0.25">
      <c r="G74" s="7"/>
      <c r="K74" s="59"/>
      <c r="Z74" s="23"/>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row>
    <row r="75" spans="7:125" customFormat="1" x14ac:dyDescent="0.25">
      <c r="G75" s="7"/>
      <c r="K75" s="59"/>
      <c r="Z75" s="23"/>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row>
    <row r="76" spans="7:125" customFormat="1" x14ac:dyDescent="0.25">
      <c r="G76" s="7"/>
      <c r="K76" s="59"/>
      <c r="Z76" s="23"/>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row>
    <row r="77" spans="7:125" customFormat="1" x14ac:dyDescent="0.25">
      <c r="G77" s="7"/>
      <c r="K77" s="59"/>
      <c r="Z77" s="23"/>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row>
    <row r="78" spans="7:125" customFormat="1" x14ac:dyDescent="0.25">
      <c r="G78" s="7"/>
      <c r="K78" s="59"/>
      <c r="Z78" s="23"/>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row>
    <row r="79" spans="7:125" customFormat="1" x14ac:dyDescent="0.25">
      <c r="G79" s="7"/>
      <c r="K79" s="59"/>
      <c r="Z79" s="23"/>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row>
    <row r="80" spans="7:125" customFormat="1" x14ac:dyDescent="0.25">
      <c r="G80" s="7"/>
      <c r="K80" s="59"/>
      <c r="Z80" s="23"/>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row>
    <row r="81" spans="7:125" customFormat="1" x14ac:dyDescent="0.25">
      <c r="G81" s="7"/>
      <c r="K81" s="59"/>
      <c r="Z81" s="23"/>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row>
    <row r="82" spans="7:125" customFormat="1" x14ac:dyDescent="0.25">
      <c r="G82" s="7"/>
      <c r="K82" s="59"/>
      <c r="Z82" s="23"/>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row>
    <row r="83" spans="7:125" customFormat="1" x14ac:dyDescent="0.25">
      <c r="G83" s="7"/>
      <c r="K83" s="59"/>
      <c r="Z83" s="23"/>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row>
    <row r="84" spans="7:125" customFormat="1" x14ac:dyDescent="0.25">
      <c r="G84" s="7"/>
      <c r="K84" s="59"/>
      <c r="Z84" s="23"/>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row>
    <row r="85" spans="7:125" customFormat="1" x14ac:dyDescent="0.25">
      <c r="G85" s="7"/>
      <c r="K85" s="59"/>
      <c r="Z85" s="23"/>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row>
    <row r="86" spans="7:125" customFormat="1" x14ac:dyDescent="0.25">
      <c r="G86" s="7"/>
      <c r="K86" s="59"/>
      <c r="Z86" s="23"/>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row>
    <row r="87" spans="7:125" customFormat="1" x14ac:dyDescent="0.25">
      <c r="G87" s="7"/>
      <c r="K87" s="59"/>
      <c r="Z87" s="23"/>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row>
    <row r="88" spans="7:125" customFormat="1" x14ac:dyDescent="0.25">
      <c r="G88" s="7"/>
      <c r="K88" s="59"/>
      <c r="Z88" s="23"/>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row>
    <row r="89" spans="7:125" customFormat="1" x14ac:dyDescent="0.25">
      <c r="G89" s="7"/>
      <c r="K89" s="59"/>
      <c r="Z89" s="23"/>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row>
    <row r="90" spans="7:125" customFormat="1" x14ac:dyDescent="0.25">
      <c r="G90" s="7"/>
      <c r="K90" s="59"/>
      <c r="Z90" s="23"/>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row>
    <row r="91" spans="7:125" customFormat="1" x14ac:dyDescent="0.25">
      <c r="G91" s="7"/>
      <c r="K91" s="59"/>
      <c r="Z91" s="23"/>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row>
    <row r="92" spans="7:125" customFormat="1" x14ac:dyDescent="0.25">
      <c r="G92" s="7"/>
      <c r="K92" s="59"/>
      <c r="Z92" s="23"/>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row>
    <row r="93" spans="7:125" customFormat="1" x14ac:dyDescent="0.25">
      <c r="G93" s="7"/>
      <c r="K93" s="59"/>
      <c r="Z93" s="23"/>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row>
    <row r="94" spans="7:125" customFormat="1" x14ac:dyDescent="0.25">
      <c r="G94" s="7"/>
      <c r="K94" s="59"/>
      <c r="Z94" s="23"/>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row>
    <row r="95" spans="7:125" customFormat="1" x14ac:dyDescent="0.25">
      <c r="G95" s="7"/>
      <c r="K95" s="59"/>
      <c r="Z95" s="23"/>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row>
    <row r="96" spans="7:125" customFormat="1" x14ac:dyDescent="0.25">
      <c r="G96" s="7"/>
      <c r="K96" s="59"/>
      <c r="Z96" s="23"/>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row>
    <row r="97" spans="7:125" customFormat="1" x14ac:dyDescent="0.25">
      <c r="G97" s="7"/>
      <c r="K97" s="59"/>
      <c r="Z97" s="23"/>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row>
    <row r="98" spans="7:125" customFormat="1" x14ac:dyDescent="0.25">
      <c r="G98" s="7"/>
      <c r="K98" s="59"/>
      <c r="Z98" s="23"/>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row>
    <row r="99" spans="7:125" customFormat="1" x14ac:dyDescent="0.25">
      <c r="G99" s="7"/>
      <c r="K99" s="59"/>
      <c r="Z99" s="23"/>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row>
    <row r="100" spans="7:125" customFormat="1" x14ac:dyDescent="0.25">
      <c r="G100" s="7"/>
      <c r="K100" s="59"/>
      <c r="Z100" s="23"/>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row>
    <row r="101" spans="7:125" customFormat="1" x14ac:dyDescent="0.25">
      <c r="G101" s="7"/>
      <c r="K101" s="59"/>
      <c r="Z101" s="23"/>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row>
    <row r="102" spans="7:125" customFormat="1" x14ac:dyDescent="0.25">
      <c r="G102" s="7"/>
      <c r="K102" s="59"/>
      <c r="Z102" s="23"/>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row>
    <row r="103" spans="7:125" customFormat="1" x14ac:dyDescent="0.25">
      <c r="G103" s="7"/>
      <c r="K103" s="59"/>
      <c r="Z103" s="23"/>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row>
    <row r="104" spans="7:125" customFormat="1" x14ac:dyDescent="0.25">
      <c r="G104" s="7"/>
      <c r="K104" s="59"/>
      <c r="Z104" s="23"/>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row>
    <row r="105" spans="7:125" customFormat="1" x14ac:dyDescent="0.25">
      <c r="G105" s="7"/>
      <c r="K105" s="59"/>
      <c r="Z105" s="23"/>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row>
    <row r="106" spans="7:125" customFormat="1" x14ac:dyDescent="0.25">
      <c r="G106" s="7"/>
      <c r="K106" s="59"/>
      <c r="Z106" s="23"/>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row>
    <row r="107" spans="7:125" customFormat="1" x14ac:dyDescent="0.25">
      <c r="G107" s="7"/>
      <c r="K107" s="59"/>
      <c r="Z107" s="23"/>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row>
    <row r="108" spans="7:125" customFormat="1" x14ac:dyDescent="0.25">
      <c r="G108" s="7"/>
      <c r="K108" s="59"/>
      <c r="Z108" s="23"/>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row>
    <row r="109" spans="7:125" customFormat="1" x14ac:dyDescent="0.25">
      <c r="G109" s="7"/>
      <c r="K109" s="59"/>
      <c r="Z109" s="23"/>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row>
    <row r="110" spans="7:125" customFormat="1" x14ac:dyDescent="0.25">
      <c r="G110" s="7"/>
      <c r="K110" s="59"/>
      <c r="Z110" s="23"/>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row>
    <row r="111" spans="7:125" customFormat="1" x14ac:dyDescent="0.25">
      <c r="G111" s="7"/>
      <c r="K111" s="59"/>
      <c r="Z111" s="23"/>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row>
    <row r="112" spans="7:125" customFormat="1" x14ac:dyDescent="0.25">
      <c r="G112" s="7"/>
      <c r="K112" s="59"/>
      <c r="Z112" s="23"/>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row>
    <row r="113" spans="7:125" customFormat="1" x14ac:dyDescent="0.25">
      <c r="G113" s="7"/>
      <c r="K113" s="59"/>
      <c r="Z113" s="23"/>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row>
    <row r="114" spans="7:125" customFormat="1" x14ac:dyDescent="0.25">
      <c r="G114" s="7"/>
      <c r="K114" s="59"/>
      <c r="Z114" s="23"/>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row>
    <row r="115" spans="7:125" customFormat="1" x14ac:dyDescent="0.25">
      <c r="G115" s="7"/>
      <c r="K115" s="59"/>
      <c r="Z115" s="23"/>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row>
    <row r="116" spans="7:125" customFormat="1" x14ac:dyDescent="0.25">
      <c r="G116" s="7"/>
      <c r="K116" s="59"/>
      <c r="Z116" s="23"/>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row>
    <row r="117" spans="7:125" customFormat="1" x14ac:dyDescent="0.25">
      <c r="G117" s="7"/>
      <c r="K117" s="59"/>
      <c r="Z117" s="23"/>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row>
    <row r="118" spans="7:125" customFormat="1" x14ac:dyDescent="0.25">
      <c r="G118" s="7"/>
      <c r="K118" s="59"/>
      <c r="Z118" s="23"/>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row>
    <row r="119" spans="7:125" customFormat="1" x14ac:dyDescent="0.25">
      <c r="G119" s="7"/>
      <c r="K119" s="59"/>
      <c r="Z119" s="23"/>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row>
    <row r="120" spans="7:125" customFormat="1" x14ac:dyDescent="0.25">
      <c r="G120" s="7"/>
      <c r="K120" s="59"/>
      <c r="Z120" s="23"/>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row>
    <row r="121" spans="7:125" customFormat="1" x14ac:dyDescent="0.25">
      <c r="G121" s="7"/>
      <c r="K121" s="59"/>
      <c r="Z121" s="23"/>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row>
    <row r="122" spans="7:125" customFormat="1" x14ac:dyDescent="0.25">
      <c r="G122" s="7"/>
      <c r="K122" s="59"/>
      <c r="Z122" s="23"/>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row>
    <row r="123" spans="7:125" customFormat="1" x14ac:dyDescent="0.25">
      <c r="G123" s="7"/>
      <c r="K123" s="59"/>
      <c r="Z123" s="23"/>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row>
    <row r="124" spans="7:125" customFormat="1" x14ac:dyDescent="0.25">
      <c r="G124" s="7"/>
      <c r="K124" s="59"/>
      <c r="Z124" s="23"/>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row>
    <row r="125" spans="7:125" customFormat="1" x14ac:dyDescent="0.25">
      <c r="G125" s="7"/>
      <c r="K125" s="59"/>
      <c r="Z125" s="23"/>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row>
    <row r="126" spans="7:125" customFormat="1" x14ac:dyDescent="0.25">
      <c r="G126" s="7"/>
      <c r="K126" s="59"/>
      <c r="Z126" s="23"/>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row>
    <row r="127" spans="7:125" customFormat="1" x14ac:dyDescent="0.25">
      <c r="G127" s="7"/>
      <c r="K127" s="59"/>
      <c r="Z127" s="23"/>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row>
    <row r="128" spans="7:125" customFormat="1" x14ac:dyDescent="0.25">
      <c r="G128" s="7"/>
      <c r="K128" s="59"/>
      <c r="Z128" s="23"/>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row>
    <row r="129" spans="11:125" customFormat="1" x14ac:dyDescent="0.25">
      <c r="K129" s="59"/>
      <c r="Z129" s="23"/>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row>
    <row r="130" spans="11:125" customFormat="1" x14ac:dyDescent="0.25">
      <c r="K130" s="59"/>
      <c r="Z130" s="23"/>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row>
    <row r="131" spans="11:125" customFormat="1" x14ac:dyDescent="0.25">
      <c r="K131" s="59"/>
      <c r="Z131" s="23"/>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row>
    <row r="132" spans="11:125" customFormat="1" x14ac:dyDescent="0.25">
      <c r="K132" s="59"/>
      <c r="Z132" s="23"/>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row>
    <row r="133" spans="11:125" customFormat="1" x14ac:dyDescent="0.25">
      <c r="K133" s="59"/>
      <c r="Z133" s="23"/>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row>
    <row r="134" spans="11:125" customFormat="1" x14ac:dyDescent="0.25">
      <c r="K134" s="59"/>
      <c r="Z134" s="23"/>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row>
    <row r="135" spans="11:125" customFormat="1" x14ac:dyDescent="0.25">
      <c r="K135" s="59"/>
      <c r="Z135" s="23"/>
    </row>
    <row r="136" spans="11:125" customFormat="1" x14ac:dyDescent="0.25">
      <c r="K136" s="59"/>
      <c r="Z136" s="23"/>
    </row>
    <row r="137" spans="11:125" customFormat="1" x14ac:dyDescent="0.25">
      <c r="K137" s="59"/>
      <c r="Z137" s="23"/>
    </row>
    <row r="138" spans="11:125" customFormat="1" x14ac:dyDescent="0.25">
      <c r="K138" s="59"/>
      <c r="Z138" s="23"/>
    </row>
    <row r="139" spans="11:125" customFormat="1" x14ac:dyDescent="0.25">
      <c r="K139" s="59"/>
      <c r="Z139" s="23"/>
    </row>
    <row r="140" spans="11:125" customFormat="1" x14ac:dyDescent="0.25">
      <c r="K140" s="59"/>
      <c r="Z140" s="23"/>
    </row>
    <row r="141" spans="11:125" customFormat="1" x14ac:dyDescent="0.25">
      <c r="K141" s="59"/>
      <c r="Z141" s="23"/>
    </row>
    <row r="142" spans="11:125" customFormat="1" x14ac:dyDescent="0.25">
      <c r="K142" s="59"/>
      <c r="Z142" s="23"/>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8BD1329-617C-4C2D-B0F7-E7230B781EB9}">
          <x14:formula1>
            <xm:f>'Initiative mapping-DO NOT EDIT'!#REF!</xm:f>
          </x14:formula1>
          <xm:sqref>C2:C27 E2:E27 A2:A27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 FIRST</vt:lpstr>
      <vt:lpstr>Initiatives</vt:lpstr>
      <vt:lpstr>Initiatives!Print_Area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1900-01-01T08:00:00Z</dcterms:created>
  <dcterms:modified xsi:type="dcterms:W3CDTF">2026-02-25T22:13:44Z</dcterms:modified>
</cp:coreProperties>
</file>