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43" documentId="8_{EFD414B6-FB9C-41F0-9B3C-6754582FF13B}" xr6:coauthVersionLast="47" xr6:coauthVersionMax="47" xr10:uidLastSave="{381A73D1-AFC5-4847-810A-90747FDACC00}"/>
  <bookViews>
    <workbookView xWindow="-17085" yWindow="645" windowWidth="27810" windowHeight="15705" firstSheet="1" activeTab="1" xr2:uid="{C73FE6B6-C8BD-4B4F-BDF7-B2BB9A6E0C56}"/>
  </bookViews>
  <sheets>
    <sheet name="READ ME FIRST" sheetId="15" r:id="rId1"/>
    <sheet name="Initiatives" sheetId="1" r:id="rId2"/>
    <sheet name="Initiative mapping-DO NOT EDIT" sheetId="14" r:id="rId3"/>
  </sheets>
  <definedNames>
    <definedName name="_xlnm._FilterDatabase" localSheetId="1" hidden="1">Initiatives!$A$134:$G$136</definedName>
    <definedName name="_xlnm.Print_Area" localSheetId="1">Initiatives!$A$1:$AI$72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1" l="1"/>
  <c r="J119" i="1" l="1"/>
  <c r="A119" i="1"/>
  <c r="B119" i="1"/>
  <c r="D119" i="1"/>
  <c r="D126" i="1"/>
  <c r="D127" i="1"/>
  <c r="D128" i="1"/>
  <c r="D129" i="1"/>
  <c r="B129" i="1"/>
  <c r="J129" i="1" s="1"/>
  <c r="A129" i="1"/>
  <c r="B128" i="1"/>
  <c r="A128" i="1"/>
  <c r="B127" i="1"/>
  <c r="A127" i="1"/>
  <c r="B126" i="1"/>
  <c r="J126" i="1" s="1"/>
  <c r="A126" i="1"/>
  <c r="A112" i="1"/>
  <c r="B112" i="1"/>
  <c r="D112" i="1"/>
  <c r="G112" i="1"/>
  <c r="A113" i="1"/>
  <c r="B113" i="1"/>
  <c r="D113" i="1"/>
  <c r="G113" i="1"/>
  <c r="A114" i="1"/>
  <c r="B114" i="1"/>
  <c r="D114" i="1"/>
  <c r="G114" i="1"/>
  <c r="A115" i="1"/>
  <c r="B115" i="1"/>
  <c r="D115" i="1"/>
  <c r="G115" i="1"/>
  <c r="A116" i="1"/>
  <c r="B116" i="1"/>
  <c r="D116" i="1"/>
  <c r="G116" i="1"/>
  <c r="A117" i="1"/>
  <c r="B117" i="1"/>
  <c r="D117" i="1"/>
  <c r="G117" i="1"/>
  <c r="A118" i="1"/>
  <c r="B118" i="1"/>
  <c r="D118" i="1"/>
  <c r="G118" i="1"/>
  <c r="A107" i="1"/>
  <c r="B107" i="1"/>
  <c r="D107" i="1"/>
  <c r="G107" i="1"/>
  <c r="A97" i="1"/>
  <c r="B97" i="1"/>
  <c r="D97" i="1"/>
  <c r="G97" i="1"/>
  <c r="A98" i="1"/>
  <c r="B98" i="1"/>
  <c r="D98" i="1"/>
  <c r="G98" i="1"/>
  <c r="A99" i="1"/>
  <c r="B99" i="1"/>
  <c r="D99" i="1"/>
  <c r="G99" i="1"/>
  <c r="A92" i="1"/>
  <c r="B92" i="1"/>
  <c r="D92" i="1"/>
  <c r="G92" i="1"/>
  <c r="A93" i="1"/>
  <c r="B93" i="1"/>
  <c r="D93" i="1"/>
  <c r="G93" i="1"/>
  <c r="A94" i="1"/>
  <c r="B94" i="1"/>
  <c r="D94" i="1"/>
  <c r="G94" i="1"/>
  <c r="A95" i="1"/>
  <c r="B95" i="1"/>
  <c r="D95" i="1"/>
  <c r="G95" i="1"/>
  <c r="A89" i="1"/>
  <c r="B89" i="1"/>
  <c r="D89" i="1"/>
  <c r="G89" i="1"/>
  <c r="A80" i="1"/>
  <c r="B80" i="1"/>
  <c r="D80" i="1"/>
  <c r="A81" i="1"/>
  <c r="B81" i="1"/>
  <c r="D81" i="1"/>
  <c r="G81" i="1"/>
  <c r="A82" i="1"/>
  <c r="B82" i="1"/>
  <c r="D82" i="1"/>
  <c r="G82" i="1"/>
  <c r="A83" i="1"/>
  <c r="B83" i="1"/>
  <c r="D83" i="1"/>
  <c r="G83" i="1"/>
  <c r="A84" i="1"/>
  <c r="B84" i="1"/>
  <c r="D84" i="1"/>
  <c r="G84" i="1"/>
  <c r="A85" i="1"/>
  <c r="B85" i="1"/>
  <c r="D85" i="1"/>
  <c r="G85" i="1"/>
  <c r="A86" i="1"/>
  <c r="B86" i="1"/>
  <c r="D86" i="1"/>
  <c r="G86" i="1"/>
  <c r="A87" i="1"/>
  <c r="B87" i="1"/>
  <c r="D87" i="1"/>
  <c r="G87" i="1"/>
  <c r="A74" i="1"/>
  <c r="B74" i="1"/>
  <c r="D74" i="1"/>
  <c r="G74" i="1"/>
  <c r="A75" i="1"/>
  <c r="B75" i="1"/>
  <c r="D75" i="1"/>
  <c r="G75" i="1"/>
  <c r="A76" i="1"/>
  <c r="B76" i="1"/>
  <c r="D76" i="1"/>
  <c r="G76" i="1"/>
  <c r="A77" i="1"/>
  <c r="B77" i="1"/>
  <c r="D77" i="1"/>
  <c r="G77" i="1"/>
  <c r="A68" i="1"/>
  <c r="B68" i="1"/>
  <c r="D68" i="1"/>
  <c r="G68" i="1"/>
  <c r="A69" i="1"/>
  <c r="B69" i="1"/>
  <c r="D69" i="1"/>
  <c r="G69" i="1"/>
  <c r="A70" i="1"/>
  <c r="B70" i="1"/>
  <c r="D70" i="1"/>
  <c r="G70" i="1"/>
  <c r="A57" i="1"/>
  <c r="B57" i="1"/>
  <c r="D57" i="1"/>
  <c r="G57" i="1"/>
  <c r="A58" i="1"/>
  <c r="B58" i="1"/>
  <c r="D58" i="1"/>
  <c r="G58" i="1"/>
  <c r="A59" i="1"/>
  <c r="B59" i="1"/>
  <c r="D59" i="1"/>
  <c r="G59" i="1"/>
  <c r="D52" i="1"/>
  <c r="A52" i="1"/>
  <c r="B52" i="1"/>
  <c r="G52" i="1"/>
  <c r="A53" i="1"/>
  <c r="B53" i="1"/>
  <c r="D53" i="1"/>
  <c r="G53" i="1"/>
  <c r="A54" i="1"/>
  <c r="B54" i="1"/>
  <c r="D54" i="1"/>
  <c r="G54" i="1"/>
  <c r="A49" i="1"/>
  <c r="B49" i="1"/>
  <c r="D49" i="1"/>
  <c r="G49" i="1"/>
  <c r="A46" i="1"/>
  <c r="B46" i="1"/>
  <c r="D46" i="1"/>
  <c r="G46" i="1"/>
  <c r="A47" i="1"/>
  <c r="B47" i="1"/>
  <c r="D47" i="1"/>
  <c r="G47" i="1"/>
  <c r="A45" i="1"/>
  <c r="B45" i="1"/>
  <c r="D45" i="1"/>
  <c r="G45" i="1"/>
  <c r="A40" i="1"/>
  <c r="B40" i="1"/>
  <c r="D40" i="1"/>
  <c r="G40" i="1"/>
  <c r="A41" i="1"/>
  <c r="B41" i="1"/>
  <c r="D41" i="1"/>
  <c r="G41" i="1"/>
  <c r="A33" i="1"/>
  <c r="B33" i="1"/>
  <c r="D33" i="1"/>
  <c r="G33" i="1"/>
  <c r="A34" i="1"/>
  <c r="B34" i="1"/>
  <c r="D34" i="1"/>
  <c r="G34" i="1"/>
  <c r="A22" i="1"/>
  <c r="B22" i="1"/>
  <c r="D22" i="1"/>
  <c r="G22" i="1"/>
  <c r="D18" i="1"/>
  <c r="A18" i="1"/>
  <c r="B18" i="1"/>
  <c r="G18" i="1"/>
  <c r="D12" i="1"/>
  <c r="A12" i="1"/>
  <c r="B12" i="1"/>
  <c r="G12" i="1"/>
  <c r="B7" i="1"/>
  <c r="D7" i="1"/>
  <c r="J128" i="1" l="1"/>
  <c r="J127" i="1"/>
  <c r="J112" i="1"/>
  <c r="J117" i="1"/>
  <c r="J113" i="1"/>
  <c r="J115" i="1"/>
  <c r="J116" i="1"/>
  <c r="J114" i="1"/>
  <c r="J118" i="1"/>
  <c r="J98" i="1"/>
  <c r="J97" i="1"/>
  <c r="J107" i="1"/>
  <c r="J99" i="1"/>
  <c r="J93" i="1"/>
  <c r="J92" i="1"/>
  <c r="J95" i="1"/>
  <c r="J94" i="1"/>
  <c r="J89" i="1"/>
  <c r="J81" i="1"/>
  <c r="J84" i="1"/>
  <c r="J82" i="1"/>
  <c r="J80" i="1"/>
  <c r="J47" i="1"/>
  <c r="J49" i="1"/>
  <c r="J59" i="1"/>
  <c r="J57" i="1"/>
  <c r="J75" i="1"/>
  <c r="J87" i="1"/>
  <c r="J85" i="1"/>
  <c r="J83" i="1"/>
  <c r="J74" i="1"/>
  <c r="J86" i="1"/>
  <c r="J68" i="1"/>
  <c r="J76" i="1"/>
  <c r="J69" i="1"/>
  <c r="J77" i="1"/>
  <c r="J70" i="1"/>
  <c r="J52" i="1"/>
  <c r="J58" i="1"/>
  <c r="J53" i="1"/>
  <c r="J54" i="1"/>
  <c r="J46" i="1"/>
  <c r="J41" i="1"/>
  <c r="J45" i="1"/>
  <c r="J40" i="1"/>
  <c r="J12" i="1"/>
  <c r="J7" i="1"/>
  <c r="J22" i="1"/>
  <c r="J33" i="1"/>
  <c r="J18" i="1"/>
  <c r="J34" i="1"/>
  <c r="A3" i="1"/>
  <c r="B3" i="1"/>
  <c r="D3" i="1"/>
  <c r="G3" i="1"/>
  <c r="A4" i="1"/>
  <c r="B4" i="1"/>
  <c r="D4" i="1"/>
  <c r="G4" i="1"/>
  <c r="A5" i="1"/>
  <c r="B5" i="1"/>
  <c r="D5" i="1"/>
  <c r="G5" i="1"/>
  <c r="A6" i="1"/>
  <c r="B6" i="1"/>
  <c r="D6" i="1"/>
  <c r="G6" i="1"/>
  <c r="J6" i="1" l="1"/>
  <c r="J4" i="1"/>
  <c r="J5" i="1"/>
  <c r="J3" i="1"/>
  <c r="D20" i="1"/>
  <c r="A20" i="1"/>
  <c r="B20" i="1"/>
  <c r="J20" i="1" l="1"/>
  <c r="A25" i="1"/>
  <c r="B25" i="1"/>
  <c r="D25" i="1"/>
  <c r="G25" i="1"/>
  <c r="A26" i="1"/>
  <c r="B26" i="1"/>
  <c r="D26" i="1"/>
  <c r="G26" i="1"/>
  <c r="A27" i="1"/>
  <c r="B27" i="1"/>
  <c r="D27" i="1"/>
  <c r="G27" i="1"/>
  <c r="A28" i="1"/>
  <c r="B28" i="1"/>
  <c r="D28" i="1"/>
  <c r="G28" i="1"/>
  <c r="A32" i="1"/>
  <c r="B32" i="1"/>
  <c r="D32" i="1"/>
  <c r="G32" i="1"/>
  <c r="A64" i="1"/>
  <c r="B64" i="1"/>
  <c r="D64" i="1"/>
  <c r="G64" i="1"/>
  <c r="A67" i="1"/>
  <c r="B67" i="1"/>
  <c r="D67" i="1"/>
  <c r="G67" i="1"/>
  <c r="A11" i="1"/>
  <c r="B11" i="1"/>
  <c r="D11" i="1"/>
  <c r="G11" i="1"/>
  <c r="A29" i="1"/>
  <c r="B29" i="1"/>
  <c r="D29" i="1"/>
  <c r="G29" i="1"/>
  <c r="A88" i="1"/>
  <c r="B88" i="1"/>
  <c r="D88" i="1"/>
  <c r="G88" i="1"/>
  <c r="A8" i="1"/>
  <c r="B8" i="1"/>
  <c r="D8" i="1"/>
  <c r="G8" i="1"/>
  <c r="A13" i="1"/>
  <c r="B13" i="1"/>
  <c r="D13" i="1"/>
  <c r="G13" i="1"/>
  <c r="A19" i="1"/>
  <c r="B19" i="1"/>
  <c r="D19" i="1"/>
  <c r="G19" i="1"/>
  <c r="A21" i="1"/>
  <c r="B21" i="1"/>
  <c r="D21" i="1"/>
  <c r="A14" i="1"/>
  <c r="B14" i="1"/>
  <c r="D14" i="1"/>
  <c r="G14" i="1"/>
  <c r="A15" i="1"/>
  <c r="B15" i="1"/>
  <c r="D15" i="1"/>
  <c r="G15" i="1"/>
  <c r="A16" i="1"/>
  <c r="B16" i="1"/>
  <c r="D16" i="1"/>
  <c r="G16" i="1"/>
  <c r="A17" i="1"/>
  <c r="B17" i="1"/>
  <c r="D17" i="1"/>
  <c r="G17" i="1"/>
  <c r="A108" i="1"/>
  <c r="B108" i="1"/>
  <c r="D108" i="1"/>
  <c r="A109" i="1"/>
  <c r="B109" i="1"/>
  <c r="D109" i="1"/>
  <c r="A110" i="1"/>
  <c r="B110" i="1"/>
  <c r="D110" i="1"/>
  <c r="A111" i="1"/>
  <c r="B111" i="1"/>
  <c r="D111" i="1"/>
  <c r="A101" i="1"/>
  <c r="B101" i="1"/>
  <c r="D101" i="1"/>
  <c r="G101" i="1"/>
  <c r="A102" i="1"/>
  <c r="B102" i="1"/>
  <c r="D102" i="1"/>
  <c r="G102" i="1"/>
  <c r="A103" i="1"/>
  <c r="B103" i="1"/>
  <c r="D103" i="1"/>
  <c r="G103" i="1"/>
  <c r="A104" i="1"/>
  <c r="B104" i="1"/>
  <c r="D104" i="1"/>
  <c r="G104" i="1"/>
  <c r="A105" i="1"/>
  <c r="B105" i="1"/>
  <c r="D105" i="1"/>
  <c r="G105" i="1"/>
  <c r="A106" i="1"/>
  <c r="B106" i="1"/>
  <c r="D106" i="1"/>
  <c r="G106" i="1"/>
  <c r="A38" i="1"/>
  <c r="B38" i="1"/>
  <c r="D38" i="1"/>
  <c r="G38" i="1"/>
  <c r="A121" i="1"/>
  <c r="B121" i="1"/>
  <c r="D121" i="1"/>
  <c r="G121" i="1"/>
  <c r="A122" i="1"/>
  <c r="B122" i="1"/>
  <c r="D122" i="1"/>
  <c r="G122" i="1"/>
  <c r="A123" i="1"/>
  <c r="B123" i="1"/>
  <c r="D123" i="1"/>
  <c r="G123" i="1"/>
  <c r="A120" i="1"/>
  <c r="B120" i="1"/>
  <c r="D120" i="1"/>
  <c r="G120" i="1"/>
  <c r="A124" i="1"/>
  <c r="B124" i="1"/>
  <c r="D124" i="1"/>
  <c r="G124" i="1"/>
  <c r="A125" i="1"/>
  <c r="B125" i="1"/>
  <c r="D125" i="1"/>
  <c r="G125" i="1"/>
  <c r="A24" i="1"/>
  <c r="B24" i="1"/>
  <c r="D24" i="1"/>
  <c r="G24" i="1"/>
  <c r="A10" i="1"/>
  <c r="B10" i="1"/>
  <c r="D10" i="1"/>
  <c r="G10" i="1"/>
  <c r="A63" i="1"/>
  <c r="B63" i="1"/>
  <c r="D63" i="1"/>
  <c r="G63" i="1"/>
  <c r="A96" i="1"/>
  <c r="B96" i="1"/>
  <c r="D96" i="1"/>
  <c r="G96" i="1"/>
  <c r="A100" i="1"/>
  <c r="B100" i="1"/>
  <c r="D100" i="1"/>
  <c r="G100" i="1"/>
  <c r="A60" i="1"/>
  <c r="B60" i="1"/>
  <c r="D60" i="1"/>
  <c r="G60" i="1"/>
  <c r="A61" i="1"/>
  <c r="B61" i="1"/>
  <c r="D61" i="1"/>
  <c r="G61" i="1"/>
  <c r="A65" i="1"/>
  <c r="B65" i="1"/>
  <c r="D65" i="1"/>
  <c r="G65" i="1"/>
  <c r="A71" i="1"/>
  <c r="B71" i="1"/>
  <c r="D71" i="1"/>
  <c r="G71" i="1"/>
  <c r="A55" i="1"/>
  <c r="B55" i="1"/>
  <c r="D55" i="1"/>
  <c r="G55" i="1"/>
  <c r="A56" i="1"/>
  <c r="B56" i="1"/>
  <c r="D56" i="1"/>
  <c r="G56" i="1"/>
  <c r="A73" i="1"/>
  <c r="B73" i="1"/>
  <c r="D73" i="1"/>
  <c r="A62" i="1"/>
  <c r="B62" i="1"/>
  <c r="D62" i="1"/>
  <c r="G62" i="1"/>
  <c r="A66" i="1"/>
  <c r="B66" i="1"/>
  <c r="D66" i="1"/>
  <c r="G66" i="1"/>
  <c r="A72" i="1"/>
  <c r="B72" i="1"/>
  <c r="D72" i="1"/>
  <c r="G72" i="1"/>
  <c r="A30" i="1"/>
  <c r="B30" i="1"/>
  <c r="D30" i="1"/>
  <c r="G30" i="1"/>
  <c r="A48" i="1"/>
  <c r="B48" i="1"/>
  <c r="D48" i="1"/>
  <c r="G48" i="1"/>
  <c r="A35" i="1"/>
  <c r="B35" i="1"/>
  <c r="D35" i="1"/>
  <c r="G35" i="1"/>
  <c r="A36" i="1"/>
  <c r="B36" i="1"/>
  <c r="D36" i="1"/>
  <c r="G36" i="1"/>
  <c r="A39" i="1"/>
  <c r="B39" i="1"/>
  <c r="D39" i="1"/>
  <c r="G39" i="1"/>
  <c r="A23" i="1"/>
  <c r="B23" i="1"/>
  <c r="D23" i="1"/>
  <c r="G23" i="1"/>
  <c r="A37" i="1"/>
  <c r="B37" i="1"/>
  <c r="D37" i="1"/>
  <c r="G37" i="1"/>
  <c r="A9" i="1"/>
  <c r="B9" i="1"/>
  <c r="D9" i="1"/>
  <c r="G9" i="1"/>
  <c r="A50" i="1"/>
  <c r="B50" i="1"/>
  <c r="D50" i="1"/>
  <c r="A31" i="1"/>
  <c r="B31" i="1"/>
  <c r="D31" i="1"/>
  <c r="G31" i="1"/>
  <c r="A51" i="1"/>
  <c r="B51" i="1"/>
  <c r="D51" i="1"/>
  <c r="A42" i="1"/>
  <c r="B42" i="1"/>
  <c r="D42" i="1"/>
  <c r="G42" i="1"/>
  <c r="A43" i="1"/>
  <c r="B43" i="1"/>
  <c r="D43" i="1"/>
  <c r="G43" i="1"/>
  <c r="A44" i="1"/>
  <c r="B44" i="1"/>
  <c r="D44" i="1"/>
  <c r="G44" i="1"/>
  <c r="A90" i="1"/>
  <c r="B90" i="1"/>
  <c r="D90" i="1"/>
  <c r="G90" i="1"/>
  <c r="A78" i="1"/>
  <c r="B78" i="1"/>
  <c r="D78" i="1"/>
  <c r="G78" i="1"/>
  <c r="A79" i="1"/>
  <c r="B79" i="1"/>
  <c r="D79" i="1"/>
  <c r="G79" i="1"/>
  <c r="A91" i="1"/>
  <c r="B91" i="1"/>
  <c r="D91" i="1"/>
  <c r="G91" i="1"/>
  <c r="J26" i="1" l="1"/>
  <c r="J32" i="1"/>
  <c r="J27" i="1"/>
  <c r="J25" i="1"/>
  <c r="J11" i="1"/>
  <c r="J64" i="1"/>
  <c r="J28" i="1"/>
  <c r="J67" i="1"/>
  <c r="J29" i="1"/>
  <c r="J16" i="1"/>
  <c r="J14" i="1"/>
  <c r="J19" i="1"/>
  <c r="J8" i="1"/>
  <c r="J88" i="1"/>
  <c r="J15" i="1"/>
  <c r="J13" i="1"/>
  <c r="J102" i="1"/>
  <c r="J17" i="1"/>
  <c r="J21" i="1"/>
  <c r="J110" i="1"/>
  <c r="J108" i="1"/>
  <c r="J109" i="1"/>
  <c r="J111" i="1"/>
  <c r="J124" i="1"/>
  <c r="J106" i="1"/>
  <c r="J103" i="1"/>
  <c r="J101" i="1"/>
  <c r="J104" i="1"/>
  <c r="J38" i="1"/>
  <c r="J122" i="1"/>
  <c r="J105" i="1"/>
  <c r="J123" i="1"/>
  <c r="J121" i="1"/>
  <c r="J120" i="1"/>
  <c r="J100" i="1"/>
  <c r="J24" i="1"/>
  <c r="J10" i="1"/>
  <c r="J125" i="1"/>
  <c r="J55" i="1"/>
  <c r="J65" i="1"/>
  <c r="J60" i="1"/>
  <c r="J96" i="1"/>
  <c r="J62" i="1"/>
  <c r="J63" i="1"/>
  <c r="J48" i="1"/>
  <c r="J72" i="1"/>
  <c r="J71" i="1"/>
  <c r="J61" i="1"/>
  <c r="J56" i="1"/>
  <c r="J37" i="1"/>
  <c r="J39" i="1"/>
  <c r="J66" i="1"/>
  <c r="J73" i="1"/>
  <c r="J36" i="1"/>
  <c r="J30" i="1"/>
  <c r="J35" i="1"/>
  <c r="J31" i="1"/>
  <c r="J79" i="1"/>
  <c r="J43" i="1"/>
  <c r="J51" i="1"/>
  <c r="J50" i="1"/>
  <c r="J23" i="1"/>
  <c r="J9" i="1"/>
  <c r="J44" i="1"/>
  <c r="J42" i="1"/>
  <c r="J90" i="1"/>
  <c r="J91" i="1"/>
  <c r="J78" i="1"/>
  <c r="A2" i="1" l="1"/>
  <c r="G2" i="1"/>
  <c r="B2" i="1"/>
  <c r="J2" i="1" l="1"/>
  <c r="D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tc={AA578815-CC08-4A53-BE72-1ABD565FABCE}</author>
    <author>tc={000286A3-F4F0-475C-AEB5-5F328A01C774}</author>
    <author>tc={B52E9DC9-D359-4B51-A061-DE62823FA18E}</author>
    <author>tc={3B84F74C-303F-42A0-823C-DF04A39CBA52}</author>
    <author>tc={43BA15DA-B66B-45F8-81E7-FD087DCF32F2}</author>
    <author>tc={AF15A76D-84DE-4494-A06F-BADD60F535C1}</author>
    <author>tc={782A9231-7D6C-466F-8719-B303333C3000}</author>
    <author>tc={B5CBE490-7968-4948-9877-5CD2CB9F446C}</author>
    <author>tc={C2DCF4AA-F0D4-4813-9F0F-6BBC52DEAD7B}</author>
    <author>tc={A9A68DBF-1D8A-4FF9-BDC7-B7B1D7F6965E}</author>
    <author>tc={46B3A92A-1B5B-4154-B2C0-10EBDA978909}</author>
    <author>tc={E3D702B8-5AC0-4263-BC4D-78A7E4535706}</author>
    <author>tc={5FA20EFB-6400-46B7-9D15-0BAA63D7AC84}</author>
    <author>tc={27FF0824-49C3-4D1B-83E8-135127EC5829}</author>
    <author>tc={97CD8CC0-E0A3-4D7F-813A-1DA7482178B3}</author>
    <author>tc={0CB7DA8A-64E3-456E-ADBA-6405AC1EC27B}</author>
    <author>tc={E9994EE6-1120-410F-9A61-F6F32F571040}</author>
    <author>tc={5C6B83C0-4F48-4768-B909-C3232A8A9390}</author>
    <author>tc={AC55451A-FDA3-426E-AEF9-C54ED336952A}</author>
    <author>tc={91595437-84C1-4B89-B6C8-72FB2D37DB10}</author>
    <author>tc={00AEC2AD-B698-46B5-9D98-699ED744C9B0}</author>
    <author>tc={D5DA6074-54AD-47A0-85CC-176FB88A4EE7}</author>
    <author>tc={D3186C41-1BB2-43B4-9C05-151E99F2D7F9}</author>
    <author>tc={9454EEAE-466B-45CA-AEC6-10934322E1EA}</author>
    <author>tc={9C5F9637-4966-4DEF-A5AB-0337888A6FC0}</author>
  </authors>
  <commentList>
    <comment ref="A1" authorId="0" shapeId="0" xr:uid="{AA578815-CC08-4A53-BE72-1ABD565FABCE}">
      <text>
        <t>[Threaded comment]
Your version of Excel allows you to read this threaded comment; however, any edits to it will get removed if the file is opened in a newer version of Excel. Learn more: https://go.microsoft.com/fwlink/?linkid=870924
Comment:
    See notes at end of table below</t>
      </text>
    </comment>
    <comment ref="H1" authorId="1" shapeId="0" xr:uid="{000286A3-F4F0-475C-AEB5-5F328A01C774}">
      <text>
        <t>[Threaded comment]
Your version of Excel allows you to read this threaded comment; however, any edits to it will get removed if the file is opened in a newer version of Excel. Learn more: https://go.microsoft.com/fwlink/?linkid=870924
Comment:
    SCE focuses its QIU on reporting on WMP activities which are initiated to primarily address wildfire risks and/or PSPS impacts and have specific program targets. SCE considers Non-WMP programs to be programs which are not initiated to primarily address wildfire risks and/or PSPS impacts. These programs are implemented for purposes primarily outside of wildfire / PSPS impact mitigation (e.g., for reliability), though they may provide indirect wildfire / PSPS impact mitigation benefits. Therefore, these programs would continue even if wildfire and/or PSPS risk did not exist. These programs can also include work SCE is doing as part of standard operations. Discussion on these programs were included in SCE’s 2020-2022 WMP.</t>
      </text>
    </comment>
    <comment ref="G7" authorId="2" shapeId="0" xr:uid="{B52E9DC9-D359-4B51-A061-DE62823FA18E}">
      <text>
        <t>[Threaded comment]
Your version of Excel allows you to read this threaded comment; however, any edits to it will get removed if the file is opened in a newer version of Excel. Learn more: https://go.microsoft.com/fwlink/?linkid=870924
Comment:
    SCE had an additional section in the 2020 WMP that was not included in the Initiative Mapping tab</t>
      </text>
    </comment>
    <comment ref="G20" authorId="3" shapeId="0" xr:uid="{3B84F74C-303F-42A0-823C-DF04A39CBA52}">
      <text>
        <t>[Threaded comment]
Your version of Excel allows you to read this threaded comment; however, any edits to it will get removed if the file is opened in a newer version of Excel. Learn more: https://go.microsoft.com/fwlink/?linkid=870924
Comment:
    SCE had an additional section in the 2020 WMP that was not included in the Initiative Mapping tab</t>
      </text>
    </comment>
    <comment ref="H20" authorId="4" shapeId="0" xr:uid="{43BA15DA-B66B-45F8-81E7-FD087DCF32F2}">
      <text>
        <t>[Threaded comment]
Your version of Excel allows you to read this threaded comment; however, any edits to it will get removed if the file is opened in a newer version of Excel. Learn more: https://go.microsoft.com/fwlink/?linkid=870924
Comment:
    We call it "Expansion of Risk Analysis and Wildfire Risk Reduction Model" in the WMP (p. 11)
Reply:
    Thanks. Updated.</t>
      </text>
    </comment>
    <comment ref="G21" authorId="5" shapeId="0" xr:uid="{AF15A76D-84DE-4494-A06F-BADD60F535C1}">
      <text>
        <t>[Threaded comment]
Your version of Excel allows you to read this threaded comment; however, any edits to it will get removed if the file is opened in a newer version of Excel. Learn more: https://go.microsoft.com/fwlink/?linkid=870924
Comment:
    SCE had an additional section in the 2020 WMP that was not included in the Initiative Mapping tab</t>
      </text>
    </comment>
    <comment ref="U23" authorId="6" shapeId="0" xr:uid="{782A9231-7D6C-466F-8719-B303333C3000}">
      <text>
        <t>[Threaded comment]
Your version of Excel allows you to read this threaded comment; however, any edits to it will get removed if the file is opened in a newer version of Excel. Learn more: https://go.microsoft.com/fwlink/?linkid=870924
Comment:
    Following validation of records, 100 of 55 circuit breaker relays were impacted to allow for 92 fast curve settings installed and placed into service. This is a decrease of 8 from what was published in the WMP Progress Update 2020-12-31 on 3/8/2021.</t>
      </text>
    </comment>
    <comment ref="U39" authorId="7" shapeId="0" xr:uid="{B5CBE490-7968-4948-9877-5CD2CB9F446C}">
      <text>
        <t>[Threaded comment]
Your version of Excel allows you to read this threaded comment; however, any edits to it will get removed if the file is opened in a newer version of Excel. Learn more: https://go.microsoft.com/fwlink/?linkid=870924
Comment:
    Following validation of records, 42 persons completed UAS 107 training and FAA certification in 2020. This is a decrease of 1 from what was published in the WMP Progress Update 2020-12-31 on 3/8/2021.</t>
      </text>
    </comment>
    <comment ref="G50" authorId="8" shapeId="0" xr:uid="{C2DCF4AA-F0D4-4813-9F0F-6BBC52DEAD7B}">
      <text>
        <t>[Threaded comment]
Your version of Excel allows you to read this threaded comment; however, any edits to it will get removed if the file is opened in a newer version of Excel. Learn more: https://go.microsoft.com/fwlink/?linkid=870924
Comment:
    SCE had an additional section in the 2020 WMP that was not included in the Initiative Mapping tab</t>
      </text>
    </comment>
    <comment ref="G51" authorId="9" shapeId="0" xr:uid="{A9A68DBF-1D8A-4FF9-BDC7-B7B1D7F6965E}">
      <text>
        <t>[Threaded comment]
Your version of Excel allows you to read this threaded comment; however, any edits to it will get removed if the file is opened in a newer version of Excel. Learn more: https://go.microsoft.com/fwlink/?linkid=870924
Comment:
    SCE had an additional section in the 2020 WMP that was not included in the Initiative Mapping tab</t>
      </text>
    </comment>
    <comment ref="U60" authorId="10" shapeId="0" xr:uid="{46B3A92A-1B5B-4154-B2C0-10EBDA978909}">
      <text>
        <t>[Threaded comment]
Your version of Excel allows you to read this threaded comment; however, any edits to it will get removed if the file is opened in a newer version of Excel. Learn more: https://go.microsoft.com/fwlink/?linkid=870924
Comment:
    Following validation of records, 42 persons completed UAS 107 training and FAA certification in 2020. This is a decrease of 1 from what was published in the WMP Progress Update 2020-12-31 on 3/8/2021.</t>
      </text>
    </comment>
    <comment ref="U61" authorId="11" shapeId="0" xr:uid="{E3D702B8-5AC0-4263-BC4D-78A7E4535706}">
      <text>
        <t>[Threaded comment]
Your version of Excel allows you to read this threaded comment; however, any edits to it will get removed if the file is opened in a newer version of Excel. Learn more: https://go.microsoft.com/fwlink/?linkid=870924
Comment:
    As noted in SCE's 2020 WMP First Change Orders Report filed September 11, 2020, SCE increased the scale of its Distribution HFRI inspections to 165,000.</t>
      </text>
    </comment>
    <comment ref="U65" authorId="12" shapeId="0" xr:uid="{5FA20EFB-6400-46B7-9D15-0BAA63D7AC84}">
      <text>
        <t>[Threaded comment]
Your version of Excel allows you to read this threaded comment; however, any edits to it will get removed if the file is opened in a newer version of Excel. Learn more: https://go.microsoft.com/fwlink/?linkid=870924
Comment:
    As noted in SCE's 2020 WMP First Change Orders Report filed September 11, 2020, SCE increased the scale of its Transmission HFRI inspections to 33,500.</t>
      </text>
    </comment>
    <comment ref="G73" authorId="13" shapeId="0" xr:uid="{27FF0824-49C3-4D1B-83E8-135127EC5829}">
      <text>
        <t>[Threaded comment]
Your version of Excel allows you to read this threaded comment; however, any edits to it will get removed if the file is opened in a newer version of Excel. Learn more: https://go.microsoft.com/fwlink/?linkid=870924
Comment:
    SCE had an additional section in the 2020 WMP that was not included in the Initiative Mapping tab</t>
      </text>
    </comment>
    <comment ref="U78" authorId="14" shapeId="0" xr:uid="{97CD8CC0-E0A3-4D7F-813A-1DA7482178B3}">
      <text>
        <t>[Threaded comment]
Your version of Excel allows you to read this threaded comment; however, any edits to it will get removed if the file is opened in a newer version of Excel. Learn more: https://go.microsoft.com/fwlink/?linkid=870924
Comment:
    Following validation of records, SCE performed ~231,000 pole clearances in 2020. This is a decrease from the reported ~233,900 figure reported in the WMP Progress Update 2020-12-31 submitted on 3/8/2021.​</t>
      </text>
    </comment>
    <comment ref="G80" authorId="15" shapeId="0" xr:uid="{0CB7DA8A-64E3-456E-ADBA-6405AC1EC27B}">
      <text>
        <t>[Threaded comment]
Your version of Excel allows you to read this threaded comment; however, any edits to it will get removed if the file is opened in a newer version of Excel. Learn more: https://go.microsoft.com/fwlink/?linkid=870924
Comment:
    SCE noticed the formula mapping in the WSD's template was incorrect and hence coded in the value 6.</t>
      </text>
    </comment>
    <comment ref="G108" authorId="16" shapeId="0" xr:uid="{E9994EE6-1120-410F-9A61-F6F32F571040}">
      <text>
        <t>[Threaded comment]
Your version of Excel allows you to read this threaded comment; however, any edits to it will get removed if the file is opened in a newer version of Excel. Learn more: https://go.microsoft.com/fwlink/?linkid=870924
Comment:
    SCE had an additional section in the 2020 WMP that was not included in the Initiative Mapping tab</t>
      </text>
    </comment>
    <comment ref="G109" authorId="17" shapeId="0" xr:uid="{5C6B83C0-4F48-4768-B909-C3232A8A9390}">
      <text>
        <t>[Threaded comment]
Your version of Excel allows you to read this threaded comment; however, any edits to it will get removed if the file is opened in a newer version of Excel. Learn more: https://go.microsoft.com/fwlink/?linkid=870924
Comment:
    SCE had an additional section in the 2020 WMP that was not included in the Initiative Mapping tab</t>
      </text>
    </comment>
    <comment ref="G110" authorId="18" shapeId="0" xr:uid="{AC55451A-FDA3-426E-AEF9-C54ED336952A}">
      <text>
        <t>[Threaded comment]
Your version of Excel allows you to read this threaded comment; however, any edits to it will get removed if the file is opened in a newer version of Excel. Learn more: https://go.microsoft.com/fwlink/?linkid=870924
Comment:
    SCE had an additional section in the 2020 WMP that was not included in the Initiative Mapping tab</t>
      </text>
    </comment>
    <comment ref="G111" authorId="19" shapeId="0" xr:uid="{91595437-84C1-4B89-B6C8-72FB2D37DB10}">
      <text>
        <t>[Threaded comment]
Your version of Excel allows you to read this threaded comment; however, any edits to it will get removed if the file is opened in a newer version of Excel. Learn more: https://go.microsoft.com/fwlink/?linkid=870924
Comment:
    SCE had an additional section in the 2020 WMP that was not included in the Initiative Mapping tab</t>
      </text>
    </comment>
    <comment ref="G119" authorId="20" shapeId="0" xr:uid="{00AEC2AD-B698-46B5-9D98-699ED744C9B0}">
      <text>
        <t>[Threaded comment]
Your version of Excel allows you to read this threaded comment; however, any edits to it will get removed if the file is opened in a newer version of Excel. Learn more: https://go.microsoft.com/fwlink/?linkid=870924
Comment:
    SCE had an additional section in the 2020 WMP that was not included in the Initiative Mapping tab</t>
      </text>
    </comment>
    <comment ref="G126" authorId="21" shapeId="0" xr:uid="{D5DA6074-54AD-47A0-85CC-176FB88A4EE7}">
      <text>
        <t>[Threaded comment]
Your version of Excel allows you to read this threaded comment; however, any edits to it will get removed if the file is opened in a newer version of Excel. Learn more: https://go.microsoft.com/fwlink/?linkid=870924
Comment:
    SCE had an additional section in the 2020 WMP that was not included in the Initiative Mapping tab</t>
      </text>
    </comment>
    <comment ref="G127" authorId="22" shapeId="0" xr:uid="{D3186C41-1BB2-43B4-9C05-151E99F2D7F9}">
      <text>
        <t>[Threaded comment]
Your version of Excel allows you to read this threaded comment; however, any edits to it will get removed if the file is opened in a newer version of Excel. Learn more: https://go.microsoft.com/fwlink/?linkid=870924
Comment:
    SCE had an additional section in the 2020 WMP that was not included in the Initiative Mapping tab</t>
      </text>
    </comment>
    <comment ref="G128" authorId="23" shapeId="0" xr:uid="{9454EEAE-466B-45CA-AEC6-10934322E1EA}">
      <text>
        <t>[Threaded comment]
Your version of Excel allows you to read this threaded comment; however, any edits to it will get removed if the file is opened in a newer version of Excel. Learn more: https://go.microsoft.com/fwlink/?linkid=870924
Comment:
    SCE had an additional section in the 2020 WMP that was not included in the Initiative Mapping tab</t>
      </text>
    </comment>
    <comment ref="G129" authorId="24" shapeId="0" xr:uid="{9C5F9637-4966-4DEF-A5AB-0337888A6FC0}">
      <text>
        <t>[Threaded comment]
Your version of Excel allows you to read this threaded comment; however, any edits to it will get removed if the file is opened in a newer version of Excel. Learn more: https://go.microsoft.com/fwlink/?linkid=870924
Comment:
    SCE had an additional section in the 2020 WMP that was not included in the Initiative Mapping tab</t>
      </text>
    </comment>
  </commentList>
</comments>
</file>

<file path=xl/sharedStrings.xml><?xml version="1.0" encoding="utf-8"?>
<sst xmlns="http://schemas.openxmlformats.org/spreadsheetml/2006/main" count="1256" uniqueCount="552">
  <si>
    <t>Quarterly Initiative Update - WMP Initiative Status Updates</t>
  </si>
  <si>
    <t>Instructions for use</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</si>
  <si>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</si>
  <si>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</si>
  <si>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r>
      <t xml:space="preserve">Definitions for each field are provided in the table below starting in row 17 - </t>
    </r>
    <r>
      <rPr>
        <b/>
        <sz val="11"/>
        <color theme="1"/>
        <rFont val="Calibri"/>
        <family val="2"/>
        <scheme val="minor"/>
      </rPr>
      <t>READ BEFORE INPUTTING DATA</t>
    </r>
  </si>
  <si>
    <t>WSD Compliance will contact the electrical corporation with any follow-up questions regarding audits</t>
  </si>
  <si>
    <t>Update the below table to establish which year, quarter, month of the WMP cycle this submission represents</t>
  </si>
  <si>
    <t>Utility</t>
  </si>
  <si>
    <t>SCE</t>
  </si>
  <si>
    <t>Report Year</t>
  </si>
  <si>
    <t>Report Quarter</t>
  </si>
  <si>
    <t>Q4</t>
  </si>
  <si>
    <t>Submission Date</t>
  </si>
  <si>
    <t>Definition of fields</t>
  </si>
  <si>
    <t>Column</t>
  </si>
  <si>
    <t>Column name</t>
  </si>
  <si>
    <t>Definition</t>
  </si>
  <si>
    <t>Input type</t>
  </si>
  <si>
    <t>Submission in which to be completed</t>
  </si>
  <si>
    <t>A</t>
  </si>
  <si>
    <t>UtilityID</t>
  </si>
  <si>
    <t>Standardized ID of utility (PGE, SCE, SDGE, BVES, LU, PC, HWT, or TBC) - auto populated by utility field above</t>
  </si>
  <si>
    <t>Text</t>
  </si>
  <si>
    <t>Q1</t>
  </si>
  <si>
    <t>B</t>
  </si>
  <si>
    <t>Autogenerated based on submission date field above</t>
  </si>
  <si>
    <t>Date</t>
  </si>
  <si>
    <t>C</t>
  </si>
  <si>
    <t>WMPInitiativeCategory</t>
  </si>
  <si>
    <t>One of the 10 initiative categories in the WMP</t>
  </si>
  <si>
    <t>D</t>
  </si>
  <si>
    <t>WMPInitiativeCategory#</t>
  </si>
  <si>
    <t>Autogenerated based on initiative category</t>
  </si>
  <si>
    <t>Numeric</t>
  </si>
  <si>
    <t>E</t>
  </si>
  <si>
    <t>WMPInitiativeActivity</t>
  </si>
  <si>
    <t>The relevant WMP activity classification for the initiative. If this initiative applies to an activity not presented, mark "other"</t>
  </si>
  <si>
    <t>F</t>
  </si>
  <si>
    <t>ActivityNameifOther</t>
  </si>
  <si>
    <t>If activity was "other", then provide the name of the appropriate activity. Should match an activity name in utility's WMP (Table 12)</t>
  </si>
  <si>
    <t>G</t>
  </si>
  <si>
    <t>WMPInitiativeActivity#</t>
  </si>
  <si>
    <t>Autogenerated based on initiative activity. Will be number or name of activity if activity was marked as "other"</t>
  </si>
  <si>
    <t>Numeric/Text</t>
  </si>
  <si>
    <t>H</t>
  </si>
  <si>
    <t>UtilityInitiativeName</t>
  </si>
  <si>
    <t>Utility name for initiative</t>
  </si>
  <si>
    <t>I</t>
  </si>
  <si>
    <t>InitiativeActivityID</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</si>
  <si>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</si>
  <si>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J</t>
  </si>
  <si>
    <t>WMPInitiativeCode</t>
  </si>
  <si>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</si>
  <si>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K</t>
  </si>
  <si>
    <t>WMPPageNumber</t>
  </si>
  <si>
    <t>Page of most recent WMP where initiative is detailed. If the initiative is detailed on multiple pages, put the first page</t>
  </si>
  <si>
    <t>L</t>
  </si>
  <si>
    <t>QuantTargetUnits</t>
  </si>
  <si>
    <t>If initiative has a quantitative target, then report the units for the target. For example, if the initiative is installing covered conductors, then the unit would be "# of covered conductors installed"</t>
  </si>
  <si>
    <t>M</t>
  </si>
  <si>
    <t>AnnualQuantTarget</t>
  </si>
  <si>
    <t>Quantitative target for year</t>
  </si>
  <si>
    <t>N</t>
  </si>
  <si>
    <t>ProjectedQuantProgressQ1</t>
  </si>
  <si>
    <t>Quantitative projected progress by end of Q1: Jan 1 - Mar 31</t>
  </si>
  <si>
    <t>O</t>
  </si>
  <si>
    <t>ProjectedQuantProgressQ1-2</t>
  </si>
  <si>
    <t>Cumulative quantitative projected progress by end of Q2: Jan 1 - June 30. Q1 projected progress + Q2 projected progress</t>
  </si>
  <si>
    <t>P</t>
  </si>
  <si>
    <t>ProjectedQuantProgressQ1-3</t>
  </si>
  <si>
    <t>Cumulative quantitative projected progress by end of Q3: Jan 1 - Sep 30. Q1 projected progress + Q2 projected progress + Q3 projected progress</t>
  </si>
  <si>
    <t>Q</t>
  </si>
  <si>
    <t>ProjectedQuantProgressQ1-4</t>
  </si>
  <si>
    <t>Cumulative quantitative projected progress by end of Q4: Jan 1 - Dec 31. Equal to total annual target</t>
  </si>
  <si>
    <t>R</t>
  </si>
  <si>
    <t>QuantActualProgressQ1</t>
  </si>
  <si>
    <t>Quantitative progress by end of Q1: Jan 1 - Mar 31</t>
  </si>
  <si>
    <t>S</t>
  </si>
  <si>
    <t>QuantActualProgressQ1-2</t>
  </si>
  <si>
    <t>Cumulative quantitative progress by end of Q2: Jan 1 - June 30. Q1 progress + Q2 progress</t>
  </si>
  <si>
    <t>Q2</t>
  </si>
  <si>
    <t>T</t>
  </si>
  <si>
    <t>QuantActualProgressQ1-3</t>
  </si>
  <si>
    <t>Cumulative quantitative progress by end of Q3: Jan 1 - Sep 30. Q1 progress + Q2 progress + Q3 progress</t>
  </si>
  <si>
    <t>Q3</t>
  </si>
  <si>
    <t>U</t>
  </si>
  <si>
    <t>QuantActualProgressQ1-4</t>
  </si>
  <si>
    <t>Cumulative quantitative progress by end of Q4: Jan 1 - Dec 31. Total annual progress</t>
  </si>
  <si>
    <t>V</t>
  </si>
  <si>
    <t>QualTargetAnnual</t>
  </si>
  <si>
    <t>If initiative has a qualitative target, then detail the target. For example, if the initiative is building a centralized data lake, then the target may be "Developing a centralized data lake by end of year"</t>
  </si>
  <si>
    <t>W</t>
  </si>
  <si>
    <t>QualProgressQ1</t>
  </si>
  <si>
    <t>Qualitative progress by end of Q1: Jan 1 - Mar 31</t>
  </si>
  <si>
    <t>X</t>
  </si>
  <si>
    <t>QualProgressQ1-2</t>
  </si>
  <si>
    <t>Qualitative progress by end of Q2: Jan 1 - June 30</t>
  </si>
  <si>
    <t>Y</t>
  </si>
  <si>
    <t>QualProgressQ1-3</t>
  </si>
  <si>
    <t>Qualitative progress by end of Q3: Jan 1 - Sep 30</t>
  </si>
  <si>
    <t>Z</t>
  </si>
  <si>
    <t>QualProgressQ1-4</t>
  </si>
  <si>
    <t>Qualitative progress by end of Q4: Jan 1 - Dec 31. Total annual progress</t>
  </si>
  <si>
    <t>AA</t>
  </si>
  <si>
    <t>Status</t>
  </si>
  <si>
    <t>Status of initiative, can be one of the following: Completed/In Progress/Planned/Delayed/Cancelled</t>
  </si>
  <si>
    <t>Q1, Q2, Q3, Q4</t>
  </si>
  <si>
    <t>AB</t>
  </si>
  <si>
    <t>CorrectiveActionsIfDelayed</t>
  </si>
  <si>
    <t>If initiative is delayed based on reported target vs progress (e.g., reported QuantProgress for Q1 was significantly below the ProjectedQuantProgress for Q1), detail corrective actions</t>
  </si>
  <si>
    <t>As needed</t>
  </si>
  <si>
    <t>AC-onwards is managed by WSD; columns AF-AH will only be completed by utility upon WSD request</t>
  </si>
  <si>
    <t>AnnualQualTarget</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</si>
  <si>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</si>
  <si>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</si>
  <si>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</si>
  <si>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</si>
  <si>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</si>
  <si>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</si>
  <si>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</si>
  <si>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</si>
  <si>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</si>
  <si>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Risk Assessment &amp; Mapping</t>
  </si>
  <si>
    <t xml:space="preserve">A summarized risk map that shows the overall ignition probability and estimated wildfire consequence along the electric lines and equipment  </t>
  </si>
  <si>
    <t>N/A</t>
  </si>
  <si>
    <t xml:space="preserve">Climate-driven risk map and modelling based on various relevant weather scenarios </t>
  </si>
  <si>
    <t xml:space="preserve">Ignition probability mapping showing the probability of ignition along the electric lines and equipment  </t>
  </si>
  <si>
    <t xml:space="preserve">Initiative mapping and estimation of wildfire and PSPS risk-reduction impact </t>
  </si>
  <si>
    <t xml:space="preserve">Match drop simulations showing the potential wildfire consequence of ignitions that occur along the electric lines and equipment  </t>
  </si>
  <si>
    <t>Weather-driven risk map and modelling based on various relevant weather scenarios</t>
  </si>
  <si>
    <t>Situational Awareness &amp; Forecasting</t>
  </si>
  <si>
    <t xml:space="preserve">Advanced weather monitoring and weather stations </t>
  </si>
  <si>
    <t>Weather Stations</t>
  </si>
  <si>
    <t>SA-1</t>
  </si>
  <si>
    <t># of weather stations installed</t>
  </si>
  <si>
    <t>Install 375 Weather Stations. SCE will strive for installation of 475 Weather Stations subject to resource constraints and other execution risks</t>
  </si>
  <si>
    <t>~590 of 375 weather stations installed. Exceeded WMP Program target and exceeded the strive target of 475 installations.</t>
  </si>
  <si>
    <t>Complete</t>
  </si>
  <si>
    <t xml:space="preserve">Continuous monitoring sensors </t>
  </si>
  <si>
    <t>Transmission Open Phase Detection</t>
  </si>
  <si>
    <t>SH-8</t>
  </si>
  <si>
    <t>Continue deployment of transmission open phase detection on six additional transmission/subtransmission circuits</t>
  </si>
  <si>
    <t>All six circuits are in service and are under observation.</t>
  </si>
  <si>
    <t>Distribution Fault Anticipation (DFA)</t>
  </si>
  <si>
    <t>AT-2.1</t>
  </si>
  <si>
    <t>Evaluate technology performance on fault anticipation technology and future deployment</t>
  </si>
  <si>
    <t>An evaluation report of the performance of the 60 installed Distribution Fault Anticipation (DFA) units was completed in Q4. SCE also developed a 2021 deployment plan for additional DFA units.</t>
  </si>
  <si>
    <t>Early Fault Detection (EFD) Evaluation</t>
  </si>
  <si>
    <t>AT-7</t>
  </si>
  <si>
    <t>Develop installation standards, install, and commission at least 10 EFD sensors. Gather data to determine requirements to support the potential for larger system deployments. SCE will strive to complete an additional 90 sensors for evaluation
subject to resource constraints and other execution risks</t>
  </si>
  <si>
    <t>Team developed installation standards and completed field installation of 33 EFD units.</t>
  </si>
  <si>
    <t xml:space="preserve">Fault indicators for detecting faults on electric lines and equipment  </t>
  </si>
  <si>
    <t xml:space="preserve">Forecast of a fire risk index, fire potential index, or similar  </t>
  </si>
  <si>
    <t>Fire Potential Index (FPI) Phase II</t>
  </si>
  <si>
    <t>SA-2</t>
  </si>
  <si>
    <t>Refine the current FPI by integrating historical weather and vegetation data into the index</t>
  </si>
  <si>
    <t>Completed development of FPI 2.0 which factors in different fuel types (e.g. grass, timber, or brush) and historical weather data. Historical weather data was received in Q2. New fuel loading map and FPI 2.0 formulas were completed in Q4</t>
  </si>
  <si>
    <t>Fuel Sampling Program</t>
  </si>
  <si>
    <t>SA-5</t>
  </si>
  <si>
    <t>Perform updated fuel sampling in HFRA in areas deemed appropriate once every two weeks (weather permitting)</t>
  </si>
  <si>
    <t>Initiated fuel sampling in all four regions specified in the WMP (Inland Empire, North LA County, Eastern Sierra, Western Sierra). Fuel sampling continued in all four regions through year-end.</t>
  </si>
  <si>
    <t>Surface and Canopy Fuels Mapping</t>
  </si>
  <si>
    <t>SA-6</t>
  </si>
  <si>
    <t>Initiate surface and canopy fuels mapping across HFRA</t>
  </si>
  <si>
    <t>Vendor began work to refresh the fuels/surface canopy dataset in SCE territory in Q4. The program will improve fire spread modeling capabilities.</t>
  </si>
  <si>
    <t>Remote Sensing / Satellite Fuel Moisture</t>
  </si>
  <si>
    <t>SA-7</t>
  </si>
  <si>
    <t>Initiate procurement process for remote sensing technology for future implementation</t>
  </si>
  <si>
    <t>Procurement was initiated for a wind profiling pilot using LiDAR in the lower atmosphere of the Eastern Sierra. Contract was in the close to finalization by the end of 2020.</t>
  </si>
  <si>
    <t>Fire Science Enhancements</t>
  </si>
  <si>
    <t>SA-8</t>
  </si>
  <si>
    <t>Implement enhanced forecasting capability and improved fuel modeling</t>
  </si>
  <si>
    <t>Ensemble forecasting was implemented in Q3 and will increase the frequency of modeling to receive a range of outputs for forecasting.</t>
  </si>
  <si>
    <t xml:space="preserve">Personnel monitoring areas of electric lines and equipment in elevated fire risk conditions  </t>
  </si>
  <si>
    <t xml:space="preserve">Weather forecasting and estimating impacts on electric lines and equipment  </t>
  </si>
  <si>
    <t>High-Performing Computer Cluster (HPCC) Weather Modeling System</t>
  </si>
  <si>
    <t>SA-3</t>
  </si>
  <si>
    <t>Complete installation of second HPCC</t>
  </si>
  <si>
    <t>Completed the installation of second HPCC weather modeling system—It is in operational use.</t>
  </si>
  <si>
    <t>Asset and Reliability &amp; Risk Analytics Capability</t>
  </si>
  <si>
    <t>Expansion of Risk Analysis &amp; Risk Analytics Capability</t>
  </si>
  <si>
    <t>RA-1</t>
  </si>
  <si>
    <t>Implement Wildfire Risk Reduction Model (WRRM) module of Technosylva (software platform)</t>
  </si>
  <si>
    <t>Technosylva delivered the WRRM software to SCE in Q4 2020. Following its quality review of the data and functionality of the WRRM software, SCE deemed that it met its requirements.SCE will continueworking with Technosylva to incorporate enhancements throughout 2021.</t>
  </si>
  <si>
    <t>Asset Reliability &amp; Risk Analytics Capability</t>
  </si>
  <si>
    <t>SA-4</t>
  </si>
  <si>
    <t>Implement FireCastand FireSimmodules of Technosylva</t>
  </si>
  <si>
    <t>Completed implementation of FireCastand FireSimapplications and fire scientist training. Performed fire simulations in Q4.</t>
  </si>
  <si>
    <t>Grid Design &amp; System Hardening</t>
  </si>
  <si>
    <t xml:space="preserve">Capacitor maintenance and replacement program  </t>
  </si>
  <si>
    <t xml:space="preserve">Circuit breaker maintenance and installation to de-energize lines upon detecting a fault  </t>
  </si>
  <si>
    <t>Circuit Breaker Relay Hardware for Fast Curve</t>
  </si>
  <si>
    <t>SH-6</t>
  </si>
  <si>
    <t># of installations and place into service</t>
  </si>
  <si>
    <t>Replace/upgrade 55 relay units in HFRA. SCE will strive to replace up to 110 relay units in HFRA. These targets are subject to resource constraints and other execution risks.</t>
  </si>
  <si>
    <t>~92 of 55 fast curve relay setting installed and placed into service* (see comment)</t>
  </si>
  <si>
    <t>Alternative Technology Pilots – Meter Alarming for Down Energized Conductor (MADEC)</t>
  </si>
  <si>
    <t>AT-1</t>
  </si>
  <si>
    <t>Evaluating algorithm improvements specific to the detection of downed energized covered conductor, which may behave differently than bare conductor</t>
  </si>
  <si>
    <t>SCE collected and analyzed meter alarm data to build an event database to enhance the MADEC algorithm. As of year-end, there were no meter alarms specific to downed, energized covered conductor to enhance the algorithm for this type of event. SCE anticipates it may take several years to collect enough datapoints for thorough analysis.</t>
  </si>
  <si>
    <t>Alternative Technology Evaluations: Rapid Earth Fault Current Limiter - Ground Fault Neutralizer (GFN)</t>
  </si>
  <si>
    <t>AT-3.1</t>
  </si>
  <si>
    <t>Initiate engineering design and order equipment for a GFN field installation</t>
  </si>
  <si>
    <t>Final substation engineering and design for Ground Fault Neutralizers was released in December with construction scheduled to begin in Q1 2021. GFN equipment was received ahead of schedule in 2020.</t>
  </si>
  <si>
    <t>Alternative Technology Evaluations: Rapid Earth Fault Current Limiter – Resonant Grounding with Arc Suppression Coil</t>
  </si>
  <si>
    <t>AT-3.2</t>
  </si>
  <si>
    <t>Initiate engineering design to convert a typical substation to resonant grounding</t>
  </si>
  <si>
    <t>Final substation engineering and design for resonant grounded substation was released in December with construction scheduled to begin in Q2 2021.</t>
  </si>
  <si>
    <t>Alternative Technology Evaluations: Rapid Earth Fault Current Limiter - Isolation Transformer</t>
  </si>
  <si>
    <t>AT-3.3</t>
  </si>
  <si>
    <t>Install one Rapid Earth Fault Current Limiter -Isolation Transformer</t>
  </si>
  <si>
    <t>The Rapid Earth Fault Current Limiter -Isolation Transformer was successfully tested and commissioned in Q4.</t>
  </si>
  <si>
    <t>Alternative Technology Evaluations – Distribution Open Phase Detection</t>
  </si>
  <si>
    <t>AT-3.4</t>
  </si>
  <si>
    <t>Complete pilot installation for five circuit locations</t>
  </si>
  <si>
    <t>Distribution open phase detection logic has been deployed at five pilot locations as of mid-Q3. These locations have been in-serviced and are now in observation mode for alarming to validate and test the logic.</t>
  </si>
  <si>
    <t>High Impedance Relay Evaluations</t>
  </si>
  <si>
    <t>AT-8</t>
  </si>
  <si>
    <t>Investigate and deploy two controllers/relays with a High Impedance (Hi-Z) element in HFRA</t>
  </si>
  <si>
    <t>SCE installed high impedance elements at two distribution pilot locations in Q3. SCE is monitoring these installations in “alarm” mode to validate that the alarm logic is working as expected.</t>
  </si>
  <si>
    <t xml:space="preserve">Covered conductor installation  </t>
  </si>
  <si>
    <t>Covered Conductor</t>
  </si>
  <si>
    <t>SH-1</t>
  </si>
  <si>
    <t># of circuit miles in HFRA</t>
  </si>
  <si>
    <t>Install 700 circuit miles of covered conductor in HFRA. While 700 circuit miles is SCE’s program target, SCE will strive to complete 1,000 circuit miles subject to resource constraints and other execution risks.</t>
  </si>
  <si>
    <t>~960 of 700 circuit miles installed.</t>
  </si>
  <si>
    <t>Tree Attachment Remediation</t>
  </si>
  <si>
    <t>SH-10</t>
  </si>
  <si>
    <t># of tree attachment remediations</t>
  </si>
  <si>
    <t>Remediate 325 tree attachments. SCE will strive to complete 481 tree attachment remediations subject to resource constraints and other execution risks</t>
  </si>
  <si>
    <t>~400 tree attachments were remediated in 2020, exceeding the WMP target. The majority, 369, of these tree attachments were scoped for future years (e.g., 2021) but were removed as a result of wildfires in the second half of the year. Documentation for this methodology and rationale was captured in the 2021 WMP Update to the WSD.</t>
  </si>
  <si>
    <t>Alternative Technology Implementation – Vibration Dampers</t>
  </si>
  <si>
    <t>AT-4</t>
  </si>
  <si>
    <t>Evaluate damper technologies for both small and large diameter covered conductor applications and develop standards for small and large diameter covered conductors</t>
  </si>
  <si>
    <t>completed the evaluation of damper technologies and published new standards incorporating vibration damper applications for both large and small diameter covered conductor in Q4. SCE’s analysis validated that dampers help prevent conductor strain.</t>
  </si>
  <si>
    <t xml:space="preserve">Covered conductor maintenance </t>
  </si>
  <si>
    <t xml:space="preserve">Crossarm maintenance, repair, and replacement  </t>
  </si>
  <si>
    <t xml:space="preserve">Distribution pole replacement and reinforcement, including with composite poles  </t>
  </si>
  <si>
    <t>Fire Resistant Poles</t>
  </si>
  <si>
    <t>SH-3</t>
  </si>
  <si>
    <t># of poles in HFRA</t>
  </si>
  <si>
    <t>Replace 5,200 poles with fire resistant poles in HFRA. SCE will strive to replace 11,700 poles with fire resistant poles in HFRA subject to pole loading assessment results, resource constraints and other execution risks</t>
  </si>
  <si>
    <t>~6,090 of 5,200 poles installed.</t>
  </si>
  <si>
    <t xml:space="preserve">Expulsion fuse replacement  </t>
  </si>
  <si>
    <t>Branch Line Protection Strategy</t>
  </si>
  <si>
    <t>SH-4</t>
  </si>
  <si>
    <t># of locations with installed / replaced fuses</t>
  </si>
  <si>
    <t>Install/replace fuses at 3,025 locations</t>
  </si>
  <si>
    <t>3,025 of 3,025 locations installed/replaced fuses.</t>
  </si>
  <si>
    <t xml:space="preserve">Grid topology improvements to mitigate or reduce PSPS events  </t>
  </si>
  <si>
    <t>PSPS-Driven Grid Hardening Work</t>
  </si>
  <si>
    <t>SH-7</t>
  </si>
  <si>
    <t>Review 50% of all distribution circuits within HFRA to determine if modifications may improve sectionalizing capability within HFRA</t>
  </si>
  <si>
    <t>Review of all 550 in-scope distribution HFRA circuits was completed, and sectionalization and other grid-hardening (e.g. covered conductor) modifications were proposed.</t>
  </si>
  <si>
    <t>Microgrid Assessment</t>
  </si>
  <si>
    <t>PSPS-8</t>
  </si>
  <si>
    <t>1) Execute requests for proposals (RFP) for six resiliency microgrid projects, 2) Depending on RFP results, implementation of up to 6 resiliency microgrid projects shown to be technically feasible and cost-effective.</t>
  </si>
  <si>
    <t>The 2020 program target of issuing an RFP for six potential 2020 microgrid projects was completed. However, this RFP did not yield any cost-effective options. Learning from this experience, SCE evaluated alternative microgrid sites that could be safely and more economically islanded and issued a second microgrid RFP. SCE received a higher response rate than the RFP issued earlier in 2020, evaluated the submissions, and recommended proceeding with one vendor for a potential 2022 deployment.</t>
  </si>
  <si>
    <t xml:space="preserve">Installation of system automation equipment </t>
  </si>
  <si>
    <t>Installation of System Automation Equipment - RAR / RCS</t>
  </si>
  <si>
    <t>SH-5</t>
  </si>
  <si>
    <t># of RARs / RCSs installed and operationalized</t>
  </si>
  <si>
    <t>Install 45 RARs/RCSs</t>
  </si>
  <si>
    <t>48 of 45 RARs/RCSs installed and operationalized* (see comment)</t>
  </si>
  <si>
    <t xml:space="preserve">Maintenance, repair, and replacement of connectors, including hotline clamps  </t>
  </si>
  <si>
    <t xml:space="preserve">Mitigation of impact on customers and other residents affected during PSPS event  </t>
  </si>
  <si>
    <t xml:space="preserve">Other corrective action  </t>
  </si>
  <si>
    <t>Remediations - Distribution</t>
  </si>
  <si>
    <t>SH-12.1</t>
  </si>
  <si>
    <t>% of notifications remediated</t>
  </si>
  <si>
    <t>Remediate 100% of notifications with ignition risk in accordance with CPUC requirements, non-inclusive of notifications which meet the criteria of a valid exception</t>
  </si>
  <si>
    <t>As of the end of December, Distribution Remediation finished at 97% complete, missing the WMP Program target of 100%. Prior to year-end Distribution Remediations were at risk of not meeting the goal due to resource diversion to restoration efforts from catastrophic fires and other precautions taken due to record dry fuel conditions. COVID related restrictions on outages, and PSPS activations also continually delayed and slowed work throughout the year.</t>
  </si>
  <si>
    <t>Behind Plan, Substantially Complete</t>
  </si>
  <si>
    <t>Detailed line-by-line analysis of the outstanding 2020 notifications is being conducted to help all Regions clear remaining obstacles to completion</t>
  </si>
  <si>
    <t>Remediations - Transmission</t>
  </si>
  <si>
    <t>SH-12.2</t>
  </si>
  <si>
    <t>As of the end of December, Transmission Remediation finished at 95% complete, missing the WMP Program target of 100%. Prior to year-end Transmission Remediations were at risk of not meeting the goal due to resource diversion to restoration efforts from catastrophic fires and other precautions taken due to record dry fuel conditions. COVID related restrictions on outages also continually delayed and slowed work throughout the year</t>
  </si>
  <si>
    <t>Line-by-line analysis of the outstanding 2020 notifications is being done to help all Regions clear remaining obstacles to completion.</t>
  </si>
  <si>
    <t>Remediations - Generation</t>
  </si>
  <si>
    <t>SH-12.3</t>
  </si>
  <si>
    <t>Remediated 100% of generation notifications with ignition risk in accordance with CPUC requirements</t>
  </si>
  <si>
    <t xml:space="preserve">Pole loading infrastructure hardening and replacement program based on pole loading assessment program </t>
  </si>
  <si>
    <t xml:space="preserve">Transformers maintenance and replacement  </t>
  </si>
  <si>
    <t xml:space="preserve">Transmission tower maintenance and replacement  </t>
  </si>
  <si>
    <t xml:space="preserve">Undergrounding of electric lines and/or equipment  </t>
  </si>
  <si>
    <t>Undergrounding Overhead Conductor</t>
  </si>
  <si>
    <t>SH-2</t>
  </si>
  <si>
    <t>Refine evaluation methodology for targeted undergrounding as a wildfire mitigation activity</t>
  </si>
  <si>
    <t>Team refined targeted undergrounding methodology and began scoping work for 2021.</t>
  </si>
  <si>
    <t xml:space="preserve">Updates to grid topology to minimize risk of ignition in HFTDs  </t>
  </si>
  <si>
    <t>TOH Review</t>
  </si>
  <si>
    <t>Transmission Overhead Standards (TOH) Review</t>
  </si>
  <si>
    <t>SH-9</t>
  </si>
  <si>
    <t>Review transmission standards to determine if there are any changes that can be made to help reduce wildfire threats, especially during extreme wind events</t>
  </si>
  <si>
    <t>Completed review of historical transmission outage data and identified several recommended updates for TOH standards that will be adopted in 2021.</t>
  </si>
  <si>
    <t>Legacy Facilities</t>
  </si>
  <si>
    <t>SH-11</t>
  </si>
  <si>
    <t>Evaluate risk, scope, and alternatives for identified circuits; evaluation of additional system hardening mitigation for wildlife fault protection and grounding/lightning arresters</t>
  </si>
  <si>
    <t>Risk evaluations on hydro control circuits and grounding study reports on two high priority sites were completed in December. Risk evaluations for low voltage sites were completed in November. Wildlife risk evaluation was completed in July.</t>
  </si>
  <si>
    <t>Asset Management &amp; Inspections</t>
  </si>
  <si>
    <t xml:space="preserve">Detailed inspections of distribution electric lines and equipment  </t>
  </si>
  <si>
    <t xml:space="preserve">Detailed inspections of transmission electric lines and equipment  </t>
  </si>
  <si>
    <t xml:space="preserve">Improvement of inspections </t>
  </si>
  <si>
    <t xml:space="preserve">Infrared inspections of distribution electric lines and equipment  </t>
  </si>
  <si>
    <t>Infrared Inspection of Energized Overhead Distribution Facilities and Equipment</t>
  </si>
  <si>
    <t>IN-3</t>
  </si>
  <si>
    <t>% of distribution circuit miles in HFRA</t>
  </si>
  <si>
    <t>Inspect 50% of distribution circuits in HFRA</t>
  </si>
  <si>
    <t>Completed goal of inspecting 50% of distribution circuit miles in HFRA in Q4.</t>
  </si>
  <si>
    <t xml:space="preserve">Infrared inspections of transmission electric lines and equipment  </t>
  </si>
  <si>
    <t>Infrared Inspection, Corona Scanning, and High-Definition Imagery of Energized Overhead Transmission facilitites and Equipment</t>
  </si>
  <si>
    <t>IN-4</t>
  </si>
  <si>
    <t># of transmission circuit miles in HFRA</t>
  </si>
  <si>
    <t>Inspect 1,000 transmission circuit miles in HFRA</t>
  </si>
  <si>
    <t>1,000+ circuit miles inspected in HFRA.</t>
  </si>
  <si>
    <t xml:space="preserve">Intrusive pole inspections  </t>
  </si>
  <si>
    <t xml:space="preserve">LiDAR inspections of distribution electric lines and equipment </t>
  </si>
  <si>
    <t xml:space="preserve">LiDAR inspections of transmission electric lines and equipment </t>
  </si>
  <si>
    <t xml:space="preserve">Other discretionary inspection of distribution electric lines and equipment, beyond inspections mandated by rules and regulations  </t>
  </si>
  <si>
    <t>Unmanned Aerial (UAS) Operations Traning</t>
  </si>
  <si>
    <t>OP-3</t>
  </si>
  <si>
    <t>Increase the number of UAS operators</t>
  </si>
  <si>
    <t>50 crews</t>
  </si>
  <si>
    <t>42 crews
The goal of training an additional 50 UAS operators was not met, however, 42 resources passed the FAA 107 exam despite the closure of FAA testing centers due to COVID from March through July* (see comment)</t>
  </si>
  <si>
    <t>Planning for 2021 certifications and tracking an additional 8 resources to take and pass the FAA exam</t>
  </si>
  <si>
    <t>Distribution High Fire Risk Informed Inspections in HFRA</t>
  </si>
  <si>
    <t>IN-1.1</t>
  </si>
  <si>
    <t># of structures in HFRA</t>
  </si>
  <si>
    <t>Inspect 105,000 structures in HFRA</t>
  </si>
  <si>
    <t>~199,000 of 105,000 structures inspected in HFRA (see comment)</t>
  </si>
  <si>
    <t>Aerial Inspections - Distribution</t>
  </si>
  <si>
    <t>IN-6.1</t>
  </si>
  <si>
    <t>Inspect 165,000 structures in HFRA</t>
  </si>
  <si>
    <t>~168,000 of 165,000 structures inspected in HFRA.
The start of 2020 aerial inspections were delayed due to COVID restrictions preventing aerial inspectors from accessing the on-site inspection room. Restarted inspections in Q2.Catastrophic fires and environmental factors (visibility, winds, heat) in the second half of the year caused inspection progress to slow, but the goal of 165,000 distribution structures in HFRA was met.</t>
  </si>
  <si>
    <t>Advanced Unmanned Aerial Systems Study</t>
  </si>
  <si>
    <t>AT-2.2</t>
  </si>
  <si>
    <t>Conduct additional Extended Visual Line of Sight (EVLOS) demonstration UAS flights using lessons learned from 2019 study and validate aerial patrol findings via truck, foot, or helicopter</t>
  </si>
  <si>
    <t>Despite the UAS team being diverted to support fire restoration efforts in Q4, the second round of UAS demonstration flights were successfully conducted with multiple vendors and validated by inspectors along a 11.5-mile segment.</t>
  </si>
  <si>
    <t>Asset Defect Detection Using Machine Learning Object Detection</t>
  </si>
  <si>
    <t>AT-5</t>
  </si>
  <si>
    <t>Begin standardization of data collection for Machine Learning (ML) by cataloging and tagging inspection imagery metadata for ML. Investigate SCE use cases and evaluate feasibility of ML to support objective evaluation of assets</t>
  </si>
  <si>
    <t>Documentation of 2020 machine learning findings began in December and is expected to be completed in Q1 2021. In 2020 SCE developed a process for collecting and tagging images to support machine learning model development and explored collaboration opportunities with a ML vendors.</t>
  </si>
  <si>
    <t xml:space="preserve">Other discretionary inspection of transmission electric lines and </t>
  </si>
  <si>
    <t>Transmission High Fire Risk Informed Inspections in HFRA</t>
  </si>
  <si>
    <t>IN-1.2</t>
  </si>
  <si>
    <t>Inspect 22,500 structures in HFRA</t>
  </si>
  <si>
    <t>~33,500 of 22,500 structures inspected in HFRA (see comment)</t>
  </si>
  <si>
    <t>Aerial Inspections - Transmission</t>
  </si>
  <si>
    <t>IN-6.2</t>
  </si>
  <si>
    <t>Inspect 33,500 structures in HFRA</t>
  </si>
  <si>
    <t>Substantially complete. ~31,380 of 33,500 structures inspected in HFRA.
The start of 2020 aerial inspections were delayed due to COVID restrictions preventing aerial inspectors from accessing the on-site inspection room. Restarted inspections in Q2. Catastrophic fires and environmental factors (visibility, winds, heat) in the second half of the year caused inspection progress to slow. FAA flight restrictions in sensitive areas (government, wildlife) prevented a portion of scope from being captured.</t>
  </si>
  <si>
    <t>The aerial team is evaluating structures that were not completed or partially completed in 2020 to determine which structures can be rolled over for inspection in 2021 and which structures are unlikely to be captured from the air due to a permanent condition (e.g., geographical restrictions). In 2021 the aerial team is targeting inspections to start earlier in the year (e.g., Q1 2021) to make greater progress ahead of fire season.</t>
  </si>
  <si>
    <t>Assessment of Partial Discharge for Transmission Facilities</t>
  </si>
  <si>
    <t>AT-6</t>
  </si>
  <si>
    <t>Evaluate use of a Partial Discharge assessment technology to assess the health of in-service transmission assets</t>
  </si>
  <si>
    <t>Team conducted a benchmark assessment for Transmission Partial Discharge based on survey data, industry research, and engineering analysis. Team developed an assessment report with its findings and recommendations.</t>
  </si>
  <si>
    <t xml:space="preserve">Patrol inspections of distribution electric lines and equipment  </t>
  </si>
  <si>
    <t xml:space="preserve">Patrol inspections of transmission electric lines and equipment  </t>
  </si>
  <si>
    <t xml:space="preserve">Pole loading assessment program to determine safety factor  </t>
  </si>
  <si>
    <t xml:space="preserve">Quality assurance / quality control of inspections  </t>
  </si>
  <si>
    <t>Quality Oversight / Quality Control</t>
  </si>
  <si>
    <t>IN-2</t>
  </si>
  <si>
    <t>Perform quality control and oversight of inspections of 15,000 transmission, distribution, and generation structures in HFRA</t>
  </si>
  <si>
    <t>Performed quality control on ~17,400 of 15,000 structures in HFRA.</t>
  </si>
  <si>
    <t xml:space="preserve">Substation inspections  </t>
  </si>
  <si>
    <t>Failure Modes and Effects Analysis (FMEA)</t>
  </si>
  <si>
    <t>IN-7</t>
  </si>
  <si>
    <t>Complete FMEA study for substation assets in HFRA and prepare final report</t>
  </si>
  <si>
    <t>The working group began developing FMEA risk identification in Q2 and completed it in Q3. The final assessment report, documenting the findings and recommendations, was completed in Q4.</t>
  </si>
  <si>
    <t>Generation High Fire Risk Informed Inspections in HFRA</t>
  </si>
  <si>
    <t>IN-5</t>
  </si>
  <si>
    <t>Perform inspection of 200 generation-related assets</t>
  </si>
  <si>
    <t>~290 of 200 structures inspected in HFRA.</t>
  </si>
  <si>
    <t>Vegetation Management &amp; Inspections</t>
  </si>
  <si>
    <t xml:space="preserve">Additional efforts to manage community and environmental impacts </t>
  </si>
  <si>
    <t xml:space="preserve">Detailed inspections of vegetation 
around distribution electric lines and equipment 
</t>
  </si>
  <si>
    <t xml:space="preserve">Detailed inspections of vegetation 
around transmission electric lines and equipment 
</t>
  </si>
  <si>
    <t xml:space="preserve">Emergency response vegetation management due to red flag warning or other urgent conditions   </t>
  </si>
  <si>
    <t xml:space="preserve">Fuel management and reduction of “slash” from vegetation management activities </t>
  </si>
  <si>
    <t>Expanded Pole Brushing</t>
  </si>
  <si>
    <t>VM-2</t>
  </si>
  <si>
    <t># of poles cleared</t>
  </si>
  <si>
    <t>Perform brush clearance of 200,000 poles
SCE will strive to perform brush clearance for 300,000 poles subject to resource constraints and other execution risks</t>
  </si>
  <si>
    <t>Pole clearances exceeded the WMP Target of 200K in November and ended the year at ~231,000 pole clearances. (see comment)</t>
  </si>
  <si>
    <t>Expanded Clearances for Legacy Facilities</t>
  </si>
  <si>
    <t>VM-3</t>
  </si>
  <si>
    <t>% of identified facilities where enhanced buffers were completed</t>
  </si>
  <si>
    <t>Perform assessments of all identified facilities in HFRA. Establish enhanced buffers at 30% of identified facilities</t>
  </si>
  <si>
    <t>The activity was completed in December as enhanced buffers were completed at 39% (61) identified facilities, surpassing the original goal of 30% (46).</t>
  </si>
  <si>
    <t xml:space="preserve">LiDAR inspections of vegetation around distribution electric lines and equipment </t>
  </si>
  <si>
    <t xml:space="preserve">LiDAR inspections of vegetation around transmission electric lines and equipment 
</t>
  </si>
  <si>
    <t xml:space="preserve">Other discretionary inspections of vegetation around distribution electric lines and equipment </t>
  </si>
  <si>
    <t xml:space="preserve">Other discretionary inspections of vegetation around transmission electric lines and equipment 
</t>
  </si>
  <si>
    <t xml:space="preserve">Patrol inspections of vegetation around distribution electric lines and equipment </t>
  </si>
  <si>
    <t xml:space="preserve">Quality assurance / quality control of vegetation inspections  </t>
  </si>
  <si>
    <t>Vegetation Management Quality Control</t>
  </si>
  <si>
    <t>VM-5</t>
  </si>
  <si>
    <t># of risk-based HFRA circuit miles</t>
  </si>
  <si>
    <t>Perform 3,000 risk-based HFRA circuit mile vegetation management Quality Control inspections</t>
  </si>
  <si>
    <t>Performed ~6,100 of 3,000 of risk-based HFRA circuit mile quality control inspections.</t>
  </si>
  <si>
    <t xml:space="preserve">Removal and remediation of trees with strike potential to electric lines and equipment  </t>
  </si>
  <si>
    <t>Hazard Tree Management Program</t>
  </si>
  <si>
    <t>VM-1</t>
  </si>
  <si>
    <t># of trees assessed and % mitigated with 180 days</t>
  </si>
  <si>
    <t>Assess 75,000 trees for hazardous conditions and perform prescribed mitigations in accordance with program guidelines and schedules</t>
  </si>
  <si>
    <t>Assessed ~99,500 of 75,000 trees through Q4 and mitigated 97% of trees within 180 days, which exceeded the WMP Program Target.</t>
  </si>
  <si>
    <t>Drought Relief Initiative (DRI) Inspections and Mitigations</t>
  </si>
  <si>
    <t>VM-4</t>
  </si>
  <si>
    <t>% of active inventory aged less than 180 days</t>
  </si>
  <si>
    <t>Perform DRI annual inspection scope and complete prescribed mitigations in accordance with internal DRI program guidelines</t>
  </si>
  <si>
    <t>Drought Relief Initiative (DRI) inspections met year-end goal. 3rd (and final) cycle inspections completed mid-December. DRI mitigations exceeded year-end goal with 95% of active inventory aged less than 180 days, which exceeded the WMP target of 94%.</t>
  </si>
  <si>
    <t xml:space="preserve">Substation inspection </t>
  </si>
  <si>
    <t xml:space="preserve">Substation vegetation management  </t>
  </si>
  <si>
    <t xml:space="preserve">Vegetation inventory system </t>
  </si>
  <si>
    <t xml:space="preserve">Vegetation management to achieve clearances around electric lines and equipment  </t>
  </si>
  <si>
    <t>Grid Operations &amp; Operating Protocols</t>
  </si>
  <si>
    <t xml:space="preserve">Automatic recloser operations  </t>
  </si>
  <si>
    <t>Annual SOB 322 Review</t>
  </si>
  <si>
    <t>OP-1</t>
  </si>
  <si>
    <t>Review and update SOB 322 to reflect lessons learned from past elevated fire weather threats/PSPS events and integrate, where applicable, new and improved situational awareness data, improved threat indicators, and applicable regulatory requirements in an effort toreduce wildfire risk and the impact of outages on customers.</t>
  </si>
  <si>
    <t>Completed the annual SOB 322 bulletin, reflecting lessons learned from 2019, elevated threats, and PSPS events.</t>
  </si>
  <si>
    <t xml:space="preserve">Crew-accompanying ignition prevention and suppression resources and services </t>
  </si>
  <si>
    <t xml:space="preserve">Personnel work procedures and training in conditions of elevated fire risk  </t>
  </si>
  <si>
    <t xml:space="preserve">Protocols for PSPS re-energization </t>
  </si>
  <si>
    <t xml:space="preserve">PSPS events and mitigation of PSPS impacts  </t>
  </si>
  <si>
    <t>Wildfire Infrastructure Protection Team Additional Staffing</t>
  </si>
  <si>
    <t>OP-2</t>
  </si>
  <si>
    <t>Hire additional resources including: a senior compliance manager, two compliance advisors, a project/program advisor, a data specialist and a fire-weather meteorologist. PSPS Operations will also be staffed to provide dedicated operational, project management, and compliance capabilities.</t>
  </si>
  <si>
    <t>PSPS Operations hiring was completed in November. Consultants are bridging the gap in Project Management and Compliance competencies until full time SCE employees can be hired.</t>
  </si>
  <si>
    <t>Community Resource Centers</t>
  </si>
  <si>
    <t>PSPS-2</t>
  </si>
  <si>
    <t># of Community Resource Centers available across SCE service territory</t>
  </si>
  <si>
    <t>Have 23 sites available across SCE service territory for customers impacted by a PSPS</t>
  </si>
  <si>
    <t>56 CRCs have been contracted across 9 counties. Of these 56, 43 can operate with extended hours (8am to 10pm) per PSPS Phase 2 D.20-05-051.</t>
  </si>
  <si>
    <t>Customer Resiliency Equipment Incentives</t>
  </si>
  <si>
    <t>PSPS-3</t>
  </si>
  <si>
    <t>Develop a customer resiliency equipment incentive pilot program that provides financial support to customers willing to increase resiliency within its HFRA. One customer will be implemented for this pilot in 2020.</t>
  </si>
  <si>
    <t>The pilot program has been completed and the chosen location, a local high school, now has the ability to island itself from the grid and maintain emergency services during a power outage.</t>
  </si>
  <si>
    <t>Income Qualified Critical Care (IQCC) Customer Battery Backup Incentive Program</t>
  </si>
  <si>
    <t>PSPS-4</t>
  </si>
  <si>
    <t>Outreach to eligible customers (low income, critical care, Tier 2/3) to provide portable battery back-up solution. SCE has identified approximately 2,500 customers that it will target for the program in 2020, with efforts to begin in the second quarter.</t>
  </si>
  <si>
    <t>The program launched on July 7th and by year end ~2,600 customers had been offered the program via direct outreach. Customer enrollments and battery deliveries started in Q3 and continued throughout Q4.</t>
  </si>
  <si>
    <t>MICOP Partnership</t>
  </si>
  <si>
    <t>PSPS-5</t>
  </si>
  <si>
    <t>Enable communications with indigenous populations and measure the number of customers contacted</t>
  </si>
  <si>
    <t>Mixteco/IndigenaCommunity Organizing Project (MICOP) has exceeded the year-end goal of conducting wildfire safety outreach to 600 customers. In June, MICOP started follow-up phone calls with customers who had received the initial outreach. The target of 100 follow-ups has also been exceeded.</t>
  </si>
  <si>
    <t>Independent Living Centers Partnership</t>
  </si>
  <si>
    <t>PSPS-6</t>
  </si>
  <si>
    <t>Conduct outreach activities and workshops/trainings to provide preparedness education and assistance in applying for the Medical Baseline Program and measure the number of customers contacted</t>
  </si>
  <si>
    <t>The Independent Living Centers (ILCs) program exceeded the target holding 10 workshops/trainings for customers with disabilities and others with access and functional needs in June.</t>
  </si>
  <si>
    <t>Community Outreach</t>
  </si>
  <si>
    <t>PSPS-7</t>
  </si>
  <si>
    <t>Minimum of five Community Crew Vehicles (CCVs) ready to be deployed during times when weather and fuel conditions are at critical levels. Communicate with customers in a local targeted way using a variety of channels to ensure timely delivery of notifications.</t>
  </si>
  <si>
    <t>A minimum of five CCVs were ready for deployment during each of SCE’s PSPS activations in 2020. The CCV locator tool has featured on sce.com and been promoted during PSPS events. A virtual CCV website went live in Q3 offering customers wildfire safety resources and support.</t>
  </si>
  <si>
    <t xml:space="preserve">Stationed and on-call ignition prevention and suppression resources and services </t>
  </si>
  <si>
    <t>De-Energization Notifications</t>
  </si>
  <si>
    <t>De-Energization Notifications - Public safety agencies and local governments</t>
  </si>
  <si>
    <t>PSPS-1.1</t>
  </si>
  <si>
    <t>Notify applicable public safety agencies and local governments of possible de-energization</t>
  </si>
  <si>
    <t>Through the end of December the PSPS Incident Management Team (IMT) was activated for 12 events. Notifications were sent to stakeholders during each event.</t>
  </si>
  <si>
    <t>De-Energization Notifications - Cal OES</t>
  </si>
  <si>
    <t>PSPS-1.2</t>
  </si>
  <si>
    <t>Notify Cal OES through the State Warning Center of possible de-energization</t>
  </si>
  <si>
    <t>Through the end of December the PSPS Incident Management Team (IMT) was activated for 12 events. Notifications were sent out to stakeholders during each event.</t>
  </si>
  <si>
    <t>De-Energization Notifications - CPUC</t>
  </si>
  <si>
    <t>PSPS-1.3</t>
  </si>
  <si>
    <t>Notify the CPUC of possible de-energization</t>
  </si>
  <si>
    <t>De-Energization Notifications - Enhance Emergency Outage Notification system</t>
  </si>
  <si>
    <t>PSPS-1.4</t>
  </si>
  <si>
    <t>Enhance Emergency Outage Notification System (EONS) to include Zip Code level alerting to include in-language notifications to align with its existing notification abilities for SCE customers</t>
  </si>
  <si>
    <t>Zip code level and in-language notification enhancements (in Spanish, Mandarin, Cantonese, Vietnamese, Korean, and Tagalog) were implemented and used during PSPS events in 2020.</t>
  </si>
  <si>
    <t>Data Governance</t>
  </si>
  <si>
    <t xml:space="preserve">Centralized repository for data </t>
  </si>
  <si>
    <t xml:space="preserve">Collaborative research on utility ignition and/or wildfire </t>
  </si>
  <si>
    <t xml:space="preserve">Documentation and disclosure of wildfire-related data and algorithms </t>
  </si>
  <si>
    <t>Resource Allocation Methodology</t>
  </si>
  <si>
    <t xml:space="preserve">Tracking and analysis of near miss data </t>
  </si>
  <si>
    <t xml:space="preserve">Allocation methodology development and application </t>
  </si>
  <si>
    <t xml:space="preserve">Risk reduction scenario development and analysis </t>
  </si>
  <si>
    <t>Risk spend efficiency analysis</t>
  </si>
  <si>
    <t>Organizational Support - PMO and OCM</t>
  </si>
  <si>
    <t>Emergency Planning &amp; Preparedness</t>
  </si>
  <si>
    <t xml:space="preserve">Adequate and trained workforce for service restoration </t>
  </si>
  <si>
    <t>SCE Emergency Response Training</t>
  </si>
  <si>
    <t>DEP-2</t>
  </si>
  <si>
    <t>Hold SCE IMT member training on de-energization protocols, determine additional staffing needs and train, exercise and qualify new staff</t>
  </si>
  <si>
    <t>All annual trainings and exercises have been completed for 2020. The trainings and exercises were completed virtually as a result of COVID. Additional staffing for a permanent PSPS IMT have been hired.</t>
  </si>
  <si>
    <t xml:space="preserve">Community outreach, public awareness, and communications efforts </t>
  </si>
  <si>
    <t>Customer Education and Engagemente - Dear Neighbor Letter</t>
  </si>
  <si>
    <t>DEP-1.1</t>
  </si>
  <si>
    <t>Send ~915,000 letters with information about PSPS, emergency preparedness, and SCE’s wildfire mitigation plan to customer accounts in HFRA and ~3,200,000 letters to customer accounts in non-HFRA</t>
  </si>
  <si>
    <t>Mailings have been completed to all customers (both HFRA and non-HFRA). COVID messaging was included in the newsletter along with contact information in 15 languages.</t>
  </si>
  <si>
    <t>Customer Education and Engagemente - Community Meetings</t>
  </si>
  <si>
    <t>DEP-1.2</t>
  </si>
  <si>
    <t>Host 8-12 community meetings in areas impacted by 2019 PSPS plus other meetings including online as determined to share information about PSPS, emergency preparedness, and SCE’s wildfire mitigation plan</t>
  </si>
  <si>
    <t>Nine virtual Community Meetings were held by the end of Q2. No additional Community Meetings were planned in 2020.</t>
  </si>
  <si>
    <t>Customer Education and Engagemente - Marketing Campaign</t>
  </si>
  <si>
    <t>DEP-1.3</t>
  </si>
  <si>
    <t>Marketing campaign to reach 5,000,000 Customer Accounts (goal of 40% awareness about the purpose of PSPS, emergency preparedness, and SCE’s wildfire mitigation plan)</t>
  </si>
  <si>
    <t>The 2020 marketing campaign was launched in May and SCE tracked PSPS and emergency awareness throughout the year. Average monthly awareness throughout 2020 was ~56%.</t>
  </si>
  <si>
    <t>IOU Customer Engagement</t>
  </si>
  <si>
    <t>DEP-3</t>
  </si>
  <si>
    <t>Participate in statewide multichannel and multi-lingual campaign using digital ads, social media ads, and radio ads to provide customers with important and consistent messaging about wildfire mitigation activities happening across the state</t>
  </si>
  <si>
    <t>SCE has determined there is no need for a separate statewide customer engagement campaign in addition to SCE’s local market campaign and informed CalOESof this change in direction. SCE further described this change in its June 1, 2020 Off-Ramp and September 11th Change Report. SCE’s local PSPS education campaign launched in May 2020 across digital channels and continued throughout wildfire season.</t>
  </si>
  <si>
    <t>Customer Research and Education</t>
  </si>
  <si>
    <t>DEP-4</t>
  </si>
  <si>
    <t>Develop/implement various research activities that gauge customer awareness, preparedness for, and satisfaction with outage experiences; to include but not be limited to: town hall meetings, online &amp; telephone surveys, focus groups, and assessments of programs &amp; services to prepare customers before and after PSPS outages</t>
  </si>
  <si>
    <t>Town hall meetings were completed and a report summarizing findings was published. Online and telephone surveys were conducted on programs (e.g.,CRCs/CCVs). Assessments of customer preparations before and after PSPS outages were conducted through Voice of Customer surveys.</t>
  </si>
  <si>
    <t>Customer support in emergencies</t>
  </si>
  <si>
    <t>Disaster and emergency preparedness plan</t>
  </si>
  <si>
    <t>Preparedness and planning for service restoration</t>
  </si>
  <si>
    <t>Protocols in place to learn from wildfire events</t>
  </si>
  <si>
    <t xml:space="preserve">Notes: </t>
  </si>
  <si>
    <t>-At the time of submission of this QIU (4/1/2021), SCE is completing its data validation of 2020 WMP activities. As a result, some figures reported in Advice 4437-E (SCE QAL Q4 2020) have been slightly revised. These revisions do not impact the status of activities and have been incorporated and noted in this QIU. Reported 2020 figures are subject to further revision as SCE completes its data validation process.</t>
  </si>
  <si>
    <t>-In this QIU, SCE reports on progress in the 69 2020 WMP activities which were initiated to primarily address wildfire risks and/or PSPS impacts and which have specific 2020 program targets. SCE considers Non-WMP programs to be programs which are not initiated to primarily address wildfire risks and/or PSPS impacts. These programs are implemented for purposes primarily outside of wildfire / PSPS impact mitigation (e.g., for reliability), though they may provide indirect wildfire / PSPS impact mitigation benefits. Therefore, these programs would continue even if wildfire and/or PSPS risk did not exist.</t>
  </si>
  <si>
    <t>WMP Table # / Category</t>
  </si>
  <si>
    <t>WMP Initiative #</t>
  </si>
  <si>
    <t>Initative activity</t>
  </si>
  <si>
    <t>WMP category</t>
  </si>
  <si>
    <t>WMP code</t>
  </si>
  <si>
    <t>5.3.1.</t>
  </si>
  <si>
    <t>PGE</t>
  </si>
  <si>
    <t>5.3.2.</t>
  </si>
  <si>
    <t>5.3.3.</t>
  </si>
  <si>
    <t>SDGE</t>
  </si>
  <si>
    <t>5.3.4.</t>
  </si>
  <si>
    <t>BVES</t>
  </si>
  <si>
    <t>5.3.5.</t>
  </si>
  <si>
    <t>LU</t>
  </si>
  <si>
    <t>5.3.6.</t>
  </si>
  <si>
    <t>PC</t>
  </si>
  <si>
    <t>5.3.7.</t>
  </si>
  <si>
    <t>TBC</t>
  </si>
  <si>
    <t>5.3.8.</t>
  </si>
  <si>
    <t>HWT</t>
  </si>
  <si>
    <t>5.3.9.</t>
  </si>
  <si>
    <t>Stakeholder Cooperation &amp; Community Engagement</t>
  </si>
  <si>
    <t>5.3.10.</t>
  </si>
  <si>
    <t xml:space="preserve">Patrol inspections of vegetation around transmission electric lines and equipment </t>
  </si>
  <si>
    <t xml:space="preserve">Recruiting and training of vegetation management personnel  </t>
  </si>
  <si>
    <t xml:space="preserve">Remediation of at-risk species  </t>
  </si>
  <si>
    <t xml:space="preserve">Customer support in emergencies </t>
  </si>
  <si>
    <t xml:space="preserve">Disaster and emergency preparedness plan </t>
  </si>
  <si>
    <t xml:space="preserve">Preparedness and planning for service restoration </t>
  </si>
  <si>
    <t xml:space="preserve">Protocols in place to learn from wildfire events </t>
  </si>
  <si>
    <t xml:space="preserve">Community engagement </t>
  </si>
  <si>
    <t xml:space="preserve">Cooperation and best practice sharing with agencies outside CA </t>
  </si>
  <si>
    <t xml:space="preserve">Cooperation with suppression agencies </t>
  </si>
  <si>
    <t xml:space="preserve">Forest service and fuel reduction cooperation and joint roadmap </t>
  </si>
  <si>
    <t>x</t>
  </si>
  <si>
    <t>Other</t>
  </si>
  <si>
    <t>QualActualProgressQ1W1:Y20W1:Y18W1:Y20Z27W1:Y21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</si>
</sst>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_);\(#,##0.0\);0.0_);@_)"/>
    <numFmt numFmtId="165" formatCode="\Q0"/>
    <numFmt numFmtId="166" formatCode="0&quot;.&quot;"/>
  </numFmts>
  <fonts count="12" x14ac:knownFonts="1">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u/>
      <sz val="11"/>
      <color theme="4"/>
      <name val="Calibri"/>
      <family val="2"/>
      <scheme val="minor"/>
    </font>
    <font>
      <sz val="11"/>
      <color rgb="FFFF0000"/>
      <name val="Calibri"/>
      <family val="2"/>
      <scheme val="minor"/>
    </font>
    <font>
      <b/>
      <u/>
      <sz val="11"/>
      <color theme="1"/>
      <name val="Calibri"/>
      <family val="2"/>
      <scheme val="minor"/>
    </font>
  </fonts>
  <fills count="13">
    <fill>
      <patternFill patternType="none"/>
    </fill>
    <fill>
      <patternFill patternType="gray125"/>
    </fill>
    <fill>
      <patternFill patternType="solid">
        <fgColor theme="3"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rgb="FFFFFF00"/>
        <bgColor indexed="64"/>
      </patternFill>
    </fill>
  </fills>
  <borders count="11">
    <border>
      <left/>
      <right/>
      <top/>
      <bottom/>
      <diagonal/>
    </border>
    <border>
      <left/>
      <right/>
      <top style="thin">
        <color theme="4" tint="0.3999755851924192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s>
  <cellStyleXfs count="2">
    <xf numFmtId="0" fontId="0" fillId="0" borderId="0"/>
    <xf numFmtId="164" fontId="6" fillId="0" borderId="0"/>
  </cellStyleXfs>
  <cellXfs count="86">
    <xf numFmtId="0" fontId="0" fillId="0" borderId="0" xfId="0"/>
    <xf numFmtId="0" fontId="2" fillId="0" borderId="0" xfId="0" applyFont="1"/>
    <xf numFmtId="0" fontId="2" fillId="0" borderId="0" xfId="0" applyFont="1" applyFill="1"/>
    <xf numFmtId="0" fontId="0" fillId="0" borderId="0" xfId="0" applyAlignment="1"/>
    <xf numFmtId="0" fontId="0" fillId="0" borderId="0" xfId="0"/>
    <xf numFmtId="0" fontId="2" fillId="0" borderId="1" xfId="0" applyFont="1" applyFill="1" applyBorder="1"/>
    <xf numFmtId="0" fontId="1" fillId="4" borderId="0" xfId="0" applyFont="1" applyFill="1" applyBorder="1" applyAlignment="1">
      <alignment wrapText="1"/>
    </xf>
    <xf numFmtId="0" fontId="4" fillId="5" borderId="0" xfId="0" applyFont="1" applyFill="1" applyBorder="1" applyAlignment="1">
      <alignment wrapText="1"/>
    </xf>
    <xf numFmtId="0" fontId="4" fillId="2" borderId="0" xfId="0" applyFont="1" applyFill="1" applyAlignment="1">
      <alignment wrapText="1"/>
    </xf>
    <xf numFmtId="0" fontId="4" fillId="0" borderId="0" xfId="0" applyFont="1" applyAlignment="1">
      <alignment wrapText="1"/>
    </xf>
    <xf numFmtId="0" fontId="0" fillId="4" borderId="0" xfId="0" applyFill="1"/>
    <xf numFmtId="166" fontId="2" fillId="4" borderId="4" xfId="1" applyNumberFormat="1" applyFont="1" applyFill="1" applyBorder="1" applyAlignment="1">
      <alignment horizontal="center" vertical="top"/>
    </xf>
    <xf numFmtId="166" fontId="2" fillId="4" borderId="6" xfId="1" applyNumberFormat="1" applyFont="1" applyFill="1" applyBorder="1" applyAlignment="1">
      <alignment horizontal="center" vertical="top"/>
    </xf>
    <xf numFmtId="0" fontId="1" fillId="6" borderId="2" xfId="0" applyFont="1" applyFill="1" applyBorder="1" applyAlignment="1">
      <alignment horizontal="left" vertical="top"/>
    </xf>
    <xf numFmtId="0" fontId="2" fillId="6" borderId="8" xfId="0" applyFont="1" applyFill="1" applyBorder="1" applyAlignment="1">
      <alignment horizontal="left" vertical="top"/>
    </xf>
    <xf numFmtId="0" fontId="2" fillId="6" borderId="3" xfId="0" applyFont="1" applyFill="1" applyBorder="1" applyAlignment="1">
      <alignment horizontal="left" vertical="top"/>
    </xf>
    <xf numFmtId="0" fontId="3" fillId="4" borderId="0" xfId="0" applyFont="1" applyFill="1"/>
    <xf numFmtId="0" fontId="0" fillId="4" borderId="9" xfId="0" applyFill="1" applyBorder="1"/>
    <xf numFmtId="0" fontId="7" fillId="4" borderId="0" xfId="0" applyFont="1" applyFill="1"/>
    <xf numFmtId="0" fontId="0" fillId="4" borderId="8" xfId="0" applyFill="1" applyBorder="1"/>
    <xf numFmtId="14" fontId="0" fillId="3" borderId="7" xfId="0" applyNumberFormat="1" applyFill="1" applyBorder="1"/>
    <xf numFmtId="0" fontId="8" fillId="4" borderId="0" xfId="0" applyFont="1" applyFill="1"/>
    <xf numFmtId="0" fontId="3" fillId="4" borderId="2" xfId="0" applyFont="1" applyFill="1" applyBorder="1"/>
    <xf numFmtId="0" fontId="3" fillId="4" borderId="4" xfId="0" applyFont="1" applyFill="1" applyBorder="1"/>
    <xf numFmtId="0" fontId="3" fillId="4" borderId="6" xfId="0" applyFont="1" applyFill="1" applyBorder="1"/>
    <xf numFmtId="0" fontId="0" fillId="3" borderId="5" xfId="0" applyFill="1" applyBorder="1"/>
    <xf numFmtId="165" fontId="0" fillId="3" borderId="5" xfId="0" applyNumberFormat="1" applyFill="1" applyBorder="1" applyAlignment="1">
      <alignment horizontal="right"/>
    </xf>
    <xf numFmtId="0" fontId="0" fillId="0" borderId="0" xfId="0" applyProtection="1">
      <protection hidden="1"/>
    </xf>
    <xf numFmtId="0" fontId="4" fillId="2" borderId="0" xfId="0" applyFont="1" applyFill="1" applyAlignment="1" applyProtection="1">
      <alignment wrapText="1"/>
      <protection hidden="1"/>
    </xf>
    <xf numFmtId="0" fontId="2" fillId="0" borderId="0" xfId="0" applyFont="1" applyProtection="1">
      <protection hidden="1"/>
    </xf>
    <xf numFmtId="0" fontId="2" fillId="0" borderId="1" xfId="0" applyFont="1" applyBorder="1" applyAlignment="1" applyProtection="1">
      <alignment wrapText="1"/>
      <protection hidden="1"/>
    </xf>
    <xf numFmtId="0" fontId="10" fillId="3" borderId="1" xfId="0" applyFont="1" applyFill="1" applyBorder="1" applyAlignment="1">
      <alignment wrapText="1"/>
    </xf>
    <xf numFmtId="0" fontId="9" fillId="7" borderId="1" xfId="0" applyFont="1" applyFill="1" applyBorder="1" applyAlignment="1">
      <alignment wrapText="1"/>
    </xf>
    <xf numFmtId="0" fontId="10" fillId="7" borderId="1" xfId="0" applyFont="1" applyFill="1" applyBorder="1" applyAlignment="1">
      <alignment wrapText="1"/>
    </xf>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xf numFmtId="0" fontId="2" fillId="0" borderId="1" xfId="0" applyFont="1" applyFill="1" applyBorder="1" applyAlignment="1">
      <alignment wrapText="1"/>
    </xf>
    <xf numFmtId="0" fontId="2" fillId="0" borderId="1" xfId="0" applyNumberFormat="1" applyFont="1" applyFill="1" applyBorder="1"/>
    <xf numFmtId="0" fontId="4" fillId="8" borderId="0" xfId="0" applyFont="1" applyFill="1" applyBorder="1" applyAlignment="1">
      <alignment wrapText="1"/>
    </xf>
    <xf numFmtId="0" fontId="1" fillId="9" borderId="0" xfId="0" applyFont="1" applyFill="1" applyBorder="1" applyAlignment="1">
      <alignment wrapText="1"/>
    </xf>
    <xf numFmtId="0" fontId="1" fillId="6" borderId="0" xfId="0" applyFont="1" applyFill="1" applyBorder="1" applyAlignment="1">
      <alignment wrapText="1"/>
    </xf>
    <xf numFmtId="0" fontId="4" fillId="10" borderId="0" xfId="0" applyFont="1" applyFill="1" applyBorder="1" applyAlignment="1">
      <alignment wrapText="1"/>
    </xf>
    <xf numFmtId="0" fontId="0" fillId="0" borderId="5" xfId="0" applyBorder="1"/>
    <xf numFmtId="0" fontId="0" fillId="0" borderId="0" xfId="0" applyFill="1" applyBorder="1"/>
    <xf numFmtId="14" fontId="2" fillId="0" borderId="1" xfId="0" applyNumberFormat="1" applyFont="1" applyFill="1" applyBorder="1"/>
    <xf numFmtId="0" fontId="0" fillId="0" borderId="10" xfId="0" applyBorder="1"/>
    <xf numFmtId="0" fontId="0" fillId="0" borderId="10" xfId="0" applyFill="1" applyBorder="1"/>
    <xf numFmtId="0" fontId="0" fillId="3" borderId="3" xfId="0" applyFill="1" applyBorder="1"/>
    <xf numFmtId="0" fontId="0" fillId="4" borderId="0" xfId="0" applyFill="1" applyBorder="1"/>
    <xf numFmtId="0" fontId="0" fillId="0" borderId="0" xfId="0" applyAlignment="1">
      <alignment vertical="top"/>
    </xf>
    <xf numFmtId="0" fontId="3" fillId="0" borderId="0" xfId="0" applyFont="1"/>
    <xf numFmtId="0" fontId="3" fillId="0" borderId="0" xfId="0" applyFont="1" applyFill="1" applyBorder="1"/>
    <xf numFmtId="0" fontId="3" fillId="0" borderId="0" xfId="0" applyFont="1" applyFill="1" applyBorder="1" applyAlignment="1">
      <alignment wrapText="1"/>
    </xf>
    <xf numFmtId="0" fontId="2" fillId="0" borderId="0" xfId="0" applyFont="1" applyAlignment="1">
      <alignment wrapText="1"/>
    </xf>
    <xf numFmtId="14" fontId="2" fillId="3" borderId="1" xfId="0" applyNumberFormat="1" applyFont="1" applyFill="1" applyBorder="1" applyAlignment="1">
      <alignment wrapText="1"/>
    </xf>
    <xf numFmtId="14" fontId="2" fillId="3" borderId="1" xfId="0" applyNumberFormat="1" applyFont="1" applyFill="1" applyBorder="1" applyAlignment="1">
      <alignment horizontal="center"/>
    </xf>
    <xf numFmtId="0" fontId="2" fillId="0" borderId="0" xfId="0" applyFont="1" applyFill="1" applyBorder="1"/>
    <xf numFmtId="0" fontId="2" fillId="0" borderId="1" xfId="0" applyNumberFormat="1" applyFont="1" applyFill="1" applyBorder="1" applyAlignment="1">
      <alignment wrapText="1"/>
    </xf>
    <xf numFmtId="0" fontId="2" fillId="0" borderId="1" xfId="0" applyFont="1" applyFill="1" applyBorder="1" applyAlignment="1" applyProtection="1">
      <alignment wrapText="1"/>
      <protection hidden="1"/>
    </xf>
    <xf numFmtId="0" fontId="2" fillId="7" borderId="1" xfId="0" applyFont="1" applyFill="1" applyBorder="1" applyAlignment="1">
      <alignment wrapText="1"/>
    </xf>
    <xf numFmtId="0" fontId="2" fillId="3" borderId="1" xfId="0" applyFont="1" applyFill="1" applyBorder="1" applyAlignment="1">
      <alignment horizontal="center" wrapText="1"/>
    </xf>
    <xf numFmtId="49" fontId="2" fillId="3" borderId="1" xfId="0" applyNumberFormat="1" applyFont="1" applyFill="1" applyBorder="1" applyAlignment="1">
      <alignment horizontal="center"/>
    </xf>
    <xf numFmtId="0" fontId="4" fillId="5" borderId="0" xfId="0" applyFont="1" applyFill="1" applyBorder="1" applyAlignment="1">
      <alignment horizontal="right" wrapText="1"/>
    </xf>
    <xf numFmtId="0" fontId="0" fillId="0" borderId="0" xfId="0" applyAlignment="1">
      <alignment horizontal="right"/>
    </xf>
    <xf numFmtId="0" fontId="2" fillId="0" borderId="0" xfId="0" applyFont="1" applyAlignment="1">
      <alignment horizontal="right"/>
    </xf>
    <xf numFmtId="14" fontId="2" fillId="3" borderId="1" xfId="0" applyNumberFormat="1" applyFont="1" applyFill="1" applyBorder="1" applyAlignment="1">
      <alignment horizontal="center" wrapText="1"/>
    </xf>
    <xf numFmtId="9" fontId="2" fillId="3" borderId="1" xfId="0" applyNumberFormat="1" applyFont="1" applyFill="1" applyBorder="1"/>
    <xf numFmtId="0" fontId="2" fillId="0" borderId="1" xfId="0" applyFont="1" applyBorder="1"/>
    <xf numFmtId="0" fontId="11" fillId="0" borderId="0" xfId="0" applyFont="1"/>
    <xf numFmtId="0" fontId="0" fillId="4" borderId="9" xfId="0" applyFill="1" applyBorder="1" applyAlignment="1">
      <alignment horizontal="left" vertical="top"/>
    </xf>
    <xf numFmtId="0" fontId="0" fillId="4" borderId="7" xfId="0" applyFill="1" applyBorder="1" applyAlignment="1">
      <alignment horizontal="left" vertical="top"/>
    </xf>
    <xf numFmtId="0" fontId="0" fillId="0" borderId="0" xfId="0" applyAlignment="1">
      <alignment wrapText="1"/>
    </xf>
    <xf numFmtId="0" fontId="2" fillId="12" borderId="1" xfId="0" applyFont="1" applyFill="1" applyBorder="1" applyAlignment="1">
      <alignment wrapText="1"/>
    </xf>
    <xf numFmtId="0" fontId="0" fillId="3" borderId="0" xfId="0" applyFill="1" applyAlignment="1">
      <alignment horizontal="left" vertical="top" wrapText="1"/>
    </xf>
    <xf numFmtId="0" fontId="0" fillId="3" borderId="5" xfId="0" applyFill="1" applyBorder="1" applyAlignment="1">
      <alignment horizontal="left" vertical="top"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7" borderId="0" xfId="0" applyFill="1" applyAlignment="1">
      <alignment horizontal="left" vertical="top" wrapText="1"/>
    </xf>
    <xf numFmtId="0" fontId="0" fillId="7" borderId="5" xfId="0" applyFill="1" applyBorder="1" applyAlignment="1">
      <alignment horizontal="left" vertical="top" wrapText="1"/>
    </xf>
    <xf numFmtId="0" fontId="0" fillId="11" borderId="0" xfId="0" applyFill="1" applyAlignment="1">
      <alignment horizontal="left" vertical="top" wrapText="1"/>
    </xf>
    <xf numFmtId="0" fontId="0" fillId="11" borderId="5" xfId="0" applyFill="1" applyBorder="1" applyAlignment="1">
      <alignment horizontal="left" vertical="top" wrapText="1"/>
    </xf>
    <xf numFmtId="0" fontId="0" fillId="0" borderId="0" xfId="0" quotePrefix="1" applyAlignment="1">
      <alignment wrapText="1"/>
    </xf>
    <xf numFmtId="0" fontId="0" fillId="0" borderId="0" xfId="0" applyAlignment="1">
      <alignment wrapText="1"/>
    </xf>
    <xf numFmtId="0" fontId="0" fillId="0" borderId="0" xfId="0" quotePrefix="1" applyAlignment="1">
      <alignment horizontal="left" vertical="top" wrapText="1"/>
    </xf>
    <xf numFmtId="0" fontId="0" fillId="0" borderId="0" xfId="0" applyAlignment="1">
      <alignment horizontal="left" vertical="top" wrapText="1"/>
    </xf>
  </cellXfs>
  <cellStyles count="2">
    <cellStyle name="Normal" xfId="0" builtinId="0"/>
    <cellStyle name="Normal 5" xfId="1" xr:uid="{C00B14BD-9165-4D2E-A3FB-A505E9556B6D}"/>
  </cellStyles>
  <dxfs count="37">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right/>
        <top style="thin">
          <color theme="4" tint="0.39997558519241921"/>
        </top>
        <bottom/>
      </border>
    </dxf>
    <dxf>
      <font>
        <strike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7" tint="0.79998168889431442"/>
        </patternFill>
      </fill>
      <alignment horizontal="center"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alignment horizontal="center"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86121</xdr:colOff>
      <xdr:row>5</xdr:row>
      <xdr:rowOff>125129</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129</xdr:row>
      <xdr:rowOff>59972</xdr:rowOff>
    </xdr:from>
    <xdr:to>
      <xdr:col>2</xdr:col>
      <xdr:colOff>2006953</xdr:colOff>
      <xdr:row>132</xdr:row>
      <xdr:rowOff>35718</xdr:rowOff>
    </xdr:to>
    <xdr:sp macro="" textlink="">
      <xdr:nvSpPr>
        <xdr:cNvPr id="3" name="TextBox 2">
          <a:extLst>
            <a:ext uri="{FF2B5EF4-FFF2-40B4-BE49-F238E27FC236}">
              <a16:creationId xmlns:a16="http://schemas.microsoft.com/office/drawing/2014/main" id="{8DA3A307-1A44-4252-9C3B-E6D814989CCC}"/>
            </a:ext>
          </a:extLst>
        </xdr:cNvPr>
        <xdr:cNvSpPr txBox="1"/>
      </xdr:nvSpPr>
      <xdr:spPr>
        <a:xfrm>
          <a:off x="66675" y="7072753"/>
          <a:ext cx="3583341" cy="51152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NOTE:</a:t>
          </a:r>
          <a:r>
            <a:rPr lang="en-US" sz="1100" baseline="0">
              <a:solidFill>
                <a:srgbClr val="FF0000"/>
              </a:solidFill>
            </a:rPr>
            <a:t> To add more rows, highlight the current last row of the table, copy, and paste directly below the last row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B98BA3-BB55-4CE0-BE6C-42FBB1BF44BC}" name="Table2" displayName="Table2" ref="A1:AH129" totalsRowShown="0" headerRowDxfId="36" dataDxfId="35" tableBorderDxfId="34">
  <autoFilter ref="A1:AH129" xr:uid="{6F179580-66DC-446F-8275-C228154B1D10}">
    <filterColumn colId="11">
      <filters>
        <filter val="N/A"/>
      </filters>
    </filterColumn>
  </autoFilter>
  <tableColumns count="34">
    <tableColumn id="1" xr3:uid="{7CD308CA-CF75-42E7-83CD-995EADFB1660}" name="UtilityID" dataDxfId="33">
      <calculatedColumnFormula>'READ ME FIRST'!$D$12</calculatedColumnFormula>
    </tableColumn>
    <tableColumn id="2" xr3:uid="{EDCF039C-CB72-4939-9915-25F1F7DD4154}" name="Submission Date" dataDxfId="32">
      <calculatedColumnFormula>'READ ME FIRST'!$D$15</calculatedColumnFormula>
    </tableColumn>
    <tableColumn id="24" xr3:uid="{A09D8CCB-E5CC-40A9-B603-E24F9E293C1B}" name="WMPInitiativeCategory" dataDxfId="31"/>
    <tableColumn id="27" xr3:uid="{8A3A81F2-656E-46A0-9FAC-CF1350D741FF}" name="WMPInitiativeCategory#" dataDxfId="30">
      <calculatedColumnFormula>IF(Table2[[#This Row],[WMPInitiativeCategory]]="", "",INDEX('Initiative mapping-DO NOT EDIT'!$H$3:$H$12, MATCH(Table2[[#This Row],[WMPInitiativeCategory]],'Initiative mapping-DO NOT EDIT'!$G$3:$G$12,0)))</calculatedColumnFormula>
    </tableColumn>
    <tableColumn id="22" xr3:uid="{A716A7C6-A265-44B7-8547-DDDBA6C56714}" name="WMPInitiativeActivity" dataDxfId="29"/>
    <tableColumn id="23" xr3:uid="{55917CB9-43FA-44D1-B11D-105AF69299A8}" name="ActivityNameifOther" dataDxfId="28"/>
    <tableColumn id="20" xr3:uid="{5A9FE6D6-4632-48A0-9685-2DCD654AABD0}" name="WMPInitiativeActivity#" dataDxfId="27">
      <calculatedColumnFormula>IF(Table2[[#This Row],[WMPInitiativeActivity]]="","x",IF(Table2[[#This Row],[WMPInitiativeActivity]]="other", Table2[[#This Row],[ActivityNameifOther]], INDEX('Initiative mapping-DO NOT EDIT'!$C$3:$C$89,MATCH(Table2[[#This Row],[WMPInitiativeActivity]],'Initiative mapping-DO NOT EDIT'!$D$3:$D$89,0))))</calculatedColumnFormula>
    </tableColumn>
    <tableColumn id="25" xr3:uid="{1B1FC218-C4C7-4576-AAB1-AF6A46C11DB6}" name="UtilityInitiativeName" dataDxfId="26"/>
    <tableColumn id="26" xr3:uid="{73284CC7-8A25-45CA-AD19-AF51BDF7768E}" name="InitiativeActivityID" dataDxfId="25"/>
    <tableColumn id="10" xr3:uid="{028AF6E4-3AA4-4AF7-B01E-95921E821672}" name="WMPInitiativeCode" dataDxfId="24">
      <calculatedColumnFormula>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calculatedColumnFormula>
    </tableColumn>
    <tableColumn id="12" xr3:uid="{44EC5F77-1B07-481D-9B97-85B6880C38E1}" name="WMPPageNumber" dataDxfId="23"/>
    <tableColumn id="13" xr3:uid="{06F61713-68D1-481D-9DBD-C1474C444AD3}" name="QuantTargetUnits" dataDxfId="22"/>
    <tableColumn id="28" xr3:uid="{978D3C19-4A04-48BD-BC86-E37CA7B75004}" name="AnnualQuantTarget" dataDxfId="21"/>
    <tableColumn id="19" xr3:uid="{56359035-61DA-4671-A4B8-11FBDA3A0D7A}" name="ProjectedQuantProgressQ1" dataDxfId="20"/>
    <tableColumn id="6" xr3:uid="{446F8A61-7F1C-4EBC-979A-6C41A5049A60}" name="ProjectedQuantProgressQ1-2" dataDxfId="19"/>
    <tableColumn id="5" xr3:uid="{6DA46C3E-A428-4A39-8949-8602809D3DFE}" name="ProjectedQuantProgressQ1-3" dataDxfId="18"/>
    <tableColumn id="3" xr3:uid="{B615D7EB-4C27-4CA6-A6CB-B0C5F99807CA}" name="ProjectedQuantProgressQ1-4" dataDxfId="17"/>
    <tableColumn id="29" xr3:uid="{03BFA9E3-C43B-4F24-9EEB-7C00047B6759}" name="QuantActualProgressQ1" dataDxfId="16"/>
    <tableColumn id="33" xr3:uid="{35818375-F598-4C0E-8709-98D5153E5DAB}" name="QuantActualProgressQ1-2" dataDxfId="15"/>
    <tableColumn id="32" xr3:uid="{E329D803-BF5F-42D8-BFE5-11DD19D1725F}" name="QuantActualProgressQ1-3" dataDxfId="14"/>
    <tableColumn id="31" xr3:uid="{6E83DA97-123B-4622-ABE3-9D7AFA066D65}" name="QuantActualProgressQ1-4" dataDxfId="13"/>
    <tableColumn id="37" xr3:uid="{02B6146C-B8E5-40F9-BED2-58C0FF41AC40}" name="AnnualQualTarget" dataDxfId="12"/>
    <tableColumn id="21" xr3:uid="{2030DED1-037A-4EBC-9B4F-BBFCB1ECCB2E}" name="QualActualProgressQ1W1:Y20W1:Y18W1:Y20Z27W1:Y21" dataDxfId="11"/>
    <tableColumn id="17" xr3:uid="{1BD66C6D-A223-452A-8A6B-6816009D567B}" name="QualActualProgressQ1-2" dataDxfId="10"/>
    <tableColumn id="11" xr3:uid="{220CA361-D7E9-4A3A-B469-DED3FE9C90D4}" name="QualActualProgressQ1-3" dataDxfId="9"/>
    <tableColumn id="4" xr3:uid="{C79BDD0F-6D82-4239-A2E3-849DF54D89C9}" name="QualActualProgressQ1-4" dataDxfId="8"/>
    <tableColumn id="36" xr3:uid="{4671B91B-B7A9-40A6-B681-156B3ACE5F03}" name="Status" dataDxfId="7"/>
    <tableColumn id="18" xr3:uid="{CDA9DF38-AB2C-434E-A5D5-F26DCDA27E97}" name="CorrectiveActionsIfDelayed" dataDxfId="6"/>
    <tableColumn id="7" xr3:uid="{B8CC0850-9E3F-48DF-AFA5-57AB7FAFDDEB}" name="REFERENCE: Compliance Branch Requirements --&gt;" dataDxfId="5"/>
    <tableColumn id="9" xr3:uid="{03742BE5-BDBF-4906-9234-3F3FCB6985F9}" name="Audit" dataDxfId="4"/>
    <tableColumn id="8" xr3:uid="{C6B6AD27-BE5A-466A-A260-A90CE1ECE83D}" name="Audit File Documentation Requested" dataDxfId="3"/>
    <tableColumn id="14" xr3:uid="{90CC2BBB-DEF3-4CD8-A081-A39704FCF59A}" name="FolderLink" dataDxfId="2"/>
    <tableColumn id="15" xr3:uid="{03250689-0823-4F33-9AE1-E3B2B4864DDC}" name="PersonInChargeName" dataDxfId="1"/>
    <tableColumn id="16" xr3:uid="{D8C3E3BA-238B-443F-BB92-6305DEEF7DEC}" name="PersonInChargeEmail"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1-04-01T04:46:33.48" personId="{00000000-0000-0000-0000-000000000000}" id="{AA578815-CC08-4A53-BE72-1ABD565FABCE}">
    <text>See notes at end of table below</text>
  </threadedComment>
  <threadedComment ref="H1" dT="2021-03-25T23:10:36.44" personId="{00000000-0000-0000-0000-000000000000}" id="{000286A3-F4F0-475C-AEB5-5F328A01C774}">
    <text>SCE focuses its QIU on reporting on WMP activities which are initiated to primarily address wildfire risks and/or PSPS impacts and have specific program targets. SCE considers Non-WMP programs to be programs which are not initiated to primarily address wildfire risks and/or PSPS impacts. These programs are implemented for purposes primarily outside of wildfire / PSPS impact mitigation (e.g., for reliability), though they may provide indirect wildfire / PSPS impact mitigation benefits. Therefore, these programs would continue even if wildfire and/or PSPS risk did not exist. These programs can also include work SCE is doing as part of standard operations. Discussion on these programs were included in SCE’s 2020-2022 WMP.</text>
  </threadedComment>
  <threadedComment ref="G7" dT="2021-03-25T16:28:14.90" personId="{00000000-0000-0000-0000-000000000000}" id="{B52E9DC9-D359-4B51-A061-DE62823FA18E}">
    <text>SCE had an additional section in the 2020 WMP that was not included in the Initiative Mapping tab</text>
  </threadedComment>
  <threadedComment ref="G20" dT="2021-03-25T16:28:14.90" personId="{00000000-0000-0000-0000-000000000000}" id="{3B84F74C-303F-42A0-823C-DF04A39CBA52}">
    <text>SCE had an additional section in the 2020 WMP that was not included in the Initiative Mapping tab</text>
  </threadedComment>
  <threadedComment ref="H20" dT="2021-03-24T22:18:12.12" personId="{00000000-0000-0000-0000-000000000000}" id="{43BA15DA-B66B-45F8-81E7-FD087DCF32F2}">
    <text>We call it "Expansion of Risk Analysis and Wildfire Risk Reduction Model" in the WMP (p. 11)</text>
  </threadedComment>
  <threadedComment ref="H20" dT="2021-03-25T01:49:42.16" personId="{00000000-0000-0000-0000-000000000000}" id="{47B30A52-FF29-4B4B-B543-0C82153DF930}" parentId="{43BA15DA-B66B-45F8-81E7-FD087DCF32F2}">
    <text>Thanks. Updated.</text>
  </threadedComment>
  <threadedComment ref="G21" dT="2021-03-25T16:28:14.90" personId="{00000000-0000-0000-0000-000000000000}" id="{AF15A76D-84DE-4494-A06F-BADD60F535C1}">
    <text>SCE had an additional section in the 2020 WMP that was not included in the Initiative Mapping tab</text>
  </threadedComment>
  <threadedComment ref="U23" dT="2021-03-25T05:52:43.71" personId="{00000000-0000-0000-0000-000000000000}" id="{782A9231-7D6C-466F-8719-B303333C3000}">
    <text>Following validation of records, 100 of 55 circuit breaker relays were impacted to allow for 92 fast curve settings installed and placed into service. This is a decrease of 8 from what was published in the WMP Progress Update 2020-12-31 on 3/8/2021.</text>
  </threadedComment>
  <threadedComment ref="U39" dT="2021-03-29T22:42:39.40" personId="{00000000-0000-0000-0000-000000000000}" id="{B5CBE490-7968-4948-9877-5CD2CB9F446C}">
    <text>Following validation of records, 42 persons completed UAS 107 training and FAA certification in 2020. This is a decrease of 1 from what was published in the WMP Progress Update 2020-12-31 on 3/8/2021.</text>
  </threadedComment>
  <threadedComment ref="G50" dT="2021-03-25T16:28:14.90" personId="{00000000-0000-0000-0000-000000000000}" id="{C2DCF4AA-F0D4-4813-9F0F-6BBC52DEAD7B}">
    <text>SCE had an additional section in the 2020 WMP that was not included in the Initiative Mapping tab</text>
  </threadedComment>
  <threadedComment ref="G51" dT="2021-03-25T16:28:14.90" personId="{00000000-0000-0000-0000-000000000000}" id="{A9A68DBF-1D8A-4FF9-BDC7-B7B1D7F6965E}">
    <text>SCE had an additional section in the 2020 WMP that was not included in the Initiative Mapping tab</text>
  </threadedComment>
  <threadedComment ref="U60" dT="2021-04-01T16:59:47.01" personId="{00000000-0000-0000-0000-000000000000}" id="{46B3A92A-1B5B-4154-B2C0-10EBDA978909}">
    <text>Following validation of records, 42 persons completed UAS 107 training and FAA certification in 2020. This is a decrease of 1 from what was published in the WMP Progress Update 2020-12-31 on 3/8/2021.</text>
  </threadedComment>
  <threadedComment ref="U61" dT="2021-03-25T17:26:07.40" personId="{00000000-0000-0000-0000-000000000000}" id="{E3D702B8-5AC0-4263-BC4D-78A7E4535706}">
    <text>As noted in SCE's 2020 WMP First Change Orders Report filed September 11, 2020, SCE increased the scale of its Distribution HFRI inspections to 165,000.</text>
  </threadedComment>
  <threadedComment ref="U65" dT="2021-03-25T17:26:24.39" personId="{00000000-0000-0000-0000-000000000000}" id="{5FA20EFB-6400-46B7-9D15-0BAA63D7AC84}">
    <text>As noted in SCE's 2020 WMP First Change Orders Report filed September 11, 2020, SCE increased the scale of its Transmission HFRI inspections to 33,500.</text>
  </threadedComment>
  <threadedComment ref="G73" dT="2021-03-25T16:28:14.90" personId="{00000000-0000-0000-0000-000000000000}" id="{27FF0824-49C3-4D1B-83E8-135127EC5829}">
    <text>SCE had an additional section in the 2020 WMP that was not included in the Initiative Mapping tab</text>
  </threadedComment>
  <threadedComment ref="U78" dT="2021-03-31T19:59:18.34" personId="{00000000-0000-0000-0000-000000000000}" id="{97CD8CC0-E0A3-4D7F-813A-1DA7482178B3}">
    <text>Following validation of records, SCE performed ~231,000 pole clearances in 2020. This is a decrease from the reported ~233,900 figure reported in the WMP Progress Update 2020-12-31 submitted on 3/8/2021.​</text>
  </threadedComment>
  <threadedComment ref="G80" dT="2021-03-25T16:29:39.54" personId="{00000000-0000-0000-0000-000000000000}" id="{0CB7DA8A-64E3-456E-ADBA-6405AC1EC27B}">
    <text>SCE noticed the formula mapping in the WSD's template was incorrect and hence coded in the value 6.</text>
  </threadedComment>
  <threadedComment ref="G108" dT="2021-03-25T16:28:14.90" personId="{00000000-0000-0000-0000-000000000000}" id="{E9994EE6-1120-410F-9A61-F6F32F571040}">
    <text>SCE had an additional section in the 2020 WMP that was not included in the Initiative Mapping tab</text>
  </threadedComment>
  <threadedComment ref="G109" dT="2021-03-25T16:28:14.90" personId="{00000000-0000-0000-0000-000000000000}" id="{5C6B83C0-4F48-4768-B909-C3232A8A9390}">
    <text>SCE had an additional section in the 2020 WMP that was not included in the Initiative Mapping tab</text>
  </threadedComment>
  <threadedComment ref="G110" dT="2021-03-25T16:28:14.90" personId="{00000000-0000-0000-0000-000000000000}" id="{AC55451A-FDA3-426E-AEF9-C54ED336952A}">
    <text>SCE had an additional section in the 2020 WMP that was not included in the Initiative Mapping tab</text>
  </threadedComment>
  <threadedComment ref="G111" dT="2021-03-25T16:28:14.90" personId="{00000000-0000-0000-0000-000000000000}" id="{91595437-84C1-4B89-B6C8-72FB2D37DB10}">
    <text>SCE had an additional section in the 2020 WMP that was not included in the Initiative Mapping tab</text>
  </threadedComment>
  <threadedComment ref="G119" dT="2021-03-25T16:28:14.90" personId="{00000000-0000-0000-0000-000000000000}" id="{00AEC2AD-B698-46B5-9D98-699ED744C9B0}">
    <text>SCE had an additional section in the 2020 WMP that was not included in the Initiative Mapping tab</text>
  </threadedComment>
  <threadedComment ref="G126" dT="2021-03-25T16:28:14.90" personId="{00000000-0000-0000-0000-000000000000}" id="{D5DA6074-54AD-47A0-85CC-176FB88A4EE7}">
    <text>SCE had an additional section in the 2020 WMP that was not included in the Initiative Mapping tab</text>
  </threadedComment>
  <threadedComment ref="G127" dT="2021-03-25T16:28:14.90" personId="{00000000-0000-0000-0000-000000000000}" id="{D3186C41-1BB2-43B4-9C05-151E99F2D7F9}">
    <text>SCE had an additional section in the 2020 WMP that was not included in the Initiative Mapping tab</text>
  </threadedComment>
  <threadedComment ref="G128" dT="2021-03-25T16:28:14.90" personId="{00000000-0000-0000-0000-000000000000}" id="{9454EEAE-466B-45CA-AEC6-10934322E1EA}">
    <text>SCE had an additional section in the 2020 WMP that was not included in the Initiative Mapping tab</text>
  </threadedComment>
  <threadedComment ref="G129" dT="2021-03-25T16:28:14.90" personId="{00000000-0000-0000-0000-000000000000}" id="{9C5F9637-4966-4DEF-A5AB-0337888A6FC0}">
    <text>SCE had an additional section in the 2020 WMP that was not included in the Initiative Mapping tab</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591F-C477-4276-A39D-6DF12BDC9432}">
  <sheetPr>
    <tabColor rgb="FFFFC000"/>
    <pageSetUpPr fitToPage="1"/>
  </sheetPr>
  <dimension ref="B1:H50"/>
  <sheetViews>
    <sheetView showGridLines="0" topLeftCell="A42" zoomScale="80" zoomScaleNormal="80" workbookViewId="0">
      <selection activeCell="J13" sqref="J13"/>
    </sheetView>
  </sheetViews>
  <sheetFormatPr defaultColWidth="8.7109375" defaultRowHeight="15" x14ac:dyDescent="0.25"/>
  <cols>
    <col min="1" max="1" width="7.5703125" style="4" customWidth="1"/>
    <col min="2" max="2" width="19.42578125" style="4" customWidth="1"/>
    <col min="3" max="3" width="22.28515625" style="4" customWidth="1"/>
    <col min="4" max="4" width="24.5703125" style="4" bestFit="1" customWidth="1"/>
    <col min="5" max="5" width="112.140625" style="4" customWidth="1"/>
    <col min="6" max="6" width="13.5703125" style="4" customWidth="1"/>
    <col min="7" max="7" width="18.85546875" style="4" customWidth="1"/>
    <col min="8" max="8" width="7.85546875" style="4" customWidth="1"/>
    <col min="9" max="16384" width="8.7109375" style="4"/>
  </cols>
  <sheetData>
    <row r="1" spans="2:8" s="10" customFormat="1" ht="26.25" x14ac:dyDescent="0.4">
      <c r="B1" s="18" t="s">
        <v>0</v>
      </c>
    </row>
    <row r="2" spans="2:8" s="10" customFormat="1" ht="14.45" customHeight="1" x14ac:dyDescent="0.4">
      <c r="B2" s="18"/>
    </row>
    <row r="3" spans="2:8" s="10" customFormat="1" ht="14.45" customHeight="1" thickBot="1" x14ac:dyDescent="0.35">
      <c r="B3" s="21"/>
    </row>
    <row r="4" spans="2:8" s="10" customFormat="1" x14ac:dyDescent="0.25">
      <c r="B4" s="13" t="s">
        <v>1</v>
      </c>
      <c r="C4" s="14"/>
      <c r="D4" s="14"/>
      <c r="E4" s="14"/>
      <c r="F4" s="14"/>
      <c r="G4" s="14"/>
      <c r="H4" s="15"/>
    </row>
    <row r="5" spans="2:8" s="10" customFormat="1" ht="44.45" customHeight="1" x14ac:dyDescent="0.25">
      <c r="B5" s="11">
        <v>1</v>
      </c>
      <c r="C5" s="74" t="s">
        <v>2</v>
      </c>
      <c r="D5" s="74"/>
      <c r="E5" s="74"/>
      <c r="F5" s="74"/>
      <c r="G5" s="74"/>
      <c r="H5" s="75"/>
    </row>
    <row r="6" spans="2:8" s="10" customFormat="1" ht="44.45" customHeight="1" x14ac:dyDescent="0.25">
      <c r="B6" s="11">
        <v>2</v>
      </c>
      <c r="C6" s="78" t="s">
        <v>3</v>
      </c>
      <c r="D6" s="78"/>
      <c r="E6" s="78"/>
      <c r="F6" s="78"/>
      <c r="G6" s="78"/>
      <c r="H6" s="79"/>
    </row>
    <row r="7" spans="2:8" s="10" customFormat="1" ht="44.45" customHeight="1" x14ac:dyDescent="0.25">
      <c r="B7" s="11">
        <v>3</v>
      </c>
      <c r="C7" s="80" t="s">
        <v>4</v>
      </c>
      <c r="D7" s="80"/>
      <c r="E7" s="80"/>
      <c r="F7" s="80"/>
      <c r="G7" s="80"/>
      <c r="H7" s="81"/>
    </row>
    <row r="8" spans="2:8" s="10" customFormat="1" ht="44.45" customHeight="1" thickBot="1" x14ac:dyDescent="0.3">
      <c r="B8" s="12">
        <v>4</v>
      </c>
      <c r="C8" s="76" t="s">
        <v>5</v>
      </c>
      <c r="D8" s="76"/>
      <c r="E8" s="76"/>
      <c r="F8" s="76"/>
      <c r="G8" s="76"/>
      <c r="H8" s="77"/>
    </row>
    <row r="9" spans="2:8" s="10" customFormat="1" ht="26.45" customHeight="1" x14ac:dyDescent="0.25"/>
    <row r="10" spans="2:8" s="10" customFormat="1" ht="18" customHeight="1" x14ac:dyDescent="0.25"/>
    <row r="11" spans="2:8" s="10" customFormat="1" ht="18" customHeight="1" thickBot="1" x14ac:dyDescent="0.3">
      <c r="B11" s="16" t="s">
        <v>6</v>
      </c>
    </row>
    <row r="12" spans="2:8" s="10" customFormat="1" ht="18" customHeight="1" x14ac:dyDescent="0.25">
      <c r="B12" s="22" t="s">
        <v>7</v>
      </c>
      <c r="C12" s="19"/>
      <c r="D12" s="48" t="s">
        <v>8</v>
      </c>
      <c r="E12" s="16"/>
    </row>
    <row r="13" spans="2:8" s="10" customFormat="1" x14ac:dyDescent="0.25">
      <c r="B13" s="23" t="s">
        <v>9</v>
      </c>
      <c r="C13" s="49"/>
      <c r="D13" s="25">
        <v>2020</v>
      </c>
    </row>
    <row r="14" spans="2:8" s="10" customFormat="1" x14ac:dyDescent="0.25">
      <c r="B14" s="23" t="s">
        <v>10</v>
      </c>
      <c r="C14" s="49"/>
      <c r="D14" s="26" t="s">
        <v>11</v>
      </c>
    </row>
    <row r="15" spans="2:8" s="10" customFormat="1" ht="15.75" thickBot="1" x14ac:dyDescent="0.3">
      <c r="B15" s="24" t="s">
        <v>12</v>
      </c>
      <c r="C15" s="17"/>
      <c r="D15" s="20">
        <v>44287</v>
      </c>
    </row>
    <row r="16" spans="2:8" ht="15.75" thickBot="1" x14ac:dyDescent="0.3"/>
    <row r="17" spans="2:8" x14ac:dyDescent="0.25">
      <c r="B17" s="13" t="s">
        <v>13</v>
      </c>
      <c r="C17" s="14"/>
      <c r="D17" s="14"/>
      <c r="E17" s="14"/>
      <c r="F17" s="14"/>
      <c r="G17" s="14"/>
      <c r="H17" s="15"/>
    </row>
    <row r="18" spans="2:8" x14ac:dyDescent="0.25">
      <c r="B18" s="11"/>
      <c r="H18" s="43"/>
    </row>
    <row r="19" spans="2:8" ht="45" x14ac:dyDescent="0.25">
      <c r="B19" s="11"/>
      <c r="C19" s="51" t="s">
        <v>14</v>
      </c>
      <c r="D19" s="51" t="s">
        <v>15</v>
      </c>
      <c r="E19" s="51" t="s">
        <v>16</v>
      </c>
      <c r="F19" s="52" t="s">
        <v>17</v>
      </c>
      <c r="G19" s="53" t="s">
        <v>18</v>
      </c>
      <c r="H19" s="43"/>
    </row>
    <row r="20" spans="2:8" x14ac:dyDescent="0.25">
      <c r="B20" s="11"/>
      <c r="C20" s="50" t="s">
        <v>19</v>
      </c>
      <c r="D20" s="50" t="s">
        <v>20</v>
      </c>
      <c r="E20" s="72" t="s">
        <v>21</v>
      </c>
      <c r="F20" s="44" t="s">
        <v>22</v>
      </c>
      <c r="G20" s="4" t="s">
        <v>23</v>
      </c>
      <c r="H20" s="43"/>
    </row>
    <row r="21" spans="2:8" x14ac:dyDescent="0.25">
      <c r="B21" s="11"/>
      <c r="C21" s="50" t="s">
        <v>24</v>
      </c>
      <c r="D21" s="50" t="s">
        <v>12</v>
      </c>
      <c r="E21" s="72" t="s">
        <v>25</v>
      </c>
      <c r="F21" s="44" t="s">
        <v>26</v>
      </c>
      <c r="G21" s="4" t="s">
        <v>23</v>
      </c>
      <c r="H21" s="43"/>
    </row>
    <row r="22" spans="2:8" x14ac:dyDescent="0.25">
      <c r="B22" s="11"/>
      <c r="C22" s="50" t="s">
        <v>27</v>
      </c>
      <c r="D22" s="50" t="s">
        <v>28</v>
      </c>
      <c r="E22" s="72" t="s">
        <v>29</v>
      </c>
      <c r="F22" s="44" t="s">
        <v>22</v>
      </c>
      <c r="G22" s="4" t="s">
        <v>23</v>
      </c>
      <c r="H22" s="43"/>
    </row>
    <row r="23" spans="2:8" x14ac:dyDescent="0.25">
      <c r="B23" s="11"/>
      <c r="C23" s="50" t="s">
        <v>30</v>
      </c>
      <c r="D23" s="50" t="s">
        <v>31</v>
      </c>
      <c r="E23" s="72" t="s">
        <v>32</v>
      </c>
      <c r="F23" s="44" t="s">
        <v>33</v>
      </c>
      <c r="G23" s="4" t="s">
        <v>23</v>
      </c>
      <c r="H23" s="43"/>
    </row>
    <row r="24" spans="2:8" ht="30" x14ac:dyDescent="0.25">
      <c r="B24" s="11"/>
      <c r="C24" s="50" t="s">
        <v>34</v>
      </c>
      <c r="D24" s="50" t="s">
        <v>35</v>
      </c>
      <c r="E24" s="72" t="s">
        <v>36</v>
      </c>
      <c r="F24" s="44" t="s">
        <v>22</v>
      </c>
      <c r="G24" s="4" t="s">
        <v>23</v>
      </c>
      <c r="H24" s="43"/>
    </row>
    <row r="25" spans="2:8" ht="30" x14ac:dyDescent="0.25">
      <c r="B25" s="11"/>
      <c r="C25" s="50" t="s">
        <v>37</v>
      </c>
      <c r="D25" s="50" t="s">
        <v>38</v>
      </c>
      <c r="E25" s="72" t="s">
        <v>39</v>
      </c>
      <c r="F25" s="44" t="s">
        <v>22</v>
      </c>
      <c r="G25" s="4" t="s">
        <v>23</v>
      </c>
      <c r="H25" s="43"/>
    </row>
    <row r="26" spans="2:8" x14ac:dyDescent="0.25">
      <c r="B26" s="11"/>
      <c r="C26" s="50" t="s">
        <v>40</v>
      </c>
      <c r="D26" s="50" t="s">
        <v>41</v>
      </c>
      <c r="E26" s="72" t="s">
        <v>42</v>
      </c>
      <c r="F26" s="44" t="s">
        <v>43</v>
      </c>
      <c r="G26" s="4" t="s">
        <v>23</v>
      </c>
      <c r="H26" s="43"/>
    </row>
    <row r="27" spans="2:8" x14ac:dyDescent="0.25">
      <c r="B27" s="11"/>
      <c r="C27" s="50" t="s">
        <v>44</v>
      </c>
      <c r="D27" s="50" t="s">
        <v>45</v>
      </c>
      <c r="E27" s="72" t="s">
        <v>46</v>
      </c>
      <c r="F27" s="44" t="s">
        <v>22</v>
      </c>
      <c r="G27" s="4" t="s">
        <v>23</v>
      </c>
      <c r="H27" s="43"/>
    </row>
    <row r="28" spans="2:8" ht="56.45" customHeight="1" x14ac:dyDescent="0.25">
      <c r="B28" s="11"/>
      <c r="C28" s="50" t="s">
        <v>47</v>
      </c>
      <c r="D28" s="50" t="s">
        <v>48</v>
      </c>
      <c r="E28" s="72" t="s">
        <v>49</v>
      </c>
      <c r="F28" s="44" t="s">
        <v>22</v>
      </c>
      <c r="G28" s="4" t="s">
        <v>23</v>
      </c>
      <c r="H28" s="43"/>
    </row>
    <row r="29" spans="2:8" ht="75" x14ac:dyDescent="0.25">
      <c r="B29" s="11"/>
      <c r="C29" s="50" t="s">
        <v>50</v>
      </c>
      <c r="D29" s="50" t="s">
        <v>51</v>
      </c>
      <c r="E29" s="72" t="s">
        <v>52</v>
      </c>
      <c r="F29" s="44" t="s">
        <v>22</v>
      </c>
      <c r="G29" s="4" t="s">
        <v>23</v>
      </c>
      <c r="H29" s="43"/>
    </row>
    <row r="30" spans="2:8" x14ac:dyDescent="0.25">
      <c r="B30" s="11"/>
      <c r="C30" s="50" t="s">
        <v>53</v>
      </c>
      <c r="D30" s="50" t="s">
        <v>54</v>
      </c>
      <c r="E30" s="72" t="s">
        <v>55</v>
      </c>
      <c r="F30" s="44" t="s">
        <v>33</v>
      </c>
      <c r="G30" s="4" t="s">
        <v>23</v>
      </c>
      <c r="H30" s="43"/>
    </row>
    <row r="31" spans="2:8" ht="30" x14ac:dyDescent="0.25">
      <c r="B31" s="11"/>
      <c r="C31" s="50" t="s">
        <v>56</v>
      </c>
      <c r="D31" s="50" t="s">
        <v>57</v>
      </c>
      <c r="E31" s="72" t="s">
        <v>58</v>
      </c>
      <c r="F31" s="44" t="s">
        <v>22</v>
      </c>
      <c r="G31" s="4" t="s">
        <v>23</v>
      </c>
      <c r="H31" s="43"/>
    </row>
    <row r="32" spans="2:8" x14ac:dyDescent="0.25">
      <c r="B32" s="11"/>
      <c r="C32" s="50" t="s">
        <v>59</v>
      </c>
      <c r="D32" s="50" t="s">
        <v>60</v>
      </c>
      <c r="E32" s="72" t="s">
        <v>61</v>
      </c>
      <c r="F32" s="44" t="s">
        <v>33</v>
      </c>
      <c r="G32" s="4" t="s">
        <v>23</v>
      </c>
      <c r="H32" s="43"/>
    </row>
    <row r="33" spans="2:8" x14ac:dyDescent="0.25">
      <c r="B33" s="11"/>
      <c r="C33" s="50" t="s">
        <v>62</v>
      </c>
      <c r="D33" s="50" t="s">
        <v>63</v>
      </c>
      <c r="E33" s="72" t="s">
        <v>64</v>
      </c>
      <c r="F33" s="44" t="s">
        <v>33</v>
      </c>
      <c r="G33" s="4" t="s">
        <v>23</v>
      </c>
      <c r="H33" s="43"/>
    </row>
    <row r="34" spans="2:8" x14ac:dyDescent="0.25">
      <c r="B34" s="11"/>
      <c r="C34" s="50" t="s">
        <v>65</v>
      </c>
      <c r="D34" s="50" t="s">
        <v>66</v>
      </c>
      <c r="E34" s="72" t="s">
        <v>67</v>
      </c>
      <c r="F34" s="44" t="s">
        <v>33</v>
      </c>
      <c r="G34" s="4" t="s">
        <v>23</v>
      </c>
      <c r="H34" s="43"/>
    </row>
    <row r="35" spans="2:8" ht="30" x14ac:dyDescent="0.25">
      <c r="B35" s="11"/>
      <c r="C35" s="50" t="s">
        <v>68</v>
      </c>
      <c r="D35" s="50" t="s">
        <v>69</v>
      </c>
      <c r="E35" s="72" t="s">
        <v>70</v>
      </c>
      <c r="F35" s="44" t="s">
        <v>33</v>
      </c>
      <c r="G35" s="4" t="s">
        <v>23</v>
      </c>
      <c r="H35" s="43"/>
    </row>
    <row r="36" spans="2:8" x14ac:dyDescent="0.25">
      <c r="B36" s="11"/>
      <c r="C36" s="50" t="s">
        <v>71</v>
      </c>
      <c r="D36" s="50" t="s">
        <v>72</v>
      </c>
      <c r="E36" s="72" t="s">
        <v>73</v>
      </c>
      <c r="F36" s="44" t="s">
        <v>33</v>
      </c>
      <c r="G36" s="4" t="s">
        <v>23</v>
      </c>
      <c r="H36" s="43"/>
    </row>
    <row r="37" spans="2:8" x14ac:dyDescent="0.25">
      <c r="B37" s="11"/>
      <c r="C37" s="50" t="s">
        <v>74</v>
      </c>
      <c r="D37" s="50" t="s">
        <v>75</v>
      </c>
      <c r="E37" s="72" t="s">
        <v>76</v>
      </c>
      <c r="F37" s="44" t="s">
        <v>33</v>
      </c>
      <c r="G37" s="4" t="s">
        <v>23</v>
      </c>
      <c r="H37" s="43"/>
    </row>
    <row r="38" spans="2:8" x14ac:dyDescent="0.25">
      <c r="B38" s="11"/>
      <c r="C38" s="50" t="s">
        <v>77</v>
      </c>
      <c r="D38" s="50" t="s">
        <v>78</v>
      </c>
      <c r="E38" s="72" t="s">
        <v>79</v>
      </c>
      <c r="F38" s="44" t="s">
        <v>33</v>
      </c>
      <c r="G38" s="4" t="s">
        <v>80</v>
      </c>
      <c r="H38" s="43"/>
    </row>
    <row r="39" spans="2:8" x14ac:dyDescent="0.25">
      <c r="B39" s="11"/>
      <c r="C39" s="50" t="s">
        <v>81</v>
      </c>
      <c r="D39" s="50" t="s">
        <v>82</v>
      </c>
      <c r="E39" s="72" t="s">
        <v>83</v>
      </c>
      <c r="F39" s="44" t="s">
        <v>33</v>
      </c>
      <c r="G39" s="4" t="s">
        <v>84</v>
      </c>
      <c r="H39" s="43"/>
    </row>
    <row r="40" spans="2:8" x14ac:dyDescent="0.25">
      <c r="B40" s="11"/>
      <c r="C40" s="50" t="s">
        <v>85</v>
      </c>
      <c r="D40" s="50" t="s">
        <v>86</v>
      </c>
      <c r="E40" s="72" t="s">
        <v>87</v>
      </c>
      <c r="F40" s="44" t="s">
        <v>33</v>
      </c>
      <c r="G40" s="4" t="s">
        <v>11</v>
      </c>
      <c r="H40" s="43"/>
    </row>
    <row r="41" spans="2:8" ht="30" x14ac:dyDescent="0.25">
      <c r="B41" s="11"/>
      <c r="C41" s="50" t="s">
        <v>88</v>
      </c>
      <c r="D41" s="50" t="s">
        <v>89</v>
      </c>
      <c r="E41" s="72" t="s">
        <v>90</v>
      </c>
      <c r="F41" s="44" t="s">
        <v>22</v>
      </c>
      <c r="G41" s="4" t="s">
        <v>23</v>
      </c>
      <c r="H41" s="43"/>
    </row>
    <row r="42" spans="2:8" x14ac:dyDescent="0.25">
      <c r="B42" s="11"/>
      <c r="C42" s="50" t="s">
        <v>91</v>
      </c>
      <c r="D42" s="50" t="s">
        <v>92</v>
      </c>
      <c r="E42" s="72" t="s">
        <v>93</v>
      </c>
      <c r="F42" s="44" t="s">
        <v>22</v>
      </c>
      <c r="G42" s="4" t="s">
        <v>23</v>
      </c>
      <c r="H42" s="43"/>
    </row>
    <row r="43" spans="2:8" x14ac:dyDescent="0.25">
      <c r="B43" s="11"/>
      <c r="C43" s="50" t="s">
        <v>94</v>
      </c>
      <c r="D43" s="50" t="s">
        <v>95</v>
      </c>
      <c r="E43" s="72" t="s">
        <v>96</v>
      </c>
      <c r="F43" s="44" t="s">
        <v>22</v>
      </c>
      <c r="G43" s="4" t="s">
        <v>80</v>
      </c>
      <c r="H43" s="43"/>
    </row>
    <row r="44" spans="2:8" x14ac:dyDescent="0.25">
      <c r="B44" s="11"/>
      <c r="C44" s="50" t="s">
        <v>97</v>
      </c>
      <c r="D44" s="50" t="s">
        <v>98</v>
      </c>
      <c r="E44" s="72" t="s">
        <v>99</v>
      </c>
      <c r="F44" s="44" t="s">
        <v>22</v>
      </c>
      <c r="G44" s="4" t="s">
        <v>84</v>
      </c>
      <c r="H44" s="43"/>
    </row>
    <row r="45" spans="2:8" x14ac:dyDescent="0.25">
      <c r="B45" s="11"/>
      <c r="C45" s="50" t="s">
        <v>100</v>
      </c>
      <c r="D45" s="50" t="s">
        <v>101</v>
      </c>
      <c r="E45" s="72" t="s">
        <v>102</v>
      </c>
      <c r="F45" s="44" t="s">
        <v>22</v>
      </c>
      <c r="G45" s="4" t="s">
        <v>11</v>
      </c>
      <c r="H45" s="43"/>
    </row>
    <row r="46" spans="2:8" x14ac:dyDescent="0.25">
      <c r="B46" s="11"/>
      <c r="C46" s="50" t="s">
        <v>103</v>
      </c>
      <c r="D46" s="50" t="s">
        <v>104</v>
      </c>
      <c r="E46" s="72" t="s">
        <v>105</v>
      </c>
      <c r="F46" s="44" t="s">
        <v>22</v>
      </c>
      <c r="G46" s="4" t="s">
        <v>106</v>
      </c>
      <c r="H46" s="43"/>
    </row>
    <row r="47" spans="2:8" ht="30" x14ac:dyDescent="0.25">
      <c r="B47" s="11"/>
      <c r="C47" s="50" t="s">
        <v>107</v>
      </c>
      <c r="D47" s="50" t="s">
        <v>108</v>
      </c>
      <c r="E47" s="72" t="s">
        <v>109</v>
      </c>
      <c r="F47" s="44" t="s">
        <v>22</v>
      </c>
      <c r="G47" s="4" t="s">
        <v>110</v>
      </c>
      <c r="H47" s="43"/>
    </row>
    <row r="48" spans="2:8" x14ac:dyDescent="0.25">
      <c r="B48" s="11"/>
      <c r="C48" s="46" t="s">
        <v>111</v>
      </c>
      <c r="D48" s="46"/>
      <c r="E48" s="46"/>
      <c r="F48" s="47"/>
      <c r="H48" s="43"/>
    </row>
    <row r="49" spans="2:8" x14ac:dyDescent="0.25">
      <c r="B49" s="11"/>
      <c r="F49" s="44"/>
      <c r="H49" s="43"/>
    </row>
    <row r="50" spans="2:8" ht="15.75" thickBot="1" x14ac:dyDescent="0.3">
      <c r="B50" s="12"/>
      <c r="C50" s="70"/>
      <c r="D50" s="70"/>
      <c r="E50" s="70"/>
      <c r="F50" s="70"/>
      <c r="G50" s="70"/>
      <c r="H50" s="71"/>
    </row>
  </sheetData>
  <mergeCells count="4">
    <mergeCell ref="C5:H5"/>
    <mergeCell ref="C8:H8"/>
    <mergeCell ref="C6:H6"/>
    <mergeCell ref="C7:H7"/>
  </mergeCells>
  <phoneticPr fontId="5" type="noConversion"/>
  <pageMargins left="0.7" right="0.7" top="0.75" bottom="0.75" header="0.3" footer="0.3"/>
  <pageSetup scale="46" fitToHeight="0"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D8DC67A-CA99-401D-BB82-3759F3B86B06}">
          <x14:formula1>
            <xm:f>'Initiative mapping-DO NOT EDIT'!$J$3:$J$10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1316-3F18-4B58-A8B1-6017E9906667}">
  <sheetPr>
    <tabColor theme="2" tint="-0.499984740745262"/>
    <pageSetUpPr fitToPage="1"/>
  </sheetPr>
  <dimension ref="A1:AH243"/>
  <sheetViews>
    <sheetView showGridLines="0" tabSelected="1" topLeftCell="E1" zoomScale="90" zoomScaleNormal="90" workbookViewId="0">
      <pane ySplit="1" topLeftCell="A2" activePane="bottomLeft" state="frozen"/>
      <selection activeCell="E1" sqref="E1"/>
      <selection pane="bottomLeft" activeCell="T11" sqref="A11:XFD11"/>
    </sheetView>
  </sheetViews>
  <sheetFormatPr defaultColWidth="9.140625" defaultRowHeight="15" x14ac:dyDescent="0.25"/>
  <cols>
    <col min="1" max="1" width="10.28515625" style="1" bestFit="1" customWidth="1"/>
    <col min="2" max="2" width="17.85546875" style="1" customWidth="1"/>
    <col min="3" max="3" width="47" style="1" customWidth="1"/>
    <col min="4" max="4" width="39.85546875" style="1" customWidth="1"/>
    <col min="5" max="5" width="66.28515625" customWidth="1"/>
    <col min="6" max="6" width="34.7109375" style="4" customWidth="1"/>
    <col min="7" max="7" width="13.7109375" style="4" customWidth="1"/>
    <col min="8" max="8" width="36.140625" style="1" customWidth="1"/>
    <col min="9" max="9" width="27.140625" style="1" customWidth="1"/>
    <col min="10" max="10" width="101.140625" style="1" customWidth="1"/>
    <col min="11" max="11" width="25.140625" style="1" customWidth="1"/>
    <col min="12" max="12" width="31.5703125" style="65" customWidth="1"/>
    <col min="13" max="13" width="50.5703125" style="1" customWidth="1"/>
    <col min="14" max="15" width="18.5703125" style="1" customWidth="1"/>
    <col min="16" max="16" width="24.140625" style="1" customWidth="1"/>
    <col min="17" max="17" width="24.140625" style="3" customWidth="1"/>
    <col min="18" max="19" width="24.140625" style="1" customWidth="1"/>
    <col min="20" max="20" width="24.42578125" style="1" customWidth="1"/>
    <col min="21" max="21" width="71.28515625" style="1" customWidth="1"/>
    <col min="22" max="22" width="60.5703125" style="1" customWidth="1"/>
    <col min="23" max="25" width="22.42578125" style="1" customWidth="1"/>
    <col min="26" max="26" width="61.7109375" style="29" customWidth="1"/>
    <col min="27" max="27" width="22.42578125" style="54" customWidth="1"/>
    <col min="28" max="28" width="67.85546875" style="1" customWidth="1"/>
    <col min="29" max="29" width="29.5703125" style="1" customWidth="1"/>
    <col min="30" max="30" width="14.42578125" style="1" customWidth="1"/>
    <col min="31" max="31" width="13.28515625" style="1" customWidth="1"/>
    <col min="32" max="32" width="14.7109375" style="1" customWidth="1"/>
    <col min="33" max="33" width="15.5703125" style="1" customWidth="1"/>
    <col min="34" max="16384" width="9.140625" style="1"/>
  </cols>
  <sheetData>
    <row r="1" spans="1:34" s="9" customFormat="1" ht="60" x14ac:dyDescent="0.25">
      <c r="A1" s="7" t="s">
        <v>20</v>
      </c>
      <c r="B1" s="7" t="s">
        <v>12</v>
      </c>
      <c r="C1" s="7" t="s">
        <v>28</v>
      </c>
      <c r="D1" s="7" t="s">
        <v>31</v>
      </c>
      <c r="E1" s="7" t="s">
        <v>35</v>
      </c>
      <c r="F1" s="7" t="s">
        <v>38</v>
      </c>
      <c r="G1" s="7" t="s">
        <v>41</v>
      </c>
      <c r="H1" s="7" t="s">
        <v>45</v>
      </c>
      <c r="I1" s="7" t="s">
        <v>48</v>
      </c>
      <c r="J1" s="7" t="s">
        <v>51</v>
      </c>
      <c r="K1" s="7" t="s">
        <v>54</v>
      </c>
      <c r="L1" s="63" t="s">
        <v>57</v>
      </c>
      <c r="M1" s="40" t="s">
        <v>60</v>
      </c>
      <c r="N1" s="40" t="s">
        <v>63</v>
      </c>
      <c r="O1" s="40" t="s">
        <v>66</v>
      </c>
      <c r="P1" s="40" t="s">
        <v>69</v>
      </c>
      <c r="Q1" s="40" t="s">
        <v>72</v>
      </c>
      <c r="R1" s="39" t="s">
        <v>75</v>
      </c>
      <c r="S1" s="39" t="s">
        <v>78</v>
      </c>
      <c r="T1" s="39" t="s">
        <v>82</v>
      </c>
      <c r="U1" s="39" t="s">
        <v>86</v>
      </c>
      <c r="V1" s="41" t="s">
        <v>112</v>
      </c>
      <c r="W1" s="42" t="s">
        <v>551</v>
      </c>
      <c r="X1" s="42" t="s">
        <v>113</v>
      </c>
      <c r="Y1" s="42" t="s">
        <v>114</v>
      </c>
      <c r="Z1" s="42" t="s">
        <v>115</v>
      </c>
      <c r="AA1" s="7" t="s">
        <v>104</v>
      </c>
      <c r="AB1" s="7" t="s">
        <v>108</v>
      </c>
      <c r="AC1" s="6" t="s">
        <v>116</v>
      </c>
      <c r="AD1" s="8" t="s">
        <v>117</v>
      </c>
      <c r="AE1" s="28" t="s">
        <v>118</v>
      </c>
      <c r="AF1" s="7" t="s">
        <v>119</v>
      </c>
      <c r="AG1" s="7" t="s">
        <v>120</v>
      </c>
      <c r="AH1" s="7" t="s">
        <v>121</v>
      </c>
    </row>
    <row r="2" spans="1:34" s="2" customFormat="1" x14ac:dyDescent="0.25">
      <c r="A2" s="5" t="str">
        <f>'READ ME FIRST'!$D$12</f>
        <v>SCE</v>
      </c>
      <c r="B2" s="45">
        <f>'READ ME FIRST'!$D$15</f>
        <v>44287</v>
      </c>
      <c r="C2" s="35" t="s">
        <v>122</v>
      </c>
      <c r="D2" s="37" t="str">
        <f>IF(Table2[[#This Row],[WMPInitiativeCategory]]="", "",INDEX('Initiative mapping-DO NOT EDIT'!$H$3:$H$12, MATCH(Table2[[#This Row],[WMPInitiativeCategory]],'Initiative mapping-DO NOT EDIT'!$G$3:$G$12,0)))</f>
        <v>5.3.1.</v>
      </c>
      <c r="E2" s="34" t="s">
        <v>123</v>
      </c>
      <c r="F2" s="34"/>
      <c r="G2" s="38">
        <f>IF(Table2[[#This Row],[WMPInitiativeActivity]]="","x",IF(Table2[[#This Row],[WMPInitiativeActivity]]="other", Table2[[#This Row],[ActivityNameifOther]], INDEX('Initiative mapping-DO NOT EDIT'!$C$3:$C$89,MATCH(Table2[[#This Row],[WMPInitiativeActivity]],'Initiative mapping-DO NOT EDIT'!$D$3:$D$89,0))))</f>
        <v>1</v>
      </c>
      <c r="H2" s="56" t="s">
        <v>124</v>
      </c>
      <c r="I2" s="56" t="s">
        <v>124</v>
      </c>
      <c r="J2"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SCE_Risk Assessment &amp; Mapping_A summarized risk map that shows the overall ignition probability and estimated wildfire consequence along the electric lines and equipment  _N/A_2021</v>
      </c>
      <c r="K2" s="61">
        <v>100</v>
      </c>
      <c r="L2" s="56" t="s">
        <v>124</v>
      </c>
      <c r="M2" s="35"/>
      <c r="N2" s="35"/>
      <c r="O2" s="35"/>
      <c r="P2" s="35"/>
      <c r="Q2" s="36"/>
      <c r="R2" s="35"/>
      <c r="S2" s="35"/>
      <c r="T2" s="35"/>
      <c r="U2" s="35"/>
      <c r="V2" s="35"/>
      <c r="W2" s="35"/>
      <c r="X2" s="35"/>
      <c r="Y2" s="35"/>
      <c r="Z2" s="35"/>
      <c r="AA2" s="35"/>
      <c r="AB2" s="31"/>
      <c r="AC2" s="5"/>
      <c r="AD2" s="5"/>
      <c r="AE2" s="30"/>
      <c r="AF2" s="32"/>
      <c r="AG2" s="33"/>
      <c r="AH2" s="33"/>
    </row>
    <row r="3" spans="1:34" s="2" customFormat="1" x14ac:dyDescent="0.25">
      <c r="A3" s="5" t="str">
        <f>'READ ME FIRST'!$D$12</f>
        <v>SCE</v>
      </c>
      <c r="B3" s="45">
        <f>'READ ME FIRST'!$D$15</f>
        <v>44287</v>
      </c>
      <c r="C3" s="35" t="s">
        <v>122</v>
      </c>
      <c r="D3" s="37" t="str">
        <f>IF(Table2[[#This Row],[WMPInitiativeCategory]]="", "",INDEX('Initiative mapping-DO NOT EDIT'!$H$3:$H$12, MATCH(Table2[[#This Row],[WMPInitiativeCategory]],'Initiative mapping-DO NOT EDIT'!$G$3:$G$12,0)))</f>
        <v>5.3.1.</v>
      </c>
      <c r="E3" s="34" t="s">
        <v>125</v>
      </c>
      <c r="F3" s="34"/>
      <c r="G3" s="38">
        <f>IF(Table2[[#This Row],[WMPInitiativeActivity]]="","x",IF(Table2[[#This Row],[WMPInitiativeActivity]]="other", Table2[[#This Row],[ActivityNameifOther]], INDEX('Initiative mapping-DO NOT EDIT'!$C$3:$C$89,MATCH(Table2[[#This Row],[WMPInitiativeActivity]],'Initiative mapping-DO NOT EDIT'!$D$3:$D$89,0))))</f>
        <v>2</v>
      </c>
      <c r="H3" s="56" t="s">
        <v>124</v>
      </c>
      <c r="I3" s="56" t="s">
        <v>124</v>
      </c>
      <c r="J3"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SCE_Risk Assessment &amp; Mapping_Climate-driven risk map and modelling based on various relevant weather scenarios _N/A_2021</v>
      </c>
      <c r="K3" s="61">
        <v>100</v>
      </c>
      <c r="L3" s="56" t="s">
        <v>124</v>
      </c>
      <c r="M3" s="35"/>
      <c r="N3" s="35"/>
      <c r="O3" s="35"/>
      <c r="P3" s="35"/>
      <c r="Q3" s="36"/>
      <c r="R3" s="35"/>
      <c r="S3" s="35"/>
      <c r="T3" s="35"/>
      <c r="U3" s="35"/>
      <c r="V3" s="35"/>
      <c r="W3" s="35"/>
      <c r="X3" s="35"/>
      <c r="Y3" s="35"/>
      <c r="Z3" s="35"/>
      <c r="AA3" s="35"/>
      <c r="AB3" s="31"/>
      <c r="AC3" s="5"/>
      <c r="AD3" s="5"/>
      <c r="AE3" s="30"/>
      <c r="AF3" s="32"/>
      <c r="AG3" s="33"/>
      <c r="AH3" s="33"/>
    </row>
    <row r="4" spans="1:34" s="2" customFormat="1" x14ac:dyDescent="0.25">
      <c r="A4" s="5" t="str">
        <f>'READ ME FIRST'!$D$12</f>
        <v>SCE</v>
      </c>
      <c r="B4" s="45">
        <f>'READ ME FIRST'!$D$15</f>
        <v>44287</v>
      </c>
      <c r="C4" s="35" t="s">
        <v>122</v>
      </c>
      <c r="D4" s="37" t="str">
        <f>IF(Table2[[#This Row],[WMPInitiativeCategory]]="", "",INDEX('Initiative mapping-DO NOT EDIT'!$H$3:$H$12, MATCH(Table2[[#This Row],[WMPInitiativeCategory]],'Initiative mapping-DO NOT EDIT'!$G$3:$G$12,0)))</f>
        <v>5.3.1.</v>
      </c>
      <c r="E4" s="34" t="s">
        <v>126</v>
      </c>
      <c r="F4" s="34"/>
      <c r="G4" s="38">
        <f>IF(Table2[[#This Row],[WMPInitiativeActivity]]="","x",IF(Table2[[#This Row],[WMPInitiativeActivity]]="other", Table2[[#This Row],[ActivityNameifOther]], INDEX('Initiative mapping-DO NOT EDIT'!$C$3:$C$89,MATCH(Table2[[#This Row],[WMPInitiativeActivity]],'Initiative mapping-DO NOT EDIT'!$D$3:$D$89,0))))</f>
        <v>3</v>
      </c>
      <c r="H4" s="56" t="s">
        <v>124</v>
      </c>
      <c r="I4" s="56" t="s">
        <v>124</v>
      </c>
      <c r="J4"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SCE_Risk Assessment &amp; Mapping_Ignition probability mapping showing the probability of ignition along the electric lines and equipment  _N/A_2021</v>
      </c>
      <c r="K4" s="61">
        <v>100</v>
      </c>
      <c r="L4" s="56" t="s">
        <v>124</v>
      </c>
      <c r="M4" s="35"/>
      <c r="N4" s="35"/>
      <c r="O4" s="35"/>
      <c r="P4" s="35"/>
      <c r="Q4" s="36"/>
      <c r="R4" s="35"/>
      <c r="S4" s="35"/>
      <c r="T4" s="35"/>
      <c r="U4" s="35"/>
      <c r="V4" s="35"/>
      <c r="W4" s="35"/>
      <c r="X4" s="35"/>
      <c r="Y4" s="35"/>
      <c r="Z4" s="35"/>
      <c r="AA4" s="35"/>
      <c r="AB4" s="31"/>
      <c r="AC4" s="5"/>
      <c r="AD4" s="5"/>
      <c r="AE4" s="30"/>
      <c r="AF4" s="32"/>
      <c r="AG4" s="33"/>
      <c r="AH4" s="33"/>
    </row>
    <row r="5" spans="1:34" s="2" customFormat="1" x14ac:dyDescent="0.25">
      <c r="A5" s="5" t="str">
        <f>'READ ME FIRST'!$D$12</f>
        <v>SCE</v>
      </c>
      <c r="B5" s="45">
        <f>'READ ME FIRST'!$D$15</f>
        <v>44287</v>
      </c>
      <c r="C5" s="35" t="s">
        <v>122</v>
      </c>
      <c r="D5" s="37" t="str">
        <f>IF(Table2[[#This Row],[WMPInitiativeCategory]]="", "",INDEX('Initiative mapping-DO NOT EDIT'!$H$3:$H$12, MATCH(Table2[[#This Row],[WMPInitiativeCategory]],'Initiative mapping-DO NOT EDIT'!$G$3:$G$12,0)))</f>
        <v>5.3.1.</v>
      </c>
      <c r="E5" s="34" t="s">
        <v>127</v>
      </c>
      <c r="F5" s="34"/>
      <c r="G5" s="38">
        <f>IF(Table2[[#This Row],[WMPInitiativeActivity]]="","x",IF(Table2[[#This Row],[WMPInitiativeActivity]]="other", Table2[[#This Row],[ActivityNameifOther]], INDEX('Initiative mapping-DO NOT EDIT'!$C$3:$C$89,MATCH(Table2[[#This Row],[WMPInitiativeActivity]],'Initiative mapping-DO NOT EDIT'!$D$3:$D$89,0))))</f>
        <v>4</v>
      </c>
      <c r="H5" s="56" t="s">
        <v>124</v>
      </c>
      <c r="I5" s="56" t="s">
        <v>124</v>
      </c>
      <c r="J5"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SCE_Risk Assessment &amp; Mapping_Initiative mapping and estimation of wildfire and PSPS risk-reduction impact _N/A_2021</v>
      </c>
      <c r="K5" s="61">
        <v>100</v>
      </c>
      <c r="L5" s="56" t="s">
        <v>124</v>
      </c>
      <c r="M5" s="35"/>
      <c r="N5" s="35"/>
      <c r="O5" s="35"/>
      <c r="P5" s="35"/>
      <c r="Q5" s="36"/>
      <c r="R5" s="35"/>
      <c r="S5" s="35"/>
      <c r="T5" s="35"/>
      <c r="U5" s="35"/>
      <c r="V5" s="35"/>
      <c r="W5" s="35"/>
      <c r="X5" s="35"/>
      <c r="Y5" s="35"/>
      <c r="Z5" s="35"/>
      <c r="AA5" s="35"/>
      <c r="AB5" s="31"/>
      <c r="AC5" s="5"/>
      <c r="AD5" s="5"/>
      <c r="AE5" s="30"/>
      <c r="AF5" s="32"/>
      <c r="AG5" s="33"/>
      <c r="AH5" s="33"/>
    </row>
    <row r="6" spans="1:34" s="2" customFormat="1" x14ac:dyDescent="0.25">
      <c r="A6" s="5" t="str">
        <f>'READ ME FIRST'!$D$12</f>
        <v>SCE</v>
      </c>
      <c r="B6" s="45">
        <f>'READ ME FIRST'!$D$15</f>
        <v>44287</v>
      </c>
      <c r="C6" s="35" t="s">
        <v>122</v>
      </c>
      <c r="D6" s="37" t="str">
        <f>IF(Table2[[#This Row],[WMPInitiativeCategory]]="", "",INDEX('Initiative mapping-DO NOT EDIT'!$H$3:$H$12, MATCH(Table2[[#This Row],[WMPInitiativeCategory]],'Initiative mapping-DO NOT EDIT'!$G$3:$G$12,0)))</f>
        <v>5.3.1.</v>
      </c>
      <c r="E6" s="34" t="s">
        <v>128</v>
      </c>
      <c r="F6" s="34"/>
      <c r="G6" s="38">
        <f>IF(Table2[[#This Row],[WMPInitiativeActivity]]="","x",IF(Table2[[#This Row],[WMPInitiativeActivity]]="other", Table2[[#This Row],[ActivityNameifOther]], INDEX('Initiative mapping-DO NOT EDIT'!$C$3:$C$89,MATCH(Table2[[#This Row],[WMPInitiativeActivity]],'Initiative mapping-DO NOT EDIT'!$D$3:$D$89,0))))</f>
        <v>5</v>
      </c>
      <c r="H6" s="56" t="s">
        <v>124</v>
      </c>
      <c r="I6" s="56" t="s">
        <v>124</v>
      </c>
      <c r="J6"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SCE_Risk Assessment &amp; Mapping_Match drop simulations showing the potential wildfire consequence of ignitions that occur along the electric lines and equipment  _N/A_2021</v>
      </c>
      <c r="K6" s="61">
        <v>101</v>
      </c>
      <c r="L6" s="56" t="s">
        <v>124</v>
      </c>
      <c r="M6" s="35"/>
      <c r="N6" s="35"/>
      <c r="O6" s="35"/>
      <c r="P6" s="35"/>
      <c r="Q6" s="36"/>
      <c r="R6" s="35"/>
      <c r="S6" s="35"/>
      <c r="T6" s="35"/>
      <c r="U6" s="35"/>
      <c r="V6" s="35"/>
      <c r="W6" s="35"/>
      <c r="X6" s="35"/>
      <c r="Y6" s="35"/>
      <c r="Z6" s="35"/>
      <c r="AA6" s="35"/>
      <c r="AB6" s="31"/>
      <c r="AC6" s="5"/>
      <c r="AD6" s="5"/>
      <c r="AE6" s="30"/>
      <c r="AF6" s="32"/>
      <c r="AG6" s="33"/>
      <c r="AH6" s="33"/>
    </row>
    <row r="7" spans="1:34" s="2" customFormat="1" x14ac:dyDescent="0.25">
      <c r="A7" s="5" t="str">
        <f>'READ ME FIRST'!$D$12</f>
        <v>SCE</v>
      </c>
      <c r="B7" s="45">
        <f>'READ ME FIRST'!$D$15</f>
        <v>44287</v>
      </c>
      <c r="C7" s="35" t="s">
        <v>122</v>
      </c>
      <c r="D7" s="37" t="str">
        <f>IF(Table2[[#This Row],[WMPInitiativeCategory]]="", "",INDEX('Initiative mapping-DO NOT EDIT'!$H$3:$H$12, MATCH(Table2[[#This Row],[WMPInitiativeCategory]],'Initiative mapping-DO NOT EDIT'!$G$3:$G$12,0)))</f>
        <v>5.3.1.</v>
      </c>
      <c r="E7" s="34"/>
      <c r="F7" s="34" t="s">
        <v>129</v>
      </c>
      <c r="G7" s="68">
        <v>6</v>
      </c>
      <c r="H7" s="56" t="s">
        <v>124</v>
      </c>
      <c r="I7" s="56" t="s">
        <v>124</v>
      </c>
      <c r="J7"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SCE_Risk Assessment &amp; Mapping_x_N/A_2021</v>
      </c>
      <c r="K7" s="61">
        <v>101</v>
      </c>
      <c r="L7" s="56" t="s">
        <v>124</v>
      </c>
      <c r="M7" s="35"/>
      <c r="N7" s="35"/>
      <c r="O7" s="35"/>
      <c r="P7" s="35"/>
      <c r="Q7" s="36"/>
      <c r="R7" s="35"/>
      <c r="S7" s="35"/>
      <c r="T7" s="35"/>
      <c r="U7" s="35"/>
      <c r="V7" s="35"/>
      <c r="W7" s="35"/>
      <c r="X7" s="35"/>
      <c r="Y7" s="35"/>
      <c r="Z7" s="35"/>
      <c r="AA7" s="35"/>
      <c r="AB7" s="31"/>
      <c r="AC7" s="5"/>
      <c r="AD7" s="5"/>
      <c r="AE7" s="30"/>
      <c r="AF7" s="32"/>
      <c r="AG7" s="33"/>
      <c r="AH7" s="33"/>
    </row>
    <row r="8" spans="1:34" s="2" customFormat="1" ht="45" hidden="1" x14ac:dyDescent="0.25">
      <c r="A8" s="5" t="str">
        <f>'READ ME FIRST'!$D$12</f>
        <v>SCE</v>
      </c>
      <c r="B8" s="45">
        <f>'READ ME FIRST'!$D$15</f>
        <v>44287</v>
      </c>
      <c r="C8" s="35" t="s">
        <v>130</v>
      </c>
      <c r="D8" s="37" t="str">
        <f>IF(Table2[[#This Row],[WMPInitiativeCategory]]="", "",INDEX('Initiative mapping-DO NOT EDIT'!$H$3:$H$12, MATCH(Table2[[#This Row],[WMPInitiativeCategory]],'Initiative mapping-DO NOT EDIT'!$G$3:$G$12,0)))</f>
        <v>5.3.2.</v>
      </c>
      <c r="E8" s="34" t="s">
        <v>131</v>
      </c>
      <c r="F8" s="34"/>
      <c r="G8" s="38">
        <f>IF(Table2[[#This Row],[WMPInitiativeActivity]]="","x",IF(Table2[[#This Row],[WMPInitiativeActivity]]="other", Table2[[#This Row],[ActivityNameifOther]], INDEX('Initiative mapping-DO NOT EDIT'!$C$3:$C$89,MATCH(Table2[[#This Row],[WMPInitiativeActivity]],'Initiative mapping-DO NOT EDIT'!$D$3:$D$89,0))))</f>
        <v>1</v>
      </c>
      <c r="H8" s="56" t="s">
        <v>132</v>
      </c>
      <c r="I8" s="62" t="s">
        <v>133</v>
      </c>
      <c r="J8"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Forecasting_Advanced weather monitoring and weather stations _SA-1_2021</v>
      </c>
      <c r="K8" s="61">
        <v>104</v>
      </c>
      <c r="L8" s="61" t="s">
        <v>134</v>
      </c>
      <c r="M8" s="35" t="s">
        <v>135</v>
      </c>
      <c r="N8" s="35"/>
      <c r="O8" s="35"/>
      <c r="P8" s="35"/>
      <c r="Q8" s="35">
        <v>375</v>
      </c>
      <c r="R8" s="35"/>
      <c r="S8" s="35"/>
      <c r="T8" s="35"/>
      <c r="U8" s="35" t="s">
        <v>136</v>
      </c>
      <c r="V8" s="35"/>
      <c r="W8" s="35"/>
      <c r="X8" s="35"/>
      <c r="Y8" s="35"/>
      <c r="Z8" s="35"/>
      <c r="AA8" s="35" t="s">
        <v>137</v>
      </c>
      <c r="AB8" s="31"/>
      <c r="AC8" s="5"/>
      <c r="AD8" s="5"/>
      <c r="AE8" s="30"/>
      <c r="AF8" s="32"/>
      <c r="AG8" s="33"/>
      <c r="AH8" s="33"/>
    </row>
    <row r="9" spans="1:34" s="2" customFormat="1" ht="30" x14ac:dyDescent="0.25">
      <c r="A9" s="5" t="str">
        <f>'READ ME FIRST'!$D$12</f>
        <v>SCE</v>
      </c>
      <c r="B9" s="45">
        <f>'READ ME FIRST'!$D$15</f>
        <v>44287</v>
      </c>
      <c r="C9" s="35" t="s">
        <v>130</v>
      </c>
      <c r="D9" s="37" t="str">
        <f>IF(Table2[[#This Row],[WMPInitiativeCategory]]="", "",INDEX('Initiative mapping-DO NOT EDIT'!$H$3:$H$12, MATCH(Table2[[#This Row],[WMPInitiativeCategory]],'Initiative mapping-DO NOT EDIT'!$G$3:$G$12,0)))</f>
        <v>5.3.2.</v>
      </c>
      <c r="E9" s="34" t="s">
        <v>138</v>
      </c>
      <c r="F9" s="34"/>
      <c r="G9" s="38">
        <f>IF(Table2[[#This Row],[WMPInitiativeActivity]]="","x",IF(Table2[[#This Row],[WMPInitiativeActivity]]="other", Table2[[#This Row],[ActivityNameifOther]], INDEX('Initiative mapping-DO NOT EDIT'!$C$3:$C$89,MATCH(Table2[[#This Row],[WMPInitiativeActivity]],'Initiative mapping-DO NOT EDIT'!$D$3:$D$89,0))))</f>
        <v>2</v>
      </c>
      <c r="H9" s="56" t="s">
        <v>139</v>
      </c>
      <c r="I9" s="62" t="s">
        <v>140</v>
      </c>
      <c r="J9"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Forecasting_Continuous monitoring sensors _SH-8_2021</v>
      </c>
      <c r="K9" s="61">
        <v>106</v>
      </c>
      <c r="L9" s="61" t="s">
        <v>124</v>
      </c>
      <c r="M9" s="35"/>
      <c r="N9" s="35"/>
      <c r="O9" s="35"/>
      <c r="P9" s="35"/>
      <c r="Q9" s="36"/>
      <c r="R9" s="35"/>
      <c r="S9" s="35"/>
      <c r="T9" s="35"/>
      <c r="U9" s="35"/>
      <c r="V9" s="35" t="s">
        <v>141</v>
      </c>
      <c r="W9" s="35"/>
      <c r="X9" s="35"/>
      <c r="Y9" s="35"/>
      <c r="Z9" s="35" t="s">
        <v>142</v>
      </c>
      <c r="AA9" s="35" t="s">
        <v>137</v>
      </c>
      <c r="AB9" s="31"/>
      <c r="AC9" s="5"/>
      <c r="AD9" s="5"/>
      <c r="AE9" s="30"/>
      <c r="AF9" s="32"/>
      <c r="AG9" s="33"/>
      <c r="AH9" s="33"/>
    </row>
    <row r="10" spans="1:34" s="2" customFormat="1" ht="60" x14ac:dyDescent="0.25">
      <c r="A10" s="5" t="str">
        <f>'READ ME FIRST'!$D$12</f>
        <v>SCE</v>
      </c>
      <c r="B10" s="45">
        <f>'READ ME FIRST'!$D$15</f>
        <v>44287</v>
      </c>
      <c r="C10" s="35" t="s">
        <v>130</v>
      </c>
      <c r="D10" s="37" t="str">
        <f>IF(Table2[[#This Row],[WMPInitiativeCategory]]="", "",INDEX('Initiative mapping-DO NOT EDIT'!$H$3:$H$12, MATCH(Table2[[#This Row],[WMPInitiativeCategory]],'Initiative mapping-DO NOT EDIT'!$G$3:$G$12,0)))</f>
        <v>5.3.2.</v>
      </c>
      <c r="E10" s="34" t="s">
        <v>138</v>
      </c>
      <c r="F10" s="34"/>
      <c r="G10" s="38">
        <f>IF(Table2[[#This Row],[WMPInitiativeActivity]]="","x",IF(Table2[[#This Row],[WMPInitiativeActivity]]="other", Table2[[#This Row],[ActivityNameifOther]], INDEX('Initiative mapping-DO NOT EDIT'!$C$3:$C$89,MATCH(Table2[[#This Row],[WMPInitiativeActivity]],'Initiative mapping-DO NOT EDIT'!$D$3:$D$89,0))))</f>
        <v>2</v>
      </c>
      <c r="H10" s="56" t="s">
        <v>143</v>
      </c>
      <c r="I10" s="62" t="s">
        <v>144</v>
      </c>
      <c r="J10"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Forecasting_Continuous monitoring sensors _AT-2.1_2021</v>
      </c>
      <c r="K10" s="61">
        <v>106</v>
      </c>
      <c r="L10" s="61" t="s">
        <v>124</v>
      </c>
      <c r="M10" s="35"/>
      <c r="N10" s="35"/>
      <c r="O10" s="35"/>
      <c r="P10" s="35"/>
      <c r="Q10" s="36"/>
      <c r="R10" s="35"/>
      <c r="S10" s="35"/>
      <c r="T10" s="35"/>
      <c r="U10" s="35"/>
      <c r="V10" s="35" t="s">
        <v>145</v>
      </c>
      <c r="W10" s="35"/>
      <c r="X10" s="35"/>
      <c r="Y10" s="35"/>
      <c r="Z10" s="35" t="s">
        <v>146</v>
      </c>
      <c r="AA10" s="35" t="s">
        <v>137</v>
      </c>
      <c r="AB10" s="31"/>
      <c r="AC10" s="5"/>
      <c r="AD10" s="5"/>
      <c r="AE10" s="30"/>
      <c r="AF10" s="32"/>
      <c r="AG10" s="33"/>
      <c r="AH10" s="33"/>
    </row>
    <row r="11" spans="1:34" s="2" customFormat="1" ht="74.45" customHeight="1" x14ac:dyDescent="0.25">
      <c r="A11" s="5" t="str">
        <f>'READ ME FIRST'!$D$12</f>
        <v>SCE</v>
      </c>
      <c r="B11" s="45">
        <f>'READ ME FIRST'!$D$15</f>
        <v>44287</v>
      </c>
      <c r="C11" s="35" t="s">
        <v>130</v>
      </c>
      <c r="D11" s="37" t="str">
        <f>IF(Table2[[#This Row],[WMPInitiativeCategory]]="", "",INDEX('Initiative mapping-DO NOT EDIT'!$H$3:$H$12, MATCH(Table2[[#This Row],[WMPInitiativeCategory]],'Initiative mapping-DO NOT EDIT'!$G$3:$G$12,0)))</f>
        <v>5.3.2.</v>
      </c>
      <c r="E11" s="34" t="s">
        <v>138</v>
      </c>
      <c r="F11" s="55"/>
      <c r="G11" s="38">
        <f>IF(Table2[[#This Row],[WMPInitiativeActivity]]="","x",IF(Table2[[#This Row],[WMPInitiativeActivity]]="other", Table2[[#This Row],[ActivityNameifOther]], INDEX('Initiative mapping-DO NOT EDIT'!$C$3:$C$89,MATCH(Table2[[#This Row],[WMPInitiativeActivity]],'Initiative mapping-DO NOT EDIT'!$D$3:$D$89,0))))</f>
        <v>2</v>
      </c>
      <c r="H11" s="56" t="s">
        <v>147</v>
      </c>
      <c r="I11" s="62" t="s">
        <v>148</v>
      </c>
      <c r="J11"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Forecasting_Continuous monitoring sensors _AT-7_2021</v>
      </c>
      <c r="K11" s="61">
        <v>106</v>
      </c>
      <c r="L11" s="61" t="s">
        <v>124</v>
      </c>
      <c r="M11" s="35"/>
      <c r="N11" s="35"/>
      <c r="O11" s="35"/>
      <c r="P11" s="35"/>
      <c r="Q11" s="36"/>
      <c r="R11" s="35"/>
      <c r="S11" s="35"/>
      <c r="T11" s="35"/>
      <c r="U11" s="35"/>
      <c r="V11" s="35" t="s">
        <v>149</v>
      </c>
      <c r="W11" s="35"/>
      <c r="X11" s="35"/>
      <c r="Y11" s="35"/>
      <c r="Z11" s="35" t="s">
        <v>150</v>
      </c>
      <c r="AA11" s="35" t="s">
        <v>137</v>
      </c>
      <c r="AB11" s="31"/>
      <c r="AC11" s="5"/>
      <c r="AD11" s="5"/>
      <c r="AE11" s="30"/>
      <c r="AF11" s="32"/>
      <c r="AG11" s="33"/>
      <c r="AH11" s="33"/>
    </row>
    <row r="12" spans="1:34" s="2" customFormat="1" ht="74.45" customHeight="1" x14ac:dyDescent="0.25">
      <c r="A12" s="5" t="str">
        <f>'READ ME FIRST'!$D$12</f>
        <v>SCE</v>
      </c>
      <c r="B12" s="45">
        <f>'READ ME FIRST'!$D$15</f>
        <v>44287</v>
      </c>
      <c r="C12" s="35" t="s">
        <v>130</v>
      </c>
      <c r="D12" s="37" t="str">
        <f>IF(Table2[[#This Row],[WMPInitiativeCategory]]="", "",INDEX('Initiative mapping-DO NOT EDIT'!$H$3:$H$12, MATCH(Table2[[#This Row],[WMPInitiativeCategory]],'Initiative mapping-DO NOT EDIT'!$G$3:$G$12,0)))</f>
        <v>5.3.2.</v>
      </c>
      <c r="E12" s="34" t="s">
        <v>151</v>
      </c>
      <c r="F12" s="55"/>
      <c r="G12" s="38">
        <f>IF(Table2[[#This Row],[WMPInitiativeActivity]]="","x",IF(Table2[[#This Row],[WMPInitiativeActivity]]="other", Table2[[#This Row],[ActivityNameifOther]], INDEX('Initiative mapping-DO NOT EDIT'!$C$3:$C$89,MATCH(Table2[[#This Row],[WMPInitiativeActivity]],'Initiative mapping-DO NOT EDIT'!$D$3:$D$89,0))))</f>
        <v>3</v>
      </c>
      <c r="H12" s="56" t="s">
        <v>124</v>
      </c>
      <c r="I12" s="56" t="s">
        <v>124</v>
      </c>
      <c r="J12"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Forecasting_Fault indicators for detecting faults on electric lines and equipment  _N/A_2021</v>
      </c>
      <c r="K12" s="61">
        <v>107</v>
      </c>
      <c r="L12" s="56" t="s">
        <v>124</v>
      </c>
      <c r="M12" s="35"/>
      <c r="N12" s="35"/>
      <c r="O12" s="35"/>
      <c r="P12" s="35"/>
      <c r="Q12" s="36"/>
      <c r="R12" s="35"/>
      <c r="S12" s="35"/>
      <c r="T12" s="35"/>
      <c r="U12" s="35"/>
      <c r="V12" s="35"/>
      <c r="W12" s="35"/>
      <c r="X12" s="35"/>
      <c r="Y12" s="35"/>
      <c r="Z12" s="35"/>
      <c r="AA12" s="35"/>
      <c r="AB12" s="31"/>
      <c r="AC12" s="5"/>
      <c r="AD12" s="5"/>
      <c r="AE12" s="30"/>
      <c r="AF12" s="32"/>
      <c r="AG12" s="33"/>
      <c r="AH12" s="33"/>
    </row>
    <row r="13" spans="1:34" s="2" customFormat="1" ht="60" x14ac:dyDescent="0.25">
      <c r="A13" s="5" t="str">
        <f>'READ ME FIRST'!$D$12</f>
        <v>SCE</v>
      </c>
      <c r="B13" s="45">
        <f>'READ ME FIRST'!$D$15</f>
        <v>44287</v>
      </c>
      <c r="C13" s="35" t="s">
        <v>130</v>
      </c>
      <c r="D13" s="37" t="str">
        <f>IF(Table2[[#This Row],[WMPInitiativeCategory]]="", "",INDEX('Initiative mapping-DO NOT EDIT'!$H$3:$H$12, MATCH(Table2[[#This Row],[WMPInitiativeCategory]],'Initiative mapping-DO NOT EDIT'!$G$3:$G$12,0)))</f>
        <v>5.3.2.</v>
      </c>
      <c r="E13" s="34" t="s">
        <v>152</v>
      </c>
      <c r="F13" s="34"/>
      <c r="G13" s="38">
        <f>IF(Table2[[#This Row],[WMPInitiativeActivity]]="","x",IF(Table2[[#This Row],[WMPInitiativeActivity]]="other", Table2[[#This Row],[ActivityNameifOther]], INDEX('Initiative mapping-DO NOT EDIT'!$C$3:$C$89,MATCH(Table2[[#This Row],[WMPInitiativeActivity]],'Initiative mapping-DO NOT EDIT'!$D$3:$D$89,0))))</f>
        <v>4</v>
      </c>
      <c r="H13" s="56" t="s">
        <v>153</v>
      </c>
      <c r="I13" s="62" t="s">
        <v>154</v>
      </c>
      <c r="J13"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Forecasting_Forecast of a fire risk index, fire potential index, or similar  _SA-2_2021</v>
      </c>
      <c r="K13" s="61">
        <v>107</v>
      </c>
      <c r="L13" s="61" t="s">
        <v>124</v>
      </c>
      <c r="M13" s="35"/>
      <c r="N13" s="35"/>
      <c r="O13" s="35"/>
      <c r="P13" s="35"/>
      <c r="Q13" s="36"/>
      <c r="R13" s="35"/>
      <c r="S13" s="35"/>
      <c r="T13" s="35"/>
      <c r="U13" s="35"/>
      <c r="V13" s="35" t="s">
        <v>155</v>
      </c>
      <c r="W13" s="35"/>
      <c r="X13" s="35"/>
      <c r="Y13" s="35"/>
      <c r="Z13" s="35" t="s">
        <v>156</v>
      </c>
      <c r="AA13" s="35" t="s">
        <v>137</v>
      </c>
      <c r="AB13" s="31"/>
      <c r="AC13" s="5"/>
      <c r="AD13" s="5"/>
      <c r="AE13" s="30"/>
      <c r="AF13" s="32"/>
      <c r="AG13" s="33"/>
      <c r="AH13" s="33"/>
    </row>
    <row r="14" spans="1:34" s="2" customFormat="1" ht="45" x14ac:dyDescent="0.25">
      <c r="A14" s="5" t="str">
        <f>'READ ME FIRST'!$D$12</f>
        <v>SCE</v>
      </c>
      <c r="B14" s="45">
        <f>'READ ME FIRST'!$D$15</f>
        <v>44287</v>
      </c>
      <c r="C14" s="35" t="s">
        <v>130</v>
      </c>
      <c r="D14" s="37" t="str">
        <f>IF(Table2[[#This Row],[WMPInitiativeCategory]]="", "",INDEX('Initiative mapping-DO NOT EDIT'!$H$3:$H$12, MATCH(Table2[[#This Row],[WMPInitiativeCategory]],'Initiative mapping-DO NOT EDIT'!$G$3:$G$12,0)))</f>
        <v>5.3.2.</v>
      </c>
      <c r="E14" s="34" t="s">
        <v>152</v>
      </c>
      <c r="F14" s="34"/>
      <c r="G14" s="38">
        <f>IF(Table2[[#This Row],[WMPInitiativeActivity]]="","x",IF(Table2[[#This Row],[WMPInitiativeActivity]]="other", Table2[[#This Row],[ActivityNameifOther]], INDEX('Initiative mapping-DO NOT EDIT'!$C$3:$C$89,MATCH(Table2[[#This Row],[WMPInitiativeActivity]],'Initiative mapping-DO NOT EDIT'!$D$3:$D$89,0))))</f>
        <v>4</v>
      </c>
      <c r="H14" s="56" t="s">
        <v>157</v>
      </c>
      <c r="I14" s="62" t="s">
        <v>158</v>
      </c>
      <c r="J14"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Forecasting_Forecast of a fire risk index, fire potential index, or similar  _SA-5_2021</v>
      </c>
      <c r="K14" s="61">
        <v>108</v>
      </c>
      <c r="L14" s="61" t="s">
        <v>124</v>
      </c>
      <c r="M14" s="35"/>
      <c r="N14" s="35"/>
      <c r="O14" s="35"/>
      <c r="P14" s="35"/>
      <c r="Q14" s="36"/>
      <c r="R14" s="35"/>
      <c r="S14" s="35"/>
      <c r="T14" s="35"/>
      <c r="U14" s="35"/>
      <c r="V14" s="35" t="s">
        <v>159</v>
      </c>
      <c r="W14" s="35"/>
      <c r="X14" s="35"/>
      <c r="Y14" s="35"/>
      <c r="Z14" s="35" t="s">
        <v>160</v>
      </c>
      <c r="AA14" s="35" t="s">
        <v>137</v>
      </c>
      <c r="AB14" s="31"/>
      <c r="AC14" s="5"/>
      <c r="AD14" s="5"/>
      <c r="AE14" s="30"/>
      <c r="AF14" s="32"/>
      <c r="AG14" s="33"/>
      <c r="AH14" s="33"/>
    </row>
    <row r="15" spans="1:34" s="2" customFormat="1" ht="45" x14ac:dyDescent="0.25">
      <c r="A15" s="5" t="str">
        <f>'READ ME FIRST'!$D$12</f>
        <v>SCE</v>
      </c>
      <c r="B15" s="45">
        <f>'READ ME FIRST'!$D$15</f>
        <v>44287</v>
      </c>
      <c r="C15" s="35" t="s">
        <v>130</v>
      </c>
      <c r="D15" s="37" t="str">
        <f>IF(Table2[[#This Row],[WMPInitiativeCategory]]="", "",INDEX('Initiative mapping-DO NOT EDIT'!$H$3:$H$12, MATCH(Table2[[#This Row],[WMPInitiativeCategory]],'Initiative mapping-DO NOT EDIT'!$G$3:$G$12,0)))</f>
        <v>5.3.2.</v>
      </c>
      <c r="E15" s="34" t="s">
        <v>152</v>
      </c>
      <c r="F15" s="34"/>
      <c r="G15" s="38">
        <f>IF(Table2[[#This Row],[WMPInitiativeActivity]]="","x",IF(Table2[[#This Row],[WMPInitiativeActivity]]="other", Table2[[#This Row],[ActivityNameifOther]], INDEX('Initiative mapping-DO NOT EDIT'!$C$3:$C$89,MATCH(Table2[[#This Row],[WMPInitiativeActivity]],'Initiative mapping-DO NOT EDIT'!$D$3:$D$89,0))))</f>
        <v>4</v>
      </c>
      <c r="H15" s="56" t="s">
        <v>161</v>
      </c>
      <c r="I15" s="62" t="s">
        <v>162</v>
      </c>
      <c r="J15"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Forecasting_Forecast of a fire risk index, fire potential index, or similar  _SA-6_2021</v>
      </c>
      <c r="K15" s="61">
        <v>108</v>
      </c>
      <c r="L15" s="61" t="s">
        <v>124</v>
      </c>
      <c r="M15" s="35"/>
      <c r="N15" s="35"/>
      <c r="O15" s="35"/>
      <c r="P15" s="35"/>
      <c r="Q15" s="36"/>
      <c r="R15" s="35"/>
      <c r="S15" s="35"/>
      <c r="T15" s="35"/>
      <c r="U15" s="35"/>
      <c r="V15" s="35" t="s">
        <v>163</v>
      </c>
      <c r="W15" s="35"/>
      <c r="X15" s="35"/>
      <c r="Y15" s="35"/>
      <c r="Z15" s="35" t="s">
        <v>164</v>
      </c>
      <c r="AA15" s="35" t="s">
        <v>137</v>
      </c>
      <c r="AB15" s="31"/>
      <c r="AC15" s="5"/>
      <c r="AD15" s="5"/>
      <c r="AE15" s="30"/>
      <c r="AF15" s="32"/>
      <c r="AG15" s="33"/>
      <c r="AH15" s="33"/>
    </row>
    <row r="16" spans="1:34" s="2" customFormat="1" ht="45" x14ac:dyDescent="0.25">
      <c r="A16" s="5" t="str">
        <f>'READ ME FIRST'!$D$12</f>
        <v>SCE</v>
      </c>
      <c r="B16" s="45">
        <f>'READ ME FIRST'!$D$15</f>
        <v>44287</v>
      </c>
      <c r="C16" s="35" t="s">
        <v>130</v>
      </c>
      <c r="D16" s="37" t="str">
        <f>IF(Table2[[#This Row],[WMPInitiativeCategory]]="", "",INDEX('Initiative mapping-DO NOT EDIT'!$H$3:$H$12, MATCH(Table2[[#This Row],[WMPInitiativeCategory]],'Initiative mapping-DO NOT EDIT'!$G$3:$G$12,0)))</f>
        <v>5.3.2.</v>
      </c>
      <c r="E16" s="34" t="s">
        <v>152</v>
      </c>
      <c r="F16" s="34"/>
      <c r="G16" s="38">
        <f>IF(Table2[[#This Row],[WMPInitiativeActivity]]="","x",IF(Table2[[#This Row],[WMPInitiativeActivity]]="other", Table2[[#This Row],[ActivityNameifOther]], INDEX('Initiative mapping-DO NOT EDIT'!$C$3:$C$89,MATCH(Table2[[#This Row],[WMPInitiativeActivity]],'Initiative mapping-DO NOT EDIT'!$D$3:$D$89,0))))</f>
        <v>4</v>
      </c>
      <c r="H16" s="56" t="s">
        <v>165</v>
      </c>
      <c r="I16" s="62" t="s">
        <v>166</v>
      </c>
      <c r="J16"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Forecasting_Forecast of a fire risk index, fire potential index, or similar  _SA-7_2021</v>
      </c>
      <c r="K16" s="61">
        <v>109</v>
      </c>
      <c r="L16" s="61" t="s">
        <v>124</v>
      </c>
      <c r="M16" s="35"/>
      <c r="N16" s="35"/>
      <c r="O16" s="35"/>
      <c r="P16" s="35"/>
      <c r="Q16" s="36"/>
      <c r="R16" s="35"/>
      <c r="S16" s="35"/>
      <c r="T16" s="35"/>
      <c r="U16" s="35"/>
      <c r="V16" s="35" t="s">
        <v>167</v>
      </c>
      <c r="W16" s="35"/>
      <c r="X16" s="35"/>
      <c r="Y16" s="35"/>
      <c r="Z16" s="35" t="s">
        <v>168</v>
      </c>
      <c r="AA16" s="35" t="s">
        <v>137</v>
      </c>
      <c r="AB16" s="31"/>
      <c r="AC16" s="5"/>
      <c r="AD16" s="5"/>
      <c r="AE16" s="30"/>
      <c r="AF16" s="32"/>
      <c r="AG16" s="33"/>
      <c r="AH16" s="33"/>
    </row>
    <row r="17" spans="1:34" s="2" customFormat="1" ht="45" x14ac:dyDescent="0.25">
      <c r="A17" s="5" t="str">
        <f>'READ ME FIRST'!$D$12</f>
        <v>SCE</v>
      </c>
      <c r="B17" s="45">
        <f>'READ ME FIRST'!$D$15</f>
        <v>44287</v>
      </c>
      <c r="C17" s="35" t="s">
        <v>130</v>
      </c>
      <c r="D17" s="37" t="str">
        <f>IF(Table2[[#This Row],[WMPInitiativeCategory]]="", "",INDEX('Initiative mapping-DO NOT EDIT'!$H$3:$H$12, MATCH(Table2[[#This Row],[WMPInitiativeCategory]],'Initiative mapping-DO NOT EDIT'!$G$3:$G$12,0)))</f>
        <v>5.3.2.</v>
      </c>
      <c r="E17" s="34" t="s">
        <v>152</v>
      </c>
      <c r="F17" s="34"/>
      <c r="G17" s="38">
        <f>IF(Table2[[#This Row],[WMPInitiativeActivity]]="","x",IF(Table2[[#This Row],[WMPInitiativeActivity]]="other", Table2[[#This Row],[ActivityNameifOther]], INDEX('Initiative mapping-DO NOT EDIT'!$C$3:$C$89,MATCH(Table2[[#This Row],[WMPInitiativeActivity]],'Initiative mapping-DO NOT EDIT'!$D$3:$D$89,0))))</f>
        <v>4</v>
      </c>
      <c r="H17" s="56" t="s">
        <v>169</v>
      </c>
      <c r="I17" s="62" t="s">
        <v>170</v>
      </c>
      <c r="J17"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Forecasting_Forecast of a fire risk index, fire potential index, or similar  _SA-8_2021</v>
      </c>
      <c r="K17" s="61">
        <v>109</v>
      </c>
      <c r="L17" s="61" t="s">
        <v>124</v>
      </c>
      <c r="M17" s="35"/>
      <c r="N17" s="35"/>
      <c r="O17" s="35"/>
      <c r="P17" s="35"/>
      <c r="Q17" s="36"/>
      <c r="R17" s="35"/>
      <c r="S17" s="35"/>
      <c r="T17" s="35"/>
      <c r="U17" s="35"/>
      <c r="V17" s="35" t="s">
        <v>171</v>
      </c>
      <c r="W17" s="35"/>
      <c r="X17" s="35"/>
      <c r="Y17" s="35"/>
      <c r="Z17" s="35" t="s">
        <v>172</v>
      </c>
      <c r="AA17" s="35" t="s">
        <v>137</v>
      </c>
      <c r="AB17" s="31"/>
      <c r="AC17" s="5"/>
      <c r="AD17" s="5"/>
      <c r="AE17" s="30"/>
      <c r="AF17" s="32"/>
      <c r="AG17" s="33"/>
      <c r="AH17" s="33"/>
    </row>
    <row r="18" spans="1:34" s="2" customFormat="1" x14ac:dyDescent="0.25">
      <c r="A18" s="5" t="str">
        <f>'READ ME FIRST'!$D$12</f>
        <v>SCE</v>
      </c>
      <c r="B18" s="45">
        <f>'READ ME FIRST'!$D$15</f>
        <v>44287</v>
      </c>
      <c r="C18" s="35" t="s">
        <v>130</v>
      </c>
      <c r="D18" s="37" t="str">
        <f>IF(Table2[[#This Row],[WMPInitiativeCategory]]="", "",INDEX('Initiative mapping-DO NOT EDIT'!$H$3:$H$12, MATCH(Table2[[#This Row],[WMPInitiativeCategory]],'Initiative mapping-DO NOT EDIT'!$G$3:$G$12,0)))</f>
        <v>5.3.2.</v>
      </c>
      <c r="E18" s="34" t="s">
        <v>173</v>
      </c>
      <c r="F18" s="34"/>
      <c r="G18" s="38">
        <f>IF(Table2[[#This Row],[WMPInitiativeActivity]]="","x",IF(Table2[[#This Row],[WMPInitiativeActivity]]="other", Table2[[#This Row],[ActivityNameifOther]], INDEX('Initiative mapping-DO NOT EDIT'!$C$3:$C$89,MATCH(Table2[[#This Row],[WMPInitiativeActivity]],'Initiative mapping-DO NOT EDIT'!$D$3:$D$89,0))))</f>
        <v>5</v>
      </c>
      <c r="H18" s="56" t="s">
        <v>124</v>
      </c>
      <c r="I18" s="56" t="s">
        <v>124</v>
      </c>
      <c r="J18"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Forecasting_Personnel monitoring areas of electric lines and equipment in elevated fire risk conditions  _N/A_2021</v>
      </c>
      <c r="K18" s="61">
        <v>110</v>
      </c>
      <c r="L18" s="56" t="s">
        <v>124</v>
      </c>
      <c r="M18" s="35"/>
      <c r="N18" s="35"/>
      <c r="O18" s="35"/>
      <c r="P18" s="35"/>
      <c r="Q18" s="36"/>
      <c r="R18" s="35"/>
      <c r="S18" s="35"/>
      <c r="T18" s="35"/>
      <c r="U18" s="35"/>
      <c r="V18" s="35"/>
      <c r="W18" s="35"/>
      <c r="X18" s="35"/>
      <c r="Y18" s="35"/>
      <c r="Z18" s="35"/>
      <c r="AA18" s="35"/>
      <c r="AB18" s="31"/>
      <c r="AC18" s="5"/>
      <c r="AD18" s="5"/>
      <c r="AE18" s="30"/>
      <c r="AF18" s="32"/>
      <c r="AG18" s="33"/>
      <c r="AH18" s="33"/>
    </row>
    <row r="19" spans="1:34" s="2" customFormat="1" ht="30" x14ac:dyDescent="0.25">
      <c r="A19" s="5" t="str">
        <f>'READ ME FIRST'!$D$12</f>
        <v>SCE</v>
      </c>
      <c r="B19" s="45">
        <f>'READ ME FIRST'!$D$15</f>
        <v>44287</v>
      </c>
      <c r="C19" s="35" t="s">
        <v>130</v>
      </c>
      <c r="D19" s="37" t="str">
        <f>IF(Table2[[#This Row],[WMPInitiativeCategory]]="", "",INDEX('Initiative mapping-DO NOT EDIT'!$H$3:$H$12, MATCH(Table2[[#This Row],[WMPInitiativeCategory]],'Initiative mapping-DO NOT EDIT'!$G$3:$G$12,0)))</f>
        <v>5.3.2.</v>
      </c>
      <c r="E19" s="34" t="s">
        <v>174</v>
      </c>
      <c r="F19" s="34"/>
      <c r="G19" s="38">
        <f>IF(Table2[[#This Row],[WMPInitiativeActivity]]="","x",IF(Table2[[#This Row],[WMPInitiativeActivity]]="other", Table2[[#This Row],[ActivityNameifOther]], INDEX('Initiative mapping-DO NOT EDIT'!$C$3:$C$89,MATCH(Table2[[#This Row],[WMPInitiativeActivity]],'Initiative mapping-DO NOT EDIT'!$D$3:$D$89,0))))</f>
        <v>6</v>
      </c>
      <c r="H19" s="66" t="s">
        <v>175</v>
      </c>
      <c r="I19" s="62" t="s">
        <v>176</v>
      </c>
      <c r="J19"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Forecasting_Weather forecasting and estimating impacts on electric lines and equipment  _SA-3_2021</v>
      </c>
      <c r="K19" s="61">
        <v>110</v>
      </c>
      <c r="L19" s="61" t="s">
        <v>124</v>
      </c>
      <c r="M19" s="35"/>
      <c r="N19" s="35"/>
      <c r="O19" s="35"/>
      <c r="P19" s="35"/>
      <c r="Q19" s="36"/>
      <c r="R19" s="35"/>
      <c r="S19" s="35"/>
      <c r="T19" s="35"/>
      <c r="U19" s="35"/>
      <c r="V19" s="35" t="s">
        <v>177</v>
      </c>
      <c r="W19" s="35"/>
      <c r="X19" s="35"/>
      <c r="Y19" s="35"/>
      <c r="Z19" s="35" t="s">
        <v>178</v>
      </c>
      <c r="AA19" s="35" t="s">
        <v>137</v>
      </c>
      <c r="AB19" s="31"/>
      <c r="AC19" s="5"/>
      <c r="AD19" s="5"/>
      <c r="AE19" s="30"/>
      <c r="AF19" s="32"/>
      <c r="AG19" s="33"/>
      <c r="AH19" s="33"/>
    </row>
    <row r="20" spans="1:34" s="2" customFormat="1" ht="75" x14ac:dyDescent="0.25">
      <c r="A20" s="5" t="str">
        <f>'READ ME FIRST'!$D$12</f>
        <v>SCE</v>
      </c>
      <c r="B20" s="45">
        <f>'READ ME FIRST'!$D$15</f>
        <v>44287</v>
      </c>
      <c r="C20" s="35" t="s">
        <v>130</v>
      </c>
      <c r="D20" s="37" t="str">
        <f>IF(Table2[[#This Row],[WMPInitiativeCategory]]="", "",INDEX('Initiative mapping-DO NOT EDIT'!$H$3:$H$12, MATCH(Table2[[#This Row],[WMPInitiativeCategory]],'Initiative mapping-DO NOT EDIT'!$G$3:$G$12,0)))</f>
        <v>5.3.2.</v>
      </c>
      <c r="E20" s="34"/>
      <c r="F20" s="34" t="s">
        <v>179</v>
      </c>
      <c r="G20" s="38">
        <v>7</v>
      </c>
      <c r="H20" s="56" t="s">
        <v>180</v>
      </c>
      <c r="I20" s="62" t="s">
        <v>181</v>
      </c>
      <c r="J20"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Forecasting_x_RA-1_2021</v>
      </c>
      <c r="K20" s="61">
        <v>111</v>
      </c>
      <c r="L20" s="61" t="s">
        <v>124</v>
      </c>
      <c r="M20" s="35"/>
      <c r="N20" s="35"/>
      <c r="O20" s="35"/>
      <c r="P20" s="35"/>
      <c r="Q20" s="36"/>
      <c r="R20" s="35"/>
      <c r="S20" s="35"/>
      <c r="T20" s="35"/>
      <c r="U20" s="35"/>
      <c r="V20" s="35" t="s">
        <v>182</v>
      </c>
      <c r="W20" s="35"/>
      <c r="X20" s="35"/>
      <c r="Y20" s="35"/>
      <c r="Z20" s="35" t="s">
        <v>183</v>
      </c>
      <c r="AA20" s="35" t="s">
        <v>137</v>
      </c>
      <c r="AB20" s="31"/>
      <c r="AC20" s="5"/>
      <c r="AD20" s="5"/>
      <c r="AE20" s="30"/>
      <c r="AF20" s="32"/>
      <c r="AG20" s="33"/>
      <c r="AH20" s="33"/>
    </row>
    <row r="21" spans="1:34" s="2" customFormat="1" ht="122.45" customHeight="1" x14ac:dyDescent="0.25">
      <c r="A21" s="5" t="str">
        <f>'READ ME FIRST'!$D$12</f>
        <v>SCE</v>
      </c>
      <c r="B21" s="45">
        <f>'READ ME FIRST'!$D$15</f>
        <v>44287</v>
      </c>
      <c r="C21" s="35" t="s">
        <v>130</v>
      </c>
      <c r="D21" s="37" t="str">
        <f>IF(Table2[[#This Row],[WMPInitiativeCategory]]="", "",INDEX('Initiative mapping-DO NOT EDIT'!$H$3:$H$12, MATCH(Table2[[#This Row],[WMPInitiativeCategory]],'Initiative mapping-DO NOT EDIT'!$G$3:$G$12,0)))</f>
        <v>5.3.2.</v>
      </c>
      <c r="E21" s="34"/>
      <c r="F21" s="34" t="s">
        <v>179</v>
      </c>
      <c r="G21" s="38">
        <v>7</v>
      </c>
      <c r="H21" s="66" t="s">
        <v>184</v>
      </c>
      <c r="I21" s="62" t="s">
        <v>185</v>
      </c>
      <c r="J21"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Forecasting_x_SA-4_2021</v>
      </c>
      <c r="K21" s="61">
        <v>111</v>
      </c>
      <c r="L21" s="61" t="s">
        <v>124</v>
      </c>
      <c r="M21" s="35"/>
      <c r="N21" s="35"/>
      <c r="O21" s="35"/>
      <c r="P21" s="35"/>
      <c r="Q21" s="36"/>
      <c r="R21" s="35"/>
      <c r="S21" s="35"/>
      <c r="T21" s="35"/>
      <c r="U21" s="35"/>
      <c r="V21" s="35" t="s">
        <v>186</v>
      </c>
      <c r="W21" s="35"/>
      <c r="X21" s="35"/>
      <c r="Y21" s="35"/>
      <c r="Z21" s="35" t="s">
        <v>187</v>
      </c>
      <c r="AA21" s="35" t="s">
        <v>137</v>
      </c>
      <c r="AB21" s="31"/>
      <c r="AC21" s="5"/>
      <c r="AD21" s="5"/>
      <c r="AE21" s="30"/>
      <c r="AF21" s="32"/>
      <c r="AG21" s="33"/>
      <c r="AH21" s="33"/>
    </row>
    <row r="22" spans="1:34" s="2" customFormat="1" ht="122.45" customHeight="1" x14ac:dyDescent="0.25">
      <c r="A22" s="5" t="str">
        <f>'READ ME FIRST'!$D$12</f>
        <v>SCE</v>
      </c>
      <c r="B22" s="45">
        <f>'READ ME FIRST'!$D$15</f>
        <v>44287</v>
      </c>
      <c r="C22" s="35" t="s">
        <v>188</v>
      </c>
      <c r="D22" s="37" t="str">
        <f>IF(Table2[[#This Row],[WMPInitiativeCategory]]="", "",INDEX('Initiative mapping-DO NOT EDIT'!$H$3:$H$12, MATCH(Table2[[#This Row],[WMPInitiativeCategory]],'Initiative mapping-DO NOT EDIT'!$G$3:$G$12,0)))</f>
        <v>5.3.3.</v>
      </c>
      <c r="E22" s="34" t="s">
        <v>189</v>
      </c>
      <c r="F22" s="34"/>
      <c r="G22" s="38">
        <f>IF(Table2[[#This Row],[WMPInitiativeActivity]]="","x",IF(Table2[[#This Row],[WMPInitiativeActivity]]="other", Table2[[#This Row],[ActivityNameifOther]], INDEX('Initiative mapping-DO NOT EDIT'!$C$3:$C$89,MATCH(Table2[[#This Row],[WMPInitiativeActivity]],'Initiative mapping-DO NOT EDIT'!$D$3:$D$89,0))))</f>
        <v>1</v>
      </c>
      <c r="H22" s="56" t="s">
        <v>124</v>
      </c>
      <c r="I22" s="56" t="s">
        <v>124</v>
      </c>
      <c r="J22"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Hardening_Capacitor maintenance and replacement program  _N/A_2021</v>
      </c>
      <c r="K22" s="61">
        <v>114</v>
      </c>
      <c r="L22" s="56" t="s">
        <v>124</v>
      </c>
      <c r="M22" s="35"/>
      <c r="N22" s="35"/>
      <c r="O22" s="35"/>
      <c r="P22" s="35"/>
      <c r="Q22" s="36"/>
      <c r="R22" s="35"/>
      <c r="S22" s="35"/>
      <c r="T22" s="35"/>
      <c r="U22" s="35"/>
      <c r="V22" s="35"/>
      <c r="W22" s="35"/>
      <c r="X22" s="35"/>
      <c r="Y22" s="35"/>
      <c r="Z22" s="35"/>
      <c r="AA22" s="35"/>
      <c r="AB22" s="31"/>
      <c r="AC22" s="5"/>
      <c r="AD22" s="5"/>
      <c r="AE22" s="30"/>
      <c r="AF22" s="32"/>
      <c r="AG22" s="33"/>
      <c r="AH22" s="33"/>
    </row>
    <row r="23" spans="1:34" s="2" customFormat="1" ht="60" hidden="1" x14ac:dyDescent="0.25">
      <c r="A23" s="5" t="str">
        <f>'READ ME FIRST'!$D$12</f>
        <v>SCE</v>
      </c>
      <c r="B23" s="45">
        <f>'READ ME FIRST'!$D$15</f>
        <v>44287</v>
      </c>
      <c r="C23" s="35" t="s">
        <v>188</v>
      </c>
      <c r="D23" s="37" t="str">
        <f>IF(Table2[[#This Row],[WMPInitiativeCategory]]="", "",INDEX('Initiative mapping-DO NOT EDIT'!$H$3:$H$12, MATCH(Table2[[#This Row],[WMPInitiativeCategory]],'Initiative mapping-DO NOT EDIT'!$G$3:$G$12,0)))</f>
        <v>5.3.3.</v>
      </c>
      <c r="E23" s="34" t="s">
        <v>190</v>
      </c>
      <c r="F23" s="34"/>
      <c r="G23" s="38">
        <f>IF(Table2[[#This Row],[WMPInitiativeActivity]]="","x",IF(Table2[[#This Row],[WMPInitiativeActivity]]="other", Table2[[#This Row],[ActivityNameifOther]], INDEX('Initiative mapping-DO NOT EDIT'!$C$3:$C$89,MATCH(Table2[[#This Row],[WMPInitiativeActivity]],'Initiative mapping-DO NOT EDIT'!$D$3:$D$89,0))))</f>
        <v>2</v>
      </c>
      <c r="H23" s="66" t="s">
        <v>191</v>
      </c>
      <c r="I23" s="62" t="s">
        <v>192</v>
      </c>
      <c r="J23"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Hardening_Circuit breaker maintenance and installation to de-energize lines upon detecting a fault  _SH-6_2021</v>
      </c>
      <c r="K23" s="61">
        <v>118</v>
      </c>
      <c r="L23" s="61" t="s">
        <v>193</v>
      </c>
      <c r="M23" s="35" t="s">
        <v>194</v>
      </c>
      <c r="N23" s="35"/>
      <c r="O23" s="35"/>
      <c r="P23" s="35"/>
      <c r="Q23" s="36">
        <v>55</v>
      </c>
      <c r="R23" s="35"/>
      <c r="S23" s="35"/>
      <c r="T23" s="35"/>
      <c r="U23" s="35" t="s">
        <v>195</v>
      </c>
      <c r="V23" s="35"/>
      <c r="W23" s="35"/>
      <c r="X23" s="35"/>
      <c r="Y23" s="35"/>
      <c r="Z23" s="35"/>
      <c r="AA23" s="35" t="s">
        <v>137</v>
      </c>
      <c r="AB23" s="31"/>
      <c r="AC23" s="5"/>
      <c r="AD23" s="5"/>
      <c r="AE23" s="30"/>
      <c r="AF23" s="32"/>
      <c r="AG23" s="33"/>
      <c r="AH23" s="33"/>
    </row>
    <row r="24" spans="1:34" s="2" customFormat="1" ht="90" x14ac:dyDescent="0.25">
      <c r="A24" s="5" t="str">
        <f>'READ ME FIRST'!$D$12</f>
        <v>SCE</v>
      </c>
      <c r="B24" s="45">
        <f>'READ ME FIRST'!$D$15</f>
        <v>44287</v>
      </c>
      <c r="C24" s="35" t="s">
        <v>188</v>
      </c>
      <c r="D24" s="37" t="str">
        <f>IF(Table2[[#This Row],[WMPInitiativeCategory]]="", "",INDEX('Initiative mapping-DO NOT EDIT'!$H$3:$H$12, MATCH(Table2[[#This Row],[WMPInitiativeCategory]],'Initiative mapping-DO NOT EDIT'!$G$3:$G$12,0)))</f>
        <v>5.3.3.</v>
      </c>
      <c r="E24" s="34" t="s">
        <v>190</v>
      </c>
      <c r="F24" s="34"/>
      <c r="G24" s="38">
        <f>IF(Table2[[#This Row],[WMPInitiativeActivity]]="","x",IF(Table2[[#This Row],[WMPInitiativeActivity]]="other", Table2[[#This Row],[ActivityNameifOther]], INDEX('Initiative mapping-DO NOT EDIT'!$C$3:$C$89,MATCH(Table2[[#This Row],[WMPInitiativeActivity]],'Initiative mapping-DO NOT EDIT'!$D$3:$D$89,0))))</f>
        <v>2</v>
      </c>
      <c r="H24" s="66" t="s">
        <v>196</v>
      </c>
      <c r="I24" s="62" t="s">
        <v>197</v>
      </c>
      <c r="J24"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Hardening_Circuit breaker maintenance and installation to de-energize lines upon detecting a fault  _AT-1_2021</v>
      </c>
      <c r="K24" s="61">
        <v>115</v>
      </c>
      <c r="L24" s="61" t="s">
        <v>124</v>
      </c>
      <c r="M24" s="35"/>
      <c r="N24" s="35"/>
      <c r="O24" s="35"/>
      <c r="P24" s="35"/>
      <c r="Q24" s="36"/>
      <c r="R24" s="35"/>
      <c r="S24" s="35"/>
      <c r="T24" s="35"/>
      <c r="U24" s="35"/>
      <c r="V24" s="35" t="s">
        <v>198</v>
      </c>
      <c r="W24" s="35"/>
      <c r="X24" s="35"/>
      <c r="Y24" s="35"/>
      <c r="Z24" s="35" t="s">
        <v>199</v>
      </c>
      <c r="AA24" s="35" t="s">
        <v>137</v>
      </c>
      <c r="AB24" s="31"/>
      <c r="AC24" s="5"/>
      <c r="AD24" s="5"/>
      <c r="AE24" s="30"/>
      <c r="AF24" s="32"/>
      <c r="AG24" s="33"/>
      <c r="AH24" s="33"/>
    </row>
    <row r="25" spans="1:34" s="2" customFormat="1" ht="60" x14ac:dyDescent="0.25">
      <c r="A25" s="5" t="str">
        <f>'READ ME FIRST'!$D$12</f>
        <v>SCE</v>
      </c>
      <c r="B25" s="45">
        <f>'READ ME FIRST'!$D$15</f>
        <v>44287</v>
      </c>
      <c r="C25" s="35" t="s">
        <v>188</v>
      </c>
      <c r="D25" s="37" t="str">
        <f>IF(Table2[[#This Row],[WMPInitiativeCategory]]="", "",INDEX('Initiative mapping-DO NOT EDIT'!$H$3:$H$12, MATCH(Table2[[#This Row],[WMPInitiativeCategory]],'Initiative mapping-DO NOT EDIT'!$G$3:$G$12,0)))</f>
        <v>5.3.3.</v>
      </c>
      <c r="E25" s="34" t="s">
        <v>190</v>
      </c>
      <c r="F25" s="34"/>
      <c r="G25" s="38">
        <f>IF(Table2[[#This Row],[WMPInitiativeActivity]]="","x",IF(Table2[[#This Row],[WMPInitiativeActivity]]="other", Table2[[#This Row],[ActivityNameifOther]], INDEX('Initiative mapping-DO NOT EDIT'!$C$3:$C$89,MATCH(Table2[[#This Row],[WMPInitiativeActivity]],'Initiative mapping-DO NOT EDIT'!$D$3:$D$89,0))))</f>
        <v>2</v>
      </c>
      <c r="H25" s="66" t="s">
        <v>200</v>
      </c>
      <c r="I25" s="62" t="s">
        <v>201</v>
      </c>
      <c r="J25"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Hardening_Circuit breaker maintenance and installation to de-energize lines upon detecting a fault  _AT-3.1_2021</v>
      </c>
      <c r="K25" s="61">
        <v>115</v>
      </c>
      <c r="L25" s="61" t="s">
        <v>124</v>
      </c>
      <c r="M25" s="35"/>
      <c r="N25" s="35"/>
      <c r="O25" s="35"/>
      <c r="P25" s="35"/>
      <c r="Q25" s="36"/>
      <c r="R25" s="35"/>
      <c r="S25" s="35"/>
      <c r="T25" s="35"/>
      <c r="U25" s="35"/>
      <c r="V25" s="35" t="s">
        <v>202</v>
      </c>
      <c r="W25" s="35"/>
      <c r="X25" s="35"/>
      <c r="Y25" s="35"/>
      <c r="Z25" s="35" t="s">
        <v>203</v>
      </c>
      <c r="AA25" s="35" t="s">
        <v>137</v>
      </c>
      <c r="AB25" s="31"/>
      <c r="AC25" s="5"/>
      <c r="AD25" s="5"/>
      <c r="AE25" s="30"/>
      <c r="AF25" s="32"/>
      <c r="AG25" s="33"/>
      <c r="AH25" s="33"/>
    </row>
    <row r="26" spans="1:34" s="2" customFormat="1" ht="60" x14ac:dyDescent="0.25">
      <c r="A26" s="5" t="str">
        <f>'READ ME FIRST'!$D$12</f>
        <v>SCE</v>
      </c>
      <c r="B26" s="45">
        <f>'READ ME FIRST'!$D$15</f>
        <v>44287</v>
      </c>
      <c r="C26" s="35" t="s">
        <v>188</v>
      </c>
      <c r="D26" s="37" t="str">
        <f>IF(Table2[[#This Row],[WMPInitiativeCategory]]="", "",INDEX('Initiative mapping-DO NOT EDIT'!$H$3:$H$12, MATCH(Table2[[#This Row],[WMPInitiativeCategory]],'Initiative mapping-DO NOT EDIT'!$G$3:$G$12,0)))</f>
        <v>5.3.3.</v>
      </c>
      <c r="E26" s="34" t="s">
        <v>190</v>
      </c>
      <c r="F26" s="55"/>
      <c r="G26" s="38">
        <f>IF(Table2[[#This Row],[WMPInitiativeActivity]]="","x",IF(Table2[[#This Row],[WMPInitiativeActivity]]="other", Table2[[#This Row],[ActivityNameifOther]], INDEX('Initiative mapping-DO NOT EDIT'!$C$3:$C$89,MATCH(Table2[[#This Row],[WMPInitiativeActivity]],'Initiative mapping-DO NOT EDIT'!$D$3:$D$89,0))))</f>
        <v>2</v>
      </c>
      <c r="H26" s="66" t="s">
        <v>204</v>
      </c>
      <c r="I26" s="62" t="s">
        <v>205</v>
      </c>
      <c r="J26"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Hardening_Circuit breaker maintenance and installation to de-energize lines upon detecting a fault  _AT-3.2_2021</v>
      </c>
      <c r="K26" s="61">
        <v>116</v>
      </c>
      <c r="L26" s="61" t="s">
        <v>124</v>
      </c>
      <c r="M26" s="35"/>
      <c r="N26" s="35"/>
      <c r="O26" s="35"/>
      <c r="P26" s="35"/>
      <c r="Q26" s="36"/>
      <c r="R26" s="35"/>
      <c r="S26" s="35"/>
      <c r="T26" s="35"/>
      <c r="U26" s="35"/>
      <c r="V26" s="35" t="s">
        <v>206</v>
      </c>
      <c r="W26" s="35"/>
      <c r="X26" s="35"/>
      <c r="Y26" s="35"/>
      <c r="Z26" s="35" t="s">
        <v>207</v>
      </c>
      <c r="AA26" s="35" t="s">
        <v>137</v>
      </c>
      <c r="AB26" s="31"/>
      <c r="AC26" s="5"/>
      <c r="AD26" s="5"/>
      <c r="AE26" s="30"/>
      <c r="AF26" s="32"/>
      <c r="AG26" s="33"/>
      <c r="AH26" s="33"/>
    </row>
    <row r="27" spans="1:34" s="2" customFormat="1" ht="45" x14ac:dyDescent="0.25">
      <c r="A27" s="5" t="str">
        <f>'READ ME FIRST'!$D$12</f>
        <v>SCE</v>
      </c>
      <c r="B27" s="45">
        <f>'READ ME FIRST'!$D$15</f>
        <v>44287</v>
      </c>
      <c r="C27" s="35" t="s">
        <v>188</v>
      </c>
      <c r="D27" s="37" t="str">
        <f>IF(Table2[[#This Row],[WMPInitiativeCategory]]="", "",INDEX('Initiative mapping-DO NOT EDIT'!$H$3:$H$12, MATCH(Table2[[#This Row],[WMPInitiativeCategory]],'Initiative mapping-DO NOT EDIT'!$G$3:$G$12,0)))</f>
        <v>5.3.3.</v>
      </c>
      <c r="E27" s="34" t="s">
        <v>190</v>
      </c>
      <c r="F27" s="55"/>
      <c r="G27" s="38">
        <f>IF(Table2[[#This Row],[WMPInitiativeActivity]]="","x",IF(Table2[[#This Row],[WMPInitiativeActivity]]="other", Table2[[#This Row],[ActivityNameifOther]], INDEX('Initiative mapping-DO NOT EDIT'!$C$3:$C$89,MATCH(Table2[[#This Row],[WMPInitiativeActivity]],'Initiative mapping-DO NOT EDIT'!$D$3:$D$89,0))))</f>
        <v>2</v>
      </c>
      <c r="H27" s="66" t="s">
        <v>208</v>
      </c>
      <c r="I27" s="62" t="s">
        <v>209</v>
      </c>
      <c r="J27"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Hardening_Circuit breaker maintenance and installation to de-energize lines upon detecting a fault  _AT-3.3_2021</v>
      </c>
      <c r="K27" s="61">
        <v>116</v>
      </c>
      <c r="L27" s="61" t="s">
        <v>124</v>
      </c>
      <c r="M27" s="35"/>
      <c r="N27" s="35"/>
      <c r="O27" s="35"/>
      <c r="P27" s="35"/>
      <c r="Q27" s="36"/>
      <c r="R27" s="35"/>
      <c r="S27" s="35"/>
      <c r="T27" s="35"/>
      <c r="U27" s="35"/>
      <c r="V27" s="35" t="s">
        <v>210</v>
      </c>
      <c r="W27" s="35"/>
      <c r="X27" s="35"/>
      <c r="Y27" s="35"/>
      <c r="Z27" s="35" t="s">
        <v>211</v>
      </c>
      <c r="AA27" s="35" t="s">
        <v>137</v>
      </c>
      <c r="AB27" s="31"/>
      <c r="AC27" s="5"/>
      <c r="AD27" s="5"/>
      <c r="AE27" s="30"/>
      <c r="AF27" s="32"/>
      <c r="AG27" s="33"/>
      <c r="AH27" s="33"/>
    </row>
    <row r="28" spans="1:34" s="2" customFormat="1" ht="60" x14ac:dyDescent="0.25">
      <c r="A28" s="5" t="str">
        <f>'READ ME FIRST'!$D$12</f>
        <v>SCE</v>
      </c>
      <c r="B28" s="45">
        <f>'READ ME FIRST'!$D$15</f>
        <v>44287</v>
      </c>
      <c r="C28" s="35" t="s">
        <v>188</v>
      </c>
      <c r="D28" s="37" t="str">
        <f>IF(Table2[[#This Row],[WMPInitiativeCategory]]="", "",INDEX('Initiative mapping-DO NOT EDIT'!$H$3:$H$12, MATCH(Table2[[#This Row],[WMPInitiativeCategory]],'Initiative mapping-DO NOT EDIT'!$G$3:$G$12,0)))</f>
        <v>5.3.3.</v>
      </c>
      <c r="E28" s="34" t="s">
        <v>190</v>
      </c>
      <c r="F28" s="55"/>
      <c r="G28" s="38">
        <f>IF(Table2[[#This Row],[WMPInitiativeActivity]]="","x",IF(Table2[[#This Row],[WMPInitiativeActivity]]="other", Table2[[#This Row],[ActivityNameifOther]], INDEX('Initiative mapping-DO NOT EDIT'!$C$3:$C$89,MATCH(Table2[[#This Row],[WMPInitiativeActivity]],'Initiative mapping-DO NOT EDIT'!$D$3:$D$89,0))))</f>
        <v>2</v>
      </c>
      <c r="H28" s="66" t="s">
        <v>212</v>
      </c>
      <c r="I28" s="62" t="s">
        <v>213</v>
      </c>
      <c r="J28"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Hardening_Circuit breaker maintenance and installation to de-energize lines upon detecting a fault  _AT-3.4_2021</v>
      </c>
      <c r="K28" s="61">
        <v>117</v>
      </c>
      <c r="L28" s="61" t="s">
        <v>124</v>
      </c>
      <c r="M28" s="35"/>
      <c r="N28" s="35"/>
      <c r="O28" s="35"/>
      <c r="P28" s="35"/>
      <c r="Q28" s="36"/>
      <c r="R28" s="35"/>
      <c r="S28" s="35"/>
      <c r="T28" s="35"/>
      <c r="U28" s="35"/>
      <c r="V28" s="35" t="s">
        <v>214</v>
      </c>
      <c r="W28" s="35"/>
      <c r="X28" s="35"/>
      <c r="Y28" s="35"/>
      <c r="Z28" s="35" t="s">
        <v>215</v>
      </c>
      <c r="AA28" s="35" t="s">
        <v>137</v>
      </c>
      <c r="AB28" s="31"/>
      <c r="AC28" s="5"/>
      <c r="AD28" s="5"/>
      <c r="AE28" s="30"/>
      <c r="AF28" s="32"/>
      <c r="AG28" s="33"/>
      <c r="AH28" s="33"/>
    </row>
    <row r="29" spans="1:34" s="2" customFormat="1" ht="45" x14ac:dyDescent="0.25">
      <c r="A29" s="5" t="str">
        <f>'READ ME FIRST'!$D$12</f>
        <v>SCE</v>
      </c>
      <c r="B29" s="45">
        <f>'READ ME FIRST'!$D$15</f>
        <v>44287</v>
      </c>
      <c r="C29" s="35" t="s">
        <v>188</v>
      </c>
      <c r="D29" s="37" t="str">
        <f>IF(Table2[[#This Row],[WMPInitiativeCategory]]="", "",INDEX('Initiative mapping-DO NOT EDIT'!$H$3:$H$12, MATCH(Table2[[#This Row],[WMPInitiativeCategory]],'Initiative mapping-DO NOT EDIT'!$G$3:$G$12,0)))</f>
        <v>5.3.3.</v>
      </c>
      <c r="E29" s="34" t="s">
        <v>190</v>
      </c>
      <c r="F29" s="34"/>
      <c r="G29" s="38">
        <f>IF(Table2[[#This Row],[WMPInitiativeActivity]]="","x",IF(Table2[[#This Row],[WMPInitiativeActivity]]="other", Table2[[#This Row],[ActivityNameifOther]], INDEX('Initiative mapping-DO NOT EDIT'!$C$3:$C$89,MATCH(Table2[[#This Row],[WMPInitiativeActivity]],'Initiative mapping-DO NOT EDIT'!$D$3:$D$89,0))))</f>
        <v>2</v>
      </c>
      <c r="H29" s="66" t="s">
        <v>216</v>
      </c>
      <c r="I29" s="62" t="s">
        <v>217</v>
      </c>
      <c r="J29"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Hardening_Circuit breaker maintenance and installation to de-energize lines upon detecting a fault  _AT-8_2021</v>
      </c>
      <c r="K29" s="61">
        <v>117</v>
      </c>
      <c r="L29" s="61" t="s">
        <v>124</v>
      </c>
      <c r="M29" s="35"/>
      <c r="N29" s="35"/>
      <c r="O29" s="35"/>
      <c r="P29" s="35"/>
      <c r="Q29" s="36"/>
      <c r="R29" s="35"/>
      <c r="S29" s="35"/>
      <c r="T29" s="35"/>
      <c r="U29" s="35"/>
      <c r="V29" s="35" t="s">
        <v>218</v>
      </c>
      <c r="W29" s="35"/>
      <c r="X29" s="35"/>
      <c r="Y29" s="35"/>
      <c r="Z29" s="35" t="s">
        <v>219</v>
      </c>
      <c r="AA29" s="35" t="s">
        <v>137</v>
      </c>
      <c r="AB29" s="31"/>
      <c r="AC29" s="5"/>
      <c r="AD29" s="5"/>
      <c r="AE29" s="30"/>
      <c r="AF29" s="32"/>
      <c r="AG29" s="33"/>
      <c r="AH29" s="33"/>
    </row>
    <row r="30" spans="1:34" s="2" customFormat="1" ht="60" hidden="1" x14ac:dyDescent="0.25">
      <c r="A30" s="5" t="str">
        <f>'READ ME FIRST'!$D$12</f>
        <v>SCE</v>
      </c>
      <c r="B30" s="45">
        <f>'READ ME FIRST'!$D$15</f>
        <v>44287</v>
      </c>
      <c r="C30" s="35" t="s">
        <v>188</v>
      </c>
      <c r="D30" s="37" t="str">
        <f>IF(Table2[[#This Row],[WMPInitiativeCategory]]="", "",INDEX('Initiative mapping-DO NOT EDIT'!$H$3:$H$12, MATCH(Table2[[#This Row],[WMPInitiativeCategory]],'Initiative mapping-DO NOT EDIT'!$G$3:$G$12,0)))</f>
        <v>5.3.3.</v>
      </c>
      <c r="E30" s="34" t="s">
        <v>220</v>
      </c>
      <c r="F30" s="34"/>
      <c r="G30" s="38">
        <f>IF(Table2[[#This Row],[WMPInitiativeActivity]]="","x",IF(Table2[[#This Row],[WMPInitiativeActivity]]="other", Table2[[#This Row],[ActivityNameifOther]], INDEX('Initiative mapping-DO NOT EDIT'!$C$3:$C$89,MATCH(Table2[[#This Row],[WMPInitiativeActivity]],'Initiative mapping-DO NOT EDIT'!$D$3:$D$89,0))))</f>
        <v>3</v>
      </c>
      <c r="H30" s="66" t="s">
        <v>221</v>
      </c>
      <c r="I30" s="62" t="s">
        <v>222</v>
      </c>
      <c r="J30"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Hardening_Covered conductor installation  _SH-1_2021</v>
      </c>
      <c r="K30" s="61">
        <v>118</v>
      </c>
      <c r="L30" s="61" t="s">
        <v>223</v>
      </c>
      <c r="M30" s="35" t="s">
        <v>224</v>
      </c>
      <c r="N30" s="35"/>
      <c r="O30" s="35"/>
      <c r="P30" s="35"/>
      <c r="Q30" s="36">
        <v>700</v>
      </c>
      <c r="R30" s="35"/>
      <c r="S30" s="35"/>
      <c r="T30" s="35"/>
      <c r="U30" s="35" t="s">
        <v>225</v>
      </c>
      <c r="V30" s="35"/>
      <c r="W30" s="35"/>
      <c r="X30" s="35"/>
      <c r="Y30" s="35"/>
      <c r="Z30" s="35"/>
      <c r="AA30" s="35" t="s">
        <v>137</v>
      </c>
      <c r="AB30" s="31"/>
      <c r="AC30" s="5"/>
      <c r="AD30" s="5"/>
      <c r="AE30" s="30"/>
      <c r="AF30" s="32"/>
      <c r="AG30" s="33"/>
      <c r="AH30" s="33"/>
    </row>
    <row r="31" spans="1:34" s="2" customFormat="1" ht="75" hidden="1" x14ac:dyDescent="0.25">
      <c r="A31" s="5" t="str">
        <f>'READ ME FIRST'!$D$12</f>
        <v>SCE</v>
      </c>
      <c r="B31" s="45">
        <f>'READ ME FIRST'!$D$15</f>
        <v>44287</v>
      </c>
      <c r="C31" s="35" t="s">
        <v>188</v>
      </c>
      <c r="D31" s="37" t="str">
        <f>IF(Table2[[#This Row],[WMPInitiativeCategory]]="", "",INDEX('Initiative mapping-DO NOT EDIT'!$H$3:$H$12, MATCH(Table2[[#This Row],[WMPInitiativeCategory]],'Initiative mapping-DO NOT EDIT'!$G$3:$G$12,0)))</f>
        <v>5.3.3.</v>
      </c>
      <c r="E31" s="34" t="s">
        <v>220</v>
      </c>
      <c r="F31" s="34"/>
      <c r="G31" s="38">
        <f>IF(Table2[[#This Row],[WMPInitiativeActivity]]="","x",IF(Table2[[#This Row],[WMPInitiativeActivity]]="other", Table2[[#This Row],[ActivityNameifOther]], INDEX('Initiative mapping-DO NOT EDIT'!$C$3:$C$89,MATCH(Table2[[#This Row],[WMPInitiativeActivity]],'Initiative mapping-DO NOT EDIT'!$D$3:$D$89,0))))</f>
        <v>3</v>
      </c>
      <c r="H31" s="66" t="s">
        <v>226</v>
      </c>
      <c r="I31" s="62" t="s">
        <v>227</v>
      </c>
      <c r="J31"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Hardening_Covered conductor installation  _SH-10_2021</v>
      </c>
      <c r="K31" s="61">
        <v>120</v>
      </c>
      <c r="L31" s="61" t="s">
        <v>228</v>
      </c>
      <c r="M31" s="35" t="s">
        <v>229</v>
      </c>
      <c r="N31" s="35"/>
      <c r="O31" s="35"/>
      <c r="P31" s="35"/>
      <c r="Q31" s="36">
        <v>325</v>
      </c>
      <c r="R31" s="35"/>
      <c r="S31" s="35"/>
      <c r="T31" s="35"/>
      <c r="U31" s="35" t="s">
        <v>230</v>
      </c>
      <c r="V31" s="35"/>
      <c r="W31" s="35"/>
      <c r="X31" s="35"/>
      <c r="Y31" s="35"/>
      <c r="Z31" s="35"/>
      <c r="AA31" s="35" t="s">
        <v>137</v>
      </c>
      <c r="AB31" s="31"/>
      <c r="AC31" s="5"/>
      <c r="AD31" s="5"/>
      <c r="AE31" s="30"/>
      <c r="AF31" s="32"/>
      <c r="AG31" s="33"/>
      <c r="AH31" s="33"/>
    </row>
    <row r="32" spans="1:34" s="2" customFormat="1" ht="60" x14ac:dyDescent="0.25">
      <c r="A32" s="5" t="str">
        <f>'READ ME FIRST'!$D$12</f>
        <v>SCE</v>
      </c>
      <c r="B32" s="45">
        <f>'READ ME FIRST'!$D$15</f>
        <v>44287</v>
      </c>
      <c r="C32" s="35" t="s">
        <v>188</v>
      </c>
      <c r="D32" s="37" t="str">
        <f>IF(Table2[[#This Row],[WMPInitiativeCategory]]="", "",INDEX('Initiative mapping-DO NOT EDIT'!$H$3:$H$12, MATCH(Table2[[#This Row],[WMPInitiativeCategory]],'Initiative mapping-DO NOT EDIT'!$G$3:$G$12,0)))</f>
        <v>5.3.3.</v>
      </c>
      <c r="E32" s="34" t="s">
        <v>220</v>
      </c>
      <c r="F32" s="55"/>
      <c r="G32" s="38">
        <f>IF(Table2[[#This Row],[WMPInitiativeActivity]]="","x",IF(Table2[[#This Row],[WMPInitiativeActivity]]="other", Table2[[#This Row],[ActivityNameifOther]], INDEX('Initiative mapping-DO NOT EDIT'!$C$3:$C$89,MATCH(Table2[[#This Row],[WMPInitiativeActivity]],'Initiative mapping-DO NOT EDIT'!$D$3:$D$89,0))))</f>
        <v>3</v>
      </c>
      <c r="H32" s="66" t="s">
        <v>231</v>
      </c>
      <c r="I32" s="62" t="s">
        <v>232</v>
      </c>
      <c r="J32"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Hardening_Covered conductor installation  _AT-4_2021</v>
      </c>
      <c r="K32" s="61">
        <v>120</v>
      </c>
      <c r="L32" s="61" t="s">
        <v>124</v>
      </c>
      <c r="M32" s="35"/>
      <c r="N32" s="35"/>
      <c r="O32" s="35"/>
      <c r="P32" s="35"/>
      <c r="Q32" s="36"/>
      <c r="R32" s="35"/>
      <c r="S32" s="35"/>
      <c r="T32" s="35"/>
      <c r="U32" s="35"/>
      <c r="V32" s="35" t="s">
        <v>233</v>
      </c>
      <c r="W32" s="35"/>
      <c r="X32" s="35"/>
      <c r="Y32" s="35"/>
      <c r="Z32" s="35" t="s">
        <v>234</v>
      </c>
      <c r="AA32" s="35" t="s">
        <v>137</v>
      </c>
      <c r="AB32" s="31"/>
      <c r="AC32" s="5"/>
      <c r="AD32" s="5"/>
      <c r="AE32" s="30"/>
      <c r="AF32" s="32"/>
      <c r="AG32" s="33"/>
      <c r="AH32" s="33"/>
    </row>
    <row r="33" spans="1:34" s="2" customFormat="1" x14ac:dyDescent="0.25">
      <c r="A33" s="5" t="str">
        <f>'READ ME FIRST'!$D$12</f>
        <v>SCE</v>
      </c>
      <c r="B33" s="45">
        <f>'READ ME FIRST'!$D$15</f>
        <v>44287</v>
      </c>
      <c r="C33" s="35" t="s">
        <v>188</v>
      </c>
      <c r="D33" s="37" t="str">
        <f>IF(Table2[[#This Row],[WMPInitiativeCategory]]="", "",INDEX('Initiative mapping-DO NOT EDIT'!$H$3:$H$12, MATCH(Table2[[#This Row],[WMPInitiativeCategory]],'Initiative mapping-DO NOT EDIT'!$G$3:$G$12,0)))</f>
        <v>5.3.3.</v>
      </c>
      <c r="E33" s="34" t="s">
        <v>235</v>
      </c>
      <c r="F33" s="55"/>
      <c r="G33" s="38">
        <f>IF(Table2[[#This Row],[WMPInitiativeActivity]]="","x",IF(Table2[[#This Row],[WMPInitiativeActivity]]="other", Table2[[#This Row],[ActivityNameifOther]], INDEX('Initiative mapping-DO NOT EDIT'!$C$3:$C$89,MATCH(Table2[[#This Row],[WMPInitiativeActivity]],'Initiative mapping-DO NOT EDIT'!$D$3:$D$89,0))))</f>
        <v>4</v>
      </c>
      <c r="H33" s="56" t="s">
        <v>124</v>
      </c>
      <c r="I33" s="56" t="s">
        <v>124</v>
      </c>
      <c r="J33"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Hardening_Covered conductor maintenance _N/A_2021</v>
      </c>
      <c r="K33" s="61">
        <v>121</v>
      </c>
      <c r="L33" s="56" t="s">
        <v>124</v>
      </c>
      <c r="M33" s="35"/>
      <c r="N33" s="35"/>
      <c r="O33" s="35"/>
      <c r="P33" s="35"/>
      <c r="Q33" s="36"/>
      <c r="R33" s="35"/>
      <c r="S33" s="35"/>
      <c r="T33" s="35"/>
      <c r="U33" s="35"/>
      <c r="V33" s="35"/>
      <c r="W33" s="35"/>
      <c r="X33" s="35"/>
      <c r="Y33" s="35"/>
      <c r="Z33" s="35"/>
      <c r="AA33" s="35"/>
      <c r="AB33" s="31"/>
      <c r="AC33" s="5"/>
      <c r="AD33" s="5"/>
      <c r="AE33" s="30"/>
      <c r="AF33" s="32"/>
      <c r="AG33" s="33"/>
      <c r="AH33" s="33"/>
    </row>
    <row r="34" spans="1:34" s="2" customFormat="1" x14ac:dyDescent="0.25">
      <c r="A34" s="5" t="str">
        <f>'READ ME FIRST'!$D$12</f>
        <v>SCE</v>
      </c>
      <c r="B34" s="45">
        <f>'READ ME FIRST'!$D$15</f>
        <v>44287</v>
      </c>
      <c r="C34" s="35" t="s">
        <v>188</v>
      </c>
      <c r="D34" s="37" t="str">
        <f>IF(Table2[[#This Row],[WMPInitiativeCategory]]="", "",INDEX('Initiative mapping-DO NOT EDIT'!$H$3:$H$12, MATCH(Table2[[#This Row],[WMPInitiativeCategory]],'Initiative mapping-DO NOT EDIT'!$G$3:$G$12,0)))</f>
        <v>5.3.3.</v>
      </c>
      <c r="E34" s="34" t="s">
        <v>236</v>
      </c>
      <c r="F34" s="55"/>
      <c r="G34" s="38">
        <f>IF(Table2[[#This Row],[WMPInitiativeActivity]]="","x",IF(Table2[[#This Row],[WMPInitiativeActivity]]="other", Table2[[#This Row],[ActivityNameifOther]], INDEX('Initiative mapping-DO NOT EDIT'!$C$3:$C$89,MATCH(Table2[[#This Row],[WMPInitiativeActivity]],'Initiative mapping-DO NOT EDIT'!$D$3:$D$89,0))))</f>
        <v>5</v>
      </c>
      <c r="H34" s="56" t="s">
        <v>124</v>
      </c>
      <c r="I34" s="56" t="s">
        <v>124</v>
      </c>
      <c r="J34"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Hardening_Crossarm maintenance, repair, and replacement  _N/A_2021</v>
      </c>
      <c r="K34" s="61">
        <v>121</v>
      </c>
      <c r="L34" s="56" t="s">
        <v>124</v>
      </c>
      <c r="M34" s="35"/>
      <c r="N34" s="35"/>
      <c r="O34" s="35"/>
      <c r="P34" s="35"/>
      <c r="Q34" s="36"/>
      <c r="R34" s="35"/>
      <c r="S34" s="35"/>
      <c r="T34" s="35"/>
      <c r="U34" s="35"/>
      <c r="V34" s="35"/>
      <c r="W34" s="35"/>
      <c r="X34" s="35"/>
      <c r="Y34" s="35"/>
      <c r="Z34" s="35"/>
      <c r="AA34" s="35"/>
      <c r="AB34" s="31"/>
      <c r="AC34" s="5"/>
      <c r="AD34" s="5"/>
      <c r="AE34" s="30"/>
      <c r="AF34" s="32"/>
      <c r="AG34" s="33"/>
      <c r="AH34" s="33"/>
    </row>
    <row r="35" spans="1:34" s="2" customFormat="1" ht="75" hidden="1" x14ac:dyDescent="0.25">
      <c r="A35" s="5" t="str">
        <f>'READ ME FIRST'!$D$12</f>
        <v>SCE</v>
      </c>
      <c r="B35" s="45">
        <f>'READ ME FIRST'!$D$15</f>
        <v>44287</v>
      </c>
      <c r="C35" s="35" t="s">
        <v>188</v>
      </c>
      <c r="D35" s="37" t="str">
        <f>IF(Table2[[#This Row],[WMPInitiativeCategory]]="", "",INDEX('Initiative mapping-DO NOT EDIT'!$H$3:$H$12, MATCH(Table2[[#This Row],[WMPInitiativeCategory]],'Initiative mapping-DO NOT EDIT'!$G$3:$G$12,0)))</f>
        <v>5.3.3.</v>
      </c>
      <c r="E35" s="34" t="s">
        <v>237</v>
      </c>
      <c r="F35" s="34"/>
      <c r="G35" s="38">
        <f>IF(Table2[[#This Row],[WMPInitiativeActivity]]="","x",IF(Table2[[#This Row],[WMPInitiativeActivity]]="other", Table2[[#This Row],[ActivityNameifOther]], INDEX('Initiative mapping-DO NOT EDIT'!$C$3:$C$89,MATCH(Table2[[#This Row],[WMPInitiativeActivity]],'Initiative mapping-DO NOT EDIT'!$D$3:$D$89,0))))</f>
        <v>6</v>
      </c>
      <c r="H35" s="66" t="s">
        <v>238</v>
      </c>
      <c r="I35" s="62" t="s">
        <v>239</v>
      </c>
      <c r="J35"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Hardening_Distribution pole replacement and reinforcement, including with composite poles  _SH-3_2021</v>
      </c>
      <c r="K35" s="61">
        <v>121</v>
      </c>
      <c r="L35" s="61" t="s">
        <v>240</v>
      </c>
      <c r="M35" s="35" t="s">
        <v>241</v>
      </c>
      <c r="N35" s="35"/>
      <c r="O35" s="35"/>
      <c r="P35" s="35"/>
      <c r="Q35" s="36">
        <v>5200</v>
      </c>
      <c r="R35" s="35"/>
      <c r="S35" s="35"/>
      <c r="T35" s="35"/>
      <c r="U35" s="35" t="s">
        <v>242</v>
      </c>
      <c r="V35" s="35"/>
      <c r="W35" s="35"/>
      <c r="X35" s="35"/>
      <c r="Y35" s="35"/>
      <c r="Z35" s="35"/>
      <c r="AA35" s="35" t="s">
        <v>137</v>
      </c>
      <c r="AB35" s="31"/>
      <c r="AC35" s="5"/>
      <c r="AD35" s="5"/>
      <c r="AE35" s="30"/>
      <c r="AF35" s="32"/>
      <c r="AG35" s="33"/>
      <c r="AH35" s="33"/>
    </row>
    <row r="36" spans="1:34" s="2" customFormat="1" ht="30" hidden="1" x14ac:dyDescent="0.25">
      <c r="A36" s="5" t="str">
        <f>'READ ME FIRST'!$D$12</f>
        <v>SCE</v>
      </c>
      <c r="B36" s="45">
        <f>'READ ME FIRST'!$D$15</f>
        <v>44287</v>
      </c>
      <c r="C36" s="35" t="s">
        <v>188</v>
      </c>
      <c r="D36" s="37" t="str">
        <f>IF(Table2[[#This Row],[WMPInitiativeCategory]]="", "",INDEX('Initiative mapping-DO NOT EDIT'!$H$3:$H$12, MATCH(Table2[[#This Row],[WMPInitiativeCategory]],'Initiative mapping-DO NOT EDIT'!$G$3:$G$12,0)))</f>
        <v>5.3.3.</v>
      </c>
      <c r="E36" s="34" t="s">
        <v>243</v>
      </c>
      <c r="F36" s="34"/>
      <c r="G36" s="38">
        <f>IF(Table2[[#This Row],[WMPInitiativeActivity]]="","x",IF(Table2[[#This Row],[WMPInitiativeActivity]]="other", Table2[[#This Row],[ActivityNameifOther]], INDEX('Initiative mapping-DO NOT EDIT'!$C$3:$C$89,MATCH(Table2[[#This Row],[WMPInitiativeActivity]],'Initiative mapping-DO NOT EDIT'!$D$3:$D$89,0))))</f>
        <v>7</v>
      </c>
      <c r="H36" s="66" t="s">
        <v>244</v>
      </c>
      <c r="I36" s="62" t="s">
        <v>245</v>
      </c>
      <c r="J36"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Hardening_Expulsion fuse replacement  _SH-4_2021</v>
      </c>
      <c r="K36" s="61">
        <v>123</v>
      </c>
      <c r="L36" s="61" t="s">
        <v>246</v>
      </c>
      <c r="M36" s="35" t="s">
        <v>247</v>
      </c>
      <c r="N36" s="35"/>
      <c r="O36" s="35"/>
      <c r="P36" s="35"/>
      <c r="Q36" s="36">
        <v>3025</v>
      </c>
      <c r="R36" s="35"/>
      <c r="S36" s="35"/>
      <c r="T36" s="35"/>
      <c r="U36" s="35" t="s">
        <v>248</v>
      </c>
      <c r="V36" s="35"/>
      <c r="W36" s="35"/>
      <c r="X36" s="35"/>
      <c r="Y36" s="35"/>
      <c r="Z36" s="35"/>
      <c r="AA36" s="35" t="s">
        <v>137</v>
      </c>
      <c r="AB36" s="31"/>
      <c r="AC36" s="5"/>
      <c r="AD36" s="5"/>
      <c r="AE36" s="30"/>
      <c r="AF36" s="32"/>
      <c r="AG36" s="33"/>
      <c r="AH36" s="33"/>
    </row>
    <row r="37" spans="1:34" s="2" customFormat="1" ht="110.45" customHeight="1" x14ac:dyDescent="0.25">
      <c r="A37" s="5" t="str">
        <f>'READ ME FIRST'!$D$12</f>
        <v>SCE</v>
      </c>
      <c r="B37" s="45">
        <f>'READ ME FIRST'!$D$15</f>
        <v>44287</v>
      </c>
      <c r="C37" s="35" t="s">
        <v>188</v>
      </c>
      <c r="D37" s="37" t="str">
        <f>IF(Table2[[#This Row],[WMPInitiativeCategory]]="", "",INDEX('Initiative mapping-DO NOT EDIT'!$H$3:$H$12, MATCH(Table2[[#This Row],[WMPInitiativeCategory]],'Initiative mapping-DO NOT EDIT'!$G$3:$G$12,0)))</f>
        <v>5.3.3.</v>
      </c>
      <c r="E37" s="34" t="s">
        <v>249</v>
      </c>
      <c r="F37" s="34"/>
      <c r="G37" s="38">
        <f>IF(Table2[[#This Row],[WMPInitiativeActivity]]="","x",IF(Table2[[#This Row],[WMPInitiativeActivity]]="other", Table2[[#This Row],[ActivityNameifOther]], INDEX('Initiative mapping-DO NOT EDIT'!$C$3:$C$89,MATCH(Table2[[#This Row],[WMPInitiativeActivity]],'Initiative mapping-DO NOT EDIT'!$D$3:$D$89,0))))</f>
        <v>8</v>
      </c>
      <c r="H37" s="66" t="s">
        <v>250</v>
      </c>
      <c r="I37" s="62" t="s">
        <v>251</v>
      </c>
      <c r="J37"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Hardening_Grid topology improvements to mitigate or reduce PSPS events  _SH-7_2021</v>
      </c>
      <c r="K37" s="61">
        <v>123</v>
      </c>
      <c r="L37" s="61" t="s">
        <v>124</v>
      </c>
      <c r="M37" s="35"/>
      <c r="N37" s="35"/>
      <c r="O37" s="35"/>
      <c r="P37" s="35"/>
      <c r="Q37" s="36"/>
      <c r="R37" s="35"/>
      <c r="S37" s="35"/>
      <c r="T37" s="35"/>
      <c r="U37" s="35"/>
      <c r="V37" s="35" t="s">
        <v>252</v>
      </c>
      <c r="W37" s="35"/>
      <c r="X37" s="35"/>
      <c r="Y37" s="35"/>
      <c r="Z37" s="35" t="s">
        <v>253</v>
      </c>
      <c r="AA37" s="35" t="s">
        <v>137</v>
      </c>
      <c r="AB37" s="31"/>
      <c r="AC37" s="5"/>
      <c r="AD37" s="5"/>
      <c r="AE37" s="30"/>
      <c r="AF37" s="32"/>
      <c r="AG37" s="33"/>
      <c r="AH37" s="33"/>
    </row>
    <row r="38" spans="1:34" s="2" customFormat="1" ht="103.5" customHeight="1" x14ac:dyDescent="0.25">
      <c r="A38" s="5" t="str">
        <f>'READ ME FIRST'!$D$12</f>
        <v>SCE</v>
      </c>
      <c r="B38" s="45">
        <f>'READ ME FIRST'!$D$15</f>
        <v>44287</v>
      </c>
      <c r="C38" s="35" t="s">
        <v>188</v>
      </c>
      <c r="D38" s="37" t="str">
        <f>IF(Table2[[#This Row],[WMPInitiativeCategory]]="", "",INDEX('Initiative mapping-DO NOT EDIT'!$H$3:$H$12, MATCH(Table2[[#This Row],[WMPInitiativeCategory]],'Initiative mapping-DO NOT EDIT'!$G$3:$G$12,0)))</f>
        <v>5.3.3.</v>
      </c>
      <c r="E38" s="34" t="s">
        <v>249</v>
      </c>
      <c r="F38" s="34"/>
      <c r="G38" s="38">
        <f>IF(Table2[[#This Row],[WMPInitiativeActivity]]="","x",IF(Table2[[#This Row],[WMPInitiativeActivity]]="other", Table2[[#This Row],[ActivityNameifOther]], INDEX('Initiative mapping-DO NOT EDIT'!$C$3:$C$89,MATCH(Table2[[#This Row],[WMPInitiativeActivity]],'Initiative mapping-DO NOT EDIT'!$D$3:$D$89,0))))</f>
        <v>8</v>
      </c>
      <c r="H38" s="66" t="s">
        <v>254</v>
      </c>
      <c r="I38" s="62" t="s">
        <v>255</v>
      </c>
      <c r="J38"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Hardening_Grid topology improvements to mitigate or reduce PSPS events  _PSPS-8_2021</v>
      </c>
      <c r="K38" s="61">
        <v>124</v>
      </c>
      <c r="L38" s="61" t="s">
        <v>124</v>
      </c>
      <c r="M38" s="35"/>
      <c r="N38" s="35"/>
      <c r="O38" s="35"/>
      <c r="P38" s="35"/>
      <c r="Q38" s="36"/>
      <c r="R38" s="35"/>
      <c r="S38" s="35"/>
      <c r="T38" s="35"/>
      <c r="U38" s="35"/>
      <c r="V38" s="35" t="s">
        <v>256</v>
      </c>
      <c r="W38" s="35"/>
      <c r="X38" s="35"/>
      <c r="Y38" s="35"/>
      <c r="Z38" s="35" t="s">
        <v>257</v>
      </c>
      <c r="AA38" s="35" t="s">
        <v>137</v>
      </c>
      <c r="AB38" s="31"/>
      <c r="AC38" s="5"/>
      <c r="AD38" s="5"/>
      <c r="AE38" s="30"/>
      <c r="AF38" s="32"/>
      <c r="AG38" s="33"/>
      <c r="AH38" s="33"/>
    </row>
    <row r="39" spans="1:34" s="2" customFormat="1" ht="30" hidden="1" x14ac:dyDescent="0.25">
      <c r="A39" s="5" t="str">
        <f>'READ ME FIRST'!$D$12</f>
        <v>SCE</v>
      </c>
      <c r="B39" s="45">
        <f>'READ ME FIRST'!$D$15</f>
        <v>44287</v>
      </c>
      <c r="C39" s="35" t="s">
        <v>188</v>
      </c>
      <c r="D39" s="37" t="str">
        <f>IF(Table2[[#This Row],[WMPInitiativeCategory]]="", "",INDEX('Initiative mapping-DO NOT EDIT'!$H$3:$H$12, MATCH(Table2[[#This Row],[WMPInitiativeCategory]],'Initiative mapping-DO NOT EDIT'!$G$3:$G$12,0)))</f>
        <v>5.3.3.</v>
      </c>
      <c r="E39" s="34" t="s">
        <v>258</v>
      </c>
      <c r="F39" s="34"/>
      <c r="G39" s="38">
        <f>IF(Table2[[#This Row],[WMPInitiativeActivity]]="","x",IF(Table2[[#This Row],[WMPInitiativeActivity]]="other", Table2[[#This Row],[ActivityNameifOther]], INDEX('Initiative mapping-DO NOT EDIT'!$C$3:$C$89,MATCH(Table2[[#This Row],[WMPInitiativeActivity]],'Initiative mapping-DO NOT EDIT'!$D$3:$D$89,0))))</f>
        <v>9</v>
      </c>
      <c r="H39" s="66" t="s">
        <v>259</v>
      </c>
      <c r="I39" s="62" t="s">
        <v>260</v>
      </c>
      <c r="J39"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Hardening_Installation of system automation equipment _SH-5_2021</v>
      </c>
      <c r="K39" s="61">
        <v>125</v>
      </c>
      <c r="L39" s="61" t="s">
        <v>261</v>
      </c>
      <c r="M39" s="35" t="s">
        <v>262</v>
      </c>
      <c r="N39" s="35"/>
      <c r="O39" s="35"/>
      <c r="P39" s="35"/>
      <c r="Q39" s="36">
        <v>45</v>
      </c>
      <c r="R39" s="35"/>
      <c r="S39" s="35"/>
      <c r="T39" s="35"/>
      <c r="U39" s="73" t="s">
        <v>263</v>
      </c>
      <c r="V39" s="35"/>
      <c r="W39" s="35"/>
      <c r="X39" s="35"/>
      <c r="Y39" s="35"/>
      <c r="Z39" s="35"/>
      <c r="AA39" s="35" t="s">
        <v>137</v>
      </c>
      <c r="AB39" s="31"/>
      <c r="AC39" s="5"/>
      <c r="AD39" s="5"/>
      <c r="AE39" s="30"/>
      <c r="AF39" s="32"/>
      <c r="AG39" s="33"/>
      <c r="AH39" s="33"/>
    </row>
    <row r="40" spans="1:34" s="2" customFormat="1" x14ac:dyDescent="0.25">
      <c r="A40" s="5" t="str">
        <f>'READ ME FIRST'!$D$12</f>
        <v>SCE</v>
      </c>
      <c r="B40" s="45">
        <f>'READ ME FIRST'!$D$15</f>
        <v>44287</v>
      </c>
      <c r="C40" s="35" t="s">
        <v>188</v>
      </c>
      <c r="D40" s="37" t="str">
        <f>IF(Table2[[#This Row],[WMPInitiativeCategory]]="", "",INDEX('Initiative mapping-DO NOT EDIT'!$H$3:$H$12, MATCH(Table2[[#This Row],[WMPInitiativeCategory]],'Initiative mapping-DO NOT EDIT'!$G$3:$G$12,0)))</f>
        <v>5.3.3.</v>
      </c>
      <c r="E40" s="34" t="s">
        <v>264</v>
      </c>
      <c r="F40" s="34"/>
      <c r="G40" s="38">
        <f>IF(Table2[[#This Row],[WMPInitiativeActivity]]="","x",IF(Table2[[#This Row],[WMPInitiativeActivity]]="other", Table2[[#This Row],[ActivityNameifOther]], INDEX('Initiative mapping-DO NOT EDIT'!$C$3:$C$89,MATCH(Table2[[#This Row],[WMPInitiativeActivity]],'Initiative mapping-DO NOT EDIT'!$D$3:$D$89,0))))</f>
        <v>10</v>
      </c>
      <c r="H40" s="66" t="s">
        <v>124</v>
      </c>
      <c r="I40" s="56" t="s">
        <v>124</v>
      </c>
      <c r="J40"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Hardening_Maintenance, repair, and replacement of connectors, including hotline clamps  _N/A_2021</v>
      </c>
      <c r="K40" s="61">
        <v>126</v>
      </c>
      <c r="L40" s="56" t="s">
        <v>124</v>
      </c>
      <c r="M40" s="35"/>
      <c r="N40" s="35"/>
      <c r="O40" s="35"/>
      <c r="P40" s="35"/>
      <c r="Q40" s="36"/>
      <c r="R40" s="35"/>
      <c r="S40" s="35"/>
      <c r="T40" s="35"/>
      <c r="U40" s="35"/>
      <c r="V40" s="35"/>
      <c r="W40" s="35"/>
      <c r="X40" s="35"/>
      <c r="Y40" s="35"/>
      <c r="Z40" s="35"/>
      <c r="AA40" s="35"/>
      <c r="AB40" s="31"/>
      <c r="AC40" s="5"/>
      <c r="AD40" s="5"/>
      <c r="AE40" s="30"/>
      <c r="AF40" s="32"/>
      <c r="AG40" s="33"/>
      <c r="AH40" s="33"/>
    </row>
    <row r="41" spans="1:34" s="2" customFormat="1" x14ac:dyDescent="0.25">
      <c r="A41" s="5" t="str">
        <f>'READ ME FIRST'!$D$12</f>
        <v>SCE</v>
      </c>
      <c r="B41" s="45">
        <f>'READ ME FIRST'!$D$15</f>
        <v>44287</v>
      </c>
      <c r="C41" s="35" t="s">
        <v>188</v>
      </c>
      <c r="D41" s="37" t="str">
        <f>IF(Table2[[#This Row],[WMPInitiativeCategory]]="", "",INDEX('Initiative mapping-DO NOT EDIT'!$H$3:$H$12, MATCH(Table2[[#This Row],[WMPInitiativeCategory]],'Initiative mapping-DO NOT EDIT'!$G$3:$G$12,0)))</f>
        <v>5.3.3.</v>
      </c>
      <c r="E41" s="34" t="s">
        <v>265</v>
      </c>
      <c r="F41" s="34"/>
      <c r="G41" s="38">
        <f>IF(Table2[[#This Row],[WMPInitiativeActivity]]="","x",IF(Table2[[#This Row],[WMPInitiativeActivity]]="other", Table2[[#This Row],[ActivityNameifOther]], INDEX('Initiative mapping-DO NOT EDIT'!$C$3:$C$89,MATCH(Table2[[#This Row],[WMPInitiativeActivity]],'Initiative mapping-DO NOT EDIT'!$D$3:$D$89,0))))</f>
        <v>11</v>
      </c>
      <c r="H41" s="66" t="s">
        <v>124</v>
      </c>
      <c r="I41" s="56" t="s">
        <v>124</v>
      </c>
      <c r="J41"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Hardening_Mitigation of impact on customers and other residents affected during PSPS event  _N/A_2021</v>
      </c>
      <c r="K41" s="61">
        <v>126</v>
      </c>
      <c r="L41" s="56" t="s">
        <v>124</v>
      </c>
      <c r="M41" s="35"/>
      <c r="N41" s="35"/>
      <c r="O41" s="35"/>
      <c r="P41" s="35"/>
      <c r="Q41" s="36"/>
      <c r="R41" s="35"/>
      <c r="S41" s="35"/>
      <c r="T41" s="35"/>
      <c r="U41" s="35"/>
      <c r="V41" s="35"/>
      <c r="W41" s="35"/>
      <c r="X41" s="35"/>
      <c r="Y41" s="35"/>
      <c r="Z41" s="35"/>
      <c r="AA41" s="35"/>
      <c r="AB41" s="31"/>
      <c r="AC41" s="5"/>
      <c r="AD41" s="5"/>
      <c r="AE41" s="30"/>
      <c r="AF41" s="32"/>
      <c r="AG41" s="33"/>
      <c r="AH41" s="33"/>
    </row>
    <row r="42" spans="1:34" s="2" customFormat="1" ht="105" hidden="1" x14ac:dyDescent="0.25">
      <c r="A42" s="5" t="str">
        <f>'READ ME FIRST'!$D$12</f>
        <v>SCE</v>
      </c>
      <c r="B42" s="45">
        <f>'READ ME FIRST'!$D$15</f>
        <v>44287</v>
      </c>
      <c r="C42" s="35" t="s">
        <v>188</v>
      </c>
      <c r="D42" s="37" t="str">
        <f>IF(Table2[[#This Row],[WMPInitiativeCategory]]="", "",INDEX('Initiative mapping-DO NOT EDIT'!$H$3:$H$12, MATCH(Table2[[#This Row],[WMPInitiativeCategory]],'Initiative mapping-DO NOT EDIT'!$G$3:$G$12,0)))</f>
        <v>5.3.3.</v>
      </c>
      <c r="E42" s="34" t="s">
        <v>266</v>
      </c>
      <c r="F42" s="34"/>
      <c r="G42" s="38">
        <f>IF(Table2[[#This Row],[WMPInitiativeActivity]]="","x",IF(Table2[[#This Row],[WMPInitiativeActivity]]="other", Table2[[#This Row],[ActivityNameifOther]], INDEX('Initiative mapping-DO NOT EDIT'!$C$3:$C$89,MATCH(Table2[[#This Row],[WMPInitiativeActivity]],'Initiative mapping-DO NOT EDIT'!$D$3:$D$89,0))))</f>
        <v>12</v>
      </c>
      <c r="H42" s="66" t="s">
        <v>267</v>
      </c>
      <c r="I42" s="62" t="s">
        <v>268</v>
      </c>
      <c r="J42"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Hardening_Other corrective action  _SH-12.1_2021</v>
      </c>
      <c r="K42" s="61">
        <v>127</v>
      </c>
      <c r="L42" s="61" t="s">
        <v>269</v>
      </c>
      <c r="M42" s="35" t="s">
        <v>270</v>
      </c>
      <c r="N42" s="35"/>
      <c r="O42" s="35"/>
      <c r="P42" s="35"/>
      <c r="Q42" s="67">
        <v>1</v>
      </c>
      <c r="R42" s="35"/>
      <c r="S42" s="35"/>
      <c r="T42" s="35"/>
      <c r="U42" s="73" t="s">
        <v>271</v>
      </c>
      <c r="V42" s="35"/>
      <c r="W42" s="35"/>
      <c r="X42" s="35"/>
      <c r="Y42" s="35"/>
      <c r="Z42" s="35"/>
      <c r="AA42" s="73" t="s">
        <v>272</v>
      </c>
      <c r="AB42" s="35" t="s">
        <v>273</v>
      </c>
      <c r="AC42" s="5"/>
      <c r="AD42" s="5"/>
      <c r="AE42" s="30"/>
      <c r="AF42" s="32"/>
      <c r="AG42" s="33"/>
      <c r="AH42" s="33"/>
    </row>
    <row r="43" spans="1:34" s="2" customFormat="1" ht="105" hidden="1" x14ac:dyDescent="0.25">
      <c r="A43" s="5" t="str">
        <f>'READ ME FIRST'!$D$12</f>
        <v>SCE</v>
      </c>
      <c r="B43" s="45">
        <f>'READ ME FIRST'!$D$15</f>
        <v>44287</v>
      </c>
      <c r="C43" s="35" t="s">
        <v>188</v>
      </c>
      <c r="D43" s="37" t="str">
        <f>IF(Table2[[#This Row],[WMPInitiativeCategory]]="", "",INDEX('Initiative mapping-DO NOT EDIT'!$H$3:$H$12, MATCH(Table2[[#This Row],[WMPInitiativeCategory]],'Initiative mapping-DO NOT EDIT'!$G$3:$G$12,0)))</f>
        <v>5.3.3.</v>
      </c>
      <c r="E43" s="34" t="s">
        <v>266</v>
      </c>
      <c r="F43" s="34"/>
      <c r="G43" s="38">
        <f>IF(Table2[[#This Row],[WMPInitiativeActivity]]="","x",IF(Table2[[#This Row],[WMPInitiativeActivity]]="other", Table2[[#This Row],[ActivityNameifOther]], INDEX('Initiative mapping-DO NOT EDIT'!$C$3:$C$89,MATCH(Table2[[#This Row],[WMPInitiativeActivity]],'Initiative mapping-DO NOT EDIT'!$D$3:$D$89,0))))</f>
        <v>12</v>
      </c>
      <c r="H43" s="66" t="s">
        <v>274</v>
      </c>
      <c r="I43" s="62" t="s">
        <v>275</v>
      </c>
      <c r="J43"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Hardening_Other corrective action  _SH-12.2_2021</v>
      </c>
      <c r="K43" s="61">
        <v>128</v>
      </c>
      <c r="L43" s="61" t="s">
        <v>269</v>
      </c>
      <c r="M43" s="35" t="s">
        <v>270</v>
      </c>
      <c r="N43" s="35"/>
      <c r="O43" s="35"/>
      <c r="P43" s="35"/>
      <c r="Q43" s="67">
        <v>1</v>
      </c>
      <c r="R43" s="35"/>
      <c r="S43" s="35"/>
      <c r="T43" s="35"/>
      <c r="U43" s="73" t="s">
        <v>276</v>
      </c>
      <c r="V43" s="35"/>
      <c r="W43" s="35"/>
      <c r="X43" s="35"/>
      <c r="Y43" s="35"/>
      <c r="Z43" s="35"/>
      <c r="AA43" s="73" t="s">
        <v>272</v>
      </c>
      <c r="AB43" s="35" t="s">
        <v>277</v>
      </c>
      <c r="AC43" s="5"/>
      <c r="AD43" s="5"/>
      <c r="AE43" s="30"/>
      <c r="AF43" s="32"/>
      <c r="AG43" s="33"/>
      <c r="AH43" s="33"/>
    </row>
    <row r="44" spans="1:34" s="2" customFormat="1" ht="60" hidden="1" x14ac:dyDescent="0.25">
      <c r="A44" s="5" t="str">
        <f>'READ ME FIRST'!$D$12</f>
        <v>SCE</v>
      </c>
      <c r="B44" s="45">
        <f>'READ ME FIRST'!$D$15</f>
        <v>44287</v>
      </c>
      <c r="C44" s="35" t="s">
        <v>188</v>
      </c>
      <c r="D44" s="37" t="str">
        <f>IF(Table2[[#This Row],[WMPInitiativeCategory]]="", "",INDEX('Initiative mapping-DO NOT EDIT'!$H$3:$H$12, MATCH(Table2[[#This Row],[WMPInitiativeCategory]],'Initiative mapping-DO NOT EDIT'!$G$3:$G$12,0)))</f>
        <v>5.3.3.</v>
      </c>
      <c r="E44" s="34" t="s">
        <v>266</v>
      </c>
      <c r="F44" s="34"/>
      <c r="G44" s="38">
        <f>IF(Table2[[#This Row],[WMPInitiativeActivity]]="","x",IF(Table2[[#This Row],[WMPInitiativeActivity]]="other", Table2[[#This Row],[ActivityNameifOther]], INDEX('Initiative mapping-DO NOT EDIT'!$C$3:$C$89,MATCH(Table2[[#This Row],[WMPInitiativeActivity]],'Initiative mapping-DO NOT EDIT'!$D$3:$D$89,0))))</f>
        <v>12</v>
      </c>
      <c r="H44" s="66" t="s">
        <v>278</v>
      </c>
      <c r="I44" s="62" t="s">
        <v>279</v>
      </c>
      <c r="J44"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Hardening_Other corrective action  _SH-12.3_2021</v>
      </c>
      <c r="K44" s="61">
        <v>129</v>
      </c>
      <c r="L44" s="61" t="s">
        <v>269</v>
      </c>
      <c r="M44" s="35" t="s">
        <v>270</v>
      </c>
      <c r="N44" s="35"/>
      <c r="O44" s="35"/>
      <c r="P44" s="35"/>
      <c r="Q44" s="67">
        <v>1</v>
      </c>
      <c r="R44" s="35"/>
      <c r="S44" s="35"/>
      <c r="T44" s="35"/>
      <c r="U44" s="35" t="s">
        <v>280</v>
      </c>
      <c r="V44" s="35"/>
      <c r="W44" s="35"/>
      <c r="X44" s="35"/>
      <c r="Y44" s="35"/>
      <c r="Z44" s="35"/>
      <c r="AA44" s="35" t="s">
        <v>137</v>
      </c>
      <c r="AB44" s="31"/>
      <c r="AC44" s="5"/>
      <c r="AD44" s="5"/>
      <c r="AE44" s="30"/>
      <c r="AF44" s="32"/>
      <c r="AG44" s="33"/>
      <c r="AH44" s="33"/>
    </row>
    <row r="45" spans="1:34" s="2" customFormat="1" x14ac:dyDescent="0.25">
      <c r="A45" s="5" t="str">
        <f>'READ ME FIRST'!$D$12</f>
        <v>SCE</v>
      </c>
      <c r="B45" s="45">
        <f>'READ ME FIRST'!$D$15</f>
        <v>44287</v>
      </c>
      <c r="C45" s="35" t="s">
        <v>188</v>
      </c>
      <c r="D45" s="37" t="str">
        <f>IF(Table2[[#This Row],[WMPInitiativeCategory]]="", "",INDEX('Initiative mapping-DO NOT EDIT'!$H$3:$H$12, MATCH(Table2[[#This Row],[WMPInitiativeCategory]],'Initiative mapping-DO NOT EDIT'!$G$3:$G$12,0)))</f>
        <v>5.3.3.</v>
      </c>
      <c r="E45" s="34" t="s">
        <v>281</v>
      </c>
      <c r="F45" s="34"/>
      <c r="G45" s="38">
        <f>IF(Table2[[#This Row],[WMPInitiativeActivity]]="","x",IF(Table2[[#This Row],[WMPInitiativeActivity]]="other", Table2[[#This Row],[ActivityNameifOther]], INDEX('Initiative mapping-DO NOT EDIT'!$C$3:$C$89,MATCH(Table2[[#This Row],[WMPInitiativeActivity]],'Initiative mapping-DO NOT EDIT'!$D$3:$D$89,0))))</f>
        <v>13</v>
      </c>
      <c r="H45" s="66" t="s">
        <v>124</v>
      </c>
      <c r="I45" s="56" t="s">
        <v>124</v>
      </c>
      <c r="J45"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Hardening_Pole loading infrastructure hardening and replacement program based on pole loading assessment program _N/A_2021</v>
      </c>
      <c r="K45" s="61">
        <v>130</v>
      </c>
      <c r="L45" s="56" t="s">
        <v>124</v>
      </c>
      <c r="M45" s="35"/>
      <c r="N45" s="35"/>
      <c r="O45" s="35"/>
      <c r="P45" s="35"/>
      <c r="Q45" s="36"/>
      <c r="R45" s="35"/>
      <c r="S45" s="35"/>
      <c r="T45" s="35"/>
      <c r="U45" s="35"/>
      <c r="V45" s="35"/>
      <c r="W45" s="35"/>
      <c r="X45" s="35"/>
      <c r="Y45" s="35"/>
      <c r="Z45" s="35"/>
      <c r="AA45" s="35"/>
      <c r="AB45" s="31"/>
      <c r="AC45" s="5"/>
      <c r="AD45" s="5"/>
      <c r="AE45" s="30"/>
      <c r="AF45" s="32"/>
      <c r="AG45" s="33"/>
      <c r="AH45" s="33"/>
    </row>
    <row r="46" spans="1:34" s="2" customFormat="1" x14ac:dyDescent="0.25">
      <c r="A46" s="5" t="str">
        <f>'READ ME FIRST'!$D$12</f>
        <v>SCE</v>
      </c>
      <c r="B46" s="45">
        <f>'READ ME FIRST'!$D$15</f>
        <v>44287</v>
      </c>
      <c r="C46" s="35" t="s">
        <v>188</v>
      </c>
      <c r="D46" s="37" t="str">
        <f>IF(Table2[[#This Row],[WMPInitiativeCategory]]="", "",INDEX('Initiative mapping-DO NOT EDIT'!$H$3:$H$12, MATCH(Table2[[#This Row],[WMPInitiativeCategory]],'Initiative mapping-DO NOT EDIT'!$G$3:$G$12,0)))</f>
        <v>5.3.3.</v>
      </c>
      <c r="E46" s="34" t="s">
        <v>282</v>
      </c>
      <c r="F46" s="34"/>
      <c r="G46" s="38">
        <f>IF(Table2[[#This Row],[WMPInitiativeActivity]]="","x",IF(Table2[[#This Row],[WMPInitiativeActivity]]="other", Table2[[#This Row],[ActivityNameifOther]], INDEX('Initiative mapping-DO NOT EDIT'!$C$3:$C$89,MATCH(Table2[[#This Row],[WMPInitiativeActivity]],'Initiative mapping-DO NOT EDIT'!$D$3:$D$89,0))))</f>
        <v>14</v>
      </c>
      <c r="H46" s="66" t="s">
        <v>124</v>
      </c>
      <c r="I46" s="56" t="s">
        <v>124</v>
      </c>
      <c r="J46"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Hardening_Transformers maintenance and replacement  _N/A_2021</v>
      </c>
      <c r="K46" s="61">
        <v>130</v>
      </c>
      <c r="L46" s="56" t="s">
        <v>124</v>
      </c>
      <c r="M46" s="35"/>
      <c r="N46" s="35"/>
      <c r="O46" s="35"/>
      <c r="P46" s="35"/>
      <c r="Q46" s="36"/>
      <c r="R46" s="35"/>
      <c r="S46" s="35"/>
      <c r="T46" s="35"/>
      <c r="U46" s="35"/>
      <c r="V46" s="35"/>
      <c r="W46" s="35"/>
      <c r="X46" s="35"/>
      <c r="Y46" s="35"/>
      <c r="Z46" s="35"/>
      <c r="AA46" s="35"/>
      <c r="AB46" s="31"/>
      <c r="AC46" s="5"/>
      <c r="AD46" s="5"/>
      <c r="AE46" s="30"/>
      <c r="AF46" s="32"/>
      <c r="AG46" s="33"/>
      <c r="AH46" s="33"/>
    </row>
    <row r="47" spans="1:34" s="2" customFormat="1" x14ac:dyDescent="0.25">
      <c r="A47" s="5" t="str">
        <f>'READ ME FIRST'!$D$12</f>
        <v>SCE</v>
      </c>
      <c r="B47" s="45">
        <f>'READ ME FIRST'!$D$15</f>
        <v>44287</v>
      </c>
      <c r="C47" s="35" t="s">
        <v>188</v>
      </c>
      <c r="D47" s="37" t="str">
        <f>IF(Table2[[#This Row],[WMPInitiativeCategory]]="", "",INDEX('Initiative mapping-DO NOT EDIT'!$H$3:$H$12, MATCH(Table2[[#This Row],[WMPInitiativeCategory]],'Initiative mapping-DO NOT EDIT'!$G$3:$G$12,0)))</f>
        <v>5.3.3.</v>
      </c>
      <c r="E47" s="34" t="s">
        <v>283</v>
      </c>
      <c r="F47" s="34"/>
      <c r="G47" s="38">
        <f>IF(Table2[[#This Row],[WMPInitiativeActivity]]="","x",IF(Table2[[#This Row],[WMPInitiativeActivity]]="other", Table2[[#This Row],[ActivityNameifOther]], INDEX('Initiative mapping-DO NOT EDIT'!$C$3:$C$89,MATCH(Table2[[#This Row],[WMPInitiativeActivity]],'Initiative mapping-DO NOT EDIT'!$D$3:$D$89,0))))</f>
        <v>15</v>
      </c>
      <c r="H47" s="66" t="s">
        <v>124</v>
      </c>
      <c r="I47" s="56" t="s">
        <v>124</v>
      </c>
      <c r="J47"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Hardening_Transmission tower maintenance and replacement  _N/A_2021</v>
      </c>
      <c r="K47" s="61">
        <v>130</v>
      </c>
      <c r="L47" s="56" t="s">
        <v>124</v>
      </c>
      <c r="M47" s="35"/>
      <c r="N47" s="35"/>
      <c r="O47" s="35"/>
      <c r="P47" s="35"/>
      <c r="Q47" s="36"/>
      <c r="R47" s="35"/>
      <c r="S47" s="35"/>
      <c r="T47" s="35"/>
      <c r="U47" s="35"/>
      <c r="V47" s="35"/>
      <c r="W47" s="35"/>
      <c r="X47" s="35"/>
      <c r="Y47" s="35"/>
      <c r="Z47" s="35"/>
      <c r="AA47" s="35"/>
      <c r="AB47" s="31"/>
      <c r="AC47" s="5"/>
      <c r="AD47" s="5"/>
      <c r="AE47" s="30"/>
      <c r="AF47" s="32"/>
      <c r="AG47" s="33"/>
      <c r="AH47" s="33"/>
    </row>
    <row r="48" spans="1:34" s="2" customFormat="1" ht="30" x14ac:dyDescent="0.25">
      <c r="A48" s="5" t="str">
        <f>'READ ME FIRST'!$D$12</f>
        <v>SCE</v>
      </c>
      <c r="B48" s="45">
        <f>'READ ME FIRST'!$D$15</f>
        <v>44287</v>
      </c>
      <c r="C48" s="35" t="s">
        <v>188</v>
      </c>
      <c r="D48" s="37" t="str">
        <f>IF(Table2[[#This Row],[WMPInitiativeCategory]]="", "",INDEX('Initiative mapping-DO NOT EDIT'!$H$3:$H$12, MATCH(Table2[[#This Row],[WMPInitiativeCategory]],'Initiative mapping-DO NOT EDIT'!$G$3:$G$12,0)))</f>
        <v>5.3.3.</v>
      </c>
      <c r="E48" s="34" t="s">
        <v>284</v>
      </c>
      <c r="F48" s="34"/>
      <c r="G48" s="38">
        <f>IF(Table2[[#This Row],[WMPInitiativeActivity]]="","x",IF(Table2[[#This Row],[WMPInitiativeActivity]]="other", Table2[[#This Row],[ActivityNameifOther]], INDEX('Initiative mapping-DO NOT EDIT'!$C$3:$C$89,MATCH(Table2[[#This Row],[WMPInitiativeActivity]],'Initiative mapping-DO NOT EDIT'!$D$3:$D$89,0))))</f>
        <v>16</v>
      </c>
      <c r="H48" s="66" t="s">
        <v>285</v>
      </c>
      <c r="I48" s="62" t="s">
        <v>286</v>
      </c>
      <c r="J48"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Hardening_Undergrounding of electric lines and/or equipment  _SH-2_2021</v>
      </c>
      <c r="K48" s="61">
        <v>130</v>
      </c>
      <c r="L48" s="61" t="s">
        <v>124</v>
      </c>
      <c r="M48" s="35"/>
      <c r="N48" s="35"/>
      <c r="O48" s="35"/>
      <c r="P48" s="35"/>
      <c r="Q48" s="36"/>
      <c r="R48" s="35"/>
      <c r="S48" s="35"/>
      <c r="T48" s="35"/>
      <c r="U48" s="35"/>
      <c r="V48" s="35" t="s">
        <v>287</v>
      </c>
      <c r="W48" s="35"/>
      <c r="X48" s="35"/>
      <c r="Y48" s="35"/>
      <c r="Z48" s="35" t="s">
        <v>288</v>
      </c>
      <c r="AA48" s="35" t="s">
        <v>137</v>
      </c>
      <c r="AB48" s="31"/>
      <c r="AC48" s="5"/>
      <c r="AD48" s="5"/>
      <c r="AE48" s="30"/>
      <c r="AF48" s="32"/>
      <c r="AG48" s="33"/>
      <c r="AH48" s="33"/>
    </row>
    <row r="49" spans="1:34" s="2" customFormat="1" x14ac:dyDescent="0.25">
      <c r="A49" s="5" t="str">
        <f>'READ ME FIRST'!$D$12</f>
        <v>SCE</v>
      </c>
      <c r="B49" s="45">
        <f>'READ ME FIRST'!$D$15</f>
        <v>44287</v>
      </c>
      <c r="C49" s="35" t="s">
        <v>188</v>
      </c>
      <c r="D49" s="37" t="str">
        <f>IF(Table2[[#This Row],[WMPInitiativeCategory]]="", "",INDEX('Initiative mapping-DO NOT EDIT'!$H$3:$H$12, MATCH(Table2[[#This Row],[WMPInitiativeCategory]],'Initiative mapping-DO NOT EDIT'!$G$3:$G$12,0)))</f>
        <v>5.3.3.</v>
      </c>
      <c r="E49" s="34" t="s">
        <v>289</v>
      </c>
      <c r="F49" s="34"/>
      <c r="G49" s="38">
        <f>IF(Table2[[#This Row],[WMPInitiativeActivity]]="","x",IF(Table2[[#This Row],[WMPInitiativeActivity]]="other", Table2[[#This Row],[ActivityNameifOther]], INDEX('Initiative mapping-DO NOT EDIT'!$C$3:$C$89,MATCH(Table2[[#This Row],[WMPInitiativeActivity]],'Initiative mapping-DO NOT EDIT'!$D$3:$D$89,0))))</f>
        <v>17</v>
      </c>
      <c r="H49" s="66" t="s">
        <v>124</v>
      </c>
      <c r="I49" s="56" t="s">
        <v>124</v>
      </c>
      <c r="J49"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Hardening_Updates to grid topology to minimize risk of ignition in HFTDs  _N/A_2021</v>
      </c>
      <c r="K49" s="61">
        <v>131</v>
      </c>
      <c r="L49" s="56" t="s">
        <v>124</v>
      </c>
      <c r="M49" s="35"/>
      <c r="N49" s="35"/>
      <c r="O49" s="35"/>
      <c r="P49" s="35"/>
      <c r="Q49" s="36"/>
      <c r="R49" s="35"/>
      <c r="S49" s="35"/>
      <c r="T49" s="35"/>
      <c r="U49" s="35"/>
      <c r="V49" s="35"/>
      <c r="W49" s="35"/>
      <c r="X49" s="35"/>
      <c r="Y49" s="35"/>
      <c r="Z49" s="35"/>
      <c r="AA49" s="35"/>
      <c r="AB49" s="31"/>
      <c r="AC49" s="5"/>
      <c r="AD49" s="5"/>
      <c r="AE49" s="30"/>
      <c r="AF49" s="32"/>
      <c r="AG49" s="33"/>
      <c r="AH49" s="33"/>
    </row>
    <row r="50" spans="1:34" s="2" customFormat="1" ht="45" x14ac:dyDescent="0.25">
      <c r="A50" s="5" t="str">
        <f>'READ ME FIRST'!$D$12</f>
        <v>SCE</v>
      </c>
      <c r="B50" s="45">
        <f>'READ ME FIRST'!$D$15</f>
        <v>44287</v>
      </c>
      <c r="C50" s="35" t="s">
        <v>188</v>
      </c>
      <c r="D50" s="37" t="str">
        <f>IF(Table2[[#This Row],[WMPInitiativeCategory]]="", "",INDEX('Initiative mapping-DO NOT EDIT'!$H$3:$H$12, MATCH(Table2[[#This Row],[WMPInitiativeCategory]],'Initiative mapping-DO NOT EDIT'!$G$3:$G$12,0)))</f>
        <v>5.3.3.</v>
      </c>
      <c r="E50" s="34"/>
      <c r="F50" s="34" t="s">
        <v>290</v>
      </c>
      <c r="G50" s="38">
        <v>18</v>
      </c>
      <c r="H50" s="66" t="s">
        <v>291</v>
      </c>
      <c r="I50" s="62" t="s">
        <v>292</v>
      </c>
      <c r="J50"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Hardening_x_SH-9_2021</v>
      </c>
      <c r="K50" s="61">
        <v>132</v>
      </c>
      <c r="L50" s="61" t="s">
        <v>124</v>
      </c>
      <c r="M50" s="35"/>
      <c r="N50" s="35"/>
      <c r="O50" s="35"/>
      <c r="P50" s="35"/>
      <c r="Q50" s="36"/>
      <c r="R50" s="35"/>
      <c r="S50" s="35"/>
      <c r="T50" s="35"/>
      <c r="U50" s="35"/>
      <c r="V50" s="35" t="s">
        <v>293</v>
      </c>
      <c r="W50" s="35"/>
      <c r="X50" s="35"/>
      <c r="Y50" s="35"/>
      <c r="Z50" s="35" t="s">
        <v>294</v>
      </c>
      <c r="AA50" s="35" t="s">
        <v>137</v>
      </c>
      <c r="AB50" s="31"/>
      <c r="AC50" s="5"/>
      <c r="AD50" s="5"/>
      <c r="AE50" s="30"/>
      <c r="AF50" s="32"/>
      <c r="AG50" s="33"/>
      <c r="AH50" s="33"/>
    </row>
    <row r="51" spans="1:34" s="2" customFormat="1" ht="60" x14ac:dyDescent="0.25">
      <c r="A51" s="5" t="str">
        <f>'READ ME FIRST'!$D$12</f>
        <v>SCE</v>
      </c>
      <c r="B51" s="45">
        <f>'READ ME FIRST'!$D$15</f>
        <v>44287</v>
      </c>
      <c r="C51" s="35" t="s">
        <v>188</v>
      </c>
      <c r="D51" s="37" t="str">
        <f>IF(Table2[[#This Row],[WMPInitiativeCategory]]="", "",INDEX('Initiative mapping-DO NOT EDIT'!$H$3:$H$12, MATCH(Table2[[#This Row],[WMPInitiativeCategory]],'Initiative mapping-DO NOT EDIT'!$G$3:$G$12,0)))</f>
        <v>5.3.3.</v>
      </c>
      <c r="E51" s="34"/>
      <c r="F51" s="34" t="s">
        <v>295</v>
      </c>
      <c r="G51" s="38">
        <v>19</v>
      </c>
      <c r="H51" s="66" t="s">
        <v>295</v>
      </c>
      <c r="I51" s="62" t="s">
        <v>296</v>
      </c>
      <c r="J51"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Hardening_x_SH-11_2021</v>
      </c>
      <c r="K51" s="61">
        <v>132</v>
      </c>
      <c r="L51" s="61" t="s">
        <v>124</v>
      </c>
      <c r="M51" s="35"/>
      <c r="N51" s="35"/>
      <c r="O51" s="35"/>
      <c r="P51" s="35"/>
      <c r="Q51" s="36"/>
      <c r="R51" s="35"/>
      <c r="S51" s="35"/>
      <c r="T51" s="35"/>
      <c r="U51" s="35"/>
      <c r="V51" s="35" t="s">
        <v>297</v>
      </c>
      <c r="W51" s="35"/>
      <c r="X51" s="35"/>
      <c r="Y51" s="35"/>
      <c r="Z51" s="35" t="s">
        <v>298</v>
      </c>
      <c r="AA51" s="35" t="s">
        <v>137</v>
      </c>
      <c r="AB51" s="31"/>
      <c r="AC51" s="5"/>
      <c r="AD51" s="5"/>
      <c r="AE51" s="30"/>
      <c r="AF51" s="32"/>
      <c r="AG51" s="33"/>
      <c r="AH51" s="33"/>
    </row>
    <row r="52" spans="1:34" s="2" customFormat="1" x14ac:dyDescent="0.25">
      <c r="A52" s="5" t="str">
        <f>'READ ME FIRST'!$D$12</f>
        <v>SCE</v>
      </c>
      <c r="B52" s="45">
        <f>'READ ME FIRST'!$D$15</f>
        <v>44287</v>
      </c>
      <c r="C52" s="35" t="s">
        <v>299</v>
      </c>
      <c r="D52" s="37" t="str">
        <f>IF(Table2[[#This Row],[WMPInitiativeCategory]]="", "",INDEX('Initiative mapping-DO NOT EDIT'!$H$3:$H$12, MATCH(Table2[[#This Row],[WMPInitiativeCategory]],'Initiative mapping-DO NOT EDIT'!$G$3:$G$12,0)))</f>
        <v>5.3.4.</v>
      </c>
      <c r="E52" s="34" t="s">
        <v>300</v>
      </c>
      <c r="F52" s="34"/>
      <c r="G52" s="38">
        <f>IF(Table2[[#This Row],[WMPInitiativeActivity]]="","x",IF(Table2[[#This Row],[WMPInitiativeActivity]]="other", Table2[[#This Row],[ActivityNameifOther]], INDEX('Initiative mapping-DO NOT EDIT'!$C$3:$C$89,MATCH(Table2[[#This Row],[WMPInitiativeActivity]],'Initiative mapping-DO NOT EDIT'!$D$3:$D$89,0))))</f>
        <v>1</v>
      </c>
      <c r="H52" s="66" t="s">
        <v>124</v>
      </c>
      <c r="I52" s="56" t="s">
        <v>124</v>
      </c>
      <c r="J52"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Inspections_Detailed inspections of distribution electric lines and equipment  _N/A_2021</v>
      </c>
      <c r="K52" s="61">
        <v>135</v>
      </c>
      <c r="L52" s="56" t="s">
        <v>124</v>
      </c>
      <c r="M52" s="35"/>
      <c r="N52" s="35"/>
      <c r="O52" s="35"/>
      <c r="P52" s="35"/>
      <c r="Q52" s="36"/>
      <c r="R52" s="35"/>
      <c r="S52" s="35"/>
      <c r="T52" s="35"/>
      <c r="U52" s="35"/>
      <c r="V52" s="35"/>
      <c r="W52" s="35"/>
      <c r="X52" s="35"/>
      <c r="Y52" s="35"/>
      <c r="Z52" s="35"/>
      <c r="AA52" s="35"/>
      <c r="AB52" s="31"/>
      <c r="AC52" s="5"/>
      <c r="AD52" s="5"/>
      <c r="AE52" s="30"/>
      <c r="AF52" s="32"/>
      <c r="AG52" s="33"/>
      <c r="AH52" s="33"/>
    </row>
    <row r="53" spans="1:34" s="2" customFormat="1" x14ac:dyDescent="0.25">
      <c r="A53" s="5" t="str">
        <f>'READ ME FIRST'!$D$12</f>
        <v>SCE</v>
      </c>
      <c r="B53" s="45">
        <f>'READ ME FIRST'!$D$15</f>
        <v>44287</v>
      </c>
      <c r="C53" s="35" t="s">
        <v>299</v>
      </c>
      <c r="D53" s="37" t="str">
        <f>IF(Table2[[#This Row],[WMPInitiativeCategory]]="", "",INDEX('Initiative mapping-DO NOT EDIT'!$H$3:$H$12, MATCH(Table2[[#This Row],[WMPInitiativeCategory]],'Initiative mapping-DO NOT EDIT'!$G$3:$G$12,0)))</f>
        <v>5.3.4.</v>
      </c>
      <c r="E53" s="34" t="s">
        <v>301</v>
      </c>
      <c r="F53" s="34"/>
      <c r="G53" s="38">
        <f>IF(Table2[[#This Row],[WMPInitiativeActivity]]="","x",IF(Table2[[#This Row],[WMPInitiativeActivity]]="other", Table2[[#This Row],[ActivityNameifOther]], INDEX('Initiative mapping-DO NOT EDIT'!$C$3:$C$89,MATCH(Table2[[#This Row],[WMPInitiativeActivity]],'Initiative mapping-DO NOT EDIT'!$D$3:$D$89,0))))</f>
        <v>2</v>
      </c>
      <c r="H53" s="66" t="s">
        <v>124</v>
      </c>
      <c r="I53" s="56" t="s">
        <v>124</v>
      </c>
      <c r="J53"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Inspections_Detailed inspections of transmission electric lines and equipment  _N/A_2021</v>
      </c>
      <c r="K53" s="61">
        <v>136</v>
      </c>
      <c r="L53" s="56" t="s">
        <v>124</v>
      </c>
      <c r="M53" s="35"/>
      <c r="N53" s="35"/>
      <c r="O53" s="35"/>
      <c r="P53" s="35"/>
      <c r="Q53" s="36"/>
      <c r="R53" s="35"/>
      <c r="S53" s="35"/>
      <c r="T53" s="35"/>
      <c r="U53" s="35"/>
      <c r="V53" s="35"/>
      <c r="W53" s="35"/>
      <c r="X53" s="35"/>
      <c r="Y53" s="35"/>
      <c r="Z53" s="35"/>
      <c r="AA53" s="35"/>
      <c r="AB53" s="31"/>
      <c r="AC53" s="5"/>
      <c r="AD53" s="5"/>
      <c r="AE53" s="30"/>
      <c r="AF53" s="32"/>
      <c r="AG53" s="33"/>
      <c r="AH53" s="33"/>
    </row>
    <row r="54" spans="1:34" s="2" customFormat="1" x14ac:dyDescent="0.25">
      <c r="A54" s="5" t="str">
        <f>'READ ME FIRST'!$D$12</f>
        <v>SCE</v>
      </c>
      <c r="B54" s="45">
        <f>'READ ME FIRST'!$D$15</f>
        <v>44287</v>
      </c>
      <c r="C54" s="35" t="s">
        <v>299</v>
      </c>
      <c r="D54" s="37" t="str">
        <f>IF(Table2[[#This Row],[WMPInitiativeCategory]]="", "",INDEX('Initiative mapping-DO NOT EDIT'!$H$3:$H$12, MATCH(Table2[[#This Row],[WMPInitiativeCategory]],'Initiative mapping-DO NOT EDIT'!$G$3:$G$12,0)))</f>
        <v>5.3.4.</v>
      </c>
      <c r="E54" s="34" t="s">
        <v>302</v>
      </c>
      <c r="F54" s="34"/>
      <c r="G54" s="38">
        <f>IF(Table2[[#This Row],[WMPInitiativeActivity]]="","x",IF(Table2[[#This Row],[WMPInitiativeActivity]]="other", Table2[[#This Row],[ActivityNameifOther]], INDEX('Initiative mapping-DO NOT EDIT'!$C$3:$C$89,MATCH(Table2[[#This Row],[WMPInitiativeActivity]],'Initiative mapping-DO NOT EDIT'!$D$3:$D$89,0))))</f>
        <v>3</v>
      </c>
      <c r="H54" s="66" t="s">
        <v>124</v>
      </c>
      <c r="I54" s="56" t="s">
        <v>124</v>
      </c>
      <c r="J54"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Inspections_Improvement of inspections _N/A_2021</v>
      </c>
      <c r="K54" s="61">
        <v>137</v>
      </c>
      <c r="L54" s="56" t="s">
        <v>124</v>
      </c>
      <c r="M54" s="35"/>
      <c r="N54" s="35"/>
      <c r="O54" s="35"/>
      <c r="P54" s="35"/>
      <c r="Q54" s="36"/>
      <c r="R54" s="35"/>
      <c r="S54" s="35"/>
      <c r="T54" s="35"/>
      <c r="U54" s="35"/>
      <c r="V54" s="35"/>
      <c r="W54" s="35"/>
      <c r="X54" s="35"/>
      <c r="Y54" s="35"/>
      <c r="Z54" s="35"/>
      <c r="AA54" s="35"/>
      <c r="AB54" s="31"/>
      <c r="AC54" s="5"/>
      <c r="AD54" s="5"/>
      <c r="AE54" s="30"/>
      <c r="AF54" s="32"/>
      <c r="AG54" s="33"/>
      <c r="AH54" s="33"/>
    </row>
    <row r="55" spans="1:34" s="2" customFormat="1" ht="45" hidden="1" x14ac:dyDescent="0.25">
      <c r="A55" s="5" t="str">
        <f>'READ ME FIRST'!$D$12</f>
        <v>SCE</v>
      </c>
      <c r="B55" s="45">
        <f>'READ ME FIRST'!$D$15</f>
        <v>44287</v>
      </c>
      <c r="C55" s="35" t="s">
        <v>299</v>
      </c>
      <c r="D55" s="37" t="str">
        <f>IF(Table2[[#This Row],[WMPInitiativeCategory]]="", "",INDEX('Initiative mapping-DO NOT EDIT'!$H$3:$H$12, MATCH(Table2[[#This Row],[WMPInitiativeCategory]],'Initiative mapping-DO NOT EDIT'!$G$3:$G$12,0)))</f>
        <v>5.3.4.</v>
      </c>
      <c r="E55" s="34" t="s">
        <v>303</v>
      </c>
      <c r="F55" s="34"/>
      <c r="G55" s="38">
        <f>IF(Table2[[#This Row],[WMPInitiativeActivity]]="","x",IF(Table2[[#This Row],[WMPInitiativeActivity]]="other", Table2[[#This Row],[ActivityNameifOther]], INDEX('Initiative mapping-DO NOT EDIT'!$C$3:$C$89,MATCH(Table2[[#This Row],[WMPInitiativeActivity]],'Initiative mapping-DO NOT EDIT'!$D$3:$D$89,0))))</f>
        <v>4</v>
      </c>
      <c r="H55" s="66" t="s">
        <v>304</v>
      </c>
      <c r="I55" s="62" t="s">
        <v>305</v>
      </c>
      <c r="J55"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Inspections_Infrared inspections of distribution electric lines and equipment  _IN-3_2021</v>
      </c>
      <c r="K55" s="61">
        <v>137</v>
      </c>
      <c r="L55" s="61" t="s">
        <v>306</v>
      </c>
      <c r="M55" s="35" t="s">
        <v>307</v>
      </c>
      <c r="N55" s="35"/>
      <c r="O55" s="35"/>
      <c r="P55" s="35"/>
      <c r="Q55" s="67">
        <v>0.5</v>
      </c>
      <c r="R55" s="35"/>
      <c r="S55" s="35"/>
      <c r="T55" s="35"/>
      <c r="U55" s="35" t="s">
        <v>308</v>
      </c>
      <c r="V55" s="35"/>
      <c r="W55" s="35"/>
      <c r="X55" s="35"/>
      <c r="Y55" s="35"/>
      <c r="Z55" s="35"/>
      <c r="AA55" s="35" t="s">
        <v>137</v>
      </c>
      <c r="AB55" s="31"/>
      <c r="AC55" s="5"/>
      <c r="AD55" s="5"/>
      <c r="AE55" s="30"/>
      <c r="AF55" s="32"/>
      <c r="AG55" s="33"/>
      <c r="AH55" s="33"/>
    </row>
    <row r="56" spans="1:34" s="2" customFormat="1" ht="60" hidden="1" x14ac:dyDescent="0.25">
      <c r="A56" s="5" t="str">
        <f>'READ ME FIRST'!$D$12</f>
        <v>SCE</v>
      </c>
      <c r="B56" s="45">
        <f>'READ ME FIRST'!$D$15</f>
        <v>44287</v>
      </c>
      <c r="C56" s="35" t="s">
        <v>299</v>
      </c>
      <c r="D56" s="37" t="str">
        <f>IF(Table2[[#This Row],[WMPInitiativeCategory]]="", "",INDEX('Initiative mapping-DO NOT EDIT'!$H$3:$H$12, MATCH(Table2[[#This Row],[WMPInitiativeCategory]],'Initiative mapping-DO NOT EDIT'!$G$3:$G$12,0)))</f>
        <v>5.3.4.</v>
      </c>
      <c r="E56" s="34" t="s">
        <v>309</v>
      </c>
      <c r="F56" s="34"/>
      <c r="G56" s="38">
        <f>IF(Table2[[#This Row],[WMPInitiativeActivity]]="","x",IF(Table2[[#This Row],[WMPInitiativeActivity]]="other", Table2[[#This Row],[ActivityNameifOther]], INDEX('Initiative mapping-DO NOT EDIT'!$C$3:$C$89,MATCH(Table2[[#This Row],[WMPInitiativeActivity]],'Initiative mapping-DO NOT EDIT'!$D$3:$D$89,0))))</f>
        <v>5</v>
      </c>
      <c r="H56" s="66" t="s">
        <v>310</v>
      </c>
      <c r="I56" s="62" t="s">
        <v>311</v>
      </c>
      <c r="J56"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Inspections_Infrared inspections of transmission electric lines and equipment  _IN-4_2021</v>
      </c>
      <c r="K56" s="61">
        <v>138</v>
      </c>
      <c r="L56" s="61" t="s">
        <v>312</v>
      </c>
      <c r="M56" s="35" t="s">
        <v>313</v>
      </c>
      <c r="N56" s="35"/>
      <c r="O56" s="35"/>
      <c r="P56" s="35"/>
      <c r="Q56" s="36">
        <v>1000</v>
      </c>
      <c r="R56" s="35"/>
      <c r="S56" s="35"/>
      <c r="T56" s="35"/>
      <c r="U56" s="35" t="s">
        <v>314</v>
      </c>
      <c r="V56" s="35"/>
      <c r="W56" s="35"/>
      <c r="X56" s="35"/>
      <c r="Y56" s="35"/>
      <c r="Z56" s="35"/>
      <c r="AA56" s="35" t="s">
        <v>137</v>
      </c>
      <c r="AB56" s="31"/>
      <c r="AC56" s="5"/>
      <c r="AD56" s="5"/>
      <c r="AE56" s="30"/>
      <c r="AF56" s="32"/>
      <c r="AG56" s="33"/>
      <c r="AH56" s="33"/>
    </row>
    <row r="57" spans="1:34" s="2" customFormat="1" x14ac:dyDescent="0.25">
      <c r="A57" s="5" t="str">
        <f>'READ ME FIRST'!$D$12</f>
        <v>SCE</v>
      </c>
      <c r="B57" s="45">
        <f>'READ ME FIRST'!$D$15</f>
        <v>44287</v>
      </c>
      <c r="C57" s="35" t="s">
        <v>299</v>
      </c>
      <c r="D57" s="37" t="str">
        <f>IF(Table2[[#This Row],[WMPInitiativeCategory]]="", "",INDEX('Initiative mapping-DO NOT EDIT'!$H$3:$H$12, MATCH(Table2[[#This Row],[WMPInitiativeCategory]],'Initiative mapping-DO NOT EDIT'!$G$3:$G$12,0)))</f>
        <v>5.3.4.</v>
      </c>
      <c r="E57" s="34" t="s">
        <v>315</v>
      </c>
      <c r="F57" s="34"/>
      <c r="G57" s="38">
        <f>IF(Table2[[#This Row],[WMPInitiativeActivity]]="","x",IF(Table2[[#This Row],[WMPInitiativeActivity]]="other", Table2[[#This Row],[ActivityNameifOther]], INDEX('Initiative mapping-DO NOT EDIT'!$C$3:$C$89,MATCH(Table2[[#This Row],[WMPInitiativeActivity]],'Initiative mapping-DO NOT EDIT'!$D$3:$D$89,0))))</f>
        <v>6</v>
      </c>
      <c r="H57" s="66" t="s">
        <v>124</v>
      </c>
      <c r="I57" s="56" t="s">
        <v>124</v>
      </c>
      <c r="J57"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Inspections_Intrusive pole inspections  _N/A_2021</v>
      </c>
      <c r="K57" s="61">
        <v>138</v>
      </c>
      <c r="L57" s="56" t="s">
        <v>124</v>
      </c>
      <c r="M57" s="35"/>
      <c r="N57" s="35"/>
      <c r="O57" s="35"/>
      <c r="P57" s="35"/>
      <c r="Q57" s="36"/>
      <c r="R57" s="35"/>
      <c r="S57" s="35"/>
      <c r="T57" s="35"/>
      <c r="U57" s="35"/>
      <c r="V57" s="35"/>
      <c r="W57" s="35"/>
      <c r="X57" s="35"/>
      <c r="Y57" s="35"/>
      <c r="Z57" s="35"/>
      <c r="AA57" s="35"/>
      <c r="AB57" s="31"/>
      <c r="AC57" s="5"/>
      <c r="AD57" s="5"/>
      <c r="AE57" s="30"/>
      <c r="AF57" s="32"/>
      <c r="AG57" s="33"/>
      <c r="AH57" s="33"/>
    </row>
    <row r="58" spans="1:34" s="2" customFormat="1" x14ac:dyDescent="0.25">
      <c r="A58" s="5" t="str">
        <f>'READ ME FIRST'!$D$12</f>
        <v>SCE</v>
      </c>
      <c r="B58" s="45">
        <f>'READ ME FIRST'!$D$15</f>
        <v>44287</v>
      </c>
      <c r="C58" s="35" t="s">
        <v>299</v>
      </c>
      <c r="D58" s="37" t="str">
        <f>IF(Table2[[#This Row],[WMPInitiativeCategory]]="", "",INDEX('Initiative mapping-DO NOT EDIT'!$H$3:$H$12, MATCH(Table2[[#This Row],[WMPInitiativeCategory]],'Initiative mapping-DO NOT EDIT'!$G$3:$G$12,0)))</f>
        <v>5.3.4.</v>
      </c>
      <c r="E58" s="34" t="s">
        <v>316</v>
      </c>
      <c r="F58" s="34"/>
      <c r="G58" s="38">
        <f>IF(Table2[[#This Row],[WMPInitiativeActivity]]="","x",IF(Table2[[#This Row],[WMPInitiativeActivity]]="other", Table2[[#This Row],[ActivityNameifOther]], INDEX('Initiative mapping-DO NOT EDIT'!$C$3:$C$89,MATCH(Table2[[#This Row],[WMPInitiativeActivity]],'Initiative mapping-DO NOT EDIT'!$D$3:$D$89,0))))</f>
        <v>7</v>
      </c>
      <c r="H58" s="66" t="s">
        <v>124</v>
      </c>
      <c r="I58" s="56" t="s">
        <v>124</v>
      </c>
      <c r="J58"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Inspections_LiDAR inspections of distribution electric lines and equipment _N/A_2021</v>
      </c>
      <c r="K58" s="61">
        <v>139</v>
      </c>
      <c r="L58" s="56" t="s">
        <v>124</v>
      </c>
      <c r="M58" s="35"/>
      <c r="N58" s="35"/>
      <c r="O58" s="35"/>
      <c r="P58" s="35"/>
      <c r="Q58" s="36"/>
      <c r="R58" s="35"/>
      <c r="S58" s="35"/>
      <c r="T58" s="35"/>
      <c r="U58" s="35"/>
      <c r="V58" s="35"/>
      <c r="W58" s="35"/>
      <c r="X58" s="35"/>
      <c r="Y58" s="35"/>
      <c r="Z58" s="35"/>
      <c r="AA58" s="35"/>
      <c r="AB58" s="31"/>
      <c r="AC58" s="5"/>
      <c r="AD58" s="5"/>
      <c r="AE58" s="30"/>
      <c r="AF58" s="32"/>
      <c r="AG58" s="33"/>
      <c r="AH58" s="33"/>
    </row>
    <row r="59" spans="1:34" s="2" customFormat="1" x14ac:dyDescent="0.25">
      <c r="A59" s="5" t="str">
        <f>'READ ME FIRST'!$D$12</f>
        <v>SCE</v>
      </c>
      <c r="B59" s="45">
        <f>'READ ME FIRST'!$D$15</f>
        <v>44287</v>
      </c>
      <c r="C59" s="35" t="s">
        <v>299</v>
      </c>
      <c r="D59" s="37" t="str">
        <f>IF(Table2[[#This Row],[WMPInitiativeCategory]]="", "",INDEX('Initiative mapping-DO NOT EDIT'!$H$3:$H$12, MATCH(Table2[[#This Row],[WMPInitiativeCategory]],'Initiative mapping-DO NOT EDIT'!$G$3:$G$12,0)))</f>
        <v>5.3.4.</v>
      </c>
      <c r="E59" s="34" t="s">
        <v>317</v>
      </c>
      <c r="F59" s="34"/>
      <c r="G59" s="38">
        <f>IF(Table2[[#This Row],[WMPInitiativeActivity]]="","x",IF(Table2[[#This Row],[WMPInitiativeActivity]]="other", Table2[[#This Row],[ActivityNameifOther]], INDEX('Initiative mapping-DO NOT EDIT'!$C$3:$C$89,MATCH(Table2[[#This Row],[WMPInitiativeActivity]],'Initiative mapping-DO NOT EDIT'!$D$3:$D$89,0))))</f>
        <v>8</v>
      </c>
      <c r="H59" s="66" t="s">
        <v>124</v>
      </c>
      <c r="I59" s="56" t="s">
        <v>124</v>
      </c>
      <c r="J59"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Inspections_LiDAR inspections of transmission electric lines and equipment _N/A_2021</v>
      </c>
      <c r="K59" s="61">
        <v>139</v>
      </c>
      <c r="L59" s="56" t="s">
        <v>124</v>
      </c>
      <c r="M59" s="35"/>
      <c r="N59" s="35"/>
      <c r="O59" s="35"/>
      <c r="P59" s="35"/>
      <c r="Q59" s="36"/>
      <c r="R59" s="35"/>
      <c r="S59" s="35"/>
      <c r="T59" s="35"/>
      <c r="U59" s="35"/>
      <c r="V59" s="35"/>
      <c r="W59" s="35"/>
      <c r="X59" s="35"/>
      <c r="Y59" s="35"/>
      <c r="Z59" s="35"/>
      <c r="AA59" s="35"/>
      <c r="AB59" s="31"/>
      <c r="AC59" s="5"/>
      <c r="AD59" s="5"/>
      <c r="AE59" s="30"/>
      <c r="AF59" s="32"/>
      <c r="AG59" s="33"/>
      <c r="AH59" s="33"/>
    </row>
    <row r="60" spans="1:34" s="2" customFormat="1" ht="60" hidden="1" x14ac:dyDescent="0.25">
      <c r="A60" s="5" t="str">
        <f>'READ ME FIRST'!$D$12</f>
        <v>SCE</v>
      </c>
      <c r="B60" s="45">
        <f>'READ ME FIRST'!$D$15</f>
        <v>44287</v>
      </c>
      <c r="C60" s="35" t="s">
        <v>299</v>
      </c>
      <c r="D60" s="37" t="str">
        <f>IF(Table2[[#This Row],[WMPInitiativeCategory]]="", "",INDEX('Initiative mapping-DO NOT EDIT'!$H$3:$H$12, MATCH(Table2[[#This Row],[WMPInitiativeCategory]],'Initiative mapping-DO NOT EDIT'!$G$3:$G$12,0)))</f>
        <v>5.3.4.</v>
      </c>
      <c r="E60" s="34" t="s">
        <v>318</v>
      </c>
      <c r="F60" s="34"/>
      <c r="G60" s="38">
        <f>IF(Table2[[#This Row],[WMPInitiativeActivity]]="","x",IF(Table2[[#This Row],[WMPInitiativeActivity]]="other", Table2[[#This Row],[ActivityNameifOther]], INDEX('Initiative mapping-DO NOT EDIT'!$C$3:$C$89,MATCH(Table2[[#This Row],[WMPInitiativeActivity]],'Initiative mapping-DO NOT EDIT'!$D$3:$D$89,0))))</f>
        <v>9</v>
      </c>
      <c r="H60" s="66" t="s">
        <v>319</v>
      </c>
      <c r="I60" s="62" t="s">
        <v>320</v>
      </c>
      <c r="J60"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Inspections_Other discretionary inspection of distribution electric lines and equipment, beyond inspections mandated by rules and regulations  _OP-3_2021</v>
      </c>
      <c r="K60" s="61">
        <v>143</v>
      </c>
      <c r="L60" s="61" t="s">
        <v>321</v>
      </c>
      <c r="M60" s="35" t="s">
        <v>322</v>
      </c>
      <c r="N60" s="35"/>
      <c r="O60" s="35"/>
      <c r="P60" s="35"/>
      <c r="Q60" s="36">
        <v>50</v>
      </c>
      <c r="R60" s="35"/>
      <c r="S60" s="35"/>
      <c r="T60" s="35"/>
      <c r="U60" s="73" t="s">
        <v>323</v>
      </c>
      <c r="V60" s="35"/>
      <c r="W60" s="35"/>
      <c r="X60" s="35"/>
      <c r="Y60" s="35"/>
      <c r="Z60" s="35"/>
      <c r="AA60" s="73" t="s">
        <v>272</v>
      </c>
      <c r="AB60" s="35" t="s">
        <v>324</v>
      </c>
      <c r="AC60" s="5"/>
      <c r="AD60" s="5"/>
      <c r="AE60" s="30"/>
      <c r="AF60" s="32"/>
      <c r="AG60" s="33"/>
      <c r="AH60" s="33"/>
    </row>
    <row r="61" spans="1:34" s="2" customFormat="1" ht="30" hidden="1" x14ac:dyDescent="0.25">
      <c r="A61" s="5" t="str">
        <f>'READ ME FIRST'!$D$12</f>
        <v>SCE</v>
      </c>
      <c r="B61" s="45">
        <f>'READ ME FIRST'!$D$15</f>
        <v>44287</v>
      </c>
      <c r="C61" s="35" t="s">
        <v>299</v>
      </c>
      <c r="D61" s="37" t="str">
        <f>IF(Table2[[#This Row],[WMPInitiativeCategory]]="", "",INDEX('Initiative mapping-DO NOT EDIT'!$H$3:$H$12, MATCH(Table2[[#This Row],[WMPInitiativeCategory]],'Initiative mapping-DO NOT EDIT'!$G$3:$G$12,0)))</f>
        <v>5.3.4.</v>
      </c>
      <c r="E61" s="34" t="s">
        <v>318</v>
      </c>
      <c r="F61" s="34"/>
      <c r="G61" s="38">
        <f>IF(Table2[[#This Row],[WMPInitiativeActivity]]="","x",IF(Table2[[#This Row],[WMPInitiativeActivity]]="other", Table2[[#This Row],[ActivityNameifOther]], INDEX('Initiative mapping-DO NOT EDIT'!$C$3:$C$89,MATCH(Table2[[#This Row],[WMPInitiativeActivity]],'Initiative mapping-DO NOT EDIT'!$D$3:$D$89,0))))</f>
        <v>9</v>
      </c>
      <c r="H61" s="66" t="s">
        <v>325</v>
      </c>
      <c r="I61" s="62" t="s">
        <v>326</v>
      </c>
      <c r="J61"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Inspections_Other discretionary inspection of distribution electric lines and equipment, beyond inspections mandated by rules and regulations  _IN-1.1_2021</v>
      </c>
      <c r="K61" s="61">
        <v>139</v>
      </c>
      <c r="L61" s="61" t="s">
        <v>327</v>
      </c>
      <c r="M61" s="35" t="s">
        <v>328</v>
      </c>
      <c r="N61" s="35"/>
      <c r="O61" s="35"/>
      <c r="P61" s="35"/>
      <c r="Q61" s="36">
        <v>105000</v>
      </c>
      <c r="R61" s="35"/>
      <c r="S61" s="35"/>
      <c r="T61" s="35"/>
      <c r="U61" s="35" t="s">
        <v>329</v>
      </c>
      <c r="V61" s="35"/>
      <c r="W61" s="35"/>
      <c r="X61" s="35"/>
      <c r="Y61" s="35"/>
      <c r="Z61" s="35"/>
      <c r="AA61" s="35" t="s">
        <v>137</v>
      </c>
      <c r="AB61" s="31"/>
      <c r="AC61" s="5"/>
      <c r="AD61" s="5"/>
      <c r="AE61" s="30"/>
      <c r="AF61" s="32"/>
      <c r="AG61" s="33"/>
      <c r="AH61" s="33"/>
    </row>
    <row r="62" spans="1:34" s="2" customFormat="1" ht="105" hidden="1" x14ac:dyDescent="0.25">
      <c r="A62" s="5" t="str">
        <f>'READ ME FIRST'!$D$12</f>
        <v>SCE</v>
      </c>
      <c r="B62" s="45">
        <f>'READ ME FIRST'!$D$15</f>
        <v>44287</v>
      </c>
      <c r="C62" s="35" t="s">
        <v>299</v>
      </c>
      <c r="D62" s="37" t="str">
        <f>IF(Table2[[#This Row],[WMPInitiativeCategory]]="", "",INDEX('Initiative mapping-DO NOT EDIT'!$H$3:$H$12, MATCH(Table2[[#This Row],[WMPInitiativeCategory]],'Initiative mapping-DO NOT EDIT'!$G$3:$G$12,0)))</f>
        <v>5.3.4.</v>
      </c>
      <c r="E62" s="34" t="s">
        <v>318</v>
      </c>
      <c r="F62" s="34"/>
      <c r="G62" s="38">
        <f>IF(Table2[[#This Row],[WMPInitiativeActivity]]="","x",IF(Table2[[#This Row],[WMPInitiativeActivity]]="other", Table2[[#This Row],[ActivityNameifOther]], INDEX('Initiative mapping-DO NOT EDIT'!$C$3:$C$89,MATCH(Table2[[#This Row],[WMPInitiativeActivity]],'Initiative mapping-DO NOT EDIT'!$D$3:$D$89,0))))</f>
        <v>9</v>
      </c>
      <c r="H62" s="66" t="s">
        <v>330</v>
      </c>
      <c r="I62" s="62" t="s">
        <v>331</v>
      </c>
      <c r="J62"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Inspections_Other discretionary inspection of distribution electric lines and equipment, beyond inspections mandated by rules and regulations  _IN-6.1_2021</v>
      </c>
      <c r="K62" s="61">
        <v>141</v>
      </c>
      <c r="L62" s="61" t="s">
        <v>327</v>
      </c>
      <c r="M62" s="35" t="s">
        <v>332</v>
      </c>
      <c r="N62" s="35"/>
      <c r="O62" s="35"/>
      <c r="P62" s="35"/>
      <c r="Q62" s="36">
        <v>165000</v>
      </c>
      <c r="R62" s="35"/>
      <c r="S62" s="35"/>
      <c r="T62" s="35"/>
      <c r="U62" s="35" t="s">
        <v>333</v>
      </c>
      <c r="V62" s="35"/>
      <c r="W62" s="35"/>
      <c r="X62" s="35"/>
      <c r="Y62" s="35"/>
      <c r="Z62" s="35"/>
      <c r="AA62" s="35" t="s">
        <v>137</v>
      </c>
      <c r="AB62" s="31"/>
      <c r="AC62" s="5"/>
      <c r="AD62" s="5"/>
      <c r="AE62" s="30"/>
      <c r="AF62" s="32"/>
      <c r="AG62" s="33"/>
      <c r="AH62" s="33"/>
    </row>
    <row r="63" spans="1:34" s="2" customFormat="1" ht="60" x14ac:dyDescent="0.25">
      <c r="A63" s="5" t="str">
        <f>'READ ME FIRST'!$D$12</f>
        <v>SCE</v>
      </c>
      <c r="B63" s="45">
        <f>'READ ME FIRST'!$D$15</f>
        <v>44287</v>
      </c>
      <c r="C63" s="35" t="s">
        <v>299</v>
      </c>
      <c r="D63" s="37" t="str">
        <f>IF(Table2[[#This Row],[WMPInitiativeCategory]]="", "",INDEX('Initiative mapping-DO NOT EDIT'!$H$3:$H$12, MATCH(Table2[[#This Row],[WMPInitiativeCategory]],'Initiative mapping-DO NOT EDIT'!$G$3:$G$12,0)))</f>
        <v>5.3.4.</v>
      </c>
      <c r="E63" s="34" t="s">
        <v>318</v>
      </c>
      <c r="F63" s="34"/>
      <c r="G63" s="38">
        <f>IF(Table2[[#This Row],[WMPInitiativeActivity]]="","x",IF(Table2[[#This Row],[WMPInitiativeActivity]]="other", Table2[[#This Row],[ActivityNameifOther]], INDEX('Initiative mapping-DO NOT EDIT'!$C$3:$C$89,MATCH(Table2[[#This Row],[WMPInitiativeActivity]],'Initiative mapping-DO NOT EDIT'!$D$3:$D$89,0))))</f>
        <v>9</v>
      </c>
      <c r="H63" s="66" t="s">
        <v>334</v>
      </c>
      <c r="I63" s="62" t="s">
        <v>335</v>
      </c>
      <c r="J63"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Inspections_Other discretionary inspection of distribution electric lines and equipment, beyond inspections mandated by rules and regulations  _AT-2.2_2021</v>
      </c>
      <c r="K63" s="61">
        <v>142</v>
      </c>
      <c r="L63" s="61" t="s">
        <v>124</v>
      </c>
      <c r="M63" s="35"/>
      <c r="N63" s="35"/>
      <c r="O63" s="35"/>
      <c r="P63" s="35"/>
      <c r="Q63" s="36"/>
      <c r="R63" s="35"/>
      <c r="S63" s="35"/>
      <c r="T63" s="35"/>
      <c r="U63" s="35"/>
      <c r="V63" s="35" t="s">
        <v>336</v>
      </c>
      <c r="W63" s="35"/>
      <c r="X63" s="35"/>
      <c r="Y63" s="35"/>
      <c r="Z63" s="35" t="s">
        <v>337</v>
      </c>
      <c r="AA63" s="35" t="s">
        <v>137</v>
      </c>
      <c r="AB63" s="31"/>
      <c r="AC63" s="5"/>
      <c r="AD63" s="5"/>
      <c r="AE63" s="30"/>
      <c r="AF63" s="32"/>
      <c r="AG63" s="33"/>
      <c r="AH63" s="33"/>
    </row>
    <row r="64" spans="1:34" customFormat="1" ht="75" x14ac:dyDescent="0.25">
      <c r="A64" s="5" t="str">
        <f>'READ ME FIRST'!$D$12</f>
        <v>SCE</v>
      </c>
      <c r="B64" s="45">
        <f>'READ ME FIRST'!$D$15</f>
        <v>44287</v>
      </c>
      <c r="C64" s="35" t="s">
        <v>299</v>
      </c>
      <c r="D64" s="37" t="str">
        <f>IF(Table2[[#This Row],[WMPInitiativeCategory]]="", "",INDEX('Initiative mapping-DO NOT EDIT'!$H$3:$H$12, MATCH(Table2[[#This Row],[WMPInitiativeCategory]],'Initiative mapping-DO NOT EDIT'!$G$3:$G$12,0)))</f>
        <v>5.3.4.</v>
      </c>
      <c r="E64" s="34" t="s">
        <v>318</v>
      </c>
      <c r="F64" s="55"/>
      <c r="G64" s="38">
        <f>IF(Table2[[#This Row],[WMPInitiativeActivity]]="","x",IF(Table2[[#This Row],[WMPInitiativeActivity]]="other", Table2[[#This Row],[ActivityNameifOther]], INDEX('Initiative mapping-DO NOT EDIT'!$C$3:$C$89,MATCH(Table2[[#This Row],[WMPInitiativeActivity]],'Initiative mapping-DO NOT EDIT'!$D$3:$D$89,0))))</f>
        <v>9</v>
      </c>
      <c r="H64" s="66" t="s">
        <v>338</v>
      </c>
      <c r="I64" s="62" t="s">
        <v>339</v>
      </c>
      <c r="J64"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Inspections_Other discretionary inspection of distribution electric lines and equipment, beyond inspections mandated by rules and regulations  _AT-5_2021</v>
      </c>
      <c r="K64" s="61">
        <v>140</v>
      </c>
      <c r="L64" s="61" t="s">
        <v>124</v>
      </c>
      <c r="M64" s="35"/>
      <c r="N64" s="35"/>
      <c r="O64" s="35"/>
      <c r="P64" s="35"/>
      <c r="Q64" s="36"/>
      <c r="R64" s="35"/>
      <c r="S64" s="35"/>
      <c r="T64" s="35"/>
      <c r="U64" s="35"/>
      <c r="V64" s="35" t="s">
        <v>340</v>
      </c>
      <c r="W64" s="35"/>
      <c r="X64" s="35"/>
      <c r="Y64" s="35"/>
      <c r="Z64" s="35" t="s">
        <v>341</v>
      </c>
      <c r="AA64" s="35" t="s">
        <v>137</v>
      </c>
      <c r="AB64" s="31"/>
      <c r="AC64" s="5"/>
      <c r="AD64" s="5"/>
      <c r="AE64" s="30"/>
      <c r="AF64" s="32"/>
      <c r="AG64" s="33"/>
      <c r="AH64" s="33"/>
    </row>
    <row r="65" spans="1:34" customFormat="1" ht="30" hidden="1" x14ac:dyDescent="0.25">
      <c r="A65" s="5" t="str">
        <f>'READ ME FIRST'!$D$12</f>
        <v>SCE</v>
      </c>
      <c r="B65" s="45">
        <f>'READ ME FIRST'!$D$15</f>
        <v>44287</v>
      </c>
      <c r="C65" s="35" t="s">
        <v>299</v>
      </c>
      <c r="D65" s="37" t="str">
        <f>IF(Table2[[#This Row],[WMPInitiativeCategory]]="", "",INDEX('Initiative mapping-DO NOT EDIT'!$H$3:$H$12, MATCH(Table2[[#This Row],[WMPInitiativeCategory]],'Initiative mapping-DO NOT EDIT'!$G$3:$G$12,0)))</f>
        <v>5.3.4.</v>
      </c>
      <c r="E65" s="34" t="s">
        <v>342</v>
      </c>
      <c r="F65" s="34"/>
      <c r="G65" s="38">
        <f>IF(Table2[[#This Row],[WMPInitiativeActivity]]="","x",IF(Table2[[#This Row],[WMPInitiativeActivity]]="other", Table2[[#This Row],[ActivityNameifOther]], INDEX('Initiative mapping-DO NOT EDIT'!$C$3:$C$89,MATCH(Table2[[#This Row],[WMPInitiativeActivity]],'Initiative mapping-DO NOT EDIT'!$D$3:$D$89,0))))</f>
        <v>10</v>
      </c>
      <c r="H65" s="66" t="s">
        <v>343</v>
      </c>
      <c r="I65" s="62" t="s">
        <v>344</v>
      </c>
      <c r="J65"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Inspections_Other discretionary inspection of transmission electric lines and _IN-1.2_2021</v>
      </c>
      <c r="K65" s="61">
        <v>143</v>
      </c>
      <c r="L65" s="61" t="s">
        <v>327</v>
      </c>
      <c r="M65" s="35" t="s">
        <v>345</v>
      </c>
      <c r="N65" s="35"/>
      <c r="O65" s="35"/>
      <c r="P65" s="35"/>
      <c r="Q65" s="36">
        <v>22500</v>
      </c>
      <c r="R65" s="35"/>
      <c r="S65" s="35"/>
      <c r="T65" s="35"/>
      <c r="U65" s="35" t="s">
        <v>346</v>
      </c>
      <c r="V65" s="35"/>
      <c r="W65" s="35"/>
      <c r="X65" s="35"/>
      <c r="Y65" s="35"/>
      <c r="Z65" s="35"/>
      <c r="AA65" s="35" t="s">
        <v>137</v>
      </c>
      <c r="AB65" s="31"/>
      <c r="AC65" s="5"/>
      <c r="AD65" s="5"/>
      <c r="AE65" s="30"/>
      <c r="AF65" s="32"/>
      <c r="AG65" s="33"/>
      <c r="AH65" s="33"/>
    </row>
    <row r="66" spans="1:34" customFormat="1" ht="105" hidden="1" x14ac:dyDescent="0.25">
      <c r="A66" s="5" t="str">
        <f>'READ ME FIRST'!$D$12</f>
        <v>SCE</v>
      </c>
      <c r="B66" s="45">
        <f>'READ ME FIRST'!$D$15</f>
        <v>44287</v>
      </c>
      <c r="C66" s="35" t="s">
        <v>299</v>
      </c>
      <c r="D66" s="37" t="str">
        <f>IF(Table2[[#This Row],[WMPInitiativeCategory]]="", "",INDEX('Initiative mapping-DO NOT EDIT'!$H$3:$H$12, MATCH(Table2[[#This Row],[WMPInitiativeCategory]],'Initiative mapping-DO NOT EDIT'!$G$3:$G$12,0)))</f>
        <v>5.3.4.</v>
      </c>
      <c r="E66" s="34" t="s">
        <v>342</v>
      </c>
      <c r="F66" s="34"/>
      <c r="G66" s="38">
        <f>IF(Table2[[#This Row],[WMPInitiativeActivity]]="","x",IF(Table2[[#This Row],[WMPInitiativeActivity]]="other", Table2[[#This Row],[ActivityNameifOther]], INDEX('Initiative mapping-DO NOT EDIT'!$C$3:$C$89,MATCH(Table2[[#This Row],[WMPInitiativeActivity]],'Initiative mapping-DO NOT EDIT'!$D$3:$D$89,0))))</f>
        <v>10</v>
      </c>
      <c r="H66" s="66" t="s">
        <v>347</v>
      </c>
      <c r="I66" s="62" t="s">
        <v>348</v>
      </c>
      <c r="J66"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Inspections_Other discretionary inspection of transmission electric lines and _IN-6.2_2021</v>
      </c>
      <c r="K66" s="61">
        <v>144</v>
      </c>
      <c r="L66" s="61" t="s">
        <v>327</v>
      </c>
      <c r="M66" s="35" t="s">
        <v>349</v>
      </c>
      <c r="N66" s="35"/>
      <c r="O66" s="35"/>
      <c r="P66" s="35"/>
      <c r="Q66" s="36">
        <v>33500</v>
      </c>
      <c r="R66" s="35"/>
      <c r="S66" s="35"/>
      <c r="T66" s="35"/>
      <c r="U66" s="73" t="s">
        <v>350</v>
      </c>
      <c r="V66" s="35"/>
      <c r="W66" s="35"/>
      <c r="X66" s="35"/>
      <c r="Y66" s="35"/>
      <c r="Z66" s="35"/>
      <c r="AA66" s="73" t="s">
        <v>272</v>
      </c>
      <c r="AB66" s="35" t="s">
        <v>351</v>
      </c>
      <c r="AC66" s="5"/>
      <c r="AD66" s="5"/>
      <c r="AE66" s="30"/>
      <c r="AF66" s="32"/>
      <c r="AG66" s="33"/>
      <c r="AH66" s="33"/>
    </row>
    <row r="67" spans="1:34" customFormat="1" ht="60" x14ac:dyDescent="0.25">
      <c r="A67" s="5" t="str">
        <f>'READ ME FIRST'!$D$12</f>
        <v>SCE</v>
      </c>
      <c r="B67" s="45">
        <f>'READ ME FIRST'!$D$15</f>
        <v>44287</v>
      </c>
      <c r="C67" s="35" t="s">
        <v>299</v>
      </c>
      <c r="D67" s="37" t="str">
        <f>IF(Table2[[#This Row],[WMPInitiativeCategory]]="", "",INDEX('Initiative mapping-DO NOT EDIT'!$H$3:$H$12, MATCH(Table2[[#This Row],[WMPInitiativeCategory]],'Initiative mapping-DO NOT EDIT'!$G$3:$G$12,0)))</f>
        <v>5.3.4.</v>
      </c>
      <c r="E67" s="34" t="s">
        <v>342</v>
      </c>
      <c r="F67" s="55"/>
      <c r="G67" s="38">
        <f>IF(Table2[[#This Row],[WMPInitiativeActivity]]="","x",IF(Table2[[#This Row],[WMPInitiativeActivity]]="other", Table2[[#This Row],[ActivityNameifOther]], INDEX('Initiative mapping-DO NOT EDIT'!$C$3:$C$89,MATCH(Table2[[#This Row],[WMPInitiativeActivity]],'Initiative mapping-DO NOT EDIT'!$D$3:$D$89,0))))</f>
        <v>10</v>
      </c>
      <c r="H67" s="66" t="s">
        <v>352</v>
      </c>
      <c r="I67" s="62" t="s">
        <v>353</v>
      </c>
      <c r="J67"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Inspections_Other discretionary inspection of transmission electric lines and _AT-6_2021</v>
      </c>
      <c r="K67" s="61">
        <v>144</v>
      </c>
      <c r="L67" s="61" t="s">
        <v>124</v>
      </c>
      <c r="M67" s="35"/>
      <c r="N67" s="35"/>
      <c r="O67" s="35"/>
      <c r="P67" s="35"/>
      <c r="Q67" s="36"/>
      <c r="R67" s="35"/>
      <c r="S67" s="35"/>
      <c r="T67" s="35"/>
      <c r="U67" s="35"/>
      <c r="V67" s="35" t="s">
        <v>354</v>
      </c>
      <c r="W67" s="35"/>
      <c r="X67" s="35"/>
      <c r="Y67" s="35"/>
      <c r="Z67" s="35" t="s">
        <v>355</v>
      </c>
      <c r="AA67" s="35" t="s">
        <v>137</v>
      </c>
      <c r="AB67" s="31"/>
      <c r="AC67" s="5"/>
      <c r="AD67" s="5"/>
      <c r="AE67" s="30"/>
      <c r="AF67" s="32"/>
      <c r="AG67" s="33"/>
      <c r="AH67" s="33"/>
    </row>
    <row r="68" spans="1:34" s="4" customFormat="1" x14ac:dyDescent="0.25">
      <c r="A68" s="5" t="str">
        <f>'READ ME FIRST'!$D$12</f>
        <v>SCE</v>
      </c>
      <c r="B68" s="45">
        <f>'READ ME FIRST'!$D$15</f>
        <v>44287</v>
      </c>
      <c r="C68" s="35" t="s">
        <v>299</v>
      </c>
      <c r="D68" s="37" t="str">
        <f>IF(Table2[[#This Row],[WMPInitiativeCategory]]="", "",INDEX('Initiative mapping-DO NOT EDIT'!$H$3:$H$12, MATCH(Table2[[#This Row],[WMPInitiativeCategory]],'Initiative mapping-DO NOT EDIT'!$G$3:$G$12,0)))</f>
        <v>5.3.4.</v>
      </c>
      <c r="E68" s="34" t="s">
        <v>356</v>
      </c>
      <c r="F68" s="55"/>
      <c r="G68" s="38">
        <f>IF(Table2[[#This Row],[WMPInitiativeActivity]]="","x",IF(Table2[[#This Row],[WMPInitiativeActivity]]="other", Table2[[#This Row],[ActivityNameifOther]], INDEX('Initiative mapping-DO NOT EDIT'!$C$3:$C$89,MATCH(Table2[[#This Row],[WMPInitiativeActivity]],'Initiative mapping-DO NOT EDIT'!$D$3:$D$89,0))))</f>
        <v>11</v>
      </c>
      <c r="H68" s="66" t="s">
        <v>124</v>
      </c>
      <c r="I68" s="56" t="s">
        <v>124</v>
      </c>
      <c r="J68"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Inspections_Patrol inspections of distribution electric lines and equipment  _N/A_2021</v>
      </c>
      <c r="K68" s="61">
        <v>144</v>
      </c>
      <c r="L68" s="56" t="s">
        <v>124</v>
      </c>
      <c r="M68" s="35"/>
      <c r="N68" s="35"/>
      <c r="O68" s="35"/>
      <c r="P68" s="35"/>
      <c r="Q68" s="36"/>
      <c r="R68" s="35"/>
      <c r="S68" s="35"/>
      <c r="T68" s="35"/>
      <c r="U68" s="35"/>
      <c r="V68" s="35"/>
      <c r="W68" s="35"/>
      <c r="X68" s="35"/>
      <c r="Y68" s="35"/>
      <c r="Z68" s="35"/>
      <c r="AA68" s="35"/>
      <c r="AB68" s="31"/>
      <c r="AC68" s="5"/>
      <c r="AD68" s="5"/>
      <c r="AE68" s="30"/>
      <c r="AF68" s="32"/>
      <c r="AG68" s="33"/>
      <c r="AH68" s="33"/>
    </row>
    <row r="69" spans="1:34" s="4" customFormat="1" x14ac:dyDescent="0.25">
      <c r="A69" s="5" t="str">
        <f>'READ ME FIRST'!$D$12</f>
        <v>SCE</v>
      </c>
      <c r="B69" s="45">
        <f>'READ ME FIRST'!$D$15</f>
        <v>44287</v>
      </c>
      <c r="C69" s="35" t="s">
        <v>299</v>
      </c>
      <c r="D69" s="37" t="str">
        <f>IF(Table2[[#This Row],[WMPInitiativeCategory]]="", "",INDEX('Initiative mapping-DO NOT EDIT'!$H$3:$H$12, MATCH(Table2[[#This Row],[WMPInitiativeCategory]],'Initiative mapping-DO NOT EDIT'!$G$3:$G$12,0)))</f>
        <v>5.3.4.</v>
      </c>
      <c r="E69" s="34" t="s">
        <v>357</v>
      </c>
      <c r="F69" s="55"/>
      <c r="G69" s="38">
        <f>IF(Table2[[#This Row],[WMPInitiativeActivity]]="","x",IF(Table2[[#This Row],[WMPInitiativeActivity]]="other", Table2[[#This Row],[ActivityNameifOther]], INDEX('Initiative mapping-DO NOT EDIT'!$C$3:$C$89,MATCH(Table2[[#This Row],[WMPInitiativeActivity]],'Initiative mapping-DO NOT EDIT'!$D$3:$D$89,0))))</f>
        <v>12</v>
      </c>
      <c r="H69" s="66" t="s">
        <v>124</v>
      </c>
      <c r="I69" s="56" t="s">
        <v>124</v>
      </c>
      <c r="J69"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Inspections_Patrol inspections of transmission electric lines and equipment  _N/A_2021</v>
      </c>
      <c r="K69" s="61">
        <v>145</v>
      </c>
      <c r="L69" s="56" t="s">
        <v>124</v>
      </c>
      <c r="M69" s="35"/>
      <c r="N69" s="35"/>
      <c r="O69" s="35"/>
      <c r="P69" s="35"/>
      <c r="Q69" s="36"/>
      <c r="R69" s="35"/>
      <c r="S69" s="35"/>
      <c r="T69" s="35"/>
      <c r="U69" s="35"/>
      <c r="V69" s="35"/>
      <c r="W69" s="35"/>
      <c r="X69" s="35"/>
      <c r="Y69" s="35"/>
      <c r="Z69" s="35"/>
      <c r="AA69" s="35"/>
      <c r="AB69" s="31"/>
      <c r="AC69" s="5"/>
      <c r="AD69" s="5"/>
      <c r="AE69" s="30"/>
      <c r="AF69" s="32"/>
      <c r="AG69" s="33"/>
      <c r="AH69" s="33"/>
    </row>
    <row r="70" spans="1:34" s="4" customFormat="1" x14ac:dyDescent="0.25">
      <c r="A70" s="5" t="str">
        <f>'READ ME FIRST'!$D$12</f>
        <v>SCE</v>
      </c>
      <c r="B70" s="45">
        <f>'READ ME FIRST'!$D$15</f>
        <v>44287</v>
      </c>
      <c r="C70" s="35" t="s">
        <v>299</v>
      </c>
      <c r="D70" s="37" t="str">
        <f>IF(Table2[[#This Row],[WMPInitiativeCategory]]="", "",INDEX('Initiative mapping-DO NOT EDIT'!$H$3:$H$12, MATCH(Table2[[#This Row],[WMPInitiativeCategory]],'Initiative mapping-DO NOT EDIT'!$G$3:$G$12,0)))</f>
        <v>5.3.4.</v>
      </c>
      <c r="E70" s="34" t="s">
        <v>358</v>
      </c>
      <c r="F70" s="55"/>
      <c r="G70" s="38">
        <f>IF(Table2[[#This Row],[WMPInitiativeActivity]]="","x",IF(Table2[[#This Row],[WMPInitiativeActivity]]="other", Table2[[#This Row],[ActivityNameifOther]], INDEX('Initiative mapping-DO NOT EDIT'!$C$3:$C$89,MATCH(Table2[[#This Row],[WMPInitiativeActivity]],'Initiative mapping-DO NOT EDIT'!$D$3:$D$89,0))))</f>
        <v>13</v>
      </c>
      <c r="H70" s="66" t="s">
        <v>124</v>
      </c>
      <c r="I70" s="56" t="s">
        <v>124</v>
      </c>
      <c r="J70"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Inspections_Pole loading assessment program to determine safety factor  _N/A_2021</v>
      </c>
      <c r="K70" s="61">
        <v>145</v>
      </c>
      <c r="L70" s="56" t="s">
        <v>124</v>
      </c>
      <c r="M70" s="35"/>
      <c r="N70" s="35"/>
      <c r="O70" s="35"/>
      <c r="P70" s="35"/>
      <c r="Q70" s="36"/>
      <c r="R70" s="35"/>
      <c r="S70" s="35"/>
      <c r="T70" s="35"/>
      <c r="U70" s="35"/>
      <c r="V70" s="35"/>
      <c r="W70" s="35"/>
      <c r="X70" s="35"/>
      <c r="Y70" s="35"/>
      <c r="Z70" s="35"/>
      <c r="AA70" s="35"/>
      <c r="AB70" s="31"/>
      <c r="AC70" s="5"/>
      <c r="AD70" s="5"/>
      <c r="AE70" s="30"/>
      <c r="AF70" s="32"/>
      <c r="AG70" s="33"/>
      <c r="AH70" s="33"/>
    </row>
    <row r="71" spans="1:34" customFormat="1" ht="60.95" hidden="1" customHeight="1" x14ac:dyDescent="0.25">
      <c r="A71" s="5" t="str">
        <f>'READ ME FIRST'!$D$12</f>
        <v>SCE</v>
      </c>
      <c r="B71" s="45">
        <f>'READ ME FIRST'!$D$15</f>
        <v>44287</v>
      </c>
      <c r="C71" s="35" t="s">
        <v>299</v>
      </c>
      <c r="D71" s="37" t="str">
        <f>IF(Table2[[#This Row],[WMPInitiativeCategory]]="", "",INDEX('Initiative mapping-DO NOT EDIT'!$H$3:$H$12, MATCH(Table2[[#This Row],[WMPInitiativeCategory]],'Initiative mapping-DO NOT EDIT'!$G$3:$G$12,0)))</f>
        <v>5.3.4.</v>
      </c>
      <c r="E71" s="34" t="s">
        <v>359</v>
      </c>
      <c r="F71" s="34"/>
      <c r="G71" s="38">
        <f>IF(Table2[[#This Row],[WMPInitiativeActivity]]="","x",IF(Table2[[#This Row],[WMPInitiativeActivity]]="other", Table2[[#This Row],[ActivityNameifOther]], INDEX('Initiative mapping-DO NOT EDIT'!$C$3:$C$89,MATCH(Table2[[#This Row],[WMPInitiativeActivity]],'Initiative mapping-DO NOT EDIT'!$D$3:$D$89,0))))</f>
        <v>14</v>
      </c>
      <c r="H71" s="66" t="s">
        <v>360</v>
      </c>
      <c r="I71" s="62" t="s">
        <v>361</v>
      </c>
      <c r="J71"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Inspections_Quality assurance / quality control of inspections  _IN-2_2021</v>
      </c>
      <c r="K71" s="61">
        <v>146</v>
      </c>
      <c r="L71" s="61" t="s">
        <v>327</v>
      </c>
      <c r="M71" s="35" t="s">
        <v>362</v>
      </c>
      <c r="N71" s="35"/>
      <c r="O71" s="35"/>
      <c r="P71" s="35"/>
      <c r="Q71" s="36">
        <v>15000</v>
      </c>
      <c r="R71" s="35"/>
      <c r="S71" s="35"/>
      <c r="T71" s="35"/>
      <c r="U71" s="35" t="s">
        <v>363</v>
      </c>
      <c r="V71" s="35"/>
      <c r="W71" s="35"/>
      <c r="X71" s="35"/>
      <c r="Y71" s="35"/>
      <c r="Z71" s="35"/>
      <c r="AA71" s="35" t="s">
        <v>137</v>
      </c>
      <c r="AB71" s="31"/>
      <c r="AC71" s="5"/>
      <c r="AD71" s="5"/>
      <c r="AE71" s="30"/>
      <c r="AF71" s="32"/>
      <c r="AG71" s="33"/>
      <c r="AH71" s="33"/>
    </row>
    <row r="72" spans="1:34" customFormat="1" ht="60" x14ac:dyDescent="0.25">
      <c r="A72" s="5" t="str">
        <f>'READ ME FIRST'!$D$12</f>
        <v>SCE</v>
      </c>
      <c r="B72" s="45">
        <f>'READ ME FIRST'!$D$15</f>
        <v>44287</v>
      </c>
      <c r="C72" s="35" t="s">
        <v>299</v>
      </c>
      <c r="D72" s="37" t="str">
        <f>IF(Table2[[#This Row],[WMPInitiativeCategory]]="", "",INDEX('Initiative mapping-DO NOT EDIT'!$H$3:$H$12, MATCH(Table2[[#This Row],[WMPInitiativeCategory]],'Initiative mapping-DO NOT EDIT'!$G$3:$G$12,0)))</f>
        <v>5.3.4.</v>
      </c>
      <c r="E72" s="34" t="s">
        <v>364</v>
      </c>
      <c r="F72" s="34"/>
      <c r="G72" s="38">
        <f>IF(Table2[[#This Row],[WMPInitiativeActivity]]="","x",IF(Table2[[#This Row],[WMPInitiativeActivity]]="other", Table2[[#This Row],[ActivityNameifOther]], INDEX('Initiative mapping-DO NOT EDIT'!$C$3:$C$89,MATCH(Table2[[#This Row],[WMPInitiativeActivity]],'Initiative mapping-DO NOT EDIT'!$D$3:$D$89,0))))</f>
        <v>15</v>
      </c>
      <c r="H72" s="66" t="s">
        <v>365</v>
      </c>
      <c r="I72" s="62" t="s">
        <v>366</v>
      </c>
      <c r="J72"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Inspections_Substation inspections  _IN-7_2021</v>
      </c>
      <c r="K72" s="61">
        <v>147</v>
      </c>
      <c r="L72" s="61" t="s">
        <v>124</v>
      </c>
      <c r="M72" s="35"/>
      <c r="N72" s="35"/>
      <c r="O72" s="35"/>
      <c r="P72" s="35"/>
      <c r="Q72" s="36"/>
      <c r="R72" s="35"/>
      <c r="S72" s="35"/>
      <c r="T72" s="35"/>
      <c r="U72" s="35"/>
      <c r="V72" s="35" t="s">
        <v>367</v>
      </c>
      <c r="W72" s="35"/>
      <c r="X72" s="35"/>
      <c r="Y72" s="35"/>
      <c r="Z72" s="35" t="s">
        <v>368</v>
      </c>
      <c r="AA72" s="35" t="s">
        <v>137</v>
      </c>
      <c r="AB72" s="31"/>
      <c r="AC72" s="5"/>
      <c r="AD72" s="5"/>
      <c r="AE72" s="30"/>
      <c r="AF72" s="32"/>
      <c r="AG72" s="33"/>
      <c r="AH72" s="33"/>
    </row>
    <row r="73" spans="1:34" customFormat="1" ht="30" hidden="1" x14ac:dyDescent="0.25">
      <c r="A73" s="5" t="str">
        <f>'READ ME FIRST'!$D$12</f>
        <v>SCE</v>
      </c>
      <c r="B73" s="45">
        <f>'READ ME FIRST'!$D$15</f>
        <v>44287</v>
      </c>
      <c r="C73" s="35" t="s">
        <v>299</v>
      </c>
      <c r="D73" s="37" t="str">
        <f>IF(Table2[[#This Row],[WMPInitiativeCategory]]="", "",INDEX('Initiative mapping-DO NOT EDIT'!$H$3:$H$12, MATCH(Table2[[#This Row],[WMPInitiativeCategory]],'Initiative mapping-DO NOT EDIT'!$G$3:$G$12,0)))</f>
        <v>5.3.4.</v>
      </c>
      <c r="E73" s="34"/>
      <c r="F73" s="34" t="s">
        <v>369</v>
      </c>
      <c r="G73" s="38">
        <v>16</v>
      </c>
      <c r="H73" s="66" t="s">
        <v>369</v>
      </c>
      <c r="I73" s="62" t="s">
        <v>370</v>
      </c>
      <c r="J73"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Inspections_x_IN-5_2021</v>
      </c>
      <c r="K73" s="61">
        <v>147</v>
      </c>
      <c r="L73" s="61" t="s">
        <v>327</v>
      </c>
      <c r="M73" s="35" t="s">
        <v>371</v>
      </c>
      <c r="N73" s="35"/>
      <c r="O73" s="35"/>
      <c r="P73" s="35"/>
      <c r="Q73" s="36">
        <v>200</v>
      </c>
      <c r="R73" s="35"/>
      <c r="S73" s="35"/>
      <c r="T73" s="35"/>
      <c r="U73" s="35" t="s">
        <v>372</v>
      </c>
      <c r="V73" s="35"/>
      <c r="W73" s="35"/>
      <c r="X73" s="35"/>
      <c r="Y73" s="35"/>
      <c r="Z73" s="35"/>
      <c r="AA73" s="35" t="s">
        <v>137</v>
      </c>
      <c r="AB73" s="31"/>
      <c r="AC73" s="5"/>
      <c r="AD73" s="5"/>
      <c r="AE73" s="30"/>
      <c r="AF73" s="32"/>
      <c r="AG73" s="33"/>
      <c r="AH73" s="33"/>
    </row>
    <row r="74" spans="1:34" s="4" customFormat="1" x14ac:dyDescent="0.25">
      <c r="A74" s="5" t="str">
        <f>'READ ME FIRST'!$D$12</f>
        <v>SCE</v>
      </c>
      <c r="B74" s="45">
        <f>'READ ME FIRST'!$D$15</f>
        <v>44287</v>
      </c>
      <c r="C74" s="35" t="s">
        <v>373</v>
      </c>
      <c r="D74" s="37" t="str">
        <f>IF(Table2[[#This Row],[WMPInitiativeCategory]]="", "",INDEX('Initiative mapping-DO NOT EDIT'!$H$3:$H$12, MATCH(Table2[[#This Row],[WMPInitiativeCategory]],'Initiative mapping-DO NOT EDIT'!$G$3:$G$12,0)))</f>
        <v>5.3.5.</v>
      </c>
      <c r="E74" s="34" t="s">
        <v>374</v>
      </c>
      <c r="F74" s="34"/>
      <c r="G74" s="38">
        <f>IF(Table2[[#This Row],[WMPInitiativeActivity]]="","x",IF(Table2[[#This Row],[WMPInitiativeActivity]]="other", Table2[[#This Row],[ActivityNameifOther]], INDEX('Initiative mapping-DO NOT EDIT'!$C$3:$C$89,MATCH(Table2[[#This Row],[WMPInitiativeActivity]],'Initiative mapping-DO NOT EDIT'!$D$3:$D$89,0))))</f>
        <v>1</v>
      </c>
      <c r="H74" s="66" t="s">
        <v>124</v>
      </c>
      <c r="I74" s="56" t="s">
        <v>124</v>
      </c>
      <c r="J74"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Inspections_Additional efforts to manage community and environmental impacts _N/A_2021</v>
      </c>
      <c r="K74" s="61">
        <v>152</v>
      </c>
      <c r="L74" s="56" t="s">
        <v>124</v>
      </c>
      <c r="M74" s="35"/>
      <c r="N74" s="35"/>
      <c r="O74" s="35"/>
      <c r="P74" s="35"/>
      <c r="Q74" s="36"/>
      <c r="R74" s="35"/>
      <c r="S74" s="35"/>
      <c r="T74" s="35"/>
      <c r="U74" s="35"/>
      <c r="V74" s="35"/>
      <c r="W74" s="35"/>
      <c r="X74" s="35"/>
      <c r="Y74" s="35"/>
      <c r="Z74" s="35"/>
      <c r="AA74" s="35"/>
      <c r="AB74" s="31"/>
      <c r="AC74" s="5"/>
      <c r="AD74" s="5"/>
      <c r="AE74" s="30"/>
      <c r="AF74" s="32"/>
      <c r="AG74" s="33"/>
      <c r="AH74" s="33"/>
    </row>
    <row r="75" spans="1:34" s="4" customFormat="1" x14ac:dyDescent="0.25">
      <c r="A75" s="5" t="str">
        <f>'READ ME FIRST'!$D$12</f>
        <v>SCE</v>
      </c>
      <c r="B75" s="45">
        <f>'READ ME FIRST'!$D$15</f>
        <v>44287</v>
      </c>
      <c r="C75" s="35" t="s">
        <v>373</v>
      </c>
      <c r="D75" s="37" t="str">
        <f>IF(Table2[[#This Row],[WMPInitiativeCategory]]="", "",INDEX('Initiative mapping-DO NOT EDIT'!$H$3:$H$12, MATCH(Table2[[#This Row],[WMPInitiativeCategory]],'Initiative mapping-DO NOT EDIT'!$G$3:$G$12,0)))</f>
        <v>5.3.5.</v>
      </c>
      <c r="E75" s="34" t="s">
        <v>375</v>
      </c>
      <c r="F75" s="34"/>
      <c r="G75" s="38">
        <f>IF(Table2[[#This Row],[WMPInitiativeActivity]]="","x",IF(Table2[[#This Row],[WMPInitiativeActivity]]="other", Table2[[#This Row],[ActivityNameifOther]], INDEX('Initiative mapping-DO NOT EDIT'!$C$3:$C$89,MATCH(Table2[[#This Row],[WMPInitiativeActivity]],'Initiative mapping-DO NOT EDIT'!$D$3:$D$89,0))))</f>
        <v>2</v>
      </c>
      <c r="H75" s="66" t="s">
        <v>124</v>
      </c>
      <c r="I75" s="56" t="s">
        <v>124</v>
      </c>
      <c r="J75"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Inspections_Detailed inspections of vegetation 
around distribution electric lines and equipment 
_N/A_2021</v>
      </c>
      <c r="K75" s="61">
        <v>152</v>
      </c>
      <c r="L75" s="56" t="s">
        <v>124</v>
      </c>
      <c r="M75" s="35"/>
      <c r="N75" s="35"/>
      <c r="O75" s="35"/>
      <c r="P75" s="35"/>
      <c r="Q75" s="36"/>
      <c r="R75" s="35"/>
      <c r="S75" s="35"/>
      <c r="T75" s="35"/>
      <c r="U75" s="35"/>
      <c r="V75" s="35"/>
      <c r="W75" s="35"/>
      <c r="X75" s="35"/>
      <c r="Y75" s="35"/>
      <c r="Z75" s="35"/>
      <c r="AA75" s="35"/>
      <c r="AB75" s="31"/>
      <c r="AC75" s="5"/>
      <c r="AD75" s="5"/>
      <c r="AE75" s="30"/>
      <c r="AF75" s="32"/>
      <c r="AG75" s="33"/>
      <c r="AH75" s="33"/>
    </row>
    <row r="76" spans="1:34" s="4" customFormat="1" x14ac:dyDescent="0.25">
      <c r="A76" s="5" t="str">
        <f>'READ ME FIRST'!$D$12</f>
        <v>SCE</v>
      </c>
      <c r="B76" s="45">
        <f>'READ ME FIRST'!$D$15</f>
        <v>44287</v>
      </c>
      <c r="C76" s="35" t="s">
        <v>373</v>
      </c>
      <c r="D76" s="37" t="str">
        <f>IF(Table2[[#This Row],[WMPInitiativeCategory]]="", "",INDEX('Initiative mapping-DO NOT EDIT'!$H$3:$H$12, MATCH(Table2[[#This Row],[WMPInitiativeCategory]],'Initiative mapping-DO NOT EDIT'!$G$3:$G$12,0)))</f>
        <v>5.3.5.</v>
      </c>
      <c r="E76" s="34" t="s">
        <v>376</v>
      </c>
      <c r="F76" s="34"/>
      <c r="G76" s="38">
        <f>IF(Table2[[#This Row],[WMPInitiativeActivity]]="","x",IF(Table2[[#This Row],[WMPInitiativeActivity]]="other", Table2[[#This Row],[ActivityNameifOther]], INDEX('Initiative mapping-DO NOT EDIT'!$C$3:$C$89,MATCH(Table2[[#This Row],[WMPInitiativeActivity]],'Initiative mapping-DO NOT EDIT'!$D$3:$D$89,0))))</f>
        <v>3</v>
      </c>
      <c r="H76" s="66" t="s">
        <v>124</v>
      </c>
      <c r="I76" s="56" t="s">
        <v>124</v>
      </c>
      <c r="J76"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Inspections_Detailed inspections of vegetation 
around transmission electric lines and equipment 
_N/A_2021</v>
      </c>
      <c r="K76" s="61">
        <v>152</v>
      </c>
      <c r="L76" s="56" t="s">
        <v>124</v>
      </c>
      <c r="M76" s="35"/>
      <c r="N76" s="35"/>
      <c r="O76" s="35"/>
      <c r="P76" s="35"/>
      <c r="Q76" s="36"/>
      <c r="R76" s="35"/>
      <c r="S76" s="35"/>
      <c r="T76" s="35"/>
      <c r="U76" s="35"/>
      <c r="V76" s="35"/>
      <c r="W76" s="35"/>
      <c r="X76" s="35"/>
      <c r="Y76" s="35"/>
      <c r="Z76" s="35"/>
      <c r="AA76" s="35"/>
      <c r="AB76" s="31"/>
      <c r="AC76" s="5"/>
      <c r="AD76" s="5"/>
      <c r="AE76" s="30"/>
      <c r="AF76" s="32"/>
      <c r="AG76" s="33"/>
      <c r="AH76" s="33"/>
    </row>
    <row r="77" spans="1:34" s="4" customFormat="1" x14ac:dyDescent="0.25">
      <c r="A77" s="5" t="str">
        <f>'READ ME FIRST'!$D$12</f>
        <v>SCE</v>
      </c>
      <c r="B77" s="45">
        <f>'READ ME FIRST'!$D$15</f>
        <v>44287</v>
      </c>
      <c r="C77" s="35" t="s">
        <v>373</v>
      </c>
      <c r="D77" s="37" t="str">
        <f>IF(Table2[[#This Row],[WMPInitiativeCategory]]="", "",INDEX('Initiative mapping-DO NOT EDIT'!$H$3:$H$12, MATCH(Table2[[#This Row],[WMPInitiativeCategory]],'Initiative mapping-DO NOT EDIT'!$G$3:$G$12,0)))</f>
        <v>5.3.5.</v>
      </c>
      <c r="E77" s="34" t="s">
        <v>377</v>
      </c>
      <c r="F77" s="34"/>
      <c r="G77" s="38">
        <f>IF(Table2[[#This Row],[WMPInitiativeActivity]]="","x",IF(Table2[[#This Row],[WMPInitiativeActivity]]="other", Table2[[#This Row],[ActivityNameifOther]], INDEX('Initiative mapping-DO NOT EDIT'!$C$3:$C$89,MATCH(Table2[[#This Row],[WMPInitiativeActivity]],'Initiative mapping-DO NOT EDIT'!$D$3:$D$89,0))))</f>
        <v>4</v>
      </c>
      <c r="H77" s="66" t="s">
        <v>124</v>
      </c>
      <c r="I77" s="56" t="s">
        <v>124</v>
      </c>
      <c r="J77"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Inspections_Emergency response vegetation management due to red flag warning or other urgent conditions   _N/A_2021</v>
      </c>
      <c r="K77" s="61">
        <v>153</v>
      </c>
      <c r="L77" s="56" t="s">
        <v>124</v>
      </c>
      <c r="M77" s="35"/>
      <c r="N77" s="35"/>
      <c r="O77" s="35"/>
      <c r="P77" s="35"/>
      <c r="Q77" s="36"/>
      <c r="R77" s="35"/>
      <c r="S77" s="35"/>
      <c r="T77" s="35"/>
      <c r="U77" s="35"/>
      <c r="V77" s="35"/>
      <c r="W77" s="35"/>
      <c r="X77" s="35"/>
      <c r="Y77" s="35"/>
      <c r="Z77" s="35"/>
      <c r="AA77" s="35"/>
      <c r="AB77" s="31"/>
      <c r="AC77" s="5"/>
      <c r="AD77" s="5"/>
      <c r="AE77" s="30"/>
      <c r="AF77" s="32"/>
      <c r="AG77" s="33"/>
      <c r="AH77" s="33"/>
    </row>
    <row r="78" spans="1:34" customFormat="1" ht="74.45" hidden="1" customHeight="1" x14ac:dyDescent="0.25">
      <c r="A78" s="5" t="str">
        <f>'READ ME FIRST'!$D$12</f>
        <v>SCE</v>
      </c>
      <c r="B78" s="45">
        <f>'READ ME FIRST'!$D$15</f>
        <v>44287</v>
      </c>
      <c r="C78" s="35" t="s">
        <v>373</v>
      </c>
      <c r="D78" s="37" t="str">
        <f>IF(Table2[[#This Row],[WMPInitiativeCategory]]="", "",INDEX('Initiative mapping-DO NOT EDIT'!$H$3:$H$12, MATCH(Table2[[#This Row],[WMPInitiativeCategory]],'Initiative mapping-DO NOT EDIT'!$G$3:$G$12,0)))</f>
        <v>5.3.5.</v>
      </c>
      <c r="E78" s="34" t="s">
        <v>378</v>
      </c>
      <c r="F78" s="34"/>
      <c r="G78" s="38">
        <f>IF(Table2[[#This Row],[WMPInitiativeActivity]]="","x",IF(Table2[[#This Row],[WMPInitiativeActivity]]="other", Table2[[#This Row],[ActivityNameifOther]], INDEX('Initiative mapping-DO NOT EDIT'!$C$3:$C$89,MATCH(Table2[[#This Row],[WMPInitiativeActivity]],'Initiative mapping-DO NOT EDIT'!$D$3:$D$89,0))))</f>
        <v>5</v>
      </c>
      <c r="H78" s="66" t="s">
        <v>379</v>
      </c>
      <c r="I78" s="62" t="s">
        <v>380</v>
      </c>
      <c r="J78"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Inspections_Fuel management and reduction of “slash” from vegetation management activities _VM-2_2021</v>
      </c>
      <c r="K78" s="61">
        <v>153</v>
      </c>
      <c r="L78" s="61" t="s">
        <v>381</v>
      </c>
      <c r="M78" s="35" t="s">
        <v>382</v>
      </c>
      <c r="N78" s="35"/>
      <c r="O78" s="35"/>
      <c r="P78" s="35"/>
      <c r="Q78" s="36">
        <v>200000</v>
      </c>
      <c r="R78" s="35"/>
      <c r="S78" s="35"/>
      <c r="T78" s="35"/>
      <c r="U78" s="35" t="s">
        <v>383</v>
      </c>
      <c r="V78" s="35"/>
      <c r="W78" s="35"/>
      <c r="X78" s="35"/>
      <c r="Y78" s="35"/>
      <c r="Z78" s="35"/>
      <c r="AA78" s="35" t="s">
        <v>137</v>
      </c>
      <c r="AB78" s="31"/>
      <c r="AC78" s="5"/>
      <c r="AD78" s="5"/>
      <c r="AE78" s="30"/>
      <c r="AF78" s="32"/>
      <c r="AG78" s="33"/>
      <c r="AH78" s="33"/>
    </row>
    <row r="79" spans="1:34" customFormat="1" ht="45" hidden="1" x14ac:dyDescent="0.25">
      <c r="A79" s="5" t="str">
        <f>'READ ME FIRST'!$D$12</f>
        <v>SCE</v>
      </c>
      <c r="B79" s="45">
        <f>'READ ME FIRST'!$D$15</f>
        <v>44287</v>
      </c>
      <c r="C79" s="35" t="s">
        <v>373</v>
      </c>
      <c r="D79" s="37" t="str">
        <f>IF(Table2[[#This Row],[WMPInitiativeCategory]]="", "",INDEX('Initiative mapping-DO NOT EDIT'!$H$3:$H$12, MATCH(Table2[[#This Row],[WMPInitiativeCategory]],'Initiative mapping-DO NOT EDIT'!$G$3:$G$12,0)))</f>
        <v>5.3.5.</v>
      </c>
      <c r="E79" s="34" t="s">
        <v>378</v>
      </c>
      <c r="F79" s="34"/>
      <c r="G79" s="38">
        <f>IF(Table2[[#This Row],[WMPInitiativeActivity]]="","x",IF(Table2[[#This Row],[WMPInitiativeActivity]]="other", Table2[[#This Row],[ActivityNameifOther]], INDEX('Initiative mapping-DO NOT EDIT'!$C$3:$C$89,MATCH(Table2[[#This Row],[WMPInitiativeActivity]],'Initiative mapping-DO NOT EDIT'!$D$3:$D$89,0))))</f>
        <v>5</v>
      </c>
      <c r="H79" s="66" t="s">
        <v>384</v>
      </c>
      <c r="I79" s="62" t="s">
        <v>385</v>
      </c>
      <c r="J79"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Inspections_Fuel management and reduction of “slash” from vegetation management activities _VM-3_2021</v>
      </c>
      <c r="K79" s="61">
        <v>153</v>
      </c>
      <c r="L79" s="61" t="s">
        <v>386</v>
      </c>
      <c r="M79" s="35" t="s">
        <v>387</v>
      </c>
      <c r="N79" s="35"/>
      <c r="O79" s="35"/>
      <c r="P79" s="35"/>
      <c r="Q79" s="67">
        <v>0.3</v>
      </c>
      <c r="R79" s="35"/>
      <c r="S79" s="35"/>
      <c r="T79" s="35"/>
      <c r="U79" s="35" t="s">
        <v>388</v>
      </c>
      <c r="V79" s="35"/>
      <c r="W79" s="35"/>
      <c r="X79" s="35"/>
      <c r="Y79" s="35"/>
      <c r="Z79" s="35"/>
      <c r="AA79" s="35" t="s">
        <v>137</v>
      </c>
      <c r="AB79" s="31"/>
      <c r="AC79" s="5"/>
      <c r="AD79" s="5"/>
      <c r="AE79" s="30"/>
      <c r="AF79" s="32"/>
      <c r="AG79" s="33"/>
      <c r="AH79" s="33"/>
    </row>
    <row r="80" spans="1:34" s="4" customFormat="1" x14ac:dyDescent="0.25">
      <c r="A80" s="5" t="str">
        <f>'READ ME FIRST'!$D$12</f>
        <v>SCE</v>
      </c>
      <c r="B80" s="45">
        <f>'READ ME FIRST'!$D$15</f>
        <v>44287</v>
      </c>
      <c r="C80" s="35" t="s">
        <v>373</v>
      </c>
      <c r="D80" s="37" t="str">
        <f>IF(Table2[[#This Row],[WMPInitiativeCategory]]="", "",INDEX('Initiative mapping-DO NOT EDIT'!$H$3:$H$12, MATCH(Table2[[#This Row],[WMPInitiativeCategory]],'Initiative mapping-DO NOT EDIT'!$G$3:$G$12,0)))</f>
        <v>5.3.5.</v>
      </c>
      <c r="E80" s="34" t="s">
        <v>302</v>
      </c>
      <c r="F80" s="34"/>
      <c r="G80" s="68">
        <v>6</v>
      </c>
      <c r="H80" s="66" t="s">
        <v>124</v>
      </c>
      <c r="I80" s="56" t="s">
        <v>124</v>
      </c>
      <c r="J80"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Inspections_Improvement of inspections _N/A_2021</v>
      </c>
      <c r="K80" s="61">
        <v>154</v>
      </c>
      <c r="L80" s="56" t="s">
        <v>124</v>
      </c>
      <c r="M80" s="35"/>
      <c r="N80" s="35"/>
      <c r="O80" s="35"/>
      <c r="P80" s="35"/>
      <c r="Q80" s="36"/>
      <c r="R80" s="35"/>
      <c r="S80" s="35"/>
      <c r="T80" s="35"/>
      <c r="U80" s="35"/>
      <c r="V80" s="35"/>
      <c r="W80" s="35"/>
      <c r="X80" s="35"/>
      <c r="Y80" s="35"/>
      <c r="Z80" s="35"/>
      <c r="AA80" s="35"/>
      <c r="AB80" s="31"/>
      <c r="AC80" s="5"/>
      <c r="AD80" s="5"/>
      <c r="AE80" s="30"/>
      <c r="AF80" s="32"/>
      <c r="AG80" s="33"/>
      <c r="AH80" s="33"/>
    </row>
    <row r="81" spans="1:34" s="4" customFormat="1" x14ac:dyDescent="0.25">
      <c r="A81" s="5" t="str">
        <f>'READ ME FIRST'!$D$12</f>
        <v>SCE</v>
      </c>
      <c r="B81" s="45">
        <f>'READ ME FIRST'!$D$15</f>
        <v>44287</v>
      </c>
      <c r="C81" s="35" t="s">
        <v>373</v>
      </c>
      <c r="D81" s="37" t="str">
        <f>IF(Table2[[#This Row],[WMPInitiativeCategory]]="", "",INDEX('Initiative mapping-DO NOT EDIT'!$H$3:$H$12, MATCH(Table2[[#This Row],[WMPInitiativeCategory]],'Initiative mapping-DO NOT EDIT'!$G$3:$G$12,0)))</f>
        <v>5.3.5.</v>
      </c>
      <c r="E81" s="34" t="s">
        <v>389</v>
      </c>
      <c r="F81" s="34"/>
      <c r="G81" s="38">
        <f>IF(Table2[[#This Row],[WMPInitiativeActivity]]="","x",IF(Table2[[#This Row],[WMPInitiativeActivity]]="other", Table2[[#This Row],[ActivityNameifOther]], INDEX('Initiative mapping-DO NOT EDIT'!$C$3:$C$89,MATCH(Table2[[#This Row],[WMPInitiativeActivity]],'Initiative mapping-DO NOT EDIT'!$D$3:$D$89,0))))</f>
        <v>7</v>
      </c>
      <c r="H81" s="66" t="s">
        <v>124</v>
      </c>
      <c r="I81" s="56" t="s">
        <v>124</v>
      </c>
      <c r="J81"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Inspections_LiDAR inspections of vegetation around distribution electric lines and equipment _N/A_2021</v>
      </c>
      <c r="K81" s="61">
        <v>154</v>
      </c>
      <c r="L81" s="56" t="s">
        <v>124</v>
      </c>
      <c r="M81" s="35"/>
      <c r="N81" s="35"/>
      <c r="O81" s="35"/>
      <c r="P81" s="35"/>
      <c r="Q81" s="36"/>
      <c r="R81" s="35"/>
      <c r="S81" s="35"/>
      <c r="T81" s="35"/>
      <c r="U81" s="35"/>
      <c r="V81" s="35"/>
      <c r="W81" s="35"/>
      <c r="X81" s="35"/>
      <c r="Y81" s="35"/>
      <c r="Z81" s="35"/>
      <c r="AA81" s="35"/>
      <c r="AB81" s="31"/>
      <c r="AC81" s="5"/>
      <c r="AD81" s="5"/>
      <c r="AE81" s="30"/>
      <c r="AF81" s="32"/>
      <c r="AG81" s="33"/>
      <c r="AH81" s="33"/>
    </row>
    <row r="82" spans="1:34" s="4" customFormat="1" x14ac:dyDescent="0.25">
      <c r="A82" s="5" t="str">
        <f>'READ ME FIRST'!$D$12</f>
        <v>SCE</v>
      </c>
      <c r="B82" s="45">
        <f>'READ ME FIRST'!$D$15</f>
        <v>44287</v>
      </c>
      <c r="C82" s="35" t="s">
        <v>373</v>
      </c>
      <c r="D82" s="37" t="str">
        <f>IF(Table2[[#This Row],[WMPInitiativeCategory]]="", "",INDEX('Initiative mapping-DO NOT EDIT'!$H$3:$H$12, MATCH(Table2[[#This Row],[WMPInitiativeCategory]],'Initiative mapping-DO NOT EDIT'!$G$3:$G$12,0)))</f>
        <v>5.3.5.</v>
      </c>
      <c r="E82" s="34" t="s">
        <v>390</v>
      </c>
      <c r="F82" s="34"/>
      <c r="G82" s="38">
        <f>IF(Table2[[#This Row],[WMPInitiativeActivity]]="","x",IF(Table2[[#This Row],[WMPInitiativeActivity]]="other", Table2[[#This Row],[ActivityNameifOther]], INDEX('Initiative mapping-DO NOT EDIT'!$C$3:$C$89,MATCH(Table2[[#This Row],[WMPInitiativeActivity]],'Initiative mapping-DO NOT EDIT'!$D$3:$D$89,0))))</f>
        <v>8</v>
      </c>
      <c r="H82" s="66" t="s">
        <v>124</v>
      </c>
      <c r="I82" s="56" t="s">
        <v>124</v>
      </c>
      <c r="J82"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Inspections_LiDAR inspections of vegetation around transmission electric lines and equipment 
_N/A_2021</v>
      </c>
      <c r="K82" s="61">
        <v>154</v>
      </c>
      <c r="L82" s="56" t="s">
        <v>124</v>
      </c>
      <c r="M82" s="35"/>
      <c r="N82" s="35"/>
      <c r="O82" s="35"/>
      <c r="P82" s="35"/>
      <c r="Q82" s="36"/>
      <c r="R82" s="35"/>
      <c r="S82" s="35"/>
      <c r="T82" s="35"/>
      <c r="U82" s="35"/>
      <c r="V82" s="35"/>
      <c r="W82" s="35"/>
      <c r="X82" s="35"/>
      <c r="Y82" s="35"/>
      <c r="Z82" s="35"/>
      <c r="AA82" s="35"/>
      <c r="AB82" s="31"/>
      <c r="AC82" s="5"/>
      <c r="AD82" s="5"/>
      <c r="AE82" s="30"/>
      <c r="AF82" s="32"/>
      <c r="AG82" s="33"/>
      <c r="AH82" s="33"/>
    </row>
    <row r="83" spans="1:34" s="4" customFormat="1" x14ac:dyDescent="0.25">
      <c r="A83" s="5" t="str">
        <f>'READ ME FIRST'!$D$12</f>
        <v>SCE</v>
      </c>
      <c r="B83" s="45">
        <f>'READ ME FIRST'!$D$15</f>
        <v>44287</v>
      </c>
      <c r="C83" s="35" t="s">
        <v>373</v>
      </c>
      <c r="D83" s="37" t="str">
        <f>IF(Table2[[#This Row],[WMPInitiativeCategory]]="", "",INDEX('Initiative mapping-DO NOT EDIT'!$H$3:$H$12, MATCH(Table2[[#This Row],[WMPInitiativeCategory]],'Initiative mapping-DO NOT EDIT'!$G$3:$G$12,0)))</f>
        <v>5.3.5.</v>
      </c>
      <c r="E83" s="34" t="s">
        <v>391</v>
      </c>
      <c r="F83" s="34"/>
      <c r="G83" s="38">
        <f>IF(Table2[[#This Row],[WMPInitiativeActivity]]="","x",IF(Table2[[#This Row],[WMPInitiativeActivity]]="other", Table2[[#This Row],[ActivityNameifOther]], INDEX('Initiative mapping-DO NOT EDIT'!$C$3:$C$89,MATCH(Table2[[#This Row],[WMPInitiativeActivity]],'Initiative mapping-DO NOT EDIT'!$D$3:$D$89,0))))</f>
        <v>9</v>
      </c>
      <c r="H83" s="66" t="s">
        <v>124</v>
      </c>
      <c r="I83" s="56" t="s">
        <v>124</v>
      </c>
      <c r="J83"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Inspections_Other discretionary inspections of vegetation around distribution electric lines and equipment _N/A_2021</v>
      </c>
      <c r="K83" s="61">
        <v>154</v>
      </c>
      <c r="L83" s="56" t="s">
        <v>124</v>
      </c>
      <c r="M83" s="35"/>
      <c r="N83" s="35"/>
      <c r="O83" s="35"/>
      <c r="P83" s="35"/>
      <c r="Q83" s="36"/>
      <c r="R83" s="35"/>
      <c r="S83" s="35"/>
      <c r="T83" s="35"/>
      <c r="U83" s="35"/>
      <c r="V83" s="35"/>
      <c r="W83" s="35"/>
      <c r="X83" s="35"/>
      <c r="Y83" s="35"/>
      <c r="Z83" s="35"/>
      <c r="AA83" s="35"/>
      <c r="AB83" s="31"/>
      <c r="AC83" s="5"/>
      <c r="AD83" s="5"/>
      <c r="AE83" s="30"/>
      <c r="AF83" s="32"/>
      <c r="AG83" s="33"/>
      <c r="AH83" s="33"/>
    </row>
    <row r="84" spans="1:34" s="4" customFormat="1" x14ac:dyDescent="0.25">
      <c r="A84" s="5" t="str">
        <f>'READ ME FIRST'!$D$12</f>
        <v>SCE</v>
      </c>
      <c r="B84" s="45">
        <f>'READ ME FIRST'!$D$15</f>
        <v>44287</v>
      </c>
      <c r="C84" s="35" t="s">
        <v>373</v>
      </c>
      <c r="D84" s="37" t="str">
        <f>IF(Table2[[#This Row],[WMPInitiativeCategory]]="", "",INDEX('Initiative mapping-DO NOT EDIT'!$H$3:$H$12, MATCH(Table2[[#This Row],[WMPInitiativeCategory]],'Initiative mapping-DO NOT EDIT'!$G$3:$G$12,0)))</f>
        <v>5.3.5.</v>
      </c>
      <c r="E84" s="34" t="s">
        <v>392</v>
      </c>
      <c r="F84" s="34"/>
      <c r="G84" s="38">
        <f>IF(Table2[[#This Row],[WMPInitiativeActivity]]="","x",IF(Table2[[#This Row],[WMPInitiativeActivity]]="other", Table2[[#This Row],[ActivityNameifOther]], INDEX('Initiative mapping-DO NOT EDIT'!$C$3:$C$89,MATCH(Table2[[#This Row],[WMPInitiativeActivity]],'Initiative mapping-DO NOT EDIT'!$D$3:$D$89,0))))</f>
        <v>10</v>
      </c>
      <c r="H84" s="66" t="s">
        <v>124</v>
      </c>
      <c r="I84" s="56" t="s">
        <v>124</v>
      </c>
      <c r="J84"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Inspections_Other discretionary inspections of vegetation around transmission electric lines and equipment 
_N/A_2021</v>
      </c>
      <c r="K84" s="61">
        <v>154</v>
      </c>
      <c r="L84" s="56" t="s">
        <v>124</v>
      </c>
      <c r="M84" s="35"/>
      <c r="N84" s="35"/>
      <c r="O84" s="35"/>
      <c r="P84" s="35"/>
      <c r="Q84" s="36"/>
      <c r="R84" s="35"/>
      <c r="S84" s="35"/>
      <c r="T84" s="35"/>
      <c r="U84" s="35"/>
      <c r="V84" s="35"/>
      <c r="W84" s="35"/>
      <c r="X84" s="35"/>
      <c r="Y84" s="35"/>
      <c r="Z84" s="35"/>
      <c r="AA84" s="35"/>
      <c r="AB84" s="31"/>
      <c r="AC84" s="5"/>
      <c r="AD84" s="5"/>
      <c r="AE84" s="30"/>
      <c r="AF84" s="32"/>
      <c r="AG84" s="33"/>
      <c r="AH84" s="33"/>
    </row>
    <row r="85" spans="1:34" s="4" customFormat="1" x14ac:dyDescent="0.25">
      <c r="A85" s="5" t="str">
        <f>'READ ME FIRST'!$D$12</f>
        <v>SCE</v>
      </c>
      <c r="B85" s="45">
        <f>'READ ME FIRST'!$D$15</f>
        <v>44287</v>
      </c>
      <c r="C85" s="35" t="s">
        <v>373</v>
      </c>
      <c r="D85" s="37" t="str">
        <f>IF(Table2[[#This Row],[WMPInitiativeCategory]]="", "",INDEX('Initiative mapping-DO NOT EDIT'!$H$3:$H$12, MATCH(Table2[[#This Row],[WMPInitiativeCategory]],'Initiative mapping-DO NOT EDIT'!$G$3:$G$12,0)))</f>
        <v>5.3.5.</v>
      </c>
      <c r="E85" s="34" t="s">
        <v>393</v>
      </c>
      <c r="F85" s="34"/>
      <c r="G85" s="38">
        <f>IF(Table2[[#This Row],[WMPInitiativeActivity]]="","x",IF(Table2[[#This Row],[WMPInitiativeActivity]]="other", Table2[[#This Row],[ActivityNameifOther]], INDEX('Initiative mapping-DO NOT EDIT'!$C$3:$C$89,MATCH(Table2[[#This Row],[WMPInitiativeActivity]],'Initiative mapping-DO NOT EDIT'!$D$3:$D$89,0))))</f>
        <v>11</v>
      </c>
      <c r="H85" s="66" t="s">
        <v>124</v>
      </c>
      <c r="I85" s="56" t="s">
        <v>124</v>
      </c>
      <c r="J85"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Inspections_Patrol inspections of vegetation around distribution electric lines and equipment _N/A_2021</v>
      </c>
      <c r="K85" s="61">
        <v>155</v>
      </c>
      <c r="L85" s="56" t="s">
        <v>124</v>
      </c>
      <c r="M85" s="35"/>
      <c r="N85" s="35"/>
      <c r="O85" s="35"/>
      <c r="P85" s="35"/>
      <c r="Q85" s="36"/>
      <c r="R85" s="35"/>
      <c r="S85" s="35"/>
      <c r="T85" s="35"/>
      <c r="U85" s="35"/>
      <c r="V85" s="35"/>
      <c r="W85" s="35"/>
      <c r="X85" s="35"/>
      <c r="Y85" s="35"/>
      <c r="Z85" s="35"/>
      <c r="AA85" s="35"/>
      <c r="AB85" s="31"/>
      <c r="AC85" s="5"/>
      <c r="AD85" s="5"/>
      <c r="AE85" s="30"/>
      <c r="AF85" s="32"/>
      <c r="AG85" s="33"/>
      <c r="AH85" s="33"/>
    </row>
    <row r="86" spans="1:34" s="4" customFormat="1" x14ac:dyDescent="0.25">
      <c r="A86" s="5" t="str">
        <f>'READ ME FIRST'!$D$12</f>
        <v>SCE</v>
      </c>
      <c r="B86" s="45">
        <f>'READ ME FIRST'!$D$15</f>
        <v>44287</v>
      </c>
      <c r="C86" s="35" t="s">
        <v>373</v>
      </c>
      <c r="D86" s="37" t="str">
        <f>IF(Table2[[#This Row],[WMPInitiativeCategory]]="", "",INDEX('Initiative mapping-DO NOT EDIT'!$H$3:$H$12, MATCH(Table2[[#This Row],[WMPInitiativeCategory]],'Initiative mapping-DO NOT EDIT'!$G$3:$G$12,0)))</f>
        <v>5.3.5.</v>
      </c>
      <c r="E86" s="34" t="s">
        <v>393</v>
      </c>
      <c r="F86" s="34"/>
      <c r="G86" s="38">
        <f>IF(Table2[[#This Row],[WMPInitiativeActivity]]="","x",IF(Table2[[#This Row],[WMPInitiativeActivity]]="other", Table2[[#This Row],[ActivityNameifOther]], INDEX('Initiative mapping-DO NOT EDIT'!$C$3:$C$89,MATCH(Table2[[#This Row],[WMPInitiativeActivity]],'Initiative mapping-DO NOT EDIT'!$D$3:$D$89,0))))</f>
        <v>11</v>
      </c>
      <c r="H86" s="66" t="s">
        <v>124</v>
      </c>
      <c r="I86" s="56" t="s">
        <v>124</v>
      </c>
      <c r="J86"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Inspections_Patrol inspections of vegetation around distribution electric lines and equipment _N/A_2021</v>
      </c>
      <c r="K86" s="61">
        <v>155</v>
      </c>
      <c r="L86" s="56" t="s">
        <v>124</v>
      </c>
      <c r="M86" s="35"/>
      <c r="N86" s="35"/>
      <c r="O86" s="35"/>
      <c r="P86" s="35"/>
      <c r="Q86" s="36"/>
      <c r="R86" s="35"/>
      <c r="S86" s="35"/>
      <c r="T86" s="35"/>
      <c r="U86" s="35"/>
      <c r="V86" s="35"/>
      <c r="W86" s="35"/>
      <c r="X86" s="35"/>
      <c r="Y86" s="35"/>
      <c r="Z86" s="35"/>
      <c r="AA86" s="35"/>
      <c r="AB86" s="31"/>
      <c r="AC86" s="5"/>
      <c r="AD86" s="5"/>
      <c r="AE86" s="30"/>
      <c r="AF86" s="32"/>
      <c r="AG86" s="33"/>
      <c r="AH86" s="33"/>
    </row>
    <row r="87" spans="1:34" s="4" customFormat="1" x14ac:dyDescent="0.25">
      <c r="A87" s="5" t="str">
        <f>'READ ME FIRST'!$D$12</f>
        <v>SCE</v>
      </c>
      <c r="B87" s="45">
        <f>'READ ME FIRST'!$D$15</f>
        <v>44287</v>
      </c>
      <c r="C87" s="35" t="s">
        <v>373</v>
      </c>
      <c r="D87" s="37" t="str">
        <f>IF(Table2[[#This Row],[WMPInitiativeCategory]]="", "",INDEX('Initiative mapping-DO NOT EDIT'!$H$3:$H$12, MATCH(Table2[[#This Row],[WMPInitiativeCategory]],'Initiative mapping-DO NOT EDIT'!$G$3:$G$12,0)))</f>
        <v>5.3.5.</v>
      </c>
      <c r="E87" s="34" t="s">
        <v>394</v>
      </c>
      <c r="F87" s="34"/>
      <c r="G87" s="38">
        <f>IF(Table2[[#This Row],[WMPInitiativeActivity]]="","x",IF(Table2[[#This Row],[WMPInitiativeActivity]]="other", Table2[[#This Row],[ActivityNameifOther]], INDEX('Initiative mapping-DO NOT EDIT'!$C$3:$C$89,MATCH(Table2[[#This Row],[WMPInitiativeActivity]],'Initiative mapping-DO NOT EDIT'!$D$3:$D$89,0))))</f>
        <v>13</v>
      </c>
      <c r="H87" s="66" t="s">
        <v>124</v>
      </c>
      <c r="I87" s="56" t="s">
        <v>124</v>
      </c>
      <c r="J87"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Inspections_Quality assurance / quality control of vegetation inspections  _N/A_2021</v>
      </c>
      <c r="K87" s="61">
        <v>155</v>
      </c>
      <c r="L87" s="56" t="s">
        <v>124</v>
      </c>
      <c r="M87" s="35"/>
      <c r="N87" s="35"/>
      <c r="O87" s="35"/>
      <c r="P87" s="35"/>
      <c r="Q87" s="36"/>
      <c r="R87" s="35"/>
      <c r="S87" s="35"/>
      <c r="T87" s="35"/>
      <c r="U87" s="35"/>
      <c r="V87" s="35"/>
      <c r="W87" s="35"/>
      <c r="X87" s="35"/>
      <c r="Y87" s="35"/>
      <c r="Z87" s="35"/>
      <c r="AA87" s="35"/>
      <c r="AB87" s="31"/>
      <c r="AC87" s="5"/>
      <c r="AD87" s="5"/>
      <c r="AE87" s="30"/>
      <c r="AF87" s="32"/>
      <c r="AG87" s="33"/>
      <c r="AH87" s="33"/>
    </row>
    <row r="88" spans="1:34" customFormat="1" ht="63" hidden="1" customHeight="1" x14ac:dyDescent="0.25">
      <c r="A88" s="5" t="str">
        <f>'READ ME FIRST'!$D$12</f>
        <v>SCE</v>
      </c>
      <c r="B88" s="45">
        <f>'READ ME FIRST'!$D$15</f>
        <v>44287</v>
      </c>
      <c r="C88" s="35" t="s">
        <v>373</v>
      </c>
      <c r="D88" s="37" t="str">
        <f>IF(Table2[[#This Row],[WMPInitiativeCategory]]="", "",INDEX('Initiative mapping-DO NOT EDIT'!$H$3:$H$12, MATCH(Table2[[#This Row],[WMPInitiativeCategory]],'Initiative mapping-DO NOT EDIT'!$G$3:$G$12,0)))</f>
        <v>5.3.5.</v>
      </c>
      <c r="E88" s="34" t="s">
        <v>359</v>
      </c>
      <c r="F88" s="34"/>
      <c r="G88" s="38">
        <f>IF(Table2[[#This Row],[WMPInitiativeActivity]]="","x",IF(Table2[[#This Row],[WMPInitiativeActivity]]="other", Table2[[#This Row],[ActivityNameifOther]], INDEX('Initiative mapping-DO NOT EDIT'!$C$3:$C$89,MATCH(Table2[[#This Row],[WMPInitiativeActivity]],'Initiative mapping-DO NOT EDIT'!$D$3:$D$89,0))))</f>
        <v>14</v>
      </c>
      <c r="H88" s="66" t="s">
        <v>395</v>
      </c>
      <c r="I88" s="62" t="s">
        <v>396</v>
      </c>
      <c r="J88"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Inspections_Quality assurance / quality control of inspections  _VM-5_2021</v>
      </c>
      <c r="K88" s="61">
        <v>155</v>
      </c>
      <c r="L88" s="61" t="s">
        <v>397</v>
      </c>
      <c r="M88" s="35" t="s">
        <v>398</v>
      </c>
      <c r="N88" s="35"/>
      <c r="O88" s="35"/>
      <c r="P88" s="35"/>
      <c r="Q88" s="36">
        <v>3000</v>
      </c>
      <c r="R88" s="35"/>
      <c r="S88" s="35"/>
      <c r="T88" s="35"/>
      <c r="U88" s="35" t="s">
        <v>399</v>
      </c>
      <c r="V88" s="35"/>
      <c r="W88" s="35"/>
      <c r="X88" s="35"/>
      <c r="Y88" s="35"/>
      <c r="Z88" s="35"/>
      <c r="AA88" s="35" t="s">
        <v>137</v>
      </c>
      <c r="AB88" s="31"/>
      <c r="AC88" s="5"/>
      <c r="AD88" s="5"/>
      <c r="AE88" s="30"/>
      <c r="AF88" s="32"/>
      <c r="AG88" s="33"/>
      <c r="AH88" s="33"/>
    </row>
    <row r="89" spans="1:34" s="4" customFormat="1" ht="63" customHeight="1" x14ac:dyDescent="0.25">
      <c r="A89" s="5" t="str">
        <f>'READ ME FIRST'!$D$12</f>
        <v>SCE</v>
      </c>
      <c r="B89" s="45">
        <f>'READ ME FIRST'!$D$15</f>
        <v>44287</v>
      </c>
      <c r="C89" s="35" t="s">
        <v>373</v>
      </c>
      <c r="D89" s="37" t="str">
        <f>IF(Table2[[#This Row],[WMPInitiativeCategory]]="", "",INDEX('Initiative mapping-DO NOT EDIT'!$H$3:$H$12, MATCH(Table2[[#This Row],[WMPInitiativeCategory]],'Initiative mapping-DO NOT EDIT'!$G$3:$G$12,0)))</f>
        <v>5.3.5.</v>
      </c>
      <c r="E89" s="34" t="s">
        <v>364</v>
      </c>
      <c r="F89" s="34"/>
      <c r="G89" s="38">
        <f>IF(Table2[[#This Row],[WMPInitiativeActivity]]="","x",IF(Table2[[#This Row],[WMPInitiativeActivity]]="other", Table2[[#This Row],[ActivityNameifOther]], INDEX('Initiative mapping-DO NOT EDIT'!$C$3:$C$89,MATCH(Table2[[#This Row],[WMPInitiativeActivity]],'Initiative mapping-DO NOT EDIT'!$D$3:$D$89,0))))</f>
        <v>15</v>
      </c>
      <c r="H89" s="66" t="s">
        <v>124</v>
      </c>
      <c r="I89" s="56" t="s">
        <v>124</v>
      </c>
      <c r="J89"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Inspections_Substation inspections  _N/A_2021</v>
      </c>
      <c r="K89" s="61">
        <v>155</v>
      </c>
      <c r="L89" s="56" t="s">
        <v>124</v>
      </c>
      <c r="M89" s="35"/>
      <c r="N89" s="35"/>
      <c r="O89" s="35"/>
      <c r="P89" s="35"/>
      <c r="Q89" s="36"/>
      <c r="R89" s="35"/>
      <c r="S89" s="35"/>
      <c r="T89" s="35"/>
      <c r="U89" s="35"/>
      <c r="V89" s="35"/>
      <c r="W89" s="35"/>
      <c r="X89" s="35"/>
      <c r="Y89" s="35"/>
      <c r="Z89" s="35"/>
      <c r="AA89" s="35"/>
      <c r="AB89" s="31"/>
      <c r="AC89" s="5"/>
      <c r="AD89" s="5"/>
      <c r="AE89" s="30"/>
      <c r="AF89" s="32"/>
      <c r="AG89" s="33"/>
      <c r="AH89" s="33"/>
    </row>
    <row r="90" spans="1:34" customFormat="1" ht="45" hidden="1" x14ac:dyDescent="0.25">
      <c r="A90" s="5" t="str">
        <f>'READ ME FIRST'!$D$12</f>
        <v>SCE</v>
      </c>
      <c r="B90" s="45">
        <f>'READ ME FIRST'!$D$15</f>
        <v>44287</v>
      </c>
      <c r="C90" s="35" t="s">
        <v>373</v>
      </c>
      <c r="D90" s="37" t="str">
        <f>IF(Table2[[#This Row],[WMPInitiativeCategory]]="", "",INDEX('Initiative mapping-DO NOT EDIT'!$H$3:$H$12, MATCH(Table2[[#This Row],[WMPInitiativeCategory]],'Initiative mapping-DO NOT EDIT'!$G$3:$G$12,0)))</f>
        <v>5.3.5.</v>
      </c>
      <c r="E90" s="34" t="s">
        <v>400</v>
      </c>
      <c r="F90" s="34"/>
      <c r="G90" s="38">
        <f>IF(Table2[[#This Row],[WMPInitiativeActivity]]="","x",IF(Table2[[#This Row],[WMPInitiativeActivity]]="other", Table2[[#This Row],[ActivityNameifOther]], INDEX('Initiative mapping-DO NOT EDIT'!$C$3:$C$89,MATCH(Table2[[#This Row],[WMPInitiativeActivity]],'Initiative mapping-DO NOT EDIT'!$D$3:$D$89,0))))</f>
        <v>16</v>
      </c>
      <c r="H90" s="66" t="s">
        <v>401</v>
      </c>
      <c r="I90" s="62" t="s">
        <v>402</v>
      </c>
      <c r="J90"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Inspections_Removal and remediation of trees with strike potential to electric lines and equipment  _VM-1_2021</v>
      </c>
      <c r="K90" s="61">
        <v>156</v>
      </c>
      <c r="L90" s="61" t="s">
        <v>403</v>
      </c>
      <c r="M90" s="35" t="s">
        <v>404</v>
      </c>
      <c r="N90" s="35"/>
      <c r="O90" s="35"/>
      <c r="P90" s="35"/>
      <c r="Q90" s="36">
        <v>75000</v>
      </c>
      <c r="R90" s="35"/>
      <c r="S90" s="35"/>
      <c r="T90" s="35"/>
      <c r="U90" s="35" t="s">
        <v>405</v>
      </c>
      <c r="V90" s="35"/>
      <c r="W90" s="35"/>
      <c r="X90" s="35"/>
      <c r="Y90" s="35"/>
      <c r="Z90" s="35"/>
      <c r="AA90" s="35" t="s">
        <v>137</v>
      </c>
      <c r="AB90" s="31"/>
      <c r="AC90" s="5"/>
      <c r="AD90" s="5"/>
      <c r="AE90" s="30"/>
      <c r="AF90" s="32"/>
      <c r="AG90" s="33"/>
      <c r="AH90" s="33"/>
    </row>
    <row r="91" spans="1:34" customFormat="1" ht="60" hidden="1" x14ac:dyDescent="0.25">
      <c r="A91" s="5" t="str">
        <f>'READ ME FIRST'!$D$12</f>
        <v>SCE</v>
      </c>
      <c r="B91" s="45">
        <f>'READ ME FIRST'!$D$15</f>
        <v>44287</v>
      </c>
      <c r="C91" s="35" t="s">
        <v>373</v>
      </c>
      <c r="D91" s="37" t="str">
        <f>IF(Table2[[#This Row],[WMPInitiativeCategory]]="", "",INDEX('Initiative mapping-DO NOT EDIT'!$H$3:$H$12, MATCH(Table2[[#This Row],[WMPInitiativeCategory]],'Initiative mapping-DO NOT EDIT'!$G$3:$G$12,0)))</f>
        <v>5.3.5.</v>
      </c>
      <c r="E91" s="34" t="s">
        <v>400</v>
      </c>
      <c r="F91" s="34"/>
      <c r="G91" s="38">
        <f>IF(Table2[[#This Row],[WMPInitiativeActivity]]="","x",IF(Table2[[#This Row],[WMPInitiativeActivity]]="other", Table2[[#This Row],[ActivityNameifOther]], INDEX('Initiative mapping-DO NOT EDIT'!$C$3:$C$89,MATCH(Table2[[#This Row],[WMPInitiativeActivity]],'Initiative mapping-DO NOT EDIT'!$D$3:$D$89,0))))</f>
        <v>16</v>
      </c>
      <c r="H91" s="66" t="s">
        <v>406</v>
      </c>
      <c r="I91" s="62" t="s">
        <v>407</v>
      </c>
      <c r="J91"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Inspections_Removal and remediation of trees with strike potential to electric lines and equipment  _VM-4_2021</v>
      </c>
      <c r="K91" s="61">
        <v>158</v>
      </c>
      <c r="L91" s="61" t="s">
        <v>408</v>
      </c>
      <c r="M91" s="35" t="s">
        <v>409</v>
      </c>
      <c r="N91" s="35"/>
      <c r="O91" s="35"/>
      <c r="P91" s="35"/>
      <c r="Q91" s="67">
        <v>0.94</v>
      </c>
      <c r="R91" s="35"/>
      <c r="S91" s="35"/>
      <c r="T91" s="35"/>
      <c r="U91" s="35" t="s">
        <v>410</v>
      </c>
      <c r="V91" s="35"/>
      <c r="W91" s="35"/>
      <c r="X91" s="35"/>
      <c r="Y91" s="35"/>
      <c r="Z91" s="35"/>
      <c r="AA91" s="35" t="s">
        <v>137</v>
      </c>
      <c r="AB91" s="31"/>
      <c r="AC91" s="5"/>
      <c r="AD91" s="5"/>
      <c r="AE91" s="30"/>
      <c r="AF91" s="32"/>
      <c r="AG91" s="33"/>
      <c r="AH91" s="33"/>
    </row>
    <row r="92" spans="1:34" s="4" customFormat="1" x14ac:dyDescent="0.25">
      <c r="A92" s="5" t="str">
        <f>'READ ME FIRST'!$D$12</f>
        <v>SCE</v>
      </c>
      <c r="B92" s="45">
        <f>'READ ME FIRST'!$D$15</f>
        <v>44287</v>
      </c>
      <c r="C92" s="35" t="s">
        <v>373</v>
      </c>
      <c r="D92" s="37" t="str">
        <f>IF(Table2[[#This Row],[WMPInitiativeCategory]]="", "",INDEX('Initiative mapping-DO NOT EDIT'!$H$3:$H$12, MATCH(Table2[[#This Row],[WMPInitiativeCategory]],'Initiative mapping-DO NOT EDIT'!$G$3:$G$12,0)))</f>
        <v>5.3.5.</v>
      </c>
      <c r="E92" s="34" t="s">
        <v>411</v>
      </c>
      <c r="F92" s="34"/>
      <c r="G92" s="38">
        <f>IF(Table2[[#This Row],[WMPInitiativeActivity]]="","x",IF(Table2[[#This Row],[WMPInitiativeActivity]]="other", Table2[[#This Row],[ActivityNameifOther]], INDEX('Initiative mapping-DO NOT EDIT'!$C$3:$C$89,MATCH(Table2[[#This Row],[WMPInitiativeActivity]],'Initiative mapping-DO NOT EDIT'!$D$3:$D$89,0))))</f>
        <v>17</v>
      </c>
      <c r="H92" s="66" t="s">
        <v>124</v>
      </c>
      <c r="I92" s="56" t="s">
        <v>124</v>
      </c>
      <c r="J92"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Inspections_Substation inspection _N/A_2021</v>
      </c>
      <c r="K92" s="61">
        <v>158</v>
      </c>
      <c r="L92" s="56" t="s">
        <v>124</v>
      </c>
      <c r="M92" s="35"/>
      <c r="N92" s="35"/>
      <c r="O92" s="35"/>
      <c r="P92" s="35"/>
      <c r="Q92" s="36"/>
      <c r="R92" s="35"/>
      <c r="S92" s="35"/>
      <c r="T92" s="35"/>
      <c r="U92" s="35"/>
      <c r="V92" s="35"/>
      <c r="W92" s="35"/>
      <c r="X92" s="35"/>
      <c r="Y92" s="35"/>
      <c r="Z92" s="35"/>
      <c r="AA92" s="35"/>
      <c r="AB92" s="31"/>
      <c r="AC92" s="5"/>
      <c r="AD92" s="5"/>
      <c r="AE92" s="30"/>
      <c r="AF92" s="32"/>
      <c r="AG92" s="33"/>
      <c r="AH92" s="33"/>
    </row>
    <row r="93" spans="1:34" s="4" customFormat="1" x14ac:dyDescent="0.25">
      <c r="A93" s="5" t="str">
        <f>'READ ME FIRST'!$D$12</f>
        <v>SCE</v>
      </c>
      <c r="B93" s="45">
        <f>'READ ME FIRST'!$D$15</f>
        <v>44287</v>
      </c>
      <c r="C93" s="35" t="s">
        <v>373</v>
      </c>
      <c r="D93" s="37" t="str">
        <f>IF(Table2[[#This Row],[WMPInitiativeCategory]]="", "",INDEX('Initiative mapping-DO NOT EDIT'!$H$3:$H$12, MATCH(Table2[[#This Row],[WMPInitiativeCategory]],'Initiative mapping-DO NOT EDIT'!$G$3:$G$12,0)))</f>
        <v>5.3.5.</v>
      </c>
      <c r="E93" s="34" t="s">
        <v>412</v>
      </c>
      <c r="F93" s="34"/>
      <c r="G93" s="38">
        <f>IF(Table2[[#This Row],[WMPInitiativeActivity]]="","x",IF(Table2[[#This Row],[WMPInitiativeActivity]]="other", Table2[[#This Row],[ActivityNameifOther]], INDEX('Initiative mapping-DO NOT EDIT'!$C$3:$C$89,MATCH(Table2[[#This Row],[WMPInitiativeActivity]],'Initiative mapping-DO NOT EDIT'!$D$3:$D$89,0))))</f>
        <v>18</v>
      </c>
      <c r="H93" s="66" t="s">
        <v>124</v>
      </c>
      <c r="I93" s="56" t="s">
        <v>124</v>
      </c>
      <c r="J93"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Inspections_Substation vegetation management  _N/A_2021</v>
      </c>
      <c r="K93" s="61">
        <v>158</v>
      </c>
      <c r="L93" s="56" t="s">
        <v>124</v>
      </c>
      <c r="M93" s="35"/>
      <c r="N93" s="35"/>
      <c r="O93" s="35"/>
      <c r="P93" s="35"/>
      <c r="Q93" s="36"/>
      <c r="R93" s="35"/>
      <c r="S93" s="35"/>
      <c r="T93" s="35"/>
      <c r="U93" s="35"/>
      <c r="V93" s="35"/>
      <c r="W93" s="35"/>
      <c r="X93" s="35"/>
      <c r="Y93" s="35"/>
      <c r="Z93" s="35"/>
      <c r="AA93" s="35"/>
      <c r="AB93" s="31"/>
      <c r="AC93" s="5"/>
      <c r="AD93" s="5"/>
      <c r="AE93" s="30"/>
      <c r="AF93" s="32"/>
      <c r="AG93" s="33"/>
      <c r="AH93" s="33"/>
    </row>
    <row r="94" spans="1:34" s="4" customFormat="1" x14ac:dyDescent="0.25">
      <c r="A94" s="5" t="str">
        <f>'READ ME FIRST'!$D$12</f>
        <v>SCE</v>
      </c>
      <c r="B94" s="45">
        <f>'READ ME FIRST'!$D$15</f>
        <v>44287</v>
      </c>
      <c r="C94" s="35" t="s">
        <v>373</v>
      </c>
      <c r="D94" s="37" t="str">
        <f>IF(Table2[[#This Row],[WMPInitiativeCategory]]="", "",INDEX('Initiative mapping-DO NOT EDIT'!$H$3:$H$12, MATCH(Table2[[#This Row],[WMPInitiativeCategory]],'Initiative mapping-DO NOT EDIT'!$G$3:$G$12,0)))</f>
        <v>5.3.5.</v>
      </c>
      <c r="E94" s="34" t="s">
        <v>413</v>
      </c>
      <c r="F94" s="34"/>
      <c r="G94" s="38">
        <f>IF(Table2[[#This Row],[WMPInitiativeActivity]]="","x",IF(Table2[[#This Row],[WMPInitiativeActivity]]="other", Table2[[#This Row],[ActivityNameifOther]], INDEX('Initiative mapping-DO NOT EDIT'!$C$3:$C$89,MATCH(Table2[[#This Row],[WMPInitiativeActivity]],'Initiative mapping-DO NOT EDIT'!$D$3:$D$89,0))))</f>
        <v>19</v>
      </c>
      <c r="H94" s="66" t="s">
        <v>124</v>
      </c>
      <c r="I94" s="56" t="s">
        <v>124</v>
      </c>
      <c r="J94"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Inspections_Vegetation inventory system _N/A_2021</v>
      </c>
      <c r="K94" s="61">
        <v>158</v>
      </c>
      <c r="L94" s="56" t="s">
        <v>124</v>
      </c>
      <c r="M94" s="35"/>
      <c r="N94" s="35"/>
      <c r="O94" s="35"/>
      <c r="P94" s="35"/>
      <c r="Q94" s="36"/>
      <c r="R94" s="35"/>
      <c r="S94" s="35"/>
      <c r="T94" s="35"/>
      <c r="U94" s="35"/>
      <c r="V94" s="35"/>
      <c r="W94" s="35"/>
      <c r="X94" s="35"/>
      <c r="Y94" s="35"/>
      <c r="Z94" s="35"/>
      <c r="AA94" s="35"/>
      <c r="AB94" s="31"/>
      <c r="AC94" s="5"/>
      <c r="AD94" s="5"/>
      <c r="AE94" s="30"/>
      <c r="AF94" s="32"/>
      <c r="AG94" s="33"/>
      <c r="AH94" s="33"/>
    </row>
    <row r="95" spans="1:34" s="4" customFormat="1" x14ac:dyDescent="0.25">
      <c r="A95" s="5" t="str">
        <f>'READ ME FIRST'!$D$12</f>
        <v>SCE</v>
      </c>
      <c r="B95" s="45">
        <f>'READ ME FIRST'!$D$15</f>
        <v>44287</v>
      </c>
      <c r="C95" s="35" t="s">
        <v>373</v>
      </c>
      <c r="D95" s="37" t="str">
        <f>IF(Table2[[#This Row],[WMPInitiativeCategory]]="", "",INDEX('Initiative mapping-DO NOT EDIT'!$H$3:$H$12, MATCH(Table2[[#This Row],[WMPInitiativeCategory]],'Initiative mapping-DO NOT EDIT'!$G$3:$G$12,0)))</f>
        <v>5.3.5.</v>
      </c>
      <c r="E95" s="34" t="s">
        <v>414</v>
      </c>
      <c r="F95" s="34"/>
      <c r="G95" s="38">
        <f>IF(Table2[[#This Row],[WMPInitiativeActivity]]="","x",IF(Table2[[#This Row],[WMPInitiativeActivity]]="other", Table2[[#This Row],[ActivityNameifOther]], INDEX('Initiative mapping-DO NOT EDIT'!$C$3:$C$89,MATCH(Table2[[#This Row],[WMPInitiativeActivity]],'Initiative mapping-DO NOT EDIT'!$D$3:$D$89,0))))</f>
        <v>20</v>
      </c>
      <c r="H95" s="66" t="s">
        <v>124</v>
      </c>
      <c r="I95" s="56" t="s">
        <v>124</v>
      </c>
      <c r="J95"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Inspections_Vegetation management to achieve clearances around electric lines and equipment  _N/A_2021</v>
      </c>
      <c r="K95" s="61">
        <v>158</v>
      </c>
      <c r="L95" s="56" t="s">
        <v>124</v>
      </c>
      <c r="M95" s="35"/>
      <c r="N95" s="35"/>
      <c r="O95" s="35"/>
      <c r="P95" s="35"/>
      <c r="Q95" s="36"/>
      <c r="R95" s="35"/>
      <c r="S95" s="35"/>
      <c r="T95" s="35"/>
      <c r="U95" s="35"/>
      <c r="V95" s="35"/>
      <c r="W95" s="35"/>
      <c r="X95" s="35"/>
      <c r="Y95" s="35"/>
      <c r="Z95" s="35"/>
      <c r="AA95" s="35"/>
      <c r="AB95" s="31"/>
      <c r="AC95" s="5"/>
      <c r="AD95" s="5"/>
      <c r="AE95" s="30"/>
      <c r="AF95" s="32"/>
      <c r="AG95" s="33"/>
      <c r="AH95" s="33"/>
    </row>
    <row r="96" spans="1:34" customFormat="1" ht="93" customHeight="1" x14ac:dyDescent="0.25">
      <c r="A96" s="5" t="str">
        <f>'READ ME FIRST'!$D$12</f>
        <v>SCE</v>
      </c>
      <c r="B96" s="45">
        <f>'READ ME FIRST'!$D$15</f>
        <v>44287</v>
      </c>
      <c r="C96" s="35" t="s">
        <v>415</v>
      </c>
      <c r="D96" s="37" t="str">
        <f>IF(Table2[[#This Row],[WMPInitiativeCategory]]="", "",INDEX('Initiative mapping-DO NOT EDIT'!$H$3:$H$12, MATCH(Table2[[#This Row],[WMPInitiativeCategory]],'Initiative mapping-DO NOT EDIT'!$G$3:$G$12,0)))</f>
        <v>5.3.6.</v>
      </c>
      <c r="E96" s="34" t="s">
        <v>416</v>
      </c>
      <c r="F96" s="34"/>
      <c r="G96" s="38">
        <f>IF(Table2[[#This Row],[WMPInitiativeActivity]]="","x",IF(Table2[[#This Row],[WMPInitiativeActivity]]="other", Table2[[#This Row],[ActivityNameifOther]], INDEX('Initiative mapping-DO NOT EDIT'!$C$3:$C$89,MATCH(Table2[[#This Row],[WMPInitiativeActivity]],'Initiative mapping-DO NOT EDIT'!$D$3:$D$89,0))))</f>
        <v>1</v>
      </c>
      <c r="H96" s="66" t="s">
        <v>417</v>
      </c>
      <c r="I96" s="62" t="s">
        <v>418</v>
      </c>
      <c r="J96"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Operations &amp; Operating Protocols_Automatic recloser operations  _OP-1_2021</v>
      </c>
      <c r="K96" s="61">
        <v>161</v>
      </c>
      <c r="L96" s="61" t="s">
        <v>124</v>
      </c>
      <c r="M96" s="35"/>
      <c r="N96" s="35"/>
      <c r="O96" s="35"/>
      <c r="P96" s="35"/>
      <c r="Q96" s="36"/>
      <c r="R96" s="35"/>
      <c r="S96" s="35"/>
      <c r="T96" s="35"/>
      <c r="U96" s="35"/>
      <c r="V96" s="35" t="s">
        <v>419</v>
      </c>
      <c r="W96" s="35"/>
      <c r="X96" s="35"/>
      <c r="Y96" s="35"/>
      <c r="Z96" s="35" t="s">
        <v>420</v>
      </c>
      <c r="AA96" s="35" t="s">
        <v>137</v>
      </c>
      <c r="AB96" s="31"/>
      <c r="AC96" s="5"/>
      <c r="AD96" s="5"/>
      <c r="AE96" s="30"/>
      <c r="AF96" s="32"/>
      <c r="AG96" s="33"/>
      <c r="AH96" s="33"/>
    </row>
    <row r="97" spans="1:34" s="4" customFormat="1" ht="63" customHeight="1" x14ac:dyDescent="0.25">
      <c r="A97" s="5" t="str">
        <f>'READ ME FIRST'!$D$12</f>
        <v>SCE</v>
      </c>
      <c r="B97" s="45">
        <f>'READ ME FIRST'!$D$15</f>
        <v>44287</v>
      </c>
      <c r="C97" s="35" t="s">
        <v>415</v>
      </c>
      <c r="D97" s="37" t="str">
        <f>IF(Table2[[#This Row],[WMPInitiativeCategory]]="", "",INDEX('Initiative mapping-DO NOT EDIT'!$H$3:$H$12, MATCH(Table2[[#This Row],[WMPInitiativeCategory]],'Initiative mapping-DO NOT EDIT'!$G$3:$G$12,0)))</f>
        <v>5.3.6.</v>
      </c>
      <c r="E97" s="34" t="s">
        <v>421</v>
      </c>
      <c r="F97" s="34"/>
      <c r="G97" s="38">
        <f>IF(Table2[[#This Row],[WMPInitiativeActivity]]="","x",IF(Table2[[#This Row],[WMPInitiativeActivity]]="other", Table2[[#This Row],[ActivityNameifOther]], INDEX('Initiative mapping-DO NOT EDIT'!$C$3:$C$89,MATCH(Table2[[#This Row],[WMPInitiativeActivity]],'Initiative mapping-DO NOT EDIT'!$D$3:$D$89,0))))</f>
        <v>2</v>
      </c>
      <c r="H97" s="66" t="s">
        <v>124</v>
      </c>
      <c r="I97" s="56" t="s">
        <v>124</v>
      </c>
      <c r="J97"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Operations &amp; Operating Protocols_Crew-accompanying ignition prevention and suppression resources and services _N/A_2021</v>
      </c>
      <c r="K97" s="61">
        <v>163</v>
      </c>
      <c r="L97" s="56" t="s">
        <v>124</v>
      </c>
      <c r="M97" s="35"/>
      <c r="N97" s="35"/>
      <c r="O97" s="35"/>
      <c r="P97" s="35"/>
      <c r="Q97" s="36"/>
      <c r="R97" s="35"/>
      <c r="S97" s="35"/>
      <c r="T97" s="35"/>
      <c r="U97" s="35"/>
      <c r="V97" s="35"/>
      <c r="W97" s="35"/>
      <c r="X97" s="35"/>
      <c r="Y97" s="35"/>
      <c r="Z97" s="35"/>
      <c r="AA97" s="35"/>
      <c r="AB97" s="31"/>
      <c r="AC97" s="5"/>
      <c r="AD97" s="5"/>
      <c r="AE97" s="30"/>
      <c r="AF97" s="32"/>
      <c r="AG97" s="33"/>
      <c r="AH97" s="33"/>
    </row>
    <row r="98" spans="1:34" s="4" customFormat="1" ht="63" customHeight="1" x14ac:dyDescent="0.25">
      <c r="A98" s="5" t="str">
        <f>'READ ME FIRST'!$D$12</f>
        <v>SCE</v>
      </c>
      <c r="B98" s="45">
        <f>'READ ME FIRST'!$D$15</f>
        <v>44287</v>
      </c>
      <c r="C98" s="35" t="s">
        <v>415</v>
      </c>
      <c r="D98" s="37" t="str">
        <f>IF(Table2[[#This Row],[WMPInitiativeCategory]]="", "",INDEX('Initiative mapping-DO NOT EDIT'!$H$3:$H$12, MATCH(Table2[[#This Row],[WMPInitiativeCategory]],'Initiative mapping-DO NOT EDIT'!$G$3:$G$12,0)))</f>
        <v>5.3.6.</v>
      </c>
      <c r="E98" s="34" t="s">
        <v>422</v>
      </c>
      <c r="F98" s="34"/>
      <c r="G98" s="38">
        <f>IF(Table2[[#This Row],[WMPInitiativeActivity]]="","x",IF(Table2[[#This Row],[WMPInitiativeActivity]]="other", Table2[[#This Row],[ActivityNameifOther]], INDEX('Initiative mapping-DO NOT EDIT'!$C$3:$C$89,MATCH(Table2[[#This Row],[WMPInitiativeActivity]],'Initiative mapping-DO NOT EDIT'!$D$3:$D$89,0))))</f>
        <v>3</v>
      </c>
      <c r="H98" s="66" t="s">
        <v>124</v>
      </c>
      <c r="I98" s="56" t="s">
        <v>124</v>
      </c>
      <c r="J98"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Operations &amp; Operating Protocols_Personnel work procedures and training in conditions of elevated fire risk  _N/A_2021</v>
      </c>
      <c r="K98" s="61">
        <v>163</v>
      </c>
      <c r="L98" s="56" t="s">
        <v>124</v>
      </c>
      <c r="M98" s="35"/>
      <c r="N98" s="35"/>
      <c r="O98" s="35"/>
      <c r="P98" s="35"/>
      <c r="Q98" s="36"/>
      <c r="R98" s="35"/>
      <c r="S98" s="35"/>
      <c r="T98" s="35"/>
      <c r="U98" s="35"/>
      <c r="V98" s="35"/>
      <c r="W98" s="35"/>
      <c r="X98" s="35"/>
      <c r="Y98" s="35"/>
      <c r="Z98" s="35"/>
      <c r="AA98" s="35"/>
      <c r="AB98" s="31"/>
      <c r="AC98" s="5"/>
      <c r="AD98" s="5"/>
      <c r="AE98" s="30"/>
      <c r="AF98" s="32"/>
      <c r="AG98" s="33"/>
      <c r="AH98" s="33"/>
    </row>
    <row r="99" spans="1:34" s="4" customFormat="1" ht="63" customHeight="1" x14ac:dyDescent="0.25">
      <c r="A99" s="5" t="str">
        <f>'READ ME FIRST'!$D$12</f>
        <v>SCE</v>
      </c>
      <c r="B99" s="45">
        <f>'READ ME FIRST'!$D$15</f>
        <v>44287</v>
      </c>
      <c r="C99" s="35" t="s">
        <v>415</v>
      </c>
      <c r="D99" s="37" t="str">
        <f>IF(Table2[[#This Row],[WMPInitiativeCategory]]="", "",INDEX('Initiative mapping-DO NOT EDIT'!$H$3:$H$12, MATCH(Table2[[#This Row],[WMPInitiativeCategory]],'Initiative mapping-DO NOT EDIT'!$G$3:$G$12,0)))</f>
        <v>5.3.6.</v>
      </c>
      <c r="E99" s="34" t="s">
        <v>423</v>
      </c>
      <c r="F99" s="34"/>
      <c r="G99" s="38">
        <f>IF(Table2[[#This Row],[WMPInitiativeActivity]]="","x",IF(Table2[[#This Row],[WMPInitiativeActivity]]="other", Table2[[#This Row],[ActivityNameifOther]], INDEX('Initiative mapping-DO NOT EDIT'!$C$3:$C$89,MATCH(Table2[[#This Row],[WMPInitiativeActivity]],'Initiative mapping-DO NOT EDIT'!$D$3:$D$89,0))))</f>
        <v>4</v>
      </c>
      <c r="H99" s="66" t="s">
        <v>124</v>
      </c>
      <c r="I99" s="56" t="s">
        <v>124</v>
      </c>
      <c r="J99"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Operations &amp; Operating Protocols_Protocols for PSPS re-energization _N/A_2021</v>
      </c>
      <c r="K99" s="61">
        <v>163</v>
      </c>
      <c r="L99" s="56" t="s">
        <v>124</v>
      </c>
      <c r="M99" s="35"/>
      <c r="N99" s="35"/>
      <c r="O99" s="35"/>
      <c r="P99" s="35"/>
      <c r="Q99" s="36"/>
      <c r="R99" s="35"/>
      <c r="S99" s="35"/>
      <c r="T99" s="35"/>
      <c r="U99" s="35"/>
      <c r="V99" s="35"/>
      <c r="W99" s="35"/>
      <c r="X99" s="35"/>
      <c r="Y99" s="35"/>
      <c r="Z99" s="35"/>
      <c r="AA99" s="35"/>
      <c r="AB99" s="31"/>
      <c r="AC99" s="5"/>
      <c r="AD99" s="5"/>
      <c r="AE99" s="30"/>
      <c r="AF99" s="32"/>
      <c r="AG99" s="33"/>
      <c r="AH99" s="33"/>
    </row>
    <row r="100" spans="1:34" customFormat="1" ht="75" x14ac:dyDescent="0.25">
      <c r="A100" s="5" t="str">
        <f>'READ ME FIRST'!$D$12</f>
        <v>SCE</v>
      </c>
      <c r="B100" s="45">
        <f>'READ ME FIRST'!$D$15</f>
        <v>44287</v>
      </c>
      <c r="C100" s="35" t="s">
        <v>415</v>
      </c>
      <c r="D100" s="37" t="str">
        <f>IF(Table2[[#This Row],[WMPInitiativeCategory]]="", "",INDEX('Initiative mapping-DO NOT EDIT'!$H$3:$H$12, MATCH(Table2[[#This Row],[WMPInitiativeCategory]],'Initiative mapping-DO NOT EDIT'!$G$3:$G$12,0)))</f>
        <v>5.3.6.</v>
      </c>
      <c r="E100" s="34" t="s">
        <v>424</v>
      </c>
      <c r="F100" s="34"/>
      <c r="G100" s="38">
        <f>IF(Table2[[#This Row],[WMPInitiativeActivity]]="","x",IF(Table2[[#This Row],[WMPInitiativeActivity]]="other", Table2[[#This Row],[ActivityNameifOther]], INDEX('Initiative mapping-DO NOT EDIT'!$C$3:$C$89,MATCH(Table2[[#This Row],[WMPInitiativeActivity]],'Initiative mapping-DO NOT EDIT'!$D$3:$D$89,0))))</f>
        <v>5</v>
      </c>
      <c r="H100" s="66" t="s">
        <v>425</v>
      </c>
      <c r="I100" s="62" t="s">
        <v>426</v>
      </c>
      <c r="J100"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Operations &amp; Operating Protocols_PSPS events and mitigation of PSPS impacts  _OP-2_2021</v>
      </c>
      <c r="K100" s="61">
        <v>168</v>
      </c>
      <c r="L100" s="61" t="s">
        <v>124</v>
      </c>
      <c r="M100" s="35"/>
      <c r="N100" s="35"/>
      <c r="O100" s="35"/>
      <c r="P100" s="35"/>
      <c r="Q100" s="36"/>
      <c r="R100" s="35"/>
      <c r="S100" s="35"/>
      <c r="T100" s="35"/>
      <c r="U100" s="35"/>
      <c r="V100" s="35" t="s">
        <v>427</v>
      </c>
      <c r="W100" s="35"/>
      <c r="X100" s="35"/>
      <c r="Y100" s="35"/>
      <c r="Z100" s="35" t="s">
        <v>428</v>
      </c>
      <c r="AA100" s="35" t="s">
        <v>137</v>
      </c>
      <c r="AB100" s="31"/>
      <c r="AC100" s="5"/>
      <c r="AD100" s="5"/>
      <c r="AE100" s="30"/>
      <c r="AF100" s="32"/>
      <c r="AG100" s="33"/>
      <c r="AH100" s="33"/>
    </row>
    <row r="101" spans="1:34" customFormat="1" ht="45" hidden="1" x14ac:dyDescent="0.25">
      <c r="A101" s="5" t="str">
        <f>'READ ME FIRST'!$D$12</f>
        <v>SCE</v>
      </c>
      <c r="B101" s="45">
        <f>'READ ME FIRST'!$D$15</f>
        <v>44287</v>
      </c>
      <c r="C101" s="35" t="s">
        <v>415</v>
      </c>
      <c r="D101" s="37" t="str">
        <f>IF(Table2[[#This Row],[WMPInitiativeCategory]]="", "",INDEX('Initiative mapping-DO NOT EDIT'!$H$3:$H$12, MATCH(Table2[[#This Row],[WMPInitiativeCategory]],'Initiative mapping-DO NOT EDIT'!$G$3:$G$12,0)))</f>
        <v>5.3.6.</v>
      </c>
      <c r="E101" s="34" t="s">
        <v>424</v>
      </c>
      <c r="F101" s="34"/>
      <c r="G101" s="38">
        <f>IF(Table2[[#This Row],[WMPInitiativeActivity]]="","x",IF(Table2[[#This Row],[WMPInitiativeActivity]]="other", Table2[[#This Row],[ActivityNameifOther]], INDEX('Initiative mapping-DO NOT EDIT'!$C$3:$C$89,MATCH(Table2[[#This Row],[WMPInitiativeActivity]],'Initiative mapping-DO NOT EDIT'!$D$3:$D$89,0))))</f>
        <v>5</v>
      </c>
      <c r="H101" s="66" t="s">
        <v>429</v>
      </c>
      <c r="I101" s="62" t="s">
        <v>430</v>
      </c>
      <c r="J101"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Operations &amp; Operating Protocols_PSPS events and mitigation of PSPS impacts  _PSPS-2_2021</v>
      </c>
      <c r="K101" s="61">
        <v>165</v>
      </c>
      <c r="L101" s="61" t="s">
        <v>431</v>
      </c>
      <c r="M101" s="35" t="s">
        <v>432</v>
      </c>
      <c r="N101" s="35"/>
      <c r="O101" s="35"/>
      <c r="P101" s="35"/>
      <c r="Q101" s="36">
        <v>23</v>
      </c>
      <c r="R101" s="35"/>
      <c r="S101" s="35"/>
      <c r="T101" s="35"/>
      <c r="U101" s="35" t="s">
        <v>433</v>
      </c>
      <c r="V101" s="35"/>
      <c r="W101" s="35"/>
      <c r="X101" s="35"/>
      <c r="Y101" s="35"/>
      <c r="Z101" s="35"/>
      <c r="AA101" s="35" t="s">
        <v>137</v>
      </c>
      <c r="AB101" s="31"/>
      <c r="AC101" s="5"/>
      <c r="AD101" s="5"/>
      <c r="AE101" s="30"/>
      <c r="AF101" s="32"/>
      <c r="AG101" s="33"/>
      <c r="AH101" s="33"/>
    </row>
    <row r="102" spans="1:34" customFormat="1" ht="60" x14ac:dyDescent="0.25">
      <c r="A102" s="5" t="str">
        <f>'READ ME FIRST'!$D$12</f>
        <v>SCE</v>
      </c>
      <c r="B102" s="45">
        <f>'READ ME FIRST'!$D$15</f>
        <v>44287</v>
      </c>
      <c r="C102" s="35" t="s">
        <v>415</v>
      </c>
      <c r="D102" s="37" t="str">
        <f>IF(Table2[[#This Row],[WMPInitiativeCategory]]="", "",INDEX('Initiative mapping-DO NOT EDIT'!$H$3:$H$12, MATCH(Table2[[#This Row],[WMPInitiativeCategory]],'Initiative mapping-DO NOT EDIT'!$G$3:$G$12,0)))</f>
        <v>5.3.6.</v>
      </c>
      <c r="E102" s="34" t="s">
        <v>424</v>
      </c>
      <c r="F102" s="34"/>
      <c r="G102" s="38">
        <f>IF(Table2[[#This Row],[WMPInitiativeActivity]]="","x",IF(Table2[[#This Row],[WMPInitiativeActivity]]="other", Table2[[#This Row],[ActivityNameifOther]], INDEX('Initiative mapping-DO NOT EDIT'!$C$3:$C$89,MATCH(Table2[[#This Row],[WMPInitiativeActivity]],'Initiative mapping-DO NOT EDIT'!$D$3:$D$89,0))))</f>
        <v>5</v>
      </c>
      <c r="H102" s="66" t="s">
        <v>434</v>
      </c>
      <c r="I102" s="62" t="s">
        <v>435</v>
      </c>
      <c r="J102"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Operations &amp; Operating Protocols_PSPS events and mitigation of PSPS impacts  _PSPS-3_2021</v>
      </c>
      <c r="K102" s="61">
        <v>166</v>
      </c>
      <c r="L102" s="61" t="s">
        <v>124</v>
      </c>
      <c r="M102" s="35"/>
      <c r="N102" s="35"/>
      <c r="O102" s="35"/>
      <c r="P102" s="35"/>
      <c r="Q102" s="36"/>
      <c r="R102" s="35"/>
      <c r="S102" s="35"/>
      <c r="T102" s="35"/>
      <c r="U102" s="35"/>
      <c r="V102" s="35" t="s">
        <v>436</v>
      </c>
      <c r="W102" s="35"/>
      <c r="X102" s="35"/>
      <c r="Y102" s="35"/>
      <c r="Z102" s="35" t="s">
        <v>437</v>
      </c>
      <c r="AA102" s="35" t="s">
        <v>137</v>
      </c>
      <c r="AB102" s="31"/>
      <c r="AC102" s="5"/>
      <c r="AD102" s="5"/>
      <c r="AE102" s="30"/>
      <c r="AF102" s="32"/>
      <c r="AG102" s="33"/>
      <c r="AH102" s="33"/>
    </row>
    <row r="103" spans="1:34" customFormat="1" ht="60" x14ac:dyDescent="0.25">
      <c r="A103" s="5" t="str">
        <f>'READ ME FIRST'!$D$12</f>
        <v>SCE</v>
      </c>
      <c r="B103" s="45">
        <f>'READ ME FIRST'!$D$15</f>
        <v>44287</v>
      </c>
      <c r="C103" s="35" t="s">
        <v>415</v>
      </c>
      <c r="D103" s="37" t="str">
        <f>IF(Table2[[#This Row],[WMPInitiativeCategory]]="", "",INDEX('Initiative mapping-DO NOT EDIT'!$H$3:$H$12, MATCH(Table2[[#This Row],[WMPInitiativeCategory]],'Initiative mapping-DO NOT EDIT'!$G$3:$G$12,0)))</f>
        <v>5.3.6.</v>
      </c>
      <c r="E103" s="34" t="s">
        <v>424</v>
      </c>
      <c r="F103" s="34"/>
      <c r="G103" s="38">
        <f>IF(Table2[[#This Row],[WMPInitiativeActivity]]="","x",IF(Table2[[#This Row],[WMPInitiativeActivity]]="other", Table2[[#This Row],[ActivityNameifOther]], INDEX('Initiative mapping-DO NOT EDIT'!$C$3:$C$89,MATCH(Table2[[#This Row],[WMPInitiativeActivity]],'Initiative mapping-DO NOT EDIT'!$D$3:$D$89,0))))</f>
        <v>5</v>
      </c>
      <c r="H103" s="66" t="s">
        <v>438</v>
      </c>
      <c r="I103" s="62" t="s">
        <v>439</v>
      </c>
      <c r="J103"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Operations &amp; Operating Protocols_PSPS events and mitigation of PSPS impacts  _PSPS-4_2021</v>
      </c>
      <c r="K103" s="61">
        <v>166</v>
      </c>
      <c r="L103" s="61" t="s">
        <v>124</v>
      </c>
      <c r="M103" s="35"/>
      <c r="N103" s="35"/>
      <c r="O103" s="35"/>
      <c r="P103" s="35"/>
      <c r="Q103" s="36"/>
      <c r="R103" s="35"/>
      <c r="S103" s="35"/>
      <c r="T103" s="35"/>
      <c r="U103" s="35"/>
      <c r="V103" s="35" t="s">
        <v>440</v>
      </c>
      <c r="W103" s="35"/>
      <c r="X103" s="35"/>
      <c r="Y103" s="35"/>
      <c r="Z103" s="35" t="s">
        <v>441</v>
      </c>
      <c r="AA103" s="35" t="s">
        <v>137</v>
      </c>
      <c r="AB103" s="31"/>
      <c r="AC103" s="5"/>
      <c r="AD103" s="5"/>
      <c r="AE103" s="30"/>
      <c r="AF103" s="32"/>
      <c r="AG103" s="33"/>
      <c r="AH103" s="33"/>
    </row>
    <row r="104" spans="1:34" customFormat="1" ht="75" x14ac:dyDescent="0.25">
      <c r="A104" s="5" t="str">
        <f>'READ ME FIRST'!$D$12</f>
        <v>SCE</v>
      </c>
      <c r="B104" s="45">
        <f>'READ ME FIRST'!$D$15</f>
        <v>44287</v>
      </c>
      <c r="C104" s="35" t="s">
        <v>415</v>
      </c>
      <c r="D104" s="37" t="str">
        <f>IF(Table2[[#This Row],[WMPInitiativeCategory]]="", "",INDEX('Initiative mapping-DO NOT EDIT'!$H$3:$H$12, MATCH(Table2[[#This Row],[WMPInitiativeCategory]],'Initiative mapping-DO NOT EDIT'!$G$3:$G$12,0)))</f>
        <v>5.3.6.</v>
      </c>
      <c r="E104" s="34" t="s">
        <v>424</v>
      </c>
      <c r="F104" s="34"/>
      <c r="G104" s="38">
        <f>IF(Table2[[#This Row],[WMPInitiativeActivity]]="","x",IF(Table2[[#This Row],[WMPInitiativeActivity]]="other", Table2[[#This Row],[ActivityNameifOther]], INDEX('Initiative mapping-DO NOT EDIT'!$C$3:$C$89,MATCH(Table2[[#This Row],[WMPInitiativeActivity]],'Initiative mapping-DO NOT EDIT'!$D$3:$D$89,0))))</f>
        <v>5</v>
      </c>
      <c r="H104" s="66" t="s">
        <v>442</v>
      </c>
      <c r="I104" s="62" t="s">
        <v>443</v>
      </c>
      <c r="J104"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Operations &amp; Operating Protocols_PSPS events and mitigation of PSPS impacts  _PSPS-5_2021</v>
      </c>
      <c r="K104" s="61">
        <v>167</v>
      </c>
      <c r="L104" s="61" t="s">
        <v>124</v>
      </c>
      <c r="M104" s="35"/>
      <c r="N104" s="35"/>
      <c r="O104" s="35"/>
      <c r="P104" s="35"/>
      <c r="Q104" s="36"/>
      <c r="R104" s="35"/>
      <c r="S104" s="35"/>
      <c r="T104" s="35"/>
      <c r="U104" s="35"/>
      <c r="V104" s="35" t="s">
        <v>444</v>
      </c>
      <c r="W104" s="35"/>
      <c r="X104" s="35"/>
      <c r="Y104" s="35"/>
      <c r="Z104" s="35" t="s">
        <v>445</v>
      </c>
      <c r="AA104" s="35" t="s">
        <v>137</v>
      </c>
      <c r="AB104" s="31"/>
      <c r="AC104" s="5"/>
      <c r="AD104" s="5"/>
      <c r="AE104" s="30"/>
      <c r="AF104" s="32"/>
      <c r="AG104" s="33"/>
      <c r="AH104" s="33"/>
    </row>
    <row r="105" spans="1:34" customFormat="1" ht="60" x14ac:dyDescent="0.25">
      <c r="A105" s="5" t="str">
        <f>'READ ME FIRST'!$D$12</f>
        <v>SCE</v>
      </c>
      <c r="B105" s="45">
        <f>'READ ME FIRST'!$D$15</f>
        <v>44287</v>
      </c>
      <c r="C105" s="35" t="s">
        <v>415</v>
      </c>
      <c r="D105" s="37" t="str">
        <f>IF(Table2[[#This Row],[WMPInitiativeCategory]]="", "",INDEX('Initiative mapping-DO NOT EDIT'!$H$3:$H$12, MATCH(Table2[[#This Row],[WMPInitiativeCategory]],'Initiative mapping-DO NOT EDIT'!$G$3:$G$12,0)))</f>
        <v>5.3.6.</v>
      </c>
      <c r="E105" s="34" t="s">
        <v>424</v>
      </c>
      <c r="F105" s="34"/>
      <c r="G105" s="38">
        <f>IF(Table2[[#This Row],[WMPInitiativeActivity]]="","x",IF(Table2[[#This Row],[WMPInitiativeActivity]]="other", Table2[[#This Row],[ActivityNameifOther]], INDEX('Initiative mapping-DO NOT EDIT'!$C$3:$C$89,MATCH(Table2[[#This Row],[WMPInitiativeActivity]],'Initiative mapping-DO NOT EDIT'!$D$3:$D$89,0))))</f>
        <v>5</v>
      </c>
      <c r="H105" s="66" t="s">
        <v>446</v>
      </c>
      <c r="I105" s="62" t="s">
        <v>447</v>
      </c>
      <c r="J105"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Operations &amp; Operating Protocols_PSPS events and mitigation of PSPS impacts  _PSPS-6_2021</v>
      </c>
      <c r="K105" s="61">
        <v>167</v>
      </c>
      <c r="L105" s="61" t="s">
        <v>124</v>
      </c>
      <c r="M105" s="35"/>
      <c r="N105" s="35"/>
      <c r="O105" s="35"/>
      <c r="P105" s="35"/>
      <c r="Q105" s="36"/>
      <c r="R105" s="35"/>
      <c r="S105" s="35"/>
      <c r="T105" s="35"/>
      <c r="U105" s="35"/>
      <c r="V105" s="35" t="s">
        <v>448</v>
      </c>
      <c r="W105" s="35"/>
      <c r="X105" s="35"/>
      <c r="Y105" s="35"/>
      <c r="Z105" s="35" t="s">
        <v>449</v>
      </c>
      <c r="AA105" s="35" t="s">
        <v>137</v>
      </c>
      <c r="AB105" s="31"/>
      <c r="AC105" s="5"/>
      <c r="AD105" s="5"/>
      <c r="AE105" s="30"/>
      <c r="AF105" s="32"/>
      <c r="AG105" s="33"/>
      <c r="AH105" s="33"/>
    </row>
    <row r="106" spans="1:34" customFormat="1" ht="75" x14ac:dyDescent="0.25">
      <c r="A106" s="5" t="str">
        <f>'READ ME FIRST'!$D$12</f>
        <v>SCE</v>
      </c>
      <c r="B106" s="45">
        <f>'READ ME FIRST'!$D$15</f>
        <v>44287</v>
      </c>
      <c r="C106" s="35" t="s">
        <v>415</v>
      </c>
      <c r="D106" s="37" t="str">
        <f>IF(Table2[[#This Row],[WMPInitiativeCategory]]="", "",INDEX('Initiative mapping-DO NOT EDIT'!$H$3:$H$12, MATCH(Table2[[#This Row],[WMPInitiativeCategory]],'Initiative mapping-DO NOT EDIT'!$G$3:$G$12,0)))</f>
        <v>5.3.6.</v>
      </c>
      <c r="E106" s="34" t="s">
        <v>424</v>
      </c>
      <c r="F106" s="34"/>
      <c r="G106" s="38">
        <f>IF(Table2[[#This Row],[WMPInitiativeActivity]]="","x",IF(Table2[[#This Row],[WMPInitiativeActivity]]="other", Table2[[#This Row],[ActivityNameifOther]], INDEX('Initiative mapping-DO NOT EDIT'!$C$3:$C$89,MATCH(Table2[[#This Row],[WMPInitiativeActivity]],'Initiative mapping-DO NOT EDIT'!$D$3:$D$89,0))))</f>
        <v>5</v>
      </c>
      <c r="H106" s="66" t="s">
        <v>450</v>
      </c>
      <c r="I106" s="62" t="s">
        <v>451</v>
      </c>
      <c r="J106"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Operations &amp; Operating Protocols_PSPS events and mitigation of PSPS impacts  _PSPS-7_2021</v>
      </c>
      <c r="K106" s="61">
        <v>168</v>
      </c>
      <c r="L106" s="61" t="s">
        <v>124</v>
      </c>
      <c r="M106" s="35"/>
      <c r="N106" s="35"/>
      <c r="O106" s="35"/>
      <c r="P106" s="35"/>
      <c r="Q106" s="36"/>
      <c r="R106" s="35"/>
      <c r="S106" s="35"/>
      <c r="T106" s="35"/>
      <c r="U106" s="35"/>
      <c r="V106" s="35" t="s">
        <v>452</v>
      </c>
      <c r="W106" s="35"/>
      <c r="X106" s="35"/>
      <c r="Y106" s="35"/>
      <c r="Z106" s="35" t="s">
        <v>453</v>
      </c>
      <c r="AA106" s="35" t="s">
        <v>137</v>
      </c>
      <c r="AB106" s="31"/>
      <c r="AC106" s="5"/>
      <c r="AD106" s="5"/>
      <c r="AE106" s="30"/>
      <c r="AF106" s="32"/>
      <c r="AG106" s="33"/>
      <c r="AH106" s="33"/>
    </row>
    <row r="107" spans="1:34" s="4" customFormat="1" x14ac:dyDescent="0.25">
      <c r="A107" s="5" t="str">
        <f>'READ ME FIRST'!$D$12</f>
        <v>SCE</v>
      </c>
      <c r="B107" s="45">
        <f>'READ ME FIRST'!$D$15</f>
        <v>44287</v>
      </c>
      <c r="C107" s="35" t="s">
        <v>415</v>
      </c>
      <c r="D107" s="37" t="str">
        <f>IF(Table2[[#This Row],[WMPInitiativeCategory]]="", "",INDEX('Initiative mapping-DO NOT EDIT'!$H$3:$H$12, MATCH(Table2[[#This Row],[WMPInitiativeCategory]],'Initiative mapping-DO NOT EDIT'!$G$3:$G$12,0)))</f>
        <v>5.3.6.</v>
      </c>
      <c r="E107" s="34" t="s">
        <v>454</v>
      </c>
      <c r="F107" s="34"/>
      <c r="G107" s="38">
        <f>IF(Table2[[#This Row],[WMPInitiativeActivity]]="","x",IF(Table2[[#This Row],[WMPInitiativeActivity]]="other", Table2[[#This Row],[ActivityNameifOther]], INDEX('Initiative mapping-DO NOT EDIT'!$C$3:$C$89,MATCH(Table2[[#This Row],[WMPInitiativeActivity]],'Initiative mapping-DO NOT EDIT'!$D$3:$D$89,0))))</f>
        <v>6</v>
      </c>
      <c r="H107" s="66" t="s">
        <v>124</v>
      </c>
      <c r="I107" s="62" t="s">
        <v>124</v>
      </c>
      <c r="J107"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Operations &amp; Operating Protocols_Stationed and on-call ignition prevention and suppression resources and services _N/A_2021</v>
      </c>
      <c r="K107" s="61">
        <v>171</v>
      </c>
      <c r="L107" s="62" t="s">
        <v>124</v>
      </c>
      <c r="M107" s="35"/>
      <c r="N107" s="35"/>
      <c r="O107" s="35"/>
      <c r="P107" s="35"/>
      <c r="Q107" s="36"/>
      <c r="R107" s="35"/>
      <c r="S107" s="35"/>
      <c r="T107" s="35"/>
      <c r="U107" s="35"/>
      <c r="V107" s="35"/>
      <c r="W107" s="35"/>
      <c r="X107" s="35"/>
      <c r="Y107" s="35"/>
      <c r="Z107" s="35"/>
      <c r="AA107" s="35"/>
      <c r="AB107" s="31"/>
      <c r="AC107" s="5"/>
      <c r="AD107" s="5"/>
      <c r="AE107" s="30"/>
      <c r="AF107" s="32"/>
      <c r="AG107" s="33"/>
      <c r="AH107" s="33"/>
    </row>
    <row r="108" spans="1:34" customFormat="1" ht="45" x14ac:dyDescent="0.25">
      <c r="A108" s="5" t="str">
        <f>'READ ME FIRST'!$D$12</f>
        <v>SCE</v>
      </c>
      <c r="B108" s="45">
        <f>'READ ME FIRST'!$D$15</f>
        <v>44287</v>
      </c>
      <c r="C108" s="35" t="s">
        <v>415</v>
      </c>
      <c r="D108" s="37" t="str">
        <f>IF(Table2[[#This Row],[WMPInitiativeCategory]]="", "",INDEX('Initiative mapping-DO NOT EDIT'!$H$3:$H$12, MATCH(Table2[[#This Row],[WMPInitiativeCategory]],'Initiative mapping-DO NOT EDIT'!$G$3:$G$12,0)))</f>
        <v>5.3.6.</v>
      </c>
      <c r="E108" s="34"/>
      <c r="F108" s="34" t="s">
        <v>455</v>
      </c>
      <c r="G108" s="38">
        <v>7</v>
      </c>
      <c r="H108" s="66" t="s">
        <v>456</v>
      </c>
      <c r="I108" s="62" t="s">
        <v>457</v>
      </c>
      <c r="J108"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Operations &amp; Operating Protocols_x_PSPS-1.1_2021</v>
      </c>
      <c r="K108" s="61">
        <v>171</v>
      </c>
      <c r="L108" s="61" t="s">
        <v>124</v>
      </c>
      <c r="M108" s="35"/>
      <c r="N108" s="35"/>
      <c r="O108" s="35"/>
      <c r="P108" s="35"/>
      <c r="Q108" s="36"/>
      <c r="R108" s="35"/>
      <c r="S108" s="35"/>
      <c r="T108" s="35"/>
      <c r="U108" s="35"/>
      <c r="V108" s="35" t="s">
        <v>458</v>
      </c>
      <c r="W108" s="35"/>
      <c r="X108" s="35"/>
      <c r="Y108" s="35"/>
      <c r="Z108" s="35" t="s">
        <v>459</v>
      </c>
      <c r="AA108" s="35" t="s">
        <v>137</v>
      </c>
      <c r="AB108" s="31"/>
      <c r="AC108" s="5"/>
      <c r="AD108" s="5"/>
      <c r="AE108" s="30"/>
      <c r="AF108" s="32"/>
      <c r="AG108" s="33"/>
      <c r="AH108" s="33"/>
    </row>
    <row r="109" spans="1:34" s="4" customFormat="1" ht="45" x14ac:dyDescent="0.25">
      <c r="A109" s="5" t="str">
        <f>'READ ME FIRST'!$D$12</f>
        <v>SCE</v>
      </c>
      <c r="B109" s="45">
        <f>'READ ME FIRST'!$D$15</f>
        <v>44287</v>
      </c>
      <c r="C109" s="35" t="s">
        <v>415</v>
      </c>
      <c r="D109" s="37" t="str">
        <f>IF(Table2[[#This Row],[WMPInitiativeCategory]]="", "",INDEX('Initiative mapping-DO NOT EDIT'!$H$3:$H$12, MATCH(Table2[[#This Row],[WMPInitiativeCategory]],'Initiative mapping-DO NOT EDIT'!$G$3:$G$12,0)))</f>
        <v>5.3.6.</v>
      </c>
      <c r="E109" s="34"/>
      <c r="F109" s="34" t="s">
        <v>455</v>
      </c>
      <c r="G109" s="38">
        <v>7</v>
      </c>
      <c r="H109" s="66" t="s">
        <v>460</v>
      </c>
      <c r="I109" s="62" t="s">
        <v>461</v>
      </c>
      <c r="J109"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Operations &amp; Operating Protocols_x_PSPS-1.2_2021</v>
      </c>
      <c r="K109" s="61">
        <v>171</v>
      </c>
      <c r="L109" s="61" t="s">
        <v>124</v>
      </c>
      <c r="M109" s="35"/>
      <c r="N109" s="35"/>
      <c r="O109" s="35"/>
      <c r="P109" s="35"/>
      <c r="Q109" s="36"/>
      <c r="R109" s="35"/>
      <c r="S109" s="35"/>
      <c r="T109" s="35"/>
      <c r="U109" s="35"/>
      <c r="V109" s="35" t="s">
        <v>462</v>
      </c>
      <c r="W109" s="35"/>
      <c r="X109" s="35"/>
      <c r="Y109" s="35"/>
      <c r="Z109" s="35" t="s">
        <v>463</v>
      </c>
      <c r="AA109" s="35" t="s">
        <v>137</v>
      </c>
      <c r="AB109" s="31"/>
      <c r="AC109" s="5"/>
      <c r="AD109" s="5"/>
      <c r="AE109" s="30"/>
      <c r="AF109" s="32"/>
      <c r="AG109" s="33"/>
      <c r="AH109" s="33"/>
    </row>
    <row r="110" spans="1:34" s="4" customFormat="1" ht="45" x14ac:dyDescent="0.25">
      <c r="A110" s="5" t="str">
        <f>'READ ME FIRST'!$D$12</f>
        <v>SCE</v>
      </c>
      <c r="B110" s="45">
        <f>'READ ME FIRST'!$D$15</f>
        <v>44287</v>
      </c>
      <c r="C110" s="35" t="s">
        <v>415</v>
      </c>
      <c r="D110" s="37" t="str">
        <f>IF(Table2[[#This Row],[WMPInitiativeCategory]]="", "",INDEX('Initiative mapping-DO NOT EDIT'!$H$3:$H$12, MATCH(Table2[[#This Row],[WMPInitiativeCategory]],'Initiative mapping-DO NOT EDIT'!$G$3:$G$12,0)))</f>
        <v>5.3.6.</v>
      </c>
      <c r="E110" s="34"/>
      <c r="F110" s="34" t="s">
        <v>455</v>
      </c>
      <c r="G110" s="38">
        <v>7</v>
      </c>
      <c r="H110" s="66" t="s">
        <v>464</v>
      </c>
      <c r="I110" s="62" t="s">
        <v>465</v>
      </c>
      <c r="J110"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Operations &amp; Operating Protocols_x_PSPS-1.3_2021</v>
      </c>
      <c r="K110" s="61">
        <v>171</v>
      </c>
      <c r="L110" s="61" t="s">
        <v>124</v>
      </c>
      <c r="M110" s="35"/>
      <c r="N110" s="35"/>
      <c r="O110" s="35"/>
      <c r="P110" s="35"/>
      <c r="Q110" s="36"/>
      <c r="R110" s="35"/>
      <c r="S110" s="35"/>
      <c r="T110" s="35"/>
      <c r="U110" s="35"/>
      <c r="V110" s="35" t="s">
        <v>466</v>
      </c>
      <c r="W110" s="35"/>
      <c r="X110" s="35"/>
      <c r="Y110" s="35"/>
      <c r="Z110" s="35" t="s">
        <v>463</v>
      </c>
      <c r="AA110" s="35" t="s">
        <v>137</v>
      </c>
      <c r="AB110" s="31"/>
      <c r="AC110" s="5"/>
      <c r="AD110" s="5"/>
      <c r="AE110" s="30"/>
      <c r="AF110" s="32"/>
      <c r="AG110" s="33"/>
      <c r="AH110" s="33"/>
    </row>
    <row r="111" spans="1:34" s="4" customFormat="1" ht="60" x14ac:dyDescent="0.25">
      <c r="A111" s="5" t="str">
        <f>'READ ME FIRST'!$D$12</f>
        <v>SCE</v>
      </c>
      <c r="B111" s="45">
        <f>'READ ME FIRST'!$D$15</f>
        <v>44287</v>
      </c>
      <c r="C111" s="35" t="s">
        <v>415</v>
      </c>
      <c r="D111" s="37" t="str">
        <f>IF(Table2[[#This Row],[WMPInitiativeCategory]]="", "",INDEX('Initiative mapping-DO NOT EDIT'!$H$3:$H$12, MATCH(Table2[[#This Row],[WMPInitiativeCategory]],'Initiative mapping-DO NOT EDIT'!$G$3:$G$12,0)))</f>
        <v>5.3.6.</v>
      </c>
      <c r="E111" s="34"/>
      <c r="F111" s="34" t="s">
        <v>455</v>
      </c>
      <c r="G111" s="38">
        <v>7</v>
      </c>
      <c r="H111" s="66" t="s">
        <v>467</v>
      </c>
      <c r="I111" s="62" t="s">
        <v>468</v>
      </c>
      <c r="J111"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Operations &amp; Operating Protocols_x_PSPS-1.4_2021</v>
      </c>
      <c r="K111" s="61">
        <v>171</v>
      </c>
      <c r="L111" s="61" t="s">
        <v>124</v>
      </c>
      <c r="M111" s="35"/>
      <c r="N111" s="35"/>
      <c r="O111" s="35"/>
      <c r="P111" s="35"/>
      <c r="Q111" s="36"/>
      <c r="R111" s="35"/>
      <c r="S111" s="35"/>
      <c r="T111" s="35"/>
      <c r="U111" s="35"/>
      <c r="V111" s="35" t="s">
        <v>469</v>
      </c>
      <c r="W111" s="35"/>
      <c r="X111" s="35"/>
      <c r="Y111" s="35"/>
      <c r="Z111" s="35" t="s">
        <v>470</v>
      </c>
      <c r="AA111" s="35" t="s">
        <v>137</v>
      </c>
      <c r="AB111" s="31"/>
      <c r="AC111" s="5"/>
      <c r="AD111" s="5"/>
      <c r="AE111" s="30"/>
      <c r="AF111" s="32"/>
      <c r="AG111" s="33"/>
      <c r="AH111" s="33"/>
    </row>
    <row r="112" spans="1:34" s="4" customFormat="1" x14ac:dyDescent="0.25">
      <c r="A112" s="5" t="str">
        <f>'READ ME FIRST'!$D$12</f>
        <v>SCE</v>
      </c>
      <c r="B112" s="45">
        <f>'READ ME FIRST'!$D$15</f>
        <v>44287</v>
      </c>
      <c r="C112" s="35" t="s">
        <v>471</v>
      </c>
      <c r="D112" s="37" t="str">
        <f>IF(Table2[[#This Row],[WMPInitiativeCategory]]="", "",INDEX('Initiative mapping-DO NOT EDIT'!$H$3:$H$12, MATCH(Table2[[#This Row],[WMPInitiativeCategory]],'Initiative mapping-DO NOT EDIT'!$G$3:$G$12,0)))</f>
        <v>5.3.7.</v>
      </c>
      <c r="E112" s="34" t="s">
        <v>472</v>
      </c>
      <c r="F112" s="34"/>
      <c r="G112" s="38">
        <f>IF(Table2[[#This Row],[WMPInitiativeActivity]]="","x",IF(Table2[[#This Row],[WMPInitiativeActivity]]="other", Table2[[#This Row],[ActivityNameifOther]], INDEX('Initiative mapping-DO NOT EDIT'!$C$3:$C$89,MATCH(Table2[[#This Row],[WMPInitiativeActivity]],'Initiative mapping-DO NOT EDIT'!$D$3:$D$89,0))))</f>
        <v>1</v>
      </c>
      <c r="H112" s="66" t="s">
        <v>124</v>
      </c>
      <c r="I112" s="62" t="s">
        <v>124</v>
      </c>
      <c r="J112"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SCE_Data Governance_Centralized repository for data _N/A_2021</v>
      </c>
      <c r="K112" s="61">
        <v>174</v>
      </c>
      <c r="L112" s="62" t="s">
        <v>124</v>
      </c>
      <c r="M112" s="35"/>
      <c r="N112" s="35"/>
      <c r="O112" s="35"/>
      <c r="P112" s="35"/>
      <c r="Q112" s="36"/>
      <c r="R112" s="35"/>
      <c r="S112" s="35"/>
      <c r="T112" s="35"/>
      <c r="U112" s="35"/>
      <c r="V112" s="35"/>
      <c r="W112" s="35"/>
      <c r="X112" s="35"/>
      <c r="Y112" s="35"/>
      <c r="Z112" s="35"/>
      <c r="AA112" s="35"/>
      <c r="AB112" s="31"/>
      <c r="AC112" s="5"/>
      <c r="AD112" s="5"/>
      <c r="AE112" s="30"/>
      <c r="AF112" s="32"/>
      <c r="AG112" s="33"/>
      <c r="AH112" s="33"/>
    </row>
    <row r="113" spans="1:34" s="4" customFormat="1" x14ac:dyDescent="0.25">
      <c r="A113" s="5" t="str">
        <f>'READ ME FIRST'!$D$12</f>
        <v>SCE</v>
      </c>
      <c r="B113" s="45">
        <f>'READ ME FIRST'!$D$15</f>
        <v>44287</v>
      </c>
      <c r="C113" s="35" t="s">
        <v>471</v>
      </c>
      <c r="D113" s="37" t="str">
        <f>IF(Table2[[#This Row],[WMPInitiativeCategory]]="", "",INDEX('Initiative mapping-DO NOT EDIT'!$H$3:$H$12, MATCH(Table2[[#This Row],[WMPInitiativeCategory]],'Initiative mapping-DO NOT EDIT'!$G$3:$G$12,0)))</f>
        <v>5.3.7.</v>
      </c>
      <c r="E113" s="34" t="s">
        <v>473</v>
      </c>
      <c r="F113" s="34"/>
      <c r="G113" s="38">
        <f>IF(Table2[[#This Row],[WMPInitiativeActivity]]="","x",IF(Table2[[#This Row],[WMPInitiativeActivity]]="other", Table2[[#This Row],[ActivityNameifOther]], INDEX('Initiative mapping-DO NOT EDIT'!$C$3:$C$89,MATCH(Table2[[#This Row],[WMPInitiativeActivity]],'Initiative mapping-DO NOT EDIT'!$D$3:$D$89,0))))</f>
        <v>2</v>
      </c>
      <c r="H113" s="66" t="s">
        <v>124</v>
      </c>
      <c r="I113" s="62" t="s">
        <v>124</v>
      </c>
      <c r="J113"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SCE_Data Governance_Collaborative research on utility ignition and/or wildfire _N/A_2021</v>
      </c>
      <c r="K113" s="61">
        <v>179</v>
      </c>
      <c r="L113" s="62" t="s">
        <v>124</v>
      </c>
      <c r="M113" s="35"/>
      <c r="N113" s="35"/>
      <c r="O113" s="35"/>
      <c r="P113" s="35"/>
      <c r="Q113" s="36"/>
      <c r="R113" s="35"/>
      <c r="S113" s="35"/>
      <c r="T113" s="35"/>
      <c r="U113" s="35"/>
      <c r="V113" s="35"/>
      <c r="W113" s="35"/>
      <c r="X113" s="35"/>
      <c r="Y113" s="35"/>
      <c r="Z113" s="35"/>
      <c r="AA113" s="35"/>
      <c r="AB113" s="31"/>
      <c r="AC113" s="5"/>
      <c r="AD113" s="5"/>
      <c r="AE113" s="30"/>
      <c r="AF113" s="32"/>
      <c r="AG113" s="33"/>
      <c r="AH113" s="33"/>
    </row>
    <row r="114" spans="1:34" s="4" customFormat="1" x14ac:dyDescent="0.25">
      <c r="A114" s="5" t="str">
        <f>'READ ME FIRST'!$D$12</f>
        <v>SCE</v>
      </c>
      <c r="B114" s="45">
        <f>'READ ME FIRST'!$D$15</f>
        <v>44287</v>
      </c>
      <c r="C114" s="35" t="s">
        <v>471</v>
      </c>
      <c r="D114" s="37" t="str">
        <f>IF(Table2[[#This Row],[WMPInitiativeCategory]]="", "",INDEX('Initiative mapping-DO NOT EDIT'!$H$3:$H$12, MATCH(Table2[[#This Row],[WMPInitiativeCategory]],'Initiative mapping-DO NOT EDIT'!$G$3:$G$12,0)))</f>
        <v>5.3.7.</v>
      </c>
      <c r="E114" s="34" t="s">
        <v>474</v>
      </c>
      <c r="F114" s="34"/>
      <c r="G114" s="38">
        <f>IF(Table2[[#This Row],[WMPInitiativeActivity]]="","x",IF(Table2[[#This Row],[WMPInitiativeActivity]]="other", Table2[[#This Row],[ActivityNameifOther]], INDEX('Initiative mapping-DO NOT EDIT'!$C$3:$C$89,MATCH(Table2[[#This Row],[WMPInitiativeActivity]],'Initiative mapping-DO NOT EDIT'!$D$3:$D$89,0))))</f>
        <v>3</v>
      </c>
      <c r="H114" s="66" t="s">
        <v>124</v>
      </c>
      <c r="I114" s="62" t="s">
        <v>124</v>
      </c>
      <c r="J114"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SCE_Data Governance_Documentation and disclosure of wildfire-related data and algorithms _N/A_2021</v>
      </c>
      <c r="K114" s="61">
        <v>179</v>
      </c>
      <c r="L114" s="62" t="s">
        <v>124</v>
      </c>
      <c r="M114" s="35"/>
      <c r="N114" s="35"/>
      <c r="O114" s="35"/>
      <c r="P114" s="35"/>
      <c r="Q114" s="36"/>
      <c r="R114" s="35"/>
      <c r="S114" s="35"/>
      <c r="T114" s="35"/>
      <c r="U114" s="35"/>
      <c r="V114" s="35"/>
      <c r="W114" s="35"/>
      <c r="X114" s="35"/>
      <c r="Y114" s="35"/>
      <c r="Z114" s="35"/>
      <c r="AA114" s="35"/>
      <c r="AB114" s="31"/>
      <c r="AC114" s="5"/>
      <c r="AD114" s="5"/>
      <c r="AE114" s="30"/>
      <c r="AF114" s="32"/>
      <c r="AG114" s="33"/>
      <c r="AH114" s="33"/>
    </row>
    <row r="115" spans="1:34" s="4" customFormat="1" x14ac:dyDescent="0.25">
      <c r="A115" s="5" t="str">
        <f>'READ ME FIRST'!$D$12</f>
        <v>SCE</v>
      </c>
      <c r="B115" s="45">
        <f>'READ ME FIRST'!$D$15</f>
        <v>44287</v>
      </c>
      <c r="C115" s="35" t="s">
        <v>475</v>
      </c>
      <c r="D115" s="37" t="str">
        <f>IF(Table2[[#This Row],[WMPInitiativeCategory]]="", "",INDEX('Initiative mapping-DO NOT EDIT'!$H$3:$H$12, MATCH(Table2[[#This Row],[WMPInitiativeCategory]],'Initiative mapping-DO NOT EDIT'!$G$3:$G$12,0)))</f>
        <v>5.3.8.</v>
      </c>
      <c r="E115" s="34" t="s">
        <v>476</v>
      </c>
      <c r="F115" s="34"/>
      <c r="G115" s="38">
        <f>IF(Table2[[#This Row],[WMPInitiativeActivity]]="","x",IF(Table2[[#This Row],[WMPInitiativeActivity]]="other", Table2[[#This Row],[ActivityNameifOther]], INDEX('Initiative mapping-DO NOT EDIT'!$C$3:$C$89,MATCH(Table2[[#This Row],[WMPInitiativeActivity]],'Initiative mapping-DO NOT EDIT'!$D$3:$D$89,0))))</f>
        <v>4</v>
      </c>
      <c r="H115" s="66" t="s">
        <v>124</v>
      </c>
      <c r="I115" s="62" t="s">
        <v>124</v>
      </c>
      <c r="J115"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SCE_Resource Allocation Methodology_Tracking and analysis of near miss data _N/A_2021</v>
      </c>
      <c r="K115" s="61">
        <v>182</v>
      </c>
      <c r="L115" s="62" t="s">
        <v>124</v>
      </c>
      <c r="M115" s="35"/>
      <c r="N115" s="35"/>
      <c r="O115" s="35"/>
      <c r="P115" s="35"/>
      <c r="Q115" s="36"/>
      <c r="R115" s="35"/>
      <c r="S115" s="35"/>
      <c r="T115" s="35"/>
      <c r="U115" s="35"/>
      <c r="V115" s="35"/>
      <c r="W115" s="35"/>
      <c r="X115" s="35"/>
      <c r="Y115" s="35"/>
      <c r="Z115" s="35"/>
      <c r="AA115" s="35"/>
      <c r="AB115" s="31"/>
      <c r="AC115" s="5"/>
      <c r="AD115" s="5"/>
      <c r="AE115" s="30"/>
      <c r="AF115" s="32"/>
      <c r="AG115" s="33"/>
      <c r="AH115" s="33"/>
    </row>
    <row r="116" spans="1:34" s="4" customFormat="1" x14ac:dyDescent="0.25">
      <c r="A116" s="5" t="str">
        <f>'READ ME FIRST'!$D$12</f>
        <v>SCE</v>
      </c>
      <c r="B116" s="45">
        <f>'READ ME FIRST'!$D$15</f>
        <v>44287</v>
      </c>
      <c r="C116" s="35" t="s">
        <v>475</v>
      </c>
      <c r="D116" s="37" t="str">
        <f>IF(Table2[[#This Row],[WMPInitiativeCategory]]="", "",INDEX('Initiative mapping-DO NOT EDIT'!$H$3:$H$12, MATCH(Table2[[#This Row],[WMPInitiativeCategory]],'Initiative mapping-DO NOT EDIT'!$G$3:$G$12,0)))</f>
        <v>5.3.8.</v>
      </c>
      <c r="E116" s="34" t="s">
        <v>477</v>
      </c>
      <c r="F116" s="34"/>
      <c r="G116" s="38">
        <f>IF(Table2[[#This Row],[WMPInitiativeActivity]]="","x",IF(Table2[[#This Row],[WMPInitiativeActivity]]="other", Table2[[#This Row],[ActivityNameifOther]], INDEX('Initiative mapping-DO NOT EDIT'!$C$3:$C$89,MATCH(Table2[[#This Row],[WMPInitiativeActivity]],'Initiative mapping-DO NOT EDIT'!$D$3:$D$89,0))))</f>
        <v>1</v>
      </c>
      <c r="H116" s="66" t="s">
        <v>124</v>
      </c>
      <c r="I116" s="62" t="s">
        <v>124</v>
      </c>
      <c r="J116"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SCE_Resource Allocation Methodology_Allocation methodology development and application _N/A_2021</v>
      </c>
      <c r="K116" s="61">
        <v>184</v>
      </c>
      <c r="L116" s="62" t="s">
        <v>124</v>
      </c>
      <c r="M116" s="35"/>
      <c r="N116" s="35"/>
      <c r="O116" s="35"/>
      <c r="P116" s="35"/>
      <c r="Q116" s="36"/>
      <c r="R116" s="35"/>
      <c r="S116" s="35"/>
      <c r="T116" s="35"/>
      <c r="U116" s="35"/>
      <c r="V116" s="35"/>
      <c r="W116" s="35"/>
      <c r="X116" s="35"/>
      <c r="Y116" s="35"/>
      <c r="Z116" s="35"/>
      <c r="AA116" s="35"/>
      <c r="AB116" s="31"/>
      <c r="AC116" s="5"/>
      <c r="AD116" s="5"/>
      <c r="AE116" s="30"/>
      <c r="AF116" s="32"/>
      <c r="AG116" s="33"/>
      <c r="AH116" s="33"/>
    </row>
    <row r="117" spans="1:34" s="4" customFormat="1" x14ac:dyDescent="0.25">
      <c r="A117" s="5" t="str">
        <f>'READ ME FIRST'!$D$12</f>
        <v>SCE</v>
      </c>
      <c r="B117" s="45">
        <f>'READ ME FIRST'!$D$15</f>
        <v>44287</v>
      </c>
      <c r="C117" s="35" t="s">
        <v>475</v>
      </c>
      <c r="D117" s="37" t="str">
        <f>IF(Table2[[#This Row],[WMPInitiativeCategory]]="", "",INDEX('Initiative mapping-DO NOT EDIT'!$H$3:$H$12, MATCH(Table2[[#This Row],[WMPInitiativeCategory]],'Initiative mapping-DO NOT EDIT'!$G$3:$G$12,0)))</f>
        <v>5.3.8.</v>
      </c>
      <c r="E117" s="34" t="s">
        <v>478</v>
      </c>
      <c r="F117" s="34"/>
      <c r="G117" s="38">
        <f>IF(Table2[[#This Row],[WMPInitiativeActivity]]="","x",IF(Table2[[#This Row],[WMPInitiativeActivity]]="other", Table2[[#This Row],[ActivityNameifOther]], INDEX('Initiative mapping-DO NOT EDIT'!$C$3:$C$89,MATCH(Table2[[#This Row],[WMPInitiativeActivity]],'Initiative mapping-DO NOT EDIT'!$D$3:$D$89,0))))</f>
        <v>2</v>
      </c>
      <c r="H117" s="66" t="s">
        <v>124</v>
      </c>
      <c r="I117" s="62" t="s">
        <v>124</v>
      </c>
      <c r="J117"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SCE_Resource Allocation Methodology_Risk reduction scenario development and analysis _N/A_2021</v>
      </c>
      <c r="K117" s="61">
        <v>186</v>
      </c>
      <c r="L117" s="62" t="s">
        <v>124</v>
      </c>
      <c r="M117" s="35"/>
      <c r="N117" s="35"/>
      <c r="O117" s="35"/>
      <c r="P117" s="35"/>
      <c r="Q117" s="36"/>
      <c r="R117" s="35"/>
      <c r="S117" s="35"/>
      <c r="T117" s="35"/>
      <c r="U117" s="35"/>
      <c r="V117" s="35"/>
      <c r="W117" s="35"/>
      <c r="X117" s="35"/>
      <c r="Y117" s="35"/>
      <c r="Z117" s="35"/>
      <c r="AA117" s="35"/>
      <c r="AB117" s="31"/>
      <c r="AC117" s="5"/>
      <c r="AD117" s="5"/>
      <c r="AE117" s="30"/>
      <c r="AF117" s="32"/>
      <c r="AG117" s="33"/>
      <c r="AH117" s="33"/>
    </row>
    <row r="118" spans="1:34" s="4" customFormat="1" x14ac:dyDescent="0.25">
      <c r="A118" s="5" t="str">
        <f>'READ ME FIRST'!$D$12</f>
        <v>SCE</v>
      </c>
      <c r="B118" s="45">
        <f>'READ ME FIRST'!$D$15</f>
        <v>44287</v>
      </c>
      <c r="C118" s="35" t="s">
        <v>475</v>
      </c>
      <c r="D118" s="37" t="str">
        <f>IF(Table2[[#This Row],[WMPInitiativeCategory]]="", "",INDEX('Initiative mapping-DO NOT EDIT'!$H$3:$H$12, MATCH(Table2[[#This Row],[WMPInitiativeCategory]],'Initiative mapping-DO NOT EDIT'!$G$3:$G$12,0)))</f>
        <v>5.3.8.</v>
      </c>
      <c r="E118" s="34" t="s">
        <v>479</v>
      </c>
      <c r="F118" s="34"/>
      <c r="G118" s="38">
        <f>IF(Table2[[#This Row],[WMPInitiativeActivity]]="","x",IF(Table2[[#This Row],[WMPInitiativeActivity]]="other", Table2[[#This Row],[ActivityNameifOther]], INDEX('Initiative mapping-DO NOT EDIT'!$C$3:$C$89,MATCH(Table2[[#This Row],[WMPInitiativeActivity]],'Initiative mapping-DO NOT EDIT'!$D$3:$D$89,0))))</f>
        <v>3</v>
      </c>
      <c r="H118" s="66" t="s">
        <v>124</v>
      </c>
      <c r="I118" s="62" t="s">
        <v>124</v>
      </c>
      <c r="J118"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SCE_Resource Allocation Methodology_Risk spend efficiency analysis_N/A_2021</v>
      </c>
      <c r="K118" s="61">
        <v>187</v>
      </c>
      <c r="L118" s="62" t="s">
        <v>124</v>
      </c>
      <c r="M118" s="35"/>
      <c r="N118" s="35"/>
      <c r="O118" s="35"/>
      <c r="P118" s="35"/>
      <c r="Q118" s="36"/>
      <c r="R118" s="35"/>
      <c r="S118" s="35"/>
      <c r="T118" s="35"/>
      <c r="U118" s="35"/>
      <c r="V118" s="35"/>
      <c r="W118" s="35"/>
      <c r="X118" s="35"/>
      <c r="Y118" s="35"/>
      <c r="Z118" s="35"/>
      <c r="AA118" s="35"/>
      <c r="AB118" s="31"/>
      <c r="AC118" s="5"/>
      <c r="AD118" s="5"/>
      <c r="AE118" s="30"/>
      <c r="AF118" s="32"/>
      <c r="AG118" s="33"/>
      <c r="AH118" s="33"/>
    </row>
    <row r="119" spans="1:34" s="4" customFormat="1" x14ac:dyDescent="0.25">
      <c r="A119" s="5" t="str">
        <f>'READ ME FIRST'!$D$12</f>
        <v>SCE</v>
      </c>
      <c r="B119" s="45">
        <f>'READ ME FIRST'!$D$15</f>
        <v>44287</v>
      </c>
      <c r="C119" s="35" t="s">
        <v>475</v>
      </c>
      <c r="D119" s="37" t="str">
        <f>IF(Table2[[#This Row],[WMPInitiativeCategory]]="", "",INDEX('Initiative mapping-DO NOT EDIT'!$H$3:$H$12, MATCH(Table2[[#This Row],[WMPInitiativeCategory]],'Initiative mapping-DO NOT EDIT'!$G$3:$G$12,0)))</f>
        <v>5.3.8.</v>
      </c>
      <c r="E119" s="34"/>
      <c r="F119" s="34" t="s">
        <v>480</v>
      </c>
      <c r="G119" s="38">
        <v>4</v>
      </c>
      <c r="H119" s="66" t="s">
        <v>124</v>
      </c>
      <c r="I119" s="62" t="s">
        <v>124</v>
      </c>
      <c r="J119"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SCE_Resource Allocation Methodology_x_N/A_2021</v>
      </c>
      <c r="K119" s="61">
        <v>188</v>
      </c>
      <c r="L119" s="62" t="s">
        <v>124</v>
      </c>
      <c r="M119" s="35"/>
      <c r="N119" s="35"/>
      <c r="O119" s="35"/>
      <c r="P119" s="35"/>
      <c r="Q119" s="36"/>
      <c r="R119" s="35"/>
      <c r="S119" s="35"/>
      <c r="T119" s="35"/>
      <c r="U119" s="35"/>
      <c r="V119" s="35"/>
      <c r="W119" s="35"/>
      <c r="X119" s="35"/>
      <c r="Y119" s="35"/>
      <c r="Z119" s="35"/>
      <c r="AA119" s="35"/>
      <c r="AB119" s="31"/>
      <c r="AC119" s="5"/>
      <c r="AD119" s="5"/>
      <c r="AE119" s="30"/>
      <c r="AF119" s="32"/>
      <c r="AG119" s="33"/>
      <c r="AH119" s="33"/>
    </row>
    <row r="120" spans="1:34" s="4" customFormat="1" ht="60" x14ac:dyDescent="0.25">
      <c r="A120" s="5" t="str">
        <f>'READ ME FIRST'!$D$12</f>
        <v>SCE</v>
      </c>
      <c r="B120" s="45">
        <f>'READ ME FIRST'!$D$15</f>
        <v>44287</v>
      </c>
      <c r="C120" s="35" t="s">
        <v>481</v>
      </c>
      <c r="D120" s="37" t="str">
        <f>IF(Table2[[#This Row],[WMPInitiativeCategory]]="", "",INDEX('Initiative mapping-DO NOT EDIT'!$H$3:$H$12, MATCH(Table2[[#This Row],[WMPInitiativeCategory]],'Initiative mapping-DO NOT EDIT'!$G$3:$G$12,0)))</f>
        <v>5.3.9.</v>
      </c>
      <c r="E120" s="34" t="s">
        <v>482</v>
      </c>
      <c r="F120" s="34"/>
      <c r="G120" s="38">
        <f>IF(Table2[[#This Row],[WMPInitiativeActivity]]="","x",IF(Table2[[#This Row],[WMPInitiativeActivity]]="other", Table2[[#This Row],[ActivityNameifOther]], INDEX('Initiative mapping-DO NOT EDIT'!$C$3:$C$89,MATCH(Table2[[#This Row],[WMPInitiativeActivity]],'Initiative mapping-DO NOT EDIT'!$D$3:$D$89,0))))</f>
        <v>1</v>
      </c>
      <c r="H120" s="66" t="s">
        <v>483</v>
      </c>
      <c r="I120" s="62" t="s">
        <v>484</v>
      </c>
      <c r="J120"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Preparedness_Adequate and trained workforce for service restoration _DEP-2_2021</v>
      </c>
      <c r="K120" s="61">
        <v>194</v>
      </c>
      <c r="L120" s="61" t="s">
        <v>124</v>
      </c>
      <c r="M120" s="35"/>
      <c r="N120" s="35"/>
      <c r="O120" s="35"/>
      <c r="P120" s="35"/>
      <c r="Q120" s="36"/>
      <c r="R120" s="35"/>
      <c r="S120" s="35"/>
      <c r="T120" s="35"/>
      <c r="U120" s="35"/>
      <c r="V120" s="35" t="s">
        <v>485</v>
      </c>
      <c r="W120" s="35"/>
      <c r="X120" s="35"/>
      <c r="Y120" s="35"/>
      <c r="Z120" s="35" t="s">
        <v>486</v>
      </c>
      <c r="AA120" s="35" t="s">
        <v>137</v>
      </c>
      <c r="AB120" s="31"/>
      <c r="AC120" s="5"/>
      <c r="AD120" s="5"/>
      <c r="AE120" s="30"/>
      <c r="AF120" s="32"/>
      <c r="AG120" s="33"/>
      <c r="AH120" s="33"/>
    </row>
    <row r="121" spans="1:34" s="4" customFormat="1" ht="60" x14ac:dyDescent="0.25">
      <c r="A121" s="5" t="str">
        <f>'READ ME FIRST'!$D$12</f>
        <v>SCE</v>
      </c>
      <c r="B121" s="45">
        <f>'READ ME FIRST'!$D$15</f>
        <v>44287</v>
      </c>
      <c r="C121" s="35" t="s">
        <v>481</v>
      </c>
      <c r="D121" s="37" t="str">
        <f>IF(Table2[[#This Row],[WMPInitiativeCategory]]="", "",INDEX('Initiative mapping-DO NOT EDIT'!$H$3:$H$12, MATCH(Table2[[#This Row],[WMPInitiativeCategory]],'Initiative mapping-DO NOT EDIT'!$G$3:$G$12,0)))</f>
        <v>5.3.9.</v>
      </c>
      <c r="E121" s="34" t="s">
        <v>487</v>
      </c>
      <c r="F121" s="34"/>
      <c r="G121" s="38">
        <f>IF(Table2[[#This Row],[WMPInitiativeActivity]]="","x",IF(Table2[[#This Row],[WMPInitiativeActivity]]="other", Table2[[#This Row],[ActivityNameifOther]], INDEX('Initiative mapping-DO NOT EDIT'!$C$3:$C$89,MATCH(Table2[[#This Row],[WMPInitiativeActivity]],'Initiative mapping-DO NOT EDIT'!$D$3:$D$89,0))))</f>
        <v>2</v>
      </c>
      <c r="H121" s="66" t="s">
        <v>488</v>
      </c>
      <c r="I121" s="62" t="s">
        <v>489</v>
      </c>
      <c r="J121"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Preparedness_Community outreach, public awareness, and communications efforts _DEP-1.1_2021</v>
      </c>
      <c r="K121" s="61">
        <v>196</v>
      </c>
      <c r="L121" s="61" t="s">
        <v>124</v>
      </c>
      <c r="M121" s="35"/>
      <c r="N121" s="35"/>
      <c r="O121" s="35"/>
      <c r="P121" s="35"/>
      <c r="Q121" s="36"/>
      <c r="R121" s="35"/>
      <c r="S121" s="35"/>
      <c r="T121" s="35"/>
      <c r="U121" s="35"/>
      <c r="V121" s="35" t="s">
        <v>490</v>
      </c>
      <c r="W121" s="35"/>
      <c r="X121" s="35"/>
      <c r="Y121" s="35"/>
      <c r="Z121" s="35" t="s">
        <v>491</v>
      </c>
      <c r="AA121" s="35" t="s">
        <v>137</v>
      </c>
      <c r="AB121" s="31"/>
      <c r="AC121" s="5"/>
      <c r="AD121" s="5"/>
      <c r="AE121" s="30"/>
      <c r="AF121" s="32"/>
      <c r="AG121" s="33"/>
      <c r="AH121" s="33"/>
    </row>
    <row r="122" spans="1:34" s="4" customFormat="1" ht="60" x14ac:dyDescent="0.25">
      <c r="A122" s="5" t="str">
        <f>'READ ME FIRST'!$D$12</f>
        <v>SCE</v>
      </c>
      <c r="B122" s="45">
        <f>'READ ME FIRST'!$D$15</f>
        <v>44287</v>
      </c>
      <c r="C122" s="35" t="s">
        <v>481</v>
      </c>
      <c r="D122" s="37" t="str">
        <f>IF(Table2[[#This Row],[WMPInitiativeCategory]]="", "",INDEX('Initiative mapping-DO NOT EDIT'!$H$3:$H$12, MATCH(Table2[[#This Row],[WMPInitiativeCategory]],'Initiative mapping-DO NOT EDIT'!$G$3:$G$12,0)))</f>
        <v>5.3.9.</v>
      </c>
      <c r="E122" s="34" t="s">
        <v>487</v>
      </c>
      <c r="F122" s="34"/>
      <c r="G122" s="38">
        <f>IF(Table2[[#This Row],[WMPInitiativeActivity]]="","x",IF(Table2[[#This Row],[WMPInitiativeActivity]]="other", Table2[[#This Row],[ActivityNameifOther]], INDEX('Initiative mapping-DO NOT EDIT'!$C$3:$C$89,MATCH(Table2[[#This Row],[WMPInitiativeActivity]],'Initiative mapping-DO NOT EDIT'!$D$3:$D$89,0))))</f>
        <v>2</v>
      </c>
      <c r="H122" s="66" t="s">
        <v>492</v>
      </c>
      <c r="I122" s="62" t="s">
        <v>493</v>
      </c>
      <c r="J122"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Preparedness_Community outreach, public awareness, and communications efforts _DEP-1.2_2021</v>
      </c>
      <c r="K122" s="61">
        <v>196</v>
      </c>
      <c r="L122" s="61" t="s">
        <v>124</v>
      </c>
      <c r="M122" s="35"/>
      <c r="N122" s="35"/>
      <c r="O122" s="35"/>
      <c r="P122" s="35"/>
      <c r="Q122" s="36"/>
      <c r="R122" s="35"/>
      <c r="S122" s="35"/>
      <c r="T122" s="35"/>
      <c r="U122" s="35"/>
      <c r="V122" s="35" t="s">
        <v>494</v>
      </c>
      <c r="W122" s="35"/>
      <c r="X122" s="35"/>
      <c r="Y122" s="35"/>
      <c r="Z122" s="35" t="s">
        <v>495</v>
      </c>
      <c r="AA122" s="35" t="s">
        <v>137</v>
      </c>
      <c r="AB122" s="31"/>
      <c r="AC122" s="5"/>
      <c r="AD122" s="5"/>
      <c r="AE122" s="30"/>
      <c r="AF122" s="32"/>
      <c r="AG122" s="33"/>
      <c r="AH122" s="33"/>
    </row>
    <row r="123" spans="1:34" s="4" customFormat="1" ht="45" x14ac:dyDescent="0.25">
      <c r="A123" s="5" t="str">
        <f>'READ ME FIRST'!$D$12</f>
        <v>SCE</v>
      </c>
      <c r="B123" s="45">
        <f>'READ ME FIRST'!$D$15</f>
        <v>44287</v>
      </c>
      <c r="C123" s="35" t="s">
        <v>481</v>
      </c>
      <c r="D123" s="37" t="str">
        <f>IF(Table2[[#This Row],[WMPInitiativeCategory]]="", "",INDEX('Initiative mapping-DO NOT EDIT'!$H$3:$H$12, MATCH(Table2[[#This Row],[WMPInitiativeCategory]],'Initiative mapping-DO NOT EDIT'!$G$3:$G$12,0)))</f>
        <v>5.3.9.</v>
      </c>
      <c r="E123" s="34" t="s">
        <v>487</v>
      </c>
      <c r="F123" s="34"/>
      <c r="G123" s="38">
        <f>IF(Table2[[#This Row],[WMPInitiativeActivity]]="","x",IF(Table2[[#This Row],[WMPInitiativeActivity]]="other", Table2[[#This Row],[ActivityNameifOther]], INDEX('Initiative mapping-DO NOT EDIT'!$C$3:$C$89,MATCH(Table2[[#This Row],[WMPInitiativeActivity]],'Initiative mapping-DO NOT EDIT'!$D$3:$D$89,0))))</f>
        <v>2</v>
      </c>
      <c r="H123" s="66" t="s">
        <v>496</v>
      </c>
      <c r="I123" s="62" t="s">
        <v>497</v>
      </c>
      <c r="J123"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Preparedness_Community outreach, public awareness, and communications efforts _DEP-1.3_2021</v>
      </c>
      <c r="K123" s="61">
        <v>196</v>
      </c>
      <c r="L123" s="61" t="s">
        <v>124</v>
      </c>
      <c r="M123" s="35"/>
      <c r="N123" s="35"/>
      <c r="O123" s="35"/>
      <c r="P123" s="35"/>
      <c r="Q123" s="36"/>
      <c r="R123" s="35"/>
      <c r="S123" s="35"/>
      <c r="T123" s="35"/>
      <c r="U123" s="35"/>
      <c r="V123" s="35" t="s">
        <v>498</v>
      </c>
      <c r="W123" s="35"/>
      <c r="X123" s="35"/>
      <c r="Y123" s="35"/>
      <c r="Z123" s="35" t="s">
        <v>499</v>
      </c>
      <c r="AA123" s="35" t="s">
        <v>137</v>
      </c>
      <c r="AB123" s="31"/>
      <c r="AC123" s="5"/>
      <c r="AD123" s="5"/>
      <c r="AE123" s="30"/>
      <c r="AF123" s="32"/>
      <c r="AG123" s="33"/>
      <c r="AH123" s="33"/>
    </row>
    <row r="124" spans="1:34" s="4" customFormat="1" ht="105" x14ac:dyDescent="0.25">
      <c r="A124" s="5" t="str">
        <f>'READ ME FIRST'!$D$12</f>
        <v>SCE</v>
      </c>
      <c r="B124" s="45">
        <f>'READ ME FIRST'!$D$15</f>
        <v>44287</v>
      </c>
      <c r="C124" s="35" t="s">
        <v>481</v>
      </c>
      <c r="D124" s="37" t="str">
        <f>IF(Table2[[#This Row],[WMPInitiativeCategory]]="", "",INDEX('Initiative mapping-DO NOT EDIT'!$H$3:$H$12, MATCH(Table2[[#This Row],[WMPInitiativeCategory]],'Initiative mapping-DO NOT EDIT'!$G$3:$G$12,0)))</f>
        <v>5.3.9.</v>
      </c>
      <c r="E124" s="34" t="s">
        <v>487</v>
      </c>
      <c r="F124" s="34"/>
      <c r="G124" s="38">
        <f>IF(Table2[[#This Row],[WMPInitiativeActivity]]="","x",IF(Table2[[#This Row],[WMPInitiativeActivity]]="other", Table2[[#This Row],[ActivityNameifOther]], INDEX('Initiative mapping-DO NOT EDIT'!$C$3:$C$89,MATCH(Table2[[#This Row],[WMPInitiativeActivity]],'Initiative mapping-DO NOT EDIT'!$D$3:$D$89,0))))</f>
        <v>2</v>
      </c>
      <c r="H124" s="66" t="s">
        <v>500</v>
      </c>
      <c r="I124" s="62" t="s">
        <v>501</v>
      </c>
      <c r="J124"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Preparedness_Community outreach, public awareness, and communications efforts _DEP-3_2021</v>
      </c>
      <c r="K124" s="61">
        <v>196</v>
      </c>
      <c r="L124" s="61" t="s">
        <v>124</v>
      </c>
      <c r="M124" s="35"/>
      <c r="N124" s="35"/>
      <c r="O124" s="35"/>
      <c r="P124" s="35"/>
      <c r="Q124" s="36"/>
      <c r="R124" s="35"/>
      <c r="S124" s="35"/>
      <c r="T124" s="35"/>
      <c r="U124" s="35"/>
      <c r="V124" s="35" t="s">
        <v>502</v>
      </c>
      <c r="W124" s="35"/>
      <c r="X124" s="35"/>
      <c r="Y124" s="35"/>
      <c r="Z124" s="35" t="s">
        <v>503</v>
      </c>
      <c r="AA124" s="35" t="s">
        <v>137</v>
      </c>
      <c r="AB124" s="31"/>
      <c r="AC124" s="5"/>
      <c r="AD124" s="5"/>
      <c r="AE124" s="30"/>
      <c r="AF124" s="32"/>
      <c r="AG124" s="33"/>
      <c r="AH124" s="33"/>
    </row>
    <row r="125" spans="1:34" s="4" customFormat="1" ht="90" x14ac:dyDescent="0.25">
      <c r="A125" s="5" t="str">
        <f>'READ ME FIRST'!$D$12</f>
        <v>SCE</v>
      </c>
      <c r="B125" s="45">
        <f>'READ ME FIRST'!$D$15</f>
        <v>44287</v>
      </c>
      <c r="C125" s="35" t="s">
        <v>481</v>
      </c>
      <c r="D125" s="37" t="str">
        <f>IF(Table2[[#This Row],[WMPInitiativeCategory]]="", "",INDEX('Initiative mapping-DO NOT EDIT'!$H$3:$H$12, MATCH(Table2[[#This Row],[WMPInitiativeCategory]],'Initiative mapping-DO NOT EDIT'!$G$3:$G$12,0)))</f>
        <v>5.3.9.</v>
      </c>
      <c r="E125" s="34" t="s">
        <v>487</v>
      </c>
      <c r="F125" s="34"/>
      <c r="G125" s="38">
        <f>IF(Table2[[#This Row],[WMPInitiativeActivity]]="","x",IF(Table2[[#This Row],[WMPInitiativeActivity]]="other", Table2[[#This Row],[ActivityNameifOther]], INDEX('Initiative mapping-DO NOT EDIT'!$C$3:$C$89,MATCH(Table2[[#This Row],[WMPInitiativeActivity]],'Initiative mapping-DO NOT EDIT'!$D$3:$D$89,0))))</f>
        <v>2</v>
      </c>
      <c r="H125" s="66" t="s">
        <v>504</v>
      </c>
      <c r="I125" s="62" t="s">
        <v>505</v>
      </c>
      <c r="J125"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Preparedness_Community outreach, public awareness, and communications efforts _DEP-4_2021</v>
      </c>
      <c r="K125" s="61">
        <v>196</v>
      </c>
      <c r="L125" s="61" t="s">
        <v>124</v>
      </c>
      <c r="M125" s="35"/>
      <c r="N125" s="35"/>
      <c r="O125" s="35"/>
      <c r="P125" s="35"/>
      <c r="Q125" s="36"/>
      <c r="R125" s="35"/>
      <c r="S125" s="35"/>
      <c r="T125" s="35"/>
      <c r="U125" s="35"/>
      <c r="V125" s="35" t="s">
        <v>506</v>
      </c>
      <c r="W125" s="35"/>
      <c r="X125" s="35"/>
      <c r="Y125" s="35"/>
      <c r="Z125" s="35" t="s">
        <v>507</v>
      </c>
      <c r="AA125" s="35" t="s">
        <v>137</v>
      </c>
      <c r="AB125" s="31"/>
      <c r="AC125" s="5"/>
      <c r="AD125" s="5"/>
      <c r="AE125" s="30"/>
      <c r="AF125" s="32"/>
      <c r="AG125" s="33"/>
      <c r="AH125" s="33"/>
    </row>
    <row r="126" spans="1:34" s="4" customFormat="1" x14ac:dyDescent="0.25">
      <c r="A126" s="5" t="str">
        <f>'READ ME FIRST'!$D$12</f>
        <v>SCE</v>
      </c>
      <c r="B126" s="45">
        <f>'READ ME FIRST'!$D$15</f>
        <v>44287</v>
      </c>
      <c r="C126" s="35" t="s">
        <v>481</v>
      </c>
      <c r="D126" s="58" t="str">
        <f>IF(Table2[[#This Row],[WMPInitiativeCategory]]="", "",INDEX('Initiative mapping-DO NOT EDIT'!$H$3:$H$12, MATCH(Table2[[#This Row],[WMPInitiativeCategory]],'Initiative mapping-DO NOT EDIT'!$G$3:$G$12,0)))</f>
        <v>5.3.9.</v>
      </c>
      <c r="E126" s="34"/>
      <c r="F126" s="34" t="s">
        <v>508</v>
      </c>
      <c r="G126" s="38">
        <v>3</v>
      </c>
      <c r="H126" s="66" t="s">
        <v>124</v>
      </c>
      <c r="I126" s="62" t="s">
        <v>124</v>
      </c>
      <c r="J126" s="3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Preparedness_x_N/A_2021</v>
      </c>
      <c r="K126" s="61">
        <v>198</v>
      </c>
      <c r="L126" s="62" t="s">
        <v>124</v>
      </c>
      <c r="M126" s="35"/>
      <c r="N126" s="35"/>
      <c r="O126" s="35"/>
      <c r="P126" s="35"/>
      <c r="Q126" s="35"/>
      <c r="R126" s="35"/>
      <c r="S126" s="35"/>
      <c r="T126" s="35"/>
      <c r="U126" s="35"/>
      <c r="V126" s="35"/>
      <c r="W126" s="35"/>
      <c r="X126" s="35"/>
      <c r="Y126" s="35"/>
      <c r="Z126" s="35"/>
      <c r="AA126" s="35"/>
      <c r="AB126" s="31"/>
      <c r="AC126" s="5"/>
      <c r="AD126" s="5"/>
      <c r="AE126" s="59"/>
      <c r="AF126" s="60"/>
      <c r="AG126" s="33"/>
      <c r="AH126" s="33"/>
    </row>
    <row r="127" spans="1:34" s="4" customFormat="1" x14ac:dyDescent="0.25">
      <c r="A127" s="5" t="str">
        <f>'READ ME FIRST'!$D$12</f>
        <v>SCE</v>
      </c>
      <c r="B127" s="45">
        <f>'READ ME FIRST'!$D$15</f>
        <v>44287</v>
      </c>
      <c r="C127" s="35" t="s">
        <v>481</v>
      </c>
      <c r="D127" s="58" t="str">
        <f>IF(Table2[[#This Row],[WMPInitiativeCategory]]="", "",INDEX('Initiative mapping-DO NOT EDIT'!$H$3:$H$12, MATCH(Table2[[#This Row],[WMPInitiativeCategory]],'Initiative mapping-DO NOT EDIT'!$G$3:$G$12,0)))</f>
        <v>5.3.9.</v>
      </c>
      <c r="E127" s="34"/>
      <c r="F127" s="34" t="s">
        <v>509</v>
      </c>
      <c r="G127" s="38">
        <v>4</v>
      </c>
      <c r="H127" s="66" t="s">
        <v>124</v>
      </c>
      <c r="I127" s="62" t="s">
        <v>124</v>
      </c>
      <c r="J127" s="3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Preparedness_x_N/A_2021</v>
      </c>
      <c r="K127" s="61">
        <v>198</v>
      </c>
      <c r="L127" s="62" t="s">
        <v>124</v>
      </c>
      <c r="M127" s="35"/>
      <c r="N127" s="35"/>
      <c r="O127" s="35"/>
      <c r="P127" s="35"/>
      <c r="Q127" s="35"/>
      <c r="R127" s="35"/>
      <c r="S127" s="35"/>
      <c r="T127" s="35"/>
      <c r="U127" s="35"/>
      <c r="V127" s="35"/>
      <c r="W127" s="35"/>
      <c r="X127" s="35"/>
      <c r="Y127" s="35"/>
      <c r="Z127" s="35"/>
      <c r="AA127" s="35"/>
      <c r="AB127" s="31"/>
      <c r="AC127" s="5"/>
      <c r="AD127" s="57"/>
      <c r="AE127" s="59"/>
      <c r="AF127" s="60"/>
      <c r="AG127" s="33"/>
      <c r="AH127" s="33"/>
    </row>
    <row r="128" spans="1:34" s="4" customFormat="1" x14ac:dyDescent="0.25">
      <c r="A128" s="5" t="str">
        <f>'READ ME FIRST'!$D$12</f>
        <v>SCE</v>
      </c>
      <c r="B128" s="45">
        <f>'READ ME FIRST'!$D$15</f>
        <v>44287</v>
      </c>
      <c r="C128" s="35" t="s">
        <v>481</v>
      </c>
      <c r="D128" s="58" t="str">
        <f>IF(Table2[[#This Row],[WMPInitiativeCategory]]="", "",INDEX('Initiative mapping-DO NOT EDIT'!$H$3:$H$12, MATCH(Table2[[#This Row],[WMPInitiativeCategory]],'Initiative mapping-DO NOT EDIT'!$G$3:$G$12,0)))</f>
        <v>5.3.9.</v>
      </c>
      <c r="E128" s="34"/>
      <c r="F128" s="34" t="s">
        <v>510</v>
      </c>
      <c r="G128" s="38">
        <v>5</v>
      </c>
      <c r="H128" s="66" t="s">
        <v>124</v>
      </c>
      <c r="I128" s="62" t="s">
        <v>124</v>
      </c>
      <c r="J128" s="3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Preparedness_x_N/A_2021</v>
      </c>
      <c r="K128" s="61">
        <v>200</v>
      </c>
      <c r="L128" s="62" t="s">
        <v>124</v>
      </c>
      <c r="M128" s="35"/>
      <c r="N128" s="35"/>
      <c r="O128" s="35"/>
      <c r="P128" s="35"/>
      <c r="Q128" s="35"/>
      <c r="R128" s="35"/>
      <c r="S128" s="35"/>
      <c r="T128" s="35"/>
      <c r="U128" s="35"/>
      <c r="V128" s="35"/>
      <c r="W128" s="35"/>
      <c r="X128" s="35"/>
      <c r="Y128" s="35"/>
      <c r="Z128" s="35"/>
      <c r="AA128" s="35"/>
      <c r="AB128" s="31"/>
      <c r="AC128" s="5"/>
      <c r="AD128" s="57"/>
      <c r="AE128" s="59"/>
      <c r="AF128" s="60"/>
      <c r="AG128" s="33"/>
      <c r="AH128" s="33"/>
    </row>
    <row r="129" spans="1:34" s="4" customFormat="1" x14ac:dyDescent="0.25">
      <c r="A129" s="5" t="str">
        <f>'READ ME FIRST'!$D$12</f>
        <v>SCE</v>
      </c>
      <c r="B129" s="45">
        <f>'READ ME FIRST'!$D$15</f>
        <v>44287</v>
      </c>
      <c r="C129" s="35" t="s">
        <v>481</v>
      </c>
      <c r="D129" s="58" t="str">
        <f>IF(Table2[[#This Row],[WMPInitiativeCategory]]="", "",INDEX('Initiative mapping-DO NOT EDIT'!$H$3:$H$12, MATCH(Table2[[#This Row],[WMPInitiativeCategory]],'Initiative mapping-DO NOT EDIT'!$G$3:$G$12,0)))</f>
        <v>5.3.9.</v>
      </c>
      <c r="E129" s="34"/>
      <c r="F129" s="34" t="s">
        <v>511</v>
      </c>
      <c r="G129" s="38">
        <v>6</v>
      </c>
      <c r="H129" s="66" t="s">
        <v>124</v>
      </c>
      <c r="I129" s="62" t="s">
        <v>124</v>
      </c>
      <c r="J129" s="3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Preparedness_x_N/A_2021</v>
      </c>
      <c r="K129" s="61">
        <v>200</v>
      </c>
      <c r="L129" s="62" t="s">
        <v>124</v>
      </c>
      <c r="M129" s="35"/>
      <c r="N129" s="35"/>
      <c r="O129" s="35"/>
      <c r="P129" s="35"/>
      <c r="Q129" s="35"/>
      <c r="R129" s="35"/>
      <c r="S129" s="35"/>
      <c r="T129" s="35"/>
      <c r="U129" s="35"/>
      <c r="V129" s="35"/>
      <c r="W129" s="35"/>
      <c r="X129" s="35"/>
      <c r="Y129" s="35"/>
      <c r="Z129" s="35"/>
      <c r="AA129" s="35"/>
      <c r="AB129" s="31"/>
      <c r="AC129" s="5"/>
      <c r="AD129" s="57"/>
      <c r="AE129" s="59"/>
      <c r="AF129" s="60"/>
      <c r="AG129" s="33"/>
      <c r="AH129" s="33"/>
    </row>
    <row r="130" spans="1:34" customFormat="1" x14ac:dyDescent="0.25">
      <c r="A130" s="4"/>
      <c r="B130" s="4"/>
      <c r="C130" s="4"/>
      <c r="D130" s="4"/>
      <c r="E130" s="4"/>
      <c r="F130" s="4"/>
      <c r="G130" s="4"/>
      <c r="H130" s="4"/>
      <c r="I130" s="4"/>
      <c r="J130" s="4"/>
      <c r="K130" s="4"/>
      <c r="L130" s="64"/>
      <c r="M130" s="4"/>
      <c r="N130" s="4"/>
      <c r="O130" s="4"/>
      <c r="P130" s="4"/>
      <c r="Q130" s="4"/>
      <c r="R130" s="4"/>
      <c r="S130" s="4"/>
      <c r="T130" s="4"/>
      <c r="U130" s="4"/>
      <c r="V130" s="4"/>
      <c r="W130" s="4"/>
      <c r="X130" s="4"/>
      <c r="Y130" s="4"/>
      <c r="Z130" s="27"/>
      <c r="AA130" s="72"/>
      <c r="AB130" s="4"/>
      <c r="AC130" s="4"/>
      <c r="AD130" s="4"/>
      <c r="AE130" s="4"/>
      <c r="AF130" s="4"/>
      <c r="AG130" s="4"/>
      <c r="AH130" s="4"/>
    </row>
    <row r="131" spans="1:34" customFormat="1" x14ac:dyDescent="0.25">
      <c r="A131" s="4"/>
      <c r="B131" s="4"/>
      <c r="C131" s="4"/>
      <c r="D131" s="4"/>
      <c r="E131" s="4"/>
      <c r="F131" s="4"/>
      <c r="G131" s="4"/>
      <c r="H131" s="4"/>
      <c r="I131" s="4"/>
      <c r="J131" s="4"/>
      <c r="K131" s="4"/>
      <c r="L131" s="64"/>
      <c r="M131" s="4"/>
      <c r="N131" s="4"/>
      <c r="O131" s="4"/>
      <c r="P131" s="4"/>
      <c r="Q131" s="4"/>
      <c r="R131" s="4"/>
      <c r="S131" s="4"/>
      <c r="T131" s="4"/>
      <c r="U131" s="4"/>
      <c r="V131" s="4"/>
      <c r="W131" s="4"/>
      <c r="X131" s="4"/>
      <c r="Y131" s="4"/>
      <c r="Z131" s="27"/>
      <c r="AA131" s="72"/>
      <c r="AB131" s="4"/>
      <c r="AC131" s="4"/>
      <c r="AD131" s="4"/>
      <c r="AE131" s="4"/>
      <c r="AF131" s="4"/>
      <c r="AG131" s="4"/>
      <c r="AH131" s="4"/>
    </row>
    <row r="132" spans="1:34" customFormat="1" x14ac:dyDescent="0.25">
      <c r="A132" s="4"/>
      <c r="B132" s="4"/>
      <c r="C132" s="4"/>
      <c r="D132" s="4"/>
      <c r="E132" s="4"/>
      <c r="F132" s="4"/>
      <c r="G132" s="4"/>
      <c r="H132" s="4"/>
      <c r="I132" s="4"/>
      <c r="J132" s="4"/>
      <c r="K132" s="4"/>
      <c r="L132" s="64"/>
      <c r="M132" s="4"/>
      <c r="N132" s="4"/>
      <c r="O132" s="4"/>
      <c r="P132" s="4"/>
      <c r="Q132" s="4"/>
      <c r="R132" s="4"/>
      <c r="S132" s="4"/>
      <c r="T132" s="4"/>
      <c r="U132" s="4"/>
      <c r="V132" s="4"/>
      <c r="W132" s="4"/>
      <c r="X132" s="4"/>
      <c r="Y132" s="4"/>
      <c r="Z132" s="27"/>
      <c r="AA132" s="72"/>
      <c r="AB132" s="4"/>
      <c r="AC132" s="4"/>
      <c r="AD132" s="4"/>
      <c r="AE132" s="4"/>
      <c r="AF132" s="4"/>
      <c r="AG132" s="4"/>
      <c r="AH132" s="4"/>
    </row>
    <row r="133" spans="1:34" customFormat="1" x14ac:dyDescent="0.25">
      <c r="A133" s="4"/>
      <c r="B133" s="4"/>
      <c r="C133" s="4"/>
      <c r="D133" s="4"/>
      <c r="E133" s="4"/>
      <c r="F133" s="4"/>
      <c r="G133" s="4"/>
      <c r="H133" s="4"/>
      <c r="I133" s="4"/>
      <c r="J133" s="4"/>
      <c r="K133" s="4"/>
      <c r="L133" s="64"/>
      <c r="M133" s="4"/>
      <c r="N133" s="4"/>
      <c r="O133" s="4"/>
      <c r="P133" s="4"/>
      <c r="Q133" s="4"/>
      <c r="R133" s="4"/>
      <c r="S133" s="4"/>
      <c r="T133" s="4"/>
      <c r="U133" s="4"/>
      <c r="V133" s="4"/>
      <c r="W133" s="4"/>
      <c r="X133" s="4"/>
      <c r="Y133" s="4"/>
      <c r="Z133" s="27"/>
      <c r="AA133" s="72"/>
      <c r="AB133" s="4"/>
      <c r="AC133" s="4"/>
      <c r="AD133" s="4"/>
      <c r="AE133" s="4"/>
      <c r="AF133" s="4"/>
      <c r="AG133" s="4"/>
      <c r="AH133" s="4"/>
    </row>
    <row r="134" spans="1:34" customFormat="1" x14ac:dyDescent="0.25">
      <c r="A134" s="69" t="s">
        <v>512</v>
      </c>
      <c r="B134" s="4"/>
      <c r="C134" s="4"/>
      <c r="D134" s="4"/>
      <c r="E134" s="4"/>
      <c r="F134" s="4"/>
      <c r="G134" s="4"/>
      <c r="H134" s="4"/>
      <c r="I134" s="4"/>
      <c r="J134" s="4"/>
      <c r="K134" s="4"/>
      <c r="L134" s="64"/>
      <c r="M134" s="4"/>
      <c r="N134" s="4"/>
      <c r="O134" s="4"/>
      <c r="P134" s="4"/>
      <c r="Q134" s="4"/>
      <c r="R134" s="4"/>
      <c r="S134" s="4"/>
      <c r="T134" s="4"/>
      <c r="U134" s="4"/>
      <c r="V134" s="4"/>
      <c r="W134" s="4"/>
      <c r="X134" s="4"/>
      <c r="Y134" s="4"/>
      <c r="Z134" s="27"/>
      <c r="AA134" s="72"/>
      <c r="AB134" s="4"/>
      <c r="AC134" s="4"/>
      <c r="AD134" s="4"/>
      <c r="AE134" s="4"/>
      <c r="AF134" s="4"/>
      <c r="AG134" s="4"/>
      <c r="AH134" s="4"/>
    </row>
    <row r="135" spans="1:34" customFormat="1" ht="29.25" customHeight="1" x14ac:dyDescent="0.25">
      <c r="A135" s="82" t="s">
        <v>513</v>
      </c>
      <c r="B135" s="83"/>
      <c r="C135" s="83"/>
      <c r="D135" s="83"/>
      <c r="E135" s="83"/>
      <c r="F135" s="83"/>
      <c r="G135" s="83"/>
      <c r="H135" s="4"/>
      <c r="I135" s="4"/>
      <c r="J135" s="4"/>
      <c r="K135" s="4"/>
      <c r="L135" s="64"/>
      <c r="M135" s="4"/>
      <c r="N135" s="4"/>
      <c r="O135" s="4"/>
      <c r="P135" s="4"/>
      <c r="Q135" s="4"/>
      <c r="R135" s="4"/>
      <c r="S135" s="4"/>
      <c r="T135" s="4"/>
      <c r="U135" s="4"/>
      <c r="V135" s="4"/>
      <c r="W135" s="4"/>
      <c r="X135" s="4"/>
      <c r="Y135" s="4"/>
      <c r="Z135" s="27"/>
      <c r="AA135" s="72"/>
      <c r="AB135" s="4"/>
      <c r="AC135" s="4"/>
      <c r="AD135" s="4"/>
      <c r="AE135" s="4"/>
      <c r="AF135" s="4"/>
      <c r="AG135" s="4"/>
      <c r="AH135" s="4"/>
    </row>
    <row r="136" spans="1:34" customFormat="1" ht="33.75" customHeight="1" x14ac:dyDescent="0.25">
      <c r="A136" s="84" t="s">
        <v>514</v>
      </c>
      <c r="B136" s="85"/>
      <c r="C136" s="85"/>
      <c r="D136" s="85"/>
      <c r="E136" s="85"/>
      <c r="F136" s="85"/>
      <c r="G136" s="85"/>
      <c r="H136" s="4"/>
      <c r="I136" s="4"/>
      <c r="J136" s="4"/>
      <c r="K136" s="4"/>
      <c r="L136" s="64"/>
      <c r="M136" s="4"/>
      <c r="N136" s="4"/>
      <c r="O136" s="4"/>
      <c r="P136" s="4"/>
      <c r="Q136" s="4"/>
      <c r="R136" s="4"/>
      <c r="S136" s="4"/>
      <c r="T136" s="4"/>
      <c r="U136" s="4"/>
      <c r="V136" s="4"/>
      <c r="W136" s="4"/>
      <c r="X136" s="4"/>
      <c r="Y136" s="4"/>
      <c r="Z136" s="27"/>
      <c r="AA136" s="72"/>
      <c r="AB136" s="4"/>
      <c r="AC136" s="4"/>
      <c r="AD136" s="4"/>
      <c r="AE136" s="4"/>
      <c r="AF136" s="4"/>
      <c r="AG136" s="4"/>
      <c r="AH136" s="4"/>
    </row>
    <row r="137" spans="1:34" customFormat="1" x14ac:dyDescent="0.25">
      <c r="A137" s="4"/>
      <c r="B137" s="4"/>
      <c r="C137" s="4"/>
      <c r="D137" s="4"/>
      <c r="E137" s="4"/>
      <c r="F137" s="4"/>
      <c r="G137" s="4"/>
      <c r="H137" s="4"/>
      <c r="I137" s="4"/>
      <c r="J137" s="4"/>
      <c r="K137" s="4"/>
      <c r="L137" s="64"/>
      <c r="M137" s="4"/>
      <c r="N137" s="4"/>
      <c r="O137" s="4"/>
      <c r="P137" s="4"/>
      <c r="Q137" s="4"/>
      <c r="R137" s="4"/>
      <c r="S137" s="4"/>
      <c r="T137" s="4"/>
      <c r="U137" s="4"/>
      <c r="V137" s="4"/>
      <c r="W137" s="4"/>
      <c r="X137" s="4"/>
      <c r="Y137" s="4"/>
      <c r="Z137" s="27"/>
      <c r="AA137" s="72"/>
      <c r="AB137" s="4"/>
      <c r="AC137" s="4"/>
      <c r="AD137" s="4"/>
      <c r="AE137" s="4"/>
      <c r="AF137" s="4"/>
      <c r="AG137" s="4"/>
      <c r="AH137" s="4"/>
    </row>
    <row r="138" spans="1:34" customFormat="1" x14ac:dyDescent="0.25">
      <c r="A138" s="4"/>
      <c r="B138" s="4"/>
      <c r="C138" s="4"/>
      <c r="D138" s="4"/>
      <c r="E138" s="4"/>
      <c r="F138" s="4"/>
      <c r="G138" s="4"/>
      <c r="H138" s="4"/>
      <c r="I138" s="4"/>
      <c r="J138" s="4"/>
      <c r="K138" s="4"/>
      <c r="L138" s="64"/>
      <c r="M138" s="4"/>
      <c r="N138" s="4"/>
      <c r="O138" s="4"/>
      <c r="P138" s="4"/>
      <c r="Q138" s="4"/>
      <c r="R138" s="4"/>
      <c r="S138" s="4"/>
      <c r="T138" s="4"/>
      <c r="U138" s="4"/>
      <c r="V138" s="4"/>
      <c r="W138" s="4"/>
      <c r="X138" s="4"/>
      <c r="Y138" s="4"/>
      <c r="Z138" s="27"/>
      <c r="AA138" s="72"/>
      <c r="AB138" s="4"/>
      <c r="AC138" s="4"/>
      <c r="AD138" s="4"/>
      <c r="AE138" s="4"/>
      <c r="AF138" s="4"/>
      <c r="AG138" s="4"/>
      <c r="AH138" s="4"/>
    </row>
    <row r="139" spans="1:34" customFormat="1" x14ac:dyDescent="0.25">
      <c r="A139" s="4"/>
      <c r="B139" s="4"/>
      <c r="C139" s="4"/>
      <c r="D139" s="4"/>
      <c r="E139" s="4"/>
      <c r="F139" s="4"/>
      <c r="G139" s="4"/>
      <c r="H139" s="4"/>
      <c r="I139" s="4"/>
      <c r="J139" s="4"/>
      <c r="K139" s="4"/>
      <c r="L139" s="64"/>
      <c r="M139" s="4"/>
      <c r="N139" s="4"/>
      <c r="O139" s="4"/>
      <c r="P139" s="4"/>
      <c r="Q139" s="4"/>
      <c r="R139" s="4"/>
      <c r="S139" s="4"/>
      <c r="T139" s="4"/>
      <c r="U139" s="4"/>
      <c r="V139" s="4"/>
      <c r="W139" s="4"/>
      <c r="X139" s="4"/>
      <c r="Y139" s="4"/>
      <c r="Z139" s="27"/>
      <c r="AA139" s="72"/>
      <c r="AB139" s="4"/>
      <c r="AC139" s="4"/>
      <c r="AD139" s="4"/>
      <c r="AE139" s="4"/>
      <c r="AF139" s="4"/>
      <c r="AG139" s="4"/>
      <c r="AH139" s="4"/>
    </row>
    <row r="140" spans="1:34" customFormat="1" x14ac:dyDescent="0.25">
      <c r="A140" s="4"/>
      <c r="B140" s="4"/>
      <c r="C140" s="4"/>
      <c r="D140" s="4"/>
      <c r="E140" s="4"/>
      <c r="F140" s="4"/>
      <c r="G140" s="4"/>
      <c r="H140" s="4"/>
      <c r="I140" s="4"/>
      <c r="J140" s="4"/>
      <c r="K140" s="4"/>
      <c r="L140" s="64"/>
      <c r="M140" s="4"/>
      <c r="N140" s="4"/>
      <c r="O140" s="4"/>
      <c r="P140" s="4"/>
      <c r="Q140" s="4"/>
      <c r="R140" s="4"/>
      <c r="S140" s="4"/>
      <c r="T140" s="4"/>
      <c r="U140" s="4"/>
      <c r="V140" s="4"/>
      <c r="W140" s="4"/>
      <c r="X140" s="4"/>
      <c r="Y140" s="4"/>
      <c r="Z140" s="27"/>
      <c r="AA140" s="72"/>
      <c r="AB140" s="4"/>
      <c r="AC140" s="4"/>
      <c r="AD140" s="4"/>
      <c r="AE140" s="4"/>
      <c r="AF140" s="4"/>
      <c r="AG140" s="4"/>
      <c r="AH140" s="4"/>
    </row>
    <row r="141" spans="1:34" customFormat="1" x14ac:dyDescent="0.25">
      <c r="A141" s="4"/>
      <c r="B141" s="4"/>
      <c r="C141" s="4"/>
      <c r="D141" s="4"/>
      <c r="E141" s="4"/>
      <c r="F141" s="4"/>
      <c r="G141" s="4"/>
      <c r="H141" s="4"/>
      <c r="I141" s="4"/>
      <c r="J141" s="4"/>
      <c r="K141" s="4"/>
      <c r="L141" s="64"/>
      <c r="M141" s="4"/>
      <c r="N141" s="4"/>
      <c r="O141" s="4"/>
      <c r="P141" s="4"/>
      <c r="Q141" s="4"/>
      <c r="R141" s="4"/>
      <c r="S141" s="4"/>
      <c r="T141" s="4"/>
      <c r="U141" s="4"/>
      <c r="V141" s="4"/>
      <c r="W141" s="4"/>
      <c r="X141" s="4"/>
      <c r="Y141" s="4"/>
      <c r="Z141" s="27"/>
      <c r="AA141" s="72"/>
      <c r="AB141" s="4"/>
      <c r="AC141" s="4"/>
      <c r="AD141" s="4"/>
      <c r="AE141" s="4"/>
      <c r="AF141" s="4"/>
      <c r="AG141" s="4"/>
      <c r="AH141" s="4"/>
    </row>
    <row r="142" spans="1:34" customFormat="1" x14ac:dyDescent="0.25">
      <c r="A142" s="4"/>
      <c r="B142" s="4"/>
      <c r="C142" s="4"/>
      <c r="D142" s="4"/>
      <c r="E142" s="4"/>
      <c r="F142" s="4"/>
      <c r="G142" s="4"/>
      <c r="H142" s="4"/>
      <c r="I142" s="4"/>
      <c r="J142" s="4"/>
      <c r="K142" s="4"/>
      <c r="L142" s="64"/>
      <c r="M142" s="4"/>
      <c r="N142" s="4"/>
      <c r="O142" s="4"/>
      <c r="P142" s="4"/>
      <c r="Q142" s="4"/>
      <c r="R142" s="4"/>
      <c r="S142" s="4"/>
      <c r="T142" s="4"/>
      <c r="U142" s="4"/>
      <c r="V142" s="4"/>
      <c r="W142" s="4"/>
      <c r="X142" s="4"/>
      <c r="Y142" s="4"/>
      <c r="Z142" s="27"/>
      <c r="AA142" s="72"/>
      <c r="AB142" s="4"/>
      <c r="AC142" s="4"/>
      <c r="AD142" s="4"/>
      <c r="AE142" s="4"/>
      <c r="AF142" s="4"/>
      <c r="AG142" s="4"/>
      <c r="AH142" s="4"/>
    </row>
    <row r="143" spans="1:34" customFormat="1" x14ac:dyDescent="0.25">
      <c r="A143" s="4"/>
      <c r="B143" s="4"/>
      <c r="C143" s="4"/>
      <c r="D143" s="4"/>
      <c r="E143" s="4"/>
      <c r="F143" s="4"/>
      <c r="G143" s="4"/>
      <c r="H143" s="4"/>
      <c r="I143" s="4"/>
      <c r="J143" s="4"/>
      <c r="K143" s="4"/>
      <c r="L143" s="64"/>
      <c r="M143" s="4"/>
      <c r="N143" s="4"/>
      <c r="O143" s="4"/>
      <c r="P143" s="4"/>
      <c r="Q143" s="4"/>
      <c r="R143" s="4"/>
      <c r="S143" s="4"/>
      <c r="T143" s="4"/>
      <c r="U143" s="4"/>
      <c r="V143" s="4"/>
      <c r="W143" s="4"/>
      <c r="X143" s="4"/>
      <c r="Y143" s="4"/>
      <c r="Z143" s="27"/>
      <c r="AA143" s="72"/>
      <c r="AB143" s="4"/>
      <c r="AC143" s="4"/>
      <c r="AD143" s="4"/>
      <c r="AE143" s="4"/>
      <c r="AF143" s="4"/>
      <c r="AG143" s="4"/>
      <c r="AH143" s="4"/>
    </row>
    <row r="144" spans="1:34" customFormat="1" x14ac:dyDescent="0.25">
      <c r="A144" s="4"/>
      <c r="B144" s="4"/>
      <c r="C144" s="4"/>
      <c r="D144" s="4"/>
      <c r="E144" s="4"/>
      <c r="F144" s="4"/>
      <c r="G144" s="4"/>
      <c r="H144" s="4"/>
      <c r="I144" s="4"/>
      <c r="J144" s="4"/>
      <c r="K144" s="4"/>
      <c r="L144" s="64"/>
      <c r="M144" s="4"/>
      <c r="N144" s="4"/>
      <c r="O144" s="4"/>
      <c r="P144" s="4"/>
      <c r="Q144" s="4"/>
      <c r="R144" s="4"/>
      <c r="S144" s="4"/>
      <c r="T144" s="4"/>
      <c r="U144" s="4"/>
      <c r="V144" s="4"/>
      <c r="W144" s="4"/>
      <c r="X144" s="4"/>
      <c r="Y144" s="4"/>
      <c r="Z144" s="27"/>
      <c r="AA144" s="72"/>
      <c r="AB144" s="4"/>
      <c r="AC144" s="4"/>
      <c r="AD144" s="4"/>
      <c r="AE144" s="4"/>
      <c r="AF144" s="4"/>
      <c r="AG144" s="4"/>
      <c r="AH144" s="4"/>
    </row>
    <row r="145" spans="2:27" customFormat="1" x14ac:dyDescent="0.25">
      <c r="B145" s="4"/>
      <c r="C145" s="4"/>
      <c r="D145" s="4"/>
      <c r="E145" s="4"/>
      <c r="F145" s="4"/>
      <c r="G145" s="4"/>
      <c r="H145" s="4"/>
      <c r="I145" s="4"/>
      <c r="J145" s="4"/>
      <c r="K145" s="4"/>
      <c r="L145" s="64"/>
      <c r="M145" s="4"/>
      <c r="N145" s="4"/>
      <c r="O145" s="4"/>
      <c r="P145" s="4"/>
      <c r="Q145" s="4"/>
      <c r="R145" s="4"/>
      <c r="S145" s="4"/>
      <c r="T145" s="4"/>
      <c r="U145" s="4"/>
      <c r="V145" s="4"/>
      <c r="W145" s="4"/>
      <c r="X145" s="4"/>
      <c r="Y145" s="4"/>
      <c r="Z145" s="27"/>
      <c r="AA145" s="72"/>
    </row>
    <row r="146" spans="2:27" customFormat="1" x14ac:dyDescent="0.25">
      <c r="B146" s="4"/>
      <c r="C146" s="4"/>
      <c r="D146" s="4"/>
      <c r="E146" s="4"/>
      <c r="F146" s="4"/>
      <c r="G146" s="4"/>
      <c r="H146" s="4"/>
      <c r="I146" s="4"/>
      <c r="J146" s="4"/>
      <c r="K146" s="4"/>
      <c r="L146" s="64"/>
      <c r="M146" s="4"/>
      <c r="N146" s="4"/>
      <c r="O146" s="4"/>
      <c r="P146" s="4"/>
      <c r="Q146" s="4"/>
      <c r="R146" s="4"/>
      <c r="S146" s="4"/>
      <c r="T146" s="4"/>
      <c r="U146" s="4"/>
      <c r="V146" s="4"/>
      <c r="W146" s="4"/>
      <c r="X146" s="4"/>
      <c r="Y146" s="4"/>
      <c r="Z146" s="27"/>
      <c r="AA146" s="72"/>
    </row>
    <row r="147" spans="2:27" customFormat="1" x14ac:dyDescent="0.25">
      <c r="B147" s="4"/>
      <c r="C147" s="4"/>
      <c r="D147" s="4"/>
      <c r="E147" s="4"/>
      <c r="F147" s="4"/>
      <c r="G147" s="4"/>
      <c r="H147" s="4"/>
      <c r="I147" s="4"/>
      <c r="J147" s="4"/>
      <c r="K147" s="4"/>
      <c r="L147" s="64"/>
      <c r="M147" s="4"/>
      <c r="N147" s="4"/>
      <c r="O147" s="4"/>
      <c r="P147" s="4"/>
      <c r="Q147" s="4"/>
      <c r="R147" s="4"/>
      <c r="S147" s="4"/>
      <c r="T147" s="4"/>
      <c r="U147" s="4"/>
      <c r="V147" s="4"/>
      <c r="W147" s="4"/>
      <c r="X147" s="4"/>
      <c r="Y147" s="4"/>
      <c r="Z147" s="27"/>
      <c r="AA147" s="72"/>
    </row>
    <row r="148" spans="2:27" customFormat="1" x14ac:dyDescent="0.25">
      <c r="B148" s="4"/>
      <c r="C148" s="4"/>
      <c r="D148" s="4"/>
      <c r="E148" s="4"/>
      <c r="F148" s="4"/>
      <c r="G148" s="4"/>
      <c r="H148" s="4"/>
      <c r="I148" s="4"/>
      <c r="J148" s="4"/>
      <c r="K148" s="4"/>
      <c r="L148" s="64"/>
      <c r="M148" s="4"/>
      <c r="N148" s="4"/>
      <c r="O148" s="4"/>
      <c r="P148" s="4"/>
      <c r="Q148" s="4"/>
      <c r="R148" s="4"/>
      <c r="S148" s="4"/>
      <c r="T148" s="4"/>
      <c r="U148" s="4"/>
      <c r="V148" s="4"/>
      <c r="W148" s="4"/>
      <c r="X148" s="4"/>
      <c r="Y148" s="4"/>
      <c r="Z148" s="27"/>
      <c r="AA148" s="72"/>
    </row>
    <row r="149" spans="2:27" customFormat="1" x14ac:dyDescent="0.25">
      <c r="B149" s="4"/>
      <c r="C149" s="4"/>
      <c r="D149" s="4"/>
      <c r="E149" s="4"/>
      <c r="F149" s="4"/>
      <c r="G149" s="4"/>
      <c r="H149" s="4"/>
      <c r="I149" s="4"/>
      <c r="J149" s="4"/>
      <c r="K149" s="4"/>
      <c r="L149" s="64"/>
      <c r="M149" s="4"/>
      <c r="N149" s="4"/>
      <c r="O149" s="4"/>
      <c r="P149" s="4"/>
      <c r="Q149" s="4"/>
      <c r="R149" s="4"/>
      <c r="S149" s="4"/>
      <c r="T149" s="4"/>
      <c r="U149" s="4"/>
      <c r="V149" s="4"/>
      <c r="W149" s="4"/>
      <c r="X149" s="4"/>
      <c r="Y149" s="4"/>
      <c r="Z149" s="27"/>
      <c r="AA149" s="72"/>
    </row>
    <row r="150" spans="2:27" customFormat="1" x14ac:dyDescent="0.25">
      <c r="B150" s="4"/>
      <c r="C150" s="4"/>
      <c r="D150" s="4"/>
      <c r="E150" s="4"/>
      <c r="F150" s="4"/>
      <c r="G150" s="4"/>
      <c r="H150" s="4"/>
      <c r="I150" s="4"/>
      <c r="J150" s="4"/>
      <c r="K150" s="4"/>
      <c r="L150" s="64"/>
      <c r="M150" s="4"/>
      <c r="N150" s="4"/>
      <c r="O150" s="4"/>
      <c r="P150" s="4"/>
      <c r="Q150" s="4"/>
      <c r="R150" s="4"/>
      <c r="S150" s="4"/>
      <c r="T150" s="4"/>
      <c r="U150" s="4"/>
      <c r="V150" s="4"/>
      <c r="W150" s="4"/>
      <c r="X150" s="4"/>
      <c r="Y150" s="4"/>
      <c r="Z150" s="27"/>
      <c r="AA150" s="72"/>
    </row>
    <row r="151" spans="2:27" customFormat="1" x14ac:dyDescent="0.25">
      <c r="B151" s="4"/>
      <c r="C151" s="4"/>
      <c r="D151" s="4"/>
      <c r="E151" s="4"/>
      <c r="F151" s="4"/>
      <c r="G151" s="4"/>
      <c r="H151" s="4"/>
      <c r="I151" s="4"/>
      <c r="J151" s="4"/>
      <c r="K151" s="4"/>
      <c r="L151" s="64"/>
      <c r="M151" s="4"/>
      <c r="N151" s="4"/>
      <c r="O151" s="4"/>
      <c r="P151" s="4"/>
      <c r="Q151" s="4"/>
      <c r="R151" s="4"/>
      <c r="S151" s="4"/>
      <c r="T151" s="4"/>
      <c r="U151" s="4"/>
      <c r="V151" s="4"/>
      <c r="W151" s="4"/>
      <c r="X151" s="4"/>
      <c r="Y151" s="4"/>
      <c r="Z151" s="27"/>
      <c r="AA151" s="72"/>
    </row>
    <row r="152" spans="2:27" customFormat="1" x14ac:dyDescent="0.25">
      <c r="B152" s="4"/>
      <c r="C152" s="4"/>
      <c r="D152" s="4"/>
      <c r="E152" s="4"/>
      <c r="F152" s="4"/>
      <c r="G152" s="4"/>
      <c r="H152" s="4"/>
      <c r="I152" s="4"/>
      <c r="J152" s="4"/>
      <c r="K152" s="4"/>
      <c r="L152" s="64"/>
      <c r="M152" s="4"/>
      <c r="N152" s="4"/>
      <c r="O152" s="4"/>
      <c r="P152" s="4"/>
      <c r="Q152" s="4"/>
      <c r="R152" s="4"/>
      <c r="S152" s="4"/>
      <c r="T152" s="4"/>
      <c r="U152" s="4"/>
      <c r="V152" s="4"/>
      <c r="W152" s="4"/>
      <c r="X152" s="4"/>
      <c r="Y152" s="4"/>
      <c r="Z152" s="27"/>
      <c r="AA152" s="72"/>
    </row>
    <row r="153" spans="2:27" customFormat="1" x14ac:dyDescent="0.25">
      <c r="B153" s="4"/>
      <c r="C153" s="4"/>
      <c r="D153" s="4"/>
      <c r="E153" s="4"/>
      <c r="F153" s="4"/>
      <c r="G153" s="4"/>
      <c r="H153" s="4"/>
      <c r="I153" s="4"/>
      <c r="J153" s="4"/>
      <c r="K153" s="4"/>
      <c r="L153" s="64"/>
      <c r="M153" s="4"/>
      <c r="N153" s="4"/>
      <c r="O153" s="4"/>
      <c r="P153" s="4"/>
      <c r="Q153" s="4"/>
      <c r="R153" s="4"/>
      <c r="S153" s="4"/>
      <c r="T153" s="4"/>
      <c r="U153" s="4"/>
      <c r="V153" s="4"/>
      <c r="W153" s="4"/>
      <c r="X153" s="4"/>
      <c r="Y153" s="4"/>
      <c r="Z153" s="27"/>
      <c r="AA153" s="72"/>
    </row>
    <row r="154" spans="2:27" customFormat="1" x14ac:dyDescent="0.25">
      <c r="B154" s="4"/>
      <c r="C154" s="4"/>
      <c r="D154" s="4"/>
      <c r="E154" s="4"/>
      <c r="F154" s="4"/>
      <c r="G154" s="4"/>
      <c r="H154" s="4"/>
      <c r="I154" s="4"/>
      <c r="J154" s="4"/>
      <c r="K154" s="4"/>
      <c r="L154" s="64"/>
      <c r="M154" s="4"/>
      <c r="N154" s="4"/>
      <c r="O154" s="4"/>
      <c r="P154" s="4"/>
      <c r="Q154" s="4"/>
      <c r="R154" s="4"/>
      <c r="S154" s="4"/>
      <c r="T154" s="4"/>
      <c r="U154" s="4"/>
      <c r="V154" s="4"/>
      <c r="W154" s="4"/>
      <c r="X154" s="4"/>
      <c r="Y154" s="4"/>
      <c r="Z154" s="27"/>
      <c r="AA154" s="72"/>
    </row>
    <row r="155" spans="2:27" customFormat="1" x14ac:dyDescent="0.25">
      <c r="B155" s="4"/>
      <c r="C155" s="4"/>
      <c r="D155" s="4"/>
      <c r="E155" s="4"/>
      <c r="F155" s="4"/>
      <c r="G155" s="4"/>
      <c r="H155" s="4"/>
      <c r="I155" s="4"/>
      <c r="J155" s="4"/>
      <c r="K155" s="4"/>
      <c r="L155" s="64"/>
      <c r="M155" s="4"/>
      <c r="N155" s="4"/>
      <c r="O155" s="4"/>
      <c r="P155" s="4"/>
      <c r="Q155" s="4"/>
      <c r="R155" s="4"/>
      <c r="S155" s="4"/>
      <c r="T155" s="4"/>
      <c r="U155" s="4"/>
      <c r="V155" s="4"/>
      <c r="W155" s="4"/>
      <c r="X155" s="4"/>
      <c r="Y155" s="4"/>
      <c r="Z155" s="27"/>
      <c r="AA155" s="72"/>
    </row>
    <row r="156" spans="2:27" customFormat="1" x14ac:dyDescent="0.25">
      <c r="B156" s="4"/>
      <c r="C156" s="4"/>
      <c r="D156" s="4"/>
      <c r="E156" s="4"/>
      <c r="F156" s="4"/>
      <c r="G156" s="4"/>
      <c r="H156" s="4"/>
      <c r="I156" s="4"/>
      <c r="J156" s="4"/>
      <c r="K156" s="4"/>
      <c r="L156" s="64"/>
      <c r="M156" s="4"/>
      <c r="N156" s="4"/>
      <c r="O156" s="4"/>
      <c r="P156" s="4"/>
      <c r="Q156" s="4"/>
      <c r="R156" s="4"/>
      <c r="S156" s="4"/>
      <c r="T156" s="4"/>
      <c r="U156" s="4"/>
      <c r="V156" s="4"/>
      <c r="W156" s="4"/>
      <c r="X156" s="4"/>
      <c r="Y156" s="4"/>
      <c r="Z156" s="27"/>
      <c r="AA156" s="72"/>
    </row>
    <row r="157" spans="2:27" customFormat="1" x14ac:dyDescent="0.25">
      <c r="B157" s="4"/>
      <c r="C157" s="4"/>
      <c r="D157" s="4"/>
      <c r="E157" s="4"/>
      <c r="F157" s="4"/>
      <c r="G157" s="4"/>
      <c r="H157" s="4"/>
      <c r="I157" s="4"/>
      <c r="J157" s="4"/>
      <c r="K157" s="4"/>
      <c r="L157" s="64"/>
      <c r="M157" s="4"/>
      <c r="N157" s="4"/>
      <c r="O157" s="4"/>
      <c r="P157" s="4"/>
      <c r="Q157" s="4"/>
      <c r="R157" s="4"/>
      <c r="S157" s="4"/>
      <c r="T157" s="4"/>
      <c r="U157" s="4"/>
      <c r="V157" s="4"/>
      <c r="W157" s="4"/>
      <c r="X157" s="4"/>
      <c r="Y157" s="4"/>
      <c r="Z157" s="27"/>
      <c r="AA157" s="72"/>
    </row>
    <row r="158" spans="2:27" customFormat="1" x14ac:dyDescent="0.25">
      <c r="B158" s="4"/>
      <c r="C158" s="4"/>
      <c r="D158" s="4"/>
      <c r="E158" s="4"/>
      <c r="F158" s="4"/>
      <c r="G158" s="4"/>
      <c r="H158" s="4"/>
      <c r="I158" s="4"/>
      <c r="J158" s="4"/>
      <c r="K158" s="4"/>
      <c r="L158" s="64"/>
      <c r="M158" s="4"/>
      <c r="N158" s="4"/>
      <c r="O158" s="4"/>
      <c r="P158" s="4"/>
      <c r="Q158" s="4"/>
      <c r="R158" s="4"/>
      <c r="S158" s="4"/>
      <c r="T158" s="4"/>
      <c r="U158" s="4"/>
      <c r="V158" s="4"/>
      <c r="W158" s="4"/>
      <c r="X158" s="4"/>
      <c r="Y158" s="4"/>
      <c r="Z158" s="27"/>
      <c r="AA158" s="72"/>
    </row>
    <row r="159" spans="2:27" customFormat="1" x14ac:dyDescent="0.25">
      <c r="B159" s="4"/>
      <c r="C159" s="4"/>
      <c r="D159" s="4"/>
      <c r="E159" s="4"/>
      <c r="F159" s="4"/>
      <c r="G159" s="4"/>
      <c r="H159" s="4"/>
      <c r="I159" s="4"/>
      <c r="J159" s="4"/>
      <c r="K159" s="4"/>
      <c r="L159" s="64"/>
      <c r="M159" s="4"/>
      <c r="N159" s="4"/>
      <c r="O159" s="4"/>
      <c r="P159" s="4"/>
      <c r="Q159" s="4"/>
      <c r="R159" s="4"/>
      <c r="S159" s="4"/>
      <c r="T159" s="4"/>
      <c r="U159" s="4"/>
      <c r="V159" s="4"/>
      <c r="W159" s="4"/>
      <c r="X159" s="4"/>
      <c r="Y159" s="4"/>
      <c r="Z159" s="27"/>
      <c r="AA159" s="72"/>
    </row>
    <row r="160" spans="2:27" customFormat="1" x14ac:dyDescent="0.25">
      <c r="B160" s="4"/>
      <c r="C160" s="4"/>
      <c r="D160" s="4"/>
      <c r="E160" s="4"/>
      <c r="F160" s="4"/>
      <c r="G160" s="4"/>
      <c r="H160" s="4"/>
      <c r="I160" s="4"/>
      <c r="J160" s="4"/>
      <c r="K160" s="4"/>
      <c r="L160" s="64"/>
      <c r="M160" s="4"/>
      <c r="N160" s="4"/>
      <c r="O160" s="4"/>
      <c r="P160" s="4"/>
      <c r="Q160" s="4"/>
      <c r="R160" s="4"/>
      <c r="S160" s="4"/>
      <c r="T160" s="4"/>
      <c r="U160" s="4"/>
      <c r="V160" s="4"/>
      <c r="W160" s="4"/>
      <c r="X160" s="4"/>
      <c r="Y160" s="4"/>
      <c r="Z160" s="27"/>
      <c r="AA160" s="72"/>
    </row>
    <row r="161" spans="2:27" customFormat="1" x14ac:dyDescent="0.25">
      <c r="B161" s="4"/>
      <c r="C161" s="4"/>
      <c r="D161" s="4"/>
      <c r="E161" s="4"/>
      <c r="F161" s="4"/>
      <c r="G161" s="4"/>
      <c r="H161" s="4"/>
      <c r="I161" s="4"/>
      <c r="J161" s="4"/>
      <c r="K161" s="4"/>
      <c r="L161" s="64"/>
      <c r="M161" s="4"/>
      <c r="N161" s="4"/>
      <c r="O161" s="4"/>
      <c r="P161" s="4"/>
      <c r="Q161" s="4"/>
      <c r="R161" s="4"/>
      <c r="S161" s="4"/>
      <c r="T161" s="4"/>
      <c r="U161" s="4"/>
      <c r="V161" s="4"/>
      <c r="W161" s="4"/>
      <c r="X161" s="4"/>
      <c r="Y161" s="4"/>
      <c r="Z161" s="27"/>
      <c r="AA161" s="72"/>
    </row>
    <row r="162" spans="2:27" customFormat="1" x14ac:dyDescent="0.25">
      <c r="B162" s="4"/>
      <c r="C162" s="4"/>
      <c r="D162" s="4"/>
      <c r="E162" s="4"/>
      <c r="F162" s="4"/>
      <c r="G162" s="4"/>
      <c r="H162" s="4"/>
      <c r="I162" s="4"/>
      <c r="J162" s="4"/>
      <c r="K162" s="4"/>
      <c r="L162" s="64"/>
      <c r="M162" s="4"/>
      <c r="N162" s="4"/>
      <c r="O162" s="4"/>
      <c r="P162" s="4"/>
      <c r="Q162" s="4"/>
      <c r="R162" s="4"/>
      <c r="S162" s="4"/>
      <c r="T162" s="4"/>
      <c r="U162" s="4"/>
      <c r="V162" s="4"/>
      <c r="W162" s="4"/>
      <c r="X162" s="4"/>
      <c r="Y162" s="4"/>
      <c r="Z162" s="27"/>
      <c r="AA162" s="72"/>
    </row>
    <row r="163" spans="2:27" customFormat="1" x14ac:dyDescent="0.25">
      <c r="B163" s="4"/>
      <c r="C163" s="4"/>
      <c r="D163" s="4"/>
      <c r="E163" s="4"/>
      <c r="F163" s="4"/>
      <c r="G163" s="4"/>
      <c r="H163" s="4"/>
      <c r="I163" s="4"/>
      <c r="J163" s="4"/>
      <c r="K163" s="4"/>
      <c r="L163" s="64"/>
      <c r="M163" s="4"/>
      <c r="N163" s="4"/>
      <c r="O163" s="4"/>
      <c r="P163" s="4"/>
      <c r="Q163" s="4"/>
      <c r="R163" s="4"/>
      <c r="S163" s="4"/>
      <c r="T163" s="4"/>
      <c r="U163" s="4"/>
      <c r="V163" s="4"/>
      <c r="W163" s="4"/>
      <c r="X163" s="4"/>
      <c r="Y163" s="4"/>
      <c r="Z163" s="27"/>
      <c r="AA163" s="72"/>
    </row>
    <row r="164" spans="2:27" customFormat="1" x14ac:dyDescent="0.25">
      <c r="B164" s="4"/>
      <c r="C164" s="4"/>
      <c r="D164" s="4"/>
      <c r="E164" s="4"/>
      <c r="F164" s="4"/>
      <c r="G164" s="4"/>
      <c r="H164" s="4"/>
      <c r="I164" s="4"/>
      <c r="J164" s="4"/>
      <c r="K164" s="4"/>
      <c r="L164" s="64"/>
      <c r="M164" s="4"/>
      <c r="N164" s="4"/>
      <c r="O164" s="4"/>
      <c r="P164" s="4"/>
      <c r="Q164" s="4"/>
      <c r="R164" s="4"/>
      <c r="S164" s="4"/>
      <c r="T164" s="4"/>
      <c r="U164" s="4"/>
      <c r="V164" s="4"/>
      <c r="W164" s="4"/>
      <c r="X164" s="4"/>
      <c r="Y164" s="4"/>
      <c r="Z164" s="27"/>
      <c r="AA164" s="72"/>
    </row>
    <row r="165" spans="2:27" customFormat="1" x14ac:dyDescent="0.25">
      <c r="B165" s="4"/>
      <c r="C165" s="4"/>
      <c r="D165" s="4"/>
      <c r="E165" s="4"/>
      <c r="F165" s="4"/>
      <c r="G165" s="4"/>
      <c r="H165" s="4"/>
      <c r="I165" s="4"/>
      <c r="J165" s="4"/>
      <c r="K165" s="4"/>
      <c r="L165" s="64"/>
      <c r="M165" s="4"/>
      <c r="N165" s="4"/>
      <c r="O165" s="4"/>
      <c r="P165" s="4"/>
      <c r="Q165" s="4"/>
      <c r="R165" s="4"/>
      <c r="S165" s="4"/>
      <c r="T165" s="4"/>
      <c r="U165" s="4"/>
      <c r="V165" s="4"/>
      <c r="W165" s="4"/>
      <c r="X165" s="4"/>
      <c r="Y165" s="4"/>
      <c r="Z165" s="27"/>
      <c r="AA165" s="72"/>
    </row>
    <row r="166" spans="2:27" customFormat="1" x14ac:dyDescent="0.25">
      <c r="B166" s="4"/>
      <c r="C166" s="4"/>
      <c r="D166" s="4"/>
      <c r="E166" s="4"/>
      <c r="F166" s="4"/>
      <c r="G166" s="4"/>
      <c r="H166" s="4"/>
      <c r="I166" s="4"/>
      <c r="J166" s="4"/>
      <c r="K166" s="4"/>
      <c r="L166" s="64"/>
      <c r="M166" s="4"/>
      <c r="N166" s="4"/>
      <c r="O166" s="4"/>
      <c r="P166" s="4"/>
      <c r="Q166" s="4"/>
      <c r="R166" s="4"/>
      <c r="S166" s="4"/>
      <c r="T166" s="4"/>
      <c r="U166" s="4"/>
      <c r="V166" s="4"/>
      <c r="W166" s="4"/>
      <c r="X166" s="4"/>
      <c r="Y166" s="4"/>
      <c r="Z166" s="27"/>
      <c r="AA166" s="72"/>
    </row>
    <row r="167" spans="2:27" customFormat="1" x14ac:dyDescent="0.25">
      <c r="B167" s="4"/>
      <c r="C167" s="4"/>
      <c r="D167" s="4"/>
      <c r="E167" s="4"/>
      <c r="F167" s="4"/>
      <c r="G167" s="4"/>
      <c r="H167" s="4"/>
      <c r="I167" s="4"/>
      <c r="J167" s="4"/>
      <c r="K167" s="4"/>
      <c r="L167" s="64"/>
      <c r="M167" s="4"/>
      <c r="N167" s="4"/>
      <c r="O167" s="4"/>
      <c r="P167" s="4"/>
      <c r="Q167" s="4"/>
      <c r="R167" s="4"/>
      <c r="S167" s="4"/>
      <c r="T167" s="4"/>
      <c r="U167" s="4"/>
      <c r="V167" s="4"/>
      <c r="W167" s="4"/>
      <c r="X167" s="4"/>
      <c r="Y167" s="4"/>
      <c r="Z167" s="27"/>
      <c r="AA167" s="72"/>
    </row>
    <row r="168" spans="2:27" customFormat="1" x14ac:dyDescent="0.25">
      <c r="B168" s="4"/>
      <c r="C168" s="4"/>
      <c r="D168" s="4"/>
      <c r="E168" s="4"/>
      <c r="F168" s="4"/>
      <c r="G168" s="4"/>
      <c r="H168" s="4"/>
      <c r="I168" s="4"/>
      <c r="J168" s="4"/>
      <c r="K168" s="4"/>
      <c r="L168" s="64"/>
      <c r="M168" s="4"/>
      <c r="N168" s="4"/>
      <c r="O168" s="4"/>
      <c r="P168" s="4"/>
      <c r="Q168" s="4"/>
      <c r="R168" s="4"/>
      <c r="S168" s="4"/>
      <c r="T168" s="4"/>
      <c r="U168" s="4"/>
      <c r="V168" s="4"/>
      <c r="W168" s="4"/>
      <c r="X168" s="4"/>
      <c r="Y168" s="4"/>
      <c r="Z168" s="27"/>
      <c r="AA168" s="72"/>
    </row>
    <row r="169" spans="2:27" customFormat="1" x14ac:dyDescent="0.25">
      <c r="B169" s="4"/>
      <c r="C169" s="4"/>
      <c r="D169" s="4"/>
      <c r="E169" s="4"/>
      <c r="F169" s="4"/>
      <c r="G169" s="4"/>
      <c r="H169" s="4"/>
      <c r="I169" s="4"/>
      <c r="J169" s="4"/>
      <c r="K169" s="4"/>
      <c r="L169" s="64"/>
      <c r="M169" s="4"/>
      <c r="N169" s="4"/>
      <c r="O169" s="4"/>
      <c r="P169" s="4"/>
      <c r="Q169" s="4"/>
      <c r="R169" s="4"/>
      <c r="S169" s="4"/>
      <c r="T169" s="4"/>
      <c r="U169" s="4"/>
      <c r="V169" s="4"/>
      <c r="W169" s="4"/>
      <c r="X169" s="4"/>
      <c r="Y169" s="4"/>
      <c r="Z169" s="27"/>
      <c r="AA169" s="72"/>
    </row>
    <row r="170" spans="2:27" customFormat="1" x14ac:dyDescent="0.25">
      <c r="B170" s="4"/>
      <c r="C170" s="4"/>
      <c r="D170" s="4"/>
      <c r="E170" s="4"/>
      <c r="F170" s="4"/>
      <c r="G170" s="4"/>
      <c r="H170" s="4"/>
      <c r="I170" s="4"/>
      <c r="J170" s="4"/>
      <c r="K170" s="4"/>
      <c r="L170" s="64"/>
      <c r="M170" s="4"/>
      <c r="N170" s="4"/>
      <c r="O170" s="4"/>
      <c r="P170" s="4"/>
      <c r="Q170" s="4"/>
      <c r="R170" s="4"/>
      <c r="S170" s="4"/>
      <c r="T170" s="4"/>
      <c r="U170" s="4"/>
      <c r="V170" s="4"/>
      <c r="W170" s="4"/>
      <c r="X170" s="4"/>
      <c r="Y170" s="4"/>
      <c r="Z170" s="27"/>
      <c r="AA170" s="72"/>
    </row>
    <row r="171" spans="2:27" customFormat="1" x14ac:dyDescent="0.25">
      <c r="B171" s="4"/>
      <c r="C171" s="4"/>
      <c r="D171" s="4"/>
      <c r="E171" s="4"/>
      <c r="F171" s="4"/>
      <c r="G171" s="4"/>
      <c r="H171" s="4"/>
      <c r="I171" s="4"/>
      <c r="J171" s="4"/>
      <c r="K171" s="4"/>
      <c r="L171" s="64"/>
      <c r="M171" s="4"/>
      <c r="N171" s="4"/>
      <c r="O171" s="4"/>
      <c r="P171" s="4"/>
      <c r="Q171" s="4"/>
      <c r="R171" s="4"/>
      <c r="S171" s="4"/>
      <c r="T171" s="4"/>
      <c r="U171" s="4"/>
      <c r="V171" s="4"/>
      <c r="W171" s="4"/>
      <c r="X171" s="4"/>
      <c r="Y171" s="4"/>
      <c r="Z171" s="27"/>
      <c r="AA171" s="72"/>
    </row>
    <row r="172" spans="2:27" customFormat="1" x14ac:dyDescent="0.25">
      <c r="B172" s="4"/>
      <c r="C172" s="4"/>
      <c r="D172" s="4"/>
      <c r="E172" s="4"/>
      <c r="F172" s="4"/>
      <c r="G172" s="4"/>
      <c r="H172" s="4"/>
      <c r="I172" s="4"/>
      <c r="J172" s="4"/>
      <c r="K172" s="4"/>
      <c r="L172" s="64"/>
      <c r="M172" s="4"/>
      <c r="N172" s="4"/>
      <c r="O172" s="4"/>
      <c r="P172" s="4"/>
      <c r="Q172" s="4"/>
      <c r="R172" s="4"/>
      <c r="S172" s="4"/>
      <c r="T172" s="4"/>
      <c r="U172" s="4"/>
      <c r="V172" s="4"/>
      <c r="W172" s="4"/>
      <c r="X172" s="4"/>
      <c r="Y172" s="4"/>
      <c r="Z172" s="27"/>
      <c r="AA172" s="72"/>
    </row>
    <row r="173" spans="2:27" customFormat="1" x14ac:dyDescent="0.25">
      <c r="B173" s="4"/>
      <c r="C173" s="4"/>
      <c r="D173" s="4"/>
      <c r="E173" s="4"/>
      <c r="F173" s="4"/>
      <c r="G173" s="4"/>
      <c r="H173" s="4"/>
      <c r="I173" s="4"/>
      <c r="J173" s="4"/>
      <c r="K173" s="4"/>
      <c r="L173" s="64"/>
      <c r="M173" s="4"/>
      <c r="N173" s="4"/>
      <c r="O173" s="4"/>
      <c r="P173" s="4"/>
      <c r="Q173" s="4"/>
      <c r="R173" s="4"/>
      <c r="S173" s="4"/>
      <c r="T173" s="4"/>
      <c r="U173" s="4"/>
      <c r="V173" s="4"/>
      <c r="W173" s="4"/>
      <c r="X173" s="4"/>
      <c r="Y173" s="4"/>
      <c r="Z173" s="27"/>
      <c r="AA173" s="72"/>
    </row>
    <row r="174" spans="2:27" customFormat="1" x14ac:dyDescent="0.25">
      <c r="B174" s="4"/>
      <c r="C174" s="4"/>
      <c r="D174" s="4"/>
      <c r="E174" s="4"/>
      <c r="F174" s="4"/>
      <c r="G174" s="4"/>
      <c r="H174" s="4"/>
      <c r="I174" s="4"/>
      <c r="J174" s="4"/>
      <c r="K174" s="4"/>
      <c r="L174" s="64"/>
      <c r="M174" s="4"/>
      <c r="N174" s="4"/>
      <c r="O174" s="4"/>
      <c r="P174" s="4"/>
      <c r="Q174" s="4"/>
      <c r="R174" s="4"/>
      <c r="S174" s="4"/>
      <c r="T174" s="4"/>
      <c r="U174" s="4"/>
      <c r="V174" s="4"/>
      <c r="W174" s="4"/>
      <c r="X174" s="4"/>
      <c r="Y174" s="4"/>
      <c r="Z174" s="27"/>
      <c r="AA174" s="72"/>
    </row>
    <row r="175" spans="2:27" customFormat="1" x14ac:dyDescent="0.25">
      <c r="B175" s="4"/>
      <c r="C175" s="4"/>
      <c r="D175" s="4"/>
      <c r="E175" s="4"/>
      <c r="F175" s="4"/>
      <c r="G175" s="4"/>
      <c r="H175" s="4"/>
      <c r="I175" s="4"/>
      <c r="J175" s="4"/>
      <c r="K175" s="4"/>
      <c r="L175" s="64"/>
      <c r="M175" s="4"/>
      <c r="N175" s="4"/>
      <c r="O175" s="4"/>
      <c r="P175" s="4"/>
      <c r="Q175" s="4"/>
      <c r="R175" s="4"/>
      <c r="S175" s="4"/>
      <c r="T175" s="4"/>
      <c r="U175" s="4"/>
      <c r="V175" s="4"/>
      <c r="W175" s="4"/>
      <c r="X175" s="4"/>
      <c r="Y175" s="4"/>
      <c r="Z175" s="27"/>
      <c r="AA175" s="72"/>
    </row>
    <row r="176" spans="2:27" customFormat="1" x14ac:dyDescent="0.25">
      <c r="B176" s="4"/>
      <c r="C176" s="4"/>
      <c r="D176" s="4"/>
      <c r="E176" s="4"/>
      <c r="F176" s="4"/>
      <c r="G176" s="4"/>
      <c r="H176" s="4"/>
      <c r="I176" s="4"/>
      <c r="J176" s="4"/>
      <c r="K176" s="4"/>
      <c r="L176" s="64"/>
      <c r="M176" s="4"/>
      <c r="N176" s="4"/>
      <c r="O176" s="4"/>
      <c r="P176" s="4"/>
      <c r="Q176" s="4"/>
      <c r="R176" s="4"/>
      <c r="S176" s="4"/>
      <c r="T176" s="4"/>
      <c r="U176" s="4"/>
      <c r="V176" s="4"/>
      <c r="W176" s="4"/>
      <c r="X176" s="4"/>
      <c r="Y176" s="4"/>
      <c r="Z176" s="27"/>
      <c r="AA176" s="72"/>
    </row>
    <row r="177" spans="2:27" customFormat="1" x14ac:dyDescent="0.25">
      <c r="B177" s="4"/>
      <c r="C177" s="4"/>
      <c r="D177" s="4"/>
      <c r="E177" s="4"/>
      <c r="F177" s="4"/>
      <c r="G177" s="4"/>
      <c r="H177" s="4"/>
      <c r="I177" s="4"/>
      <c r="J177" s="4"/>
      <c r="K177" s="4"/>
      <c r="L177" s="64"/>
      <c r="M177" s="4"/>
      <c r="N177" s="4"/>
      <c r="O177" s="4"/>
      <c r="P177" s="4"/>
      <c r="Q177" s="4"/>
      <c r="R177" s="4"/>
      <c r="S177" s="4"/>
      <c r="T177" s="4"/>
      <c r="U177" s="4"/>
      <c r="V177" s="4"/>
      <c r="W177" s="4"/>
      <c r="X177" s="4"/>
      <c r="Y177" s="4"/>
      <c r="Z177" s="27"/>
      <c r="AA177" s="72"/>
    </row>
    <row r="178" spans="2:27" customFormat="1" x14ac:dyDescent="0.25">
      <c r="B178" s="4"/>
      <c r="C178" s="4"/>
      <c r="D178" s="4"/>
      <c r="E178" s="4"/>
      <c r="F178" s="4"/>
      <c r="G178" s="4"/>
      <c r="H178" s="4"/>
      <c r="I178" s="4"/>
      <c r="J178" s="4"/>
      <c r="K178" s="4"/>
      <c r="L178" s="64"/>
      <c r="M178" s="4"/>
      <c r="N178" s="4"/>
      <c r="O178" s="4"/>
      <c r="P178" s="4"/>
      <c r="Q178" s="4"/>
      <c r="R178" s="4"/>
      <c r="S178" s="4"/>
      <c r="T178" s="4"/>
      <c r="U178" s="4"/>
      <c r="V178" s="4"/>
      <c r="W178" s="4"/>
      <c r="X178" s="4"/>
      <c r="Y178" s="4"/>
      <c r="Z178" s="27"/>
      <c r="AA178" s="72"/>
    </row>
    <row r="179" spans="2:27" customFormat="1" x14ac:dyDescent="0.25">
      <c r="B179" s="4"/>
      <c r="C179" s="4"/>
      <c r="D179" s="4"/>
      <c r="E179" s="4"/>
      <c r="F179" s="4"/>
      <c r="G179" s="4"/>
      <c r="H179" s="4"/>
      <c r="I179" s="4"/>
      <c r="J179" s="4"/>
      <c r="K179" s="4"/>
      <c r="L179" s="64"/>
      <c r="M179" s="4"/>
      <c r="N179" s="4"/>
      <c r="O179" s="4"/>
      <c r="P179" s="4"/>
      <c r="Q179" s="4"/>
      <c r="R179" s="4"/>
      <c r="S179" s="4"/>
      <c r="T179" s="4"/>
      <c r="U179" s="4"/>
      <c r="V179" s="4"/>
      <c r="W179" s="4"/>
      <c r="X179" s="4"/>
      <c r="Y179" s="4"/>
      <c r="Z179" s="27"/>
      <c r="AA179" s="72"/>
    </row>
    <row r="180" spans="2:27" customFormat="1" x14ac:dyDescent="0.25">
      <c r="B180" s="4"/>
      <c r="C180" s="4"/>
      <c r="D180" s="4"/>
      <c r="E180" s="4"/>
      <c r="F180" s="4"/>
      <c r="G180" s="4"/>
      <c r="H180" s="4"/>
      <c r="I180" s="4"/>
      <c r="J180" s="4"/>
      <c r="K180" s="4"/>
      <c r="L180" s="64"/>
      <c r="M180" s="4"/>
      <c r="N180" s="4"/>
      <c r="O180" s="4"/>
      <c r="P180" s="4"/>
      <c r="Q180" s="4"/>
      <c r="R180" s="4"/>
      <c r="S180" s="4"/>
      <c r="T180" s="4"/>
      <c r="U180" s="4"/>
      <c r="V180" s="4"/>
      <c r="W180" s="4"/>
      <c r="X180" s="4"/>
      <c r="Y180" s="4"/>
      <c r="Z180" s="27"/>
      <c r="AA180" s="72"/>
    </row>
    <row r="181" spans="2:27" customFormat="1" x14ac:dyDescent="0.25">
      <c r="B181" s="4"/>
      <c r="C181" s="4"/>
      <c r="D181" s="4"/>
      <c r="E181" s="4"/>
      <c r="F181" s="4"/>
      <c r="G181" s="4"/>
      <c r="H181" s="4"/>
      <c r="I181" s="4"/>
      <c r="J181" s="4"/>
      <c r="K181" s="4"/>
      <c r="L181" s="64"/>
      <c r="M181" s="4"/>
      <c r="N181" s="4"/>
      <c r="O181" s="4"/>
      <c r="P181" s="4"/>
      <c r="Q181" s="4"/>
      <c r="R181" s="4"/>
      <c r="S181" s="4"/>
      <c r="T181" s="4"/>
      <c r="U181" s="4"/>
      <c r="V181" s="4"/>
      <c r="W181" s="4"/>
      <c r="X181" s="4"/>
      <c r="Y181" s="4"/>
      <c r="Z181" s="27"/>
      <c r="AA181" s="72"/>
    </row>
    <row r="182" spans="2:27" customFormat="1" x14ac:dyDescent="0.25">
      <c r="B182" s="4"/>
      <c r="C182" s="4"/>
      <c r="D182" s="4"/>
      <c r="E182" s="4"/>
      <c r="F182" s="4"/>
      <c r="G182" s="4"/>
      <c r="H182" s="4"/>
      <c r="I182" s="4"/>
      <c r="J182" s="4"/>
      <c r="K182" s="4"/>
      <c r="L182" s="64"/>
      <c r="M182" s="4"/>
      <c r="N182" s="4"/>
      <c r="O182" s="4"/>
      <c r="P182" s="4"/>
      <c r="Q182" s="4"/>
      <c r="R182" s="4"/>
      <c r="S182" s="4"/>
      <c r="T182" s="4"/>
      <c r="U182" s="4"/>
      <c r="V182" s="4"/>
      <c r="W182" s="4"/>
      <c r="X182" s="4"/>
      <c r="Y182" s="4"/>
      <c r="Z182" s="27"/>
      <c r="AA182" s="72"/>
    </row>
    <row r="183" spans="2:27" customFormat="1" x14ac:dyDescent="0.25">
      <c r="B183" s="4"/>
      <c r="C183" s="4"/>
      <c r="D183" s="4"/>
      <c r="E183" s="4"/>
      <c r="F183" s="4"/>
      <c r="G183" s="4"/>
      <c r="H183" s="4"/>
      <c r="I183" s="4"/>
      <c r="J183" s="4"/>
      <c r="K183" s="4"/>
      <c r="L183" s="64"/>
      <c r="M183" s="4"/>
      <c r="N183" s="4"/>
      <c r="O183" s="4"/>
      <c r="P183" s="4"/>
      <c r="Q183" s="4"/>
      <c r="R183" s="4"/>
      <c r="S183" s="4"/>
      <c r="T183" s="4"/>
      <c r="U183" s="4"/>
      <c r="V183" s="4"/>
      <c r="W183" s="4"/>
      <c r="X183" s="4"/>
      <c r="Y183" s="4"/>
      <c r="Z183" s="27"/>
      <c r="AA183" s="72"/>
    </row>
    <row r="184" spans="2:27" customFormat="1" x14ac:dyDescent="0.25">
      <c r="B184" s="4"/>
      <c r="C184" s="4"/>
      <c r="D184" s="4"/>
      <c r="E184" s="4"/>
      <c r="F184" s="4"/>
      <c r="G184" s="4"/>
      <c r="H184" s="4"/>
      <c r="I184" s="4"/>
      <c r="J184" s="4"/>
      <c r="K184" s="4"/>
      <c r="L184" s="64"/>
      <c r="M184" s="4"/>
      <c r="N184" s="4"/>
      <c r="O184" s="4"/>
      <c r="P184" s="4"/>
      <c r="Q184" s="4"/>
      <c r="R184" s="4"/>
      <c r="S184" s="4"/>
      <c r="T184" s="4"/>
      <c r="U184" s="4"/>
      <c r="V184" s="4"/>
      <c r="W184" s="4"/>
      <c r="X184" s="4"/>
      <c r="Y184" s="4"/>
      <c r="Z184" s="27"/>
      <c r="AA184" s="72"/>
    </row>
    <row r="185" spans="2:27" customFormat="1" x14ac:dyDescent="0.25">
      <c r="B185" s="4"/>
      <c r="C185" s="4"/>
      <c r="D185" s="4"/>
      <c r="E185" s="4"/>
      <c r="F185" s="4"/>
      <c r="G185" s="4"/>
      <c r="H185" s="4"/>
      <c r="I185" s="4"/>
      <c r="J185" s="4"/>
      <c r="K185" s="4"/>
      <c r="L185" s="64"/>
      <c r="M185" s="4"/>
      <c r="N185" s="4"/>
      <c r="O185" s="4"/>
      <c r="P185" s="4"/>
      <c r="Q185" s="4"/>
      <c r="R185" s="4"/>
      <c r="S185" s="4"/>
      <c r="T185" s="4"/>
      <c r="U185" s="4"/>
      <c r="V185" s="4"/>
      <c r="W185" s="4"/>
      <c r="X185" s="4"/>
      <c r="Y185" s="4"/>
      <c r="Z185" s="27"/>
      <c r="AA185" s="72"/>
    </row>
    <row r="186" spans="2:27" customFormat="1" x14ac:dyDescent="0.25">
      <c r="B186" s="4"/>
      <c r="C186" s="4"/>
      <c r="D186" s="4"/>
      <c r="E186" s="4"/>
      <c r="F186" s="4"/>
      <c r="G186" s="4"/>
      <c r="H186" s="4"/>
      <c r="I186" s="4"/>
      <c r="J186" s="4"/>
      <c r="K186" s="4"/>
      <c r="L186" s="64"/>
      <c r="M186" s="4"/>
      <c r="N186" s="4"/>
      <c r="O186" s="4"/>
      <c r="P186" s="4"/>
      <c r="Q186" s="4"/>
      <c r="R186" s="4"/>
      <c r="S186" s="4"/>
      <c r="T186" s="4"/>
      <c r="U186" s="4"/>
      <c r="V186" s="4"/>
      <c r="W186" s="4"/>
      <c r="X186" s="4"/>
      <c r="Y186" s="4"/>
      <c r="Z186" s="27"/>
      <c r="AA186" s="72"/>
    </row>
    <row r="187" spans="2:27" customFormat="1" x14ac:dyDescent="0.25">
      <c r="B187" s="4"/>
      <c r="C187" s="4"/>
      <c r="D187" s="4"/>
      <c r="E187" s="4"/>
      <c r="F187" s="4"/>
      <c r="G187" s="4"/>
      <c r="H187" s="4"/>
      <c r="I187" s="4"/>
      <c r="J187" s="4"/>
      <c r="K187" s="4"/>
      <c r="L187" s="64"/>
      <c r="M187" s="4"/>
      <c r="N187" s="4"/>
      <c r="O187" s="4"/>
      <c r="P187" s="4"/>
      <c r="Q187" s="4"/>
      <c r="R187" s="4"/>
      <c r="S187" s="4"/>
      <c r="T187" s="4"/>
      <c r="U187" s="4"/>
      <c r="V187" s="4"/>
      <c r="W187" s="4"/>
      <c r="X187" s="4"/>
      <c r="Y187" s="4"/>
      <c r="Z187" s="27"/>
      <c r="AA187" s="72"/>
    </row>
    <row r="188" spans="2:27" customFormat="1" x14ac:dyDescent="0.25">
      <c r="B188" s="4"/>
      <c r="C188" s="4"/>
      <c r="D188" s="4"/>
      <c r="E188" s="4"/>
      <c r="F188" s="4"/>
      <c r="G188" s="4"/>
      <c r="H188" s="4"/>
      <c r="I188" s="4"/>
      <c r="J188" s="4"/>
      <c r="K188" s="4"/>
      <c r="L188" s="64"/>
      <c r="M188" s="4"/>
      <c r="N188" s="4"/>
      <c r="O188" s="4"/>
      <c r="P188" s="4"/>
      <c r="Q188" s="4"/>
      <c r="R188" s="4"/>
      <c r="S188" s="4"/>
      <c r="T188" s="4"/>
      <c r="U188" s="4"/>
      <c r="V188" s="4"/>
      <c r="W188" s="4"/>
      <c r="X188" s="4"/>
      <c r="Y188" s="4"/>
      <c r="Z188" s="27"/>
      <c r="AA188" s="72"/>
    </row>
    <row r="189" spans="2:27" customFormat="1" x14ac:dyDescent="0.25">
      <c r="B189" s="4"/>
      <c r="C189" s="4"/>
      <c r="D189" s="4"/>
      <c r="E189" s="4"/>
      <c r="F189" s="4"/>
      <c r="G189" s="4"/>
      <c r="H189" s="4"/>
      <c r="I189" s="4"/>
      <c r="J189" s="4"/>
      <c r="K189" s="4"/>
      <c r="L189" s="64"/>
      <c r="M189" s="4"/>
      <c r="N189" s="4"/>
      <c r="O189" s="4"/>
      <c r="P189" s="4"/>
      <c r="Q189" s="4"/>
      <c r="R189" s="4"/>
      <c r="S189" s="4"/>
      <c r="T189" s="4"/>
      <c r="U189" s="4"/>
      <c r="V189" s="4"/>
      <c r="W189" s="4"/>
      <c r="X189" s="4"/>
      <c r="Y189" s="4"/>
      <c r="Z189" s="27"/>
      <c r="AA189" s="72"/>
    </row>
    <row r="190" spans="2:27" customFormat="1" x14ac:dyDescent="0.25">
      <c r="B190" s="4"/>
      <c r="C190" s="4"/>
      <c r="D190" s="4"/>
      <c r="E190" s="4"/>
      <c r="F190" s="4"/>
      <c r="G190" s="4"/>
      <c r="H190" s="4"/>
      <c r="I190" s="4"/>
      <c r="J190" s="4"/>
      <c r="K190" s="4"/>
      <c r="L190" s="64"/>
      <c r="M190" s="4"/>
      <c r="N190" s="4"/>
      <c r="O190" s="4"/>
      <c r="P190" s="4"/>
      <c r="Q190" s="4"/>
      <c r="R190" s="4"/>
      <c r="S190" s="4"/>
      <c r="T190" s="4"/>
      <c r="U190" s="4"/>
      <c r="V190" s="4"/>
      <c r="W190" s="4"/>
      <c r="X190" s="4"/>
      <c r="Y190" s="4"/>
      <c r="Z190" s="27"/>
      <c r="AA190" s="72"/>
    </row>
    <row r="191" spans="2:27" customFormat="1" x14ac:dyDescent="0.25">
      <c r="B191" s="4"/>
      <c r="C191" s="4"/>
      <c r="D191" s="4"/>
      <c r="E191" s="4"/>
      <c r="F191" s="4"/>
      <c r="G191" s="4"/>
      <c r="H191" s="4"/>
      <c r="I191" s="4"/>
      <c r="J191" s="4"/>
      <c r="K191" s="4"/>
      <c r="L191" s="64"/>
      <c r="M191" s="4"/>
      <c r="N191" s="4"/>
      <c r="O191" s="4"/>
      <c r="P191" s="4"/>
      <c r="Q191" s="4"/>
      <c r="R191" s="4"/>
      <c r="S191" s="4"/>
      <c r="T191" s="4"/>
      <c r="U191" s="4"/>
      <c r="V191" s="4"/>
      <c r="W191" s="4"/>
      <c r="X191" s="4"/>
      <c r="Y191" s="4"/>
      <c r="Z191" s="27"/>
      <c r="AA191" s="72"/>
    </row>
    <row r="192" spans="2:27" customFormat="1" x14ac:dyDescent="0.25">
      <c r="B192" s="4"/>
      <c r="C192" s="4"/>
      <c r="D192" s="4"/>
      <c r="E192" s="4"/>
      <c r="F192" s="4"/>
      <c r="G192" s="4"/>
      <c r="H192" s="4"/>
      <c r="I192" s="4"/>
      <c r="J192" s="4"/>
      <c r="K192" s="4"/>
      <c r="L192" s="64"/>
      <c r="M192" s="4"/>
      <c r="N192" s="4"/>
      <c r="O192" s="4"/>
      <c r="P192" s="4"/>
      <c r="Q192" s="4"/>
      <c r="R192" s="4"/>
      <c r="S192" s="4"/>
      <c r="T192" s="4"/>
      <c r="U192" s="4"/>
      <c r="V192" s="4"/>
      <c r="W192" s="4"/>
      <c r="X192" s="4"/>
      <c r="Y192" s="4"/>
      <c r="Z192" s="27"/>
      <c r="AA192" s="72"/>
    </row>
    <row r="193" spans="1:34" customFormat="1" x14ac:dyDescent="0.25">
      <c r="A193" s="4"/>
      <c r="B193" s="4"/>
      <c r="C193" s="4"/>
      <c r="D193" s="4"/>
      <c r="E193" s="4"/>
      <c r="F193" s="4"/>
      <c r="G193" s="4"/>
      <c r="H193" s="4"/>
      <c r="I193" s="4"/>
      <c r="J193" s="4"/>
      <c r="K193" s="4"/>
      <c r="L193" s="64"/>
      <c r="M193" s="4"/>
      <c r="N193" s="4"/>
      <c r="O193" s="4"/>
      <c r="P193" s="4"/>
      <c r="Q193" s="4"/>
      <c r="R193" s="4"/>
      <c r="S193" s="4"/>
      <c r="T193" s="4"/>
      <c r="U193" s="4"/>
      <c r="V193" s="4"/>
      <c r="W193" s="4"/>
      <c r="X193" s="4"/>
      <c r="Y193" s="4"/>
      <c r="Z193" s="27"/>
      <c r="AA193" s="72"/>
      <c r="AB193" s="4"/>
      <c r="AC193" s="4"/>
      <c r="AD193" s="4"/>
      <c r="AE193" s="4"/>
      <c r="AF193" s="4"/>
      <c r="AG193" s="4"/>
      <c r="AH193" s="4"/>
    </row>
    <row r="194" spans="1:34" customFormat="1" x14ac:dyDescent="0.25">
      <c r="A194" s="4"/>
      <c r="B194" s="4"/>
      <c r="C194" s="4"/>
      <c r="D194" s="4"/>
      <c r="E194" s="4"/>
      <c r="F194" s="4"/>
      <c r="G194" s="4"/>
      <c r="H194" s="4"/>
      <c r="I194" s="4"/>
      <c r="J194" s="4"/>
      <c r="K194" s="4"/>
      <c r="L194" s="64"/>
      <c r="M194" s="4"/>
      <c r="N194" s="4"/>
      <c r="O194" s="4"/>
      <c r="P194" s="4"/>
      <c r="Q194" s="4"/>
      <c r="R194" s="4"/>
      <c r="S194" s="4"/>
      <c r="T194" s="4"/>
      <c r="U194" s="4"/>
      <c r="V194" s="4"/>
      <c r="W194" s="4"/>
      <c r="X194" s="4"/>
      <c r="Y194" s="4"/>
      <c r="Z194" s="27"/>
      <c r="AA194" s="72"/>
      <c r="AB194" s="4"/>
      <c r="AC194" s="4"/>
      <c r="AD194" s="4"/>
      <c r="AE194" s="4"/>
      <c r="AF194" s="4"/>
      <c r="AG194" s="4"/>
      <c r="AH194" s="4"/>
    </row>
    <row r="195" spans="1:34" customFormat="1" x14ac:dyDescent="0.25">
      <c r="A195" s="4"/>
      <c r="B195" s="4"/>
      <c r="C195" s="4"/>
      <c r="D195" s="4"/>
      <c r="E195" s="4"/>
      <c r="F195" s="4"/>
      <c r="G195" s="4"/>
      <c r="H195" s="4"/>
      <c r="I195" s="4"/>
      <c r="J195" s="4"/>
      <c r="K195" s="4"/>
      <c r="L195" s="64"/>
      <c r="M195" s="4"/>
      <c r="N195" s="4"/>
      <c r="O195" s="4"/>
      <c r="P195" s="4"/>
      <c r="Q195" s="4"/>
      <c r="R195" s="4"/>
      <c r="S195" s="4"/>
      <c r="T195" s="4"/>
      <c r="U195" s="4"/>
      <c r="V195" s="4"/>
      <c r="W195" s="4"/>
      <c r="X195" s="4"/>
      <c r="Y195" s="4"/>
      <c r="Z195" s="27"/>
      <c r="AA195" s="72"/>
      <c r="AB195" s="4"/>
      <c r="AC195" s="4"/>
      <c r="AD195" s="4"/>
      <c r="AE195" s="4"/>
      <c r="AF195" s="4"/>
      <c r="AG195" s="4"/>
      <c r="AH195" s="4"/>
    </row>
    <row r="196" spans="1:34" customFormat="1" x14ac:dyDescent="0.25">
      <c r="A196" s="4"/>
      <c r="B196" s="4"/>
      <c r="C196" s="4"/>
      <c r="D196" s="4"/>
      <c r="E196" s="4"/>
      <c r="F196" s="4"/>
      <c r="G196" s="4"/>
      <c r="H196" s="4"/>
      <c r="I196" s="4"/>
      <c r="J196" s="4"/>
      <c r="K196" s="4"/>
      <c r="L196" s="64"/>
      <c r="M196" s="4"/>
      <c r="N196" s="4"/>
      <c r="O196" s="4"/>
      <c r="P196" s="4"/>
      <c r="Q196" s="4"/>
      <c r="R196" s="4"/>
      <c r="S196" s="4"/>
      <c r="T196" s="4"/>
      <c r="U196" s="4"/>
      <c r="V196" s="4"/>
      <c r="W196" s="4"/>
      <c r="X196" s="4"/>
      <c r="Y196" s="4"/>
      <c r="Z196" s="27"/>
      <c r="AA196" s="72"/>
      <c r="AB196" s="4"/>
      <c r="AC196" s="4"/>
      <c r="AD196" s="4"/>
      <c r="AE196" s="4"/>
      <c r="AF196" s="4"/>
      <c r="AG196" s="4"/>
      <c r="AH196" s="4"/>
    </row>
    <row r="197" spans="1:34" customFormat="1" x14ac:dyDescent="0.25">
      <c r="A197" s="4"/>
      <c r="B197" s="4"/>
      <c r="C197" s="4"/>
      <c r="D197" s="4"/>
      <c r="E197" s="4"/>
      <c r="F197" s="4"/>
      <c r="G197" s="4"/>
      <c r="H197" s="4"/>
      <c r="I197" s="4"/>
      <c r="J197" s="4"/>
      <c r="K197" s="4"/>
      <c r="L197" s="64"/>
      <c r="M197" s="4"/>
      <c r="N197" s="4"/>
      <c r="O197" s="4"/>
      <c r="P197" s="4"/>
      <c r="Q197" s="4"/>
      <c r="R197" s="4"/>
      <c r="S197" s="4"/>
      <c r="T197" s="4"/>
      <c r="U197" s="4"/>
      <c r="V197" s="4"/>
      <c r="W197" s="4"/>
      <c r="X197" s="4"/>
      <c r="Y197" s="4"/>
      <c r="Z197" s="27"/>
      <c r="AA197" s="72"/>
      <c r="AB197" s="4"/>
      <c r="AC197" s="4"/>
      <c r="AD197" s="4"/>
      <c r="AE197" s="4"/>
      <c r="AF197" s="4"/>
      <c r="AG197" s="4"/>
      <c r="AH197" s="4"/>
    </row>
    <row r="198" spans="1:34" customFormat="1" x14ac:dyDescent="0.25">
      <c r="A198" s="4"/>
      <c r="B198" s="4"/>
      <c r="C198" s="4"/>
      <c r="D198" s="4"/>
      <c r="E198" s="4"/>
      <c r="F198" s="4"/>
      <c r="G198" s="4"/>
      <c r="H198" s="4"/>
      <c r="I198" s="4"/>
      <c r="J198" s="4"/>
      <c r="K198" s="4"/>
      <c r="L198" s="64"/>
      <c r="M198" s="4"/>
      <c r="N198" s="4"/>
      <c r="O198" s="4"/>
      <c r="P198" s="4"/>
      <c r="Q198" s="4"/>
      <c r="R198" s="4"/>
      <c r="S198" s="4"/>
      <c r="T198" s="4"/>
      <c r="U198" s="4"/>
      <c r="V198" s="4"/>
      <c r="W198" s="4"/>
      <c r="X198" s="4"/>
      <c r="Y198" s="4"/>
      <c r="Z198" s="27"/>
      <c r="AA198" s="72"/>
      <c r="AB198" s="4"/>
      <c r="AC198" s="4"/>
      <c r="AD198" s="4"/>
      <c r="AE198" s="4"/>
      <c r="AF198" s="4"/>
      <c r="AG198" s="4"/>
      <c r="AH198" s="4"/>
    </row>
    <row r="199" spans="1:34" customFormat="1" x14ac:dyDescent="0.25">
      <c r="A199" s="4"/>
      <c r="B199" s="4"/>
      <c r="C199" s="4"/>
      <c r="D199" s="4"/>
      <c r="E199" s="4"/>
      <c r="F199" s="4"/>
      <c r="G199" s="4"/>
      <c r="H199" s="4"/>
      <c r="I199" s="4"/>
      <c r="J199" s="4"/>
      <c r="K199" s="4"/>
      <c r="L199" s="64"/>
      <c r="M199" s="4"/>
      <c r="N199" s="4"/>
      <c r="O199" s="4"/>
      <c r="P199" s="4"/>
      <c r="Q199" s="4"/>
      <c r="R199" s="4"/>
      <c r="S199" s="4"/>
      <c r="T199" s="4"/>
      <c r="U199" s="4"/>
      <c r="V199" s="4"/>
      <c r="W199" s="4"/>
      <c r="X199" s="4"/>
      <c r="Y199" s="4"/>
      <c r="Z199" s="27"/>
      <c r="AA199" s="72"/>
      <c r="AB199" s="4"/>
      <c r="AC199" s="4"/>
      <c r="AD199" s="4"/>
      <c r="AE199" s="4"/>
      <c r="AF199" s="4"/>
      <c r="AG199" s="4"/>
      <c r="AH199" s="4"/>
    </row>
    <row r="200" spans="1:34" customFormat="1" x14ac:dyDescent="0.25">
      <c r="A200" s="4"/>
      <c r="B200" s="4"/>
      <c r="C200" s="4"/>
      <c r="D200" s="4"/>
      <c r="E200" s="4"/>
      <c r="F200" s="4"/>
      <c r="G200" s="4"/>
      <c r="H200" s="4"/>
      <c r="I200" s="4"/>
      <c r="J200" s="4"/>
      <c r="K200" s="4"/>
      <c r="L200" s="64"/>
      <c r="M200" s="4"/>
      <c r="N200" s="4"/>
      <c r="O200" s="4"/>
      <c r="P200" s="4"/>
      <c r="Q200" s="4"/>
      <c r="R200" s="4"/>
      <c r="S200" s="4"/>
      <c r="T200" s="4"/>
      <c r="U200" s="4"/>
      <c r="V200" s="4"/>
      <c r="W200" s="4"/>
      <c r="X200" s="4"/>
      <c r="Y200" s="4"/>
      <c r="Z200" s="27"/>
      <c r="AA200" s="72"/>
      <c r="AB200" s="4"/>
      <c r="AC200" s="4"/>
      <c r="AD200" s="4"/>
      <c r="AE200" s="4"/>
      <c r="AF200" s="4"/>
      <c r="AG200" s="4"/>
      <c r="AH200" s="4"/>
    </row>
    <row r="201" spans="1:34" customFormat="1" x14ac:dyDescent="0.25">
      <c r="A201" s="4"/>
      <c r="B201" s="4"/>
      <c r="C201" s="4"/>
      <c r="D201" s="4"/>
      <c r="E201" s="4"/>
      <c r="F201" s="4"/>
      <c r="G201" s="4"/>
      <c r="H201" s="4"/>
      <c r="I201" s="4"/>
      <c r="J201" s="4"/>
      <c r="K201" s="4"/>
      <c r="L201" s="64"/>
      <c r="M201" s="4"/>
      <c r="N201" s="4"/>
      <c r="O201" s="4"/>
      <c r="P201" s="4"/>
      <c r="Q201" s="4"/>
      <c r="R201" s="4"/>
      <c r="S201" s="4"/>
      <c r="T201" s="4"/>
      <c r="U201" s="4"/>
      <c r="V201" s="4"/>
      <c r="W201" s="4"/>
      <c r="X201" s="4"/>
      <c r="Y201" s="4"/>
      <c r="Z201" s="27"/>
      <c r="AA201" s="72"/>
      <c r="AB201" s="4"/>
      <c r="AC201" s="4"/>
      <c r="AD201" s="4"/>
      <c r="AE201" s="4"/>
      <c r="AF201" s="4"/>
      <c r="AG201" s="4"/>
      <c r="AH201" s="4"/>
    </row>
    <row r="202" spans="1:34" customFormat="1" x14ac:dyDescent="0.25">
      <c r="A202" s="4"/>
      <c r="B202" s="4"/>
      <c r="C202" s="4"/>
      <c r="D202" s="4"/>
      <c r="E202" s="4"/>
      <c r="F202" s="4"/>
      <c r="G202" s="4"/>
      <c r="H202" s="4"/>
      <c r="I202" s="4"/>
      <c r="J202" s="4"/>
      <c r="K202" s="4"/>
      <c r="L202" s="64"/>
      <c r="M202" s="4"/>
      <c r="N202" s="4"/>
      <c r="O202" s="4"/>
      <c r="P202" s="4"/>
      <c r="Q202" s="4"/>
      <c r="R202" s="4"/>
      <c r="S202" s="4"/>
      <c r="T202" s="4"/>
      <c r="U202" s="4"/>
      <c r="V202" s="4"/>
      <c r="W202" s="4"/>
      <c r="X202" s="4"/>
      <c r="Y202" s="4"/>
      <c r="Z202" s="27"/>
      <c r="AA202" s="72"/>
      <c r="AB202" s="4"/>
      <c r="AC202" s="4"/>
      <c r="AD202" s="4"/>
      <c r="AE202" s="4"/>
      <c r="AF202" s="4"/>
      <c r="AG202" s="4"/>
      <c r="AH202" s="4"/>
    </row>
    <row r="203" spans="1:34" customFormat="1" x14ac:dyDescent="0.25">
      <c r="A203" s="4"/>
      <c r="B203" s="4"/>
      <c r="C203" s="4"/>
      <c r="D203" s="4"/>
      <c r="E203" s="4"/>
      <c r="F203" s="4"/>
      <c r="G203" s="4"/>
      <c r="H203" s="4"/>
      <c r="I203" s="4"/>
      <c r="J203" s="4"/>
      <c r="K203" s="4"/>
      <c r="L203" s="64"/>
      <c r="M203" s="4"/>
      <c r="N203" s="4"/>
      <c r="O203" s="4"/>
      <c r="P203" s="4"/>
      <c r="Q203" s="4"/>
      <c r="R203" s="4"/>
      <c r="S203" s="4"/>
      <c r="T203" s="4"/>
      <c r="U203" s="4"/>
      <c r="V203" s="4"/>
      <c r="W203" s="4"/>
      <c r="X203" s="4"/>
      <c r="Y203" s="4"/>
      <c r="Z203" s="27"/>
      <c r="AA203" s="72"/>
      <c r="AB203" s="4"/>
      <c r="AC203" s="4"/>
      <c r="AD203" s="4"/>
      <c r="AE203" s="4"/>
      <c r="AF203" s="4"/>
      <c r="AG203" s="4"/>
      <c r="AH203" s="4"/>
    </row>
    <row r="204" spans="1:34" customFormat="1" x14ac:dyDescent="0.25">
      <c r="A204" s="4"/>
      <c r="B204" s="4"/>
      <c r="C204" s="4"/>
      <c r="D204" s="4"/>
      <c r="E204" s="4"/>
      <c r="F204" s="4"/>
      <c r="G204" s="4"/>
      <c r="H204" s="4"/>
      <c r="I204" s="4"/>
      <c r="J204" s="4"/>
      <c r="K204" s="4"/>
      <c r="L204" s="64"/>
      <c r="M204" s="4"/>
      <c r="N204" s="4"/>
      <c r="O204" s="4"/>
      <c r="P204" s="4"/>
      <c r="Q204" s="4"/>
      <c r="R204" s="4"/>
      <c r="S204" s="4"/>
      <c r="T204" s="4"/>
      <c r="U204" s="4"/>
      <c r="V204" s="4"/>
      <c r="W204" s="4"/>
      <c r="X204" s="4"/>
      <c r="Y204" s="4"/>
      <c r="Z204" s="27"/>
      <c r="AA204" s="72"/>
      <c r="AB204" s="4"/>
      <c r="AC204" s="4"/>
      <c r="AD204" s="4"/>
      <c r="AE204" s="4"/>
      <c r="AF204" s="4"/>
      <c r="AG204" s="4"/>
      <c r="AH204" s="4"/>
    </row>
    <row r="205" spans="1:34" customFormat="1" x14ac:dyDescent="0.25">
      <c r="A205" s="4"/>
      <c r="B205" s="4"/>
      <c r="C205" s="4"/>
      <c r="D205" s="4"/>
      <c r="E205" s="4"/>
      <c r="F205" s="4"/>
      <c r="G205" s="4"/>
      <c r="H205" s="4"/>
      <c r="I205" s="4"/>
      <c r="J205" s="4"/>
      <c r="K205" s="4"/>
      <c r="L205" s="64"/>
      <c r="M205" s="4"/>
      <c r="N205" s="4"/>
      <c r="O205" s="4"/>
      <c r="P205" s="4"/>
      <c r="Q205" s="4"/>
      <c r="R205" s="4"/>
      <c r="S205" s="4"/>
      <c r="T205" s="4"/>
      <c r="U205" s="4"/>
      <c r="V205" s="4"/>
      <c r="W205" s="4"/>
      <c r="X205" s="4"/>
      <c r="Y205" s="4"/>
      <c r="Z205" s="27"/>
      <c r="AA205" s="72"/>
      <c r="AB205" s="4"/>
      <c r="AC205" s="4"/>
      <c r="AD205" s="4"/>
      <c r="AE205" s="4"/>
      <c r="AF205" s="4"/>
      <c r="AG205" s="4"/>
      <c r="AH205" s="4"/>
    </row>
    <row r="206" spans="1:34" customFormat="1" x14ac:dyDescent="0.25">
      <c r="A206" s="4"/>
      <c r="B206" s="4"/>
      <c r="C206" s="4"/>
      <c r="D206" s="4"/>
      <c r="E206" s="4"/>
      <c r="F206" s="4"/>
      <c r="G206" s="4"/>
      <c r="H206" s="4"/>
      <c r="I206" s="4"/>
      <c r="J206" s="4"/>
      <c r="K206" s="4"/>
      <c r="L206" s="64"/>
      <c r="M206" s="4"/>
      <c r="N206" s="4"/>
      <c r="O206" s="4"/>
      <c r="P206" s="4"/>
      <c r="Q206" s="4"/>
      <c r="R206" s="4"/>
      <c r="S206" s="4"/>
      <c r="T206" s="4"/>
      <c r="U206" s="4"/>
      <c r="V206" s="4"/>
      <c r="W206" s="4"/>
      <c r="X206" s="4"/>
      <c r="Y206" s="4"/>
      <c r="Z206" s="27"/>
      <c r="AA206" s="72"/>
      <c r="AB206" s="4"/>
      <c r="AC206" s="4"/>
      <c r="AD206" s="4"/>
      <c r="AE206" s="4"/>
      <c r="AF206" s="4"/>
      <c r="AG206" s="4"/>
      <c r="AH206" s="4"/>
    </row>
    <row r="207" spans="1:34" customFormat="1" x14ac:dyDescent="0.25">
      <c r="A207" s="4"/>
      <c r="B207" s="4"/>
      <c r="C207" s="4"/>
      <c r="D207" s="4"/>
      <c r="E207" s="4"/>
      <c r="F207" s="4"/>
      <c r="G207" s="4"/>
      <c r="H207" s="4"/>
      <c r="I207" s="4"/>
      <c r="J207" s="4"/>
      <c r="K207" s="4"/>
      <c r="L207" s="64"/>
      <c r="M207" s="4"/>
      <c r="N207" s="4"/>
      <c r="O207" s="4"/>
      <c r="P207" s="4"/>
      <c r="Q207" s="4"/>
      <c r="R207" s="4"/>
      <c r="S207" s="4"/>
      <c r="T207" s="4"/>
      <c r="U207" s="4"/>
      <c r="V207" s="4"/>
      <c r="W207" s="4"/>
      <c r="X207" s="4"/>
      <c r="Y207" s="4"/>
      <c r="Z207" s="27"/>
      <c r="AA207" s="72"/>
      <c r="AB207" s="4"/>
      <c r="AC207" s="4"/>
      <c r="AD207" s="4"/>
      <c r="AE207" s="4"/>
      <c r="AF207" s="4"/>
      <c r="AG207" s="4"/>
      <c r="AH207" s="4"/>
    </row>
    <row r="208" spans="1:34" customFormat="1" x14ac:dyDescent="0.25">
      <c r="A208" s="4"/>
      <c r="B208" s="4"/>
      <c r="C208" s="4"/>
      <c r="D208" s="4"/>
      <c r="E208" s="4"/>
      <c r="F208" s="4"/>
      <c r="G208" s="4"/>
      <c r="H208" s="4"/>
      <c r="I208" s="4"/>
      <c r="J208" s="4"/>
      <c r="K208" s="4"/>
      <c r="L208" s="64"/>
      <c r="M208" s="4"/>
      <c r="N208" s="4"/>
      <c r="O208" s="4"/>
      <c r="P208" s="4"/>
      <c r="Q208" s="4"/>
      <c r="R208" s="4"/>
      <c r="S208" s="4"/>
      <c r="T208" s="4"/>
      <c r="U208" s="4"/>
      <c r="V208" s="4"/>
      <c r="W208" s="4"/>
      <c r="X208" s="4"/>
      <c r="Y208" s="4"/>
      <c r="Z208" s="27"/>
      <c r="AA208" s="72"/>
      <c r="AB208" s="4"/>
      <c r="AC208" s="4"/>
      <c r="AD208" s="4"/>
      <c r="AE208" s="4"/>
      <c r="AF208" s="4"/>
      <c r="AG208" s="4"/>
      <c r="AH208" s="4"/>
    </row>
    <row r="209" spans="1:34" customFormat="1" x14ac:dyDescent="0.25">
      <c r="A209" s="4"/>
      <c r="B209" s="4"/>
      <c r="C209" s="4"/>
      <c r="D209" s="4"/>
      <c r="E209" s="4"/>
      <c r="F209" s="4"/>
      <c r="G209" s="4"/>
      <c r="H209" s="4"/>
      <c r="I209" s="4"/>
      <c r="J209" s="4"/>
      <c r="K209" s="4"/>
      <c r="L209" s="64"/>
      <c r="M209" s="4"/>
      <c r="N209" s="4"/>
      <c r="O209" s="4"/>
      <c r="P209" s="4"/>
      <c r="Q209" s="4"/>
      <c r="R209" s="4"/>
      <c r="S209" s="4"/>
      <c r="T209" s="4"/>
      <c r="U209" s="4"/>
      <c r="V209" s="4"/>
      <c r="W209" s="4"/>
      <c r="X209" s="4"/>
      <c r="Y209" s="4"/>
      <c r="Z209" s="27"/>
      <c r="AA209" s="72"/>
      <c r="AB209" s="4"/>
      <c r="AC209" s="4"/>
      <c r="AD209" s="4"/>
      <c r="AE209" s="4"/>
      <c r="AF209" s="4"/>
      <c r="AG209" s="4"/>
      <c r="AH209" s="4"/>
    </row>
    <row r="210" spans="1:34" customFormat="1" x14ac:dyDescent="0.25">
      <c r="A210" s="4"/>
      <c r="B210" s="4"/>
      <c r="C210" s="4"/>
      <c r="D210" s="4"/>
      <c r="E210" s="4"/>
      <c r="F210" s="4"/>
      <c r="G210" s="4"/>
      <c r="H210" s="4"/>
      <c r="I210" s="4"/>
      <c r="J210" s="4"/>
      <c r="K210" s="4"/>
      <c r="L210" s="64"/>
      <c r="M210" s="4"/>
      <c r="N210" s="4"/>
      <c r="O210" s="4"/>
      <c r="P210" s="4"/>
      <c r="Q210" s="4"/>
      <c r="R210" s="4"/>
      <c r="S210" s="4"/>
      <c r="T210" s="4"/>
      <c r="U210" s="4"/>
      <c r="V210" s="4"/>
      <c r="W210" s="4"/>
      <c r="X210" s="4"/>
      <c r="Y210" s="4"/>
      <c r="Z210" s="27"/>
      <c r="AA210" s="72"/>
      <c r="AB210" s="4"/>
      <c r="AC210" s="4"/>
      <c r="AD210" s="4"/>
      <c r="AE210" s="4"/>
      <c r="AF210" s="4"/>
      <c r="AG210" s="4"/>
      <c r="AH210" s="4"/>
    </row>
    <row r="211" spans="1:34" customFormat="1" x14ac:dyDescent="0.25">
      <c r="A211" s="4"/>
      <c r="B211" s="4"/>
      <c r="C211" s="4"/>
      <c r="D211" s="4"/>
      <c r="E211" s="4"/>
      <c r="F211" s="4"/>
      <c r="G211" s="4"/>
      <c r="H211" s="4"/>
      <c r="I211" s="4"/>
      <c r="J211" s="4"/>
      <c r="K211" s="4"/>
      <c r="L211" s="64"/>
      <c r="M211" s="4"/>
      <c r="N211" s="4"/>
      <c r="O211" s="4"/>
      <c r="P211" s="4"/>
      <c r="Q211" s="4"/>
      <c r="R211" s="4"/>
      <c r="S211" s="4"/>
      <c r="T211" s="4"/>
      <c r="U211" s="4"/>
      <c r="V211" s="4"/>
      <c r="W211" s="4"/>
      <c r="X211" s="4"/>
      <c r="Y211" s="4"/>
      <c r="Z211" s="27"/>
      <c r="AA211" s="72"/>
      <c r="AB211" s="4"/>
      <c r="AC211" s="4"/>
      <c r="AD211" s="4"/>
      <c r="AE211" s="4"/>
      <c r="AF211" s="4"/>
      <c r="AG211" s="4"/>
      <c r="AH211" s="4"/>
    </row>
    <row r="212" spans="1:34" customFormat="1" x14ac:dyDescent="0.25">
      <c r="A212" s="4"/>
      <c r="B212" s="4"/>
      <c r="C212" s="4"/>
      <c r="D212" s="4"/>
      <c r="E212" s="4"/>
      <c r="F212" s="4"/>
      <c r="G212" s="4"/>
      <c r="H212" s="4"/>
      <c r="I212" s="4"/>
      <c r="J212" s="4"/>
      <c r="K212" s="4"/>
      <c r="L212" s="64"/>
      <c r="M212" s="4"/>
      <c r="N212" s="4"/>
      <c r="O212" s="4"/>
      <c r="P212" s="4"/>
      <c r="Q212" s="4"/>
      <c r="R212" s="4"/>
      <c r="S212" s="4"/>
      <c r="T212" s="4"/>
      <c r="U212" s="4"/>
      <c r="V212" s="4"/>
      <c r="W212" s="4"/>
      <c r="X212" s="4"/>
      <c r="Y212" s="4"/>
      <c r="Z212" s="27"/>
      <c r="AA212" s="72"/>
      <c r="AB212" s="4"/>
      <c r="AC212" s="4"/>
      <c r="AD212" s="4"/>
      <c r="AE212" s="4"/>
      <c r="AF212" s="4"/>
      <c r="AG212" s="4"/>
      <c r="AH212" s="4"/>
    </row>
    <row r="213" spans="1:34" customFormat="1" x14ac:dyDescent="0.25">
      <c r="A213" s="4"/>
      <c r="B213" s="4"/>
      <c r="C213" s="4"/>
      <c r="D213" s="4"/>
      <c r="E213" s="4"/>
      <c r="F213" s="4"/>
      <c r="G213" s="4"/>
      <c r="H213" s="4"/>
      <c r="I213" s="4"/>
      <c r="J213" s="4"/>
      <c r="K213" s="4"/>
      <c r="L213" s="64"/>
      <c r="M213" s="4"/>
      <c r="N213" s="4"/>
      <c r="O213" s="4"/>
      <c r="P213" s="4"/>
      <c r="Q213" s="4"/>
      <c r="R213" s="4"/>
      <c r="S213" s="4"/>
      <c r="T213" s="4"/>
      <c r="U213" s="4"/>
      <c r="V213" s="4"/>
      <c r="W213" s="4"/>
      <c r="X213" s="4"/>
      <c r="Y213" s="4"/>
      <c r="Z213" s="27"/>
      <c r="AA213" s="72"/>
      <c r="AB213" s="4"/>
      <c r="AC213" s="4"/>
      <c r="AD213" s="4"/>
      <c r="AE213" s="4"/>
      <c r="AF213" s="4"/>
      <c r="AG213" s="4"/>
      <c r="AH213" s="4"/>
    </row>
    <row r="214" spans="1:34" customFormat="1" x14ac:dyDescent="0.25">
      <c r="A214" s="4"/>
      <c r="B214" s="4"/>
      <c r="C214" s="4"/>
      <c r="D214" s="4"/>
      <c r="E214" s="4"/>
      <c r="F214" s="4"/>
      <c r="G214" s="4"/>
      <c r="H214" s="4"/>
      <c r="I214" s="4"/>
      <c r="J214" s="4"/>
      <c r="K214" s="4"/>
      <c r="L214" s="64"/>
      <c r="M214" s="4"/>
      <c r="N214" s="4"/>
      <c r="O214" s="4"/>
      <c r="P214" s="4"/>
      <c r="Q214" s="4"/>
      <c r="R214" s="4"/>
      <c r="S214" s="4"/>
      <c r="T214" s="4"/>
      <c r="U214" s="4"/>
      <c r="V214" s="4"/>
      <c r="W214" s="4"/>
      <c r="X214" s="4"/>
      <c r="Y214" s="4"/>
      <c r="Z214" s="27"/>
      <c r="AA214" s="72"/>
      <c r="AB214" s="4"/>
      <c r="AC214" s="4"/>
      <c r="AD214" s="4"/>
      <c r="AE214" s="4"/>
      <c r="AF214" s="4"/>
      <c r="AG214" s="4"/>
      <c r="AH214" s="4"/>
    </row>
    <row r="215" spans="1:34" x14ac:dyDescent="0.25">
      <c r="A215" s="4"/>
      <c r="B215" s="4"/>
      <c r="C215" s="4"/>
      <c r="D215" s="4"/>
      <c r="E215" s="4"/>
      <c r="H215" s="4"/>
      <c r="I215" s="4"/>
      <c r="J215" s="4"/>
      <c r="K215" s="4"/>
      <c r="L215" s="64"/>
      <c r="M215" s="4"/>
      <c r="N215" s="4"/>
      <c r="O215" s="4"/>
      <c r="P215" s="4"/>
      <c r="Q215" s="4"/>
      <c r="R215" s="4"/>
      <c r="S215" s="4"/>
      <c r="T215" s="4"/>
      <c r="U215" s="4"/>
      <c r="V215" s="4"/>
      <c r="W215" s="4"/>
      <c r="X215" s="4"/>
      <c r="Y215" s="4"/>
      <c r="Z215" s="27"/>
      <c r="AA215" s="72"/>
      <c r="AB215" s="4"/>
      <c r="AC215" s="4"/>
      <c r="AD215" s="4"/>
      <c r="AE215" s="4"/>
      <c r="AF215" s="4"/>
      <c r="AG215" s="4"/>
      <c r="AH215" s="4"/>
    </row>
    <row r="216" spans="1:34" x14ac:dyDescent="0.25">
      <c r="A216" s="4"/>
      <c r="B216" s="4"/>
      <c r="C216" s="4"/>
      <c r="D216" s="4"/>
      <c r="E216" s="4"/>
      <c r="H216" s="4"/>
      <c r="I216" s="4"/>
      <c r="J216" s="4"/>
      <c r="K216" s="4"/>
      <c r="L216" s="64"/>
      <c r="M216" s="4"/>
      <c r="N216" s="4"/>
      <c r="O216" s="4"/>
      <c r="P216" s="4"/>
      <c r="Q216" s="4"/>
      <c r="R216" s="4"/>
      <c r="S216" s="4"/>
      <c r="T216" s="4"/>
      <c r="U216" s="4"/>
      <c r="V216" s="4"/>
      <c r="W216" s="4"/>
      <c r="X216" s="4"/>
      <c r="Y216" s="4"/>
      <c r="Z216" s="27"/>
      <c r="AA216" s="72"/>
      <c r="AB216" s="4"/>
      <c r="AC216" s="4"/>
      <c r="AD216" s="4"/>
      <c r="AE216" s="4"/>
      <c r="AF216" s="4"/>
      <c r="AG216" s="4"/>
      <c r="AH216" s="4"/>
    </row>
    <row r="217" spans="1:34" x14ac:dyDescent="0.25">
      <c r="A217" s="4"/>
      <c r="B217" s="4"/>
      <c r="C217" s="4"/>
      <c r="D217" s="4"/>
      <c r="E217" s="4"/>
      <c r="H217" s="4"/>
      <c r="I217" s="4"/>
      <c r="J217" s="4"/>
      <c r="K217" s="4"/>
      <c r="L217" s="64"/>
      <c r="M217" s="4"/>
      <c r="N217" s="4"/>
      <c r="O217" s="4"/>
      <c r="P217" s="4"/>
      <c r="Q217" s="4"/>
      <c r="R217" s="4"/>
      <c r="S217" s="4"/>
      <c r="T217" s="4"/>
      <c r="U217" s="4"/>
      <c r="V217" s="4"/>
      <c r="W217" s="4"/>
      <c r="X217" s="4"/>
      <c r="Y217" s="4"/>
      <c r="Z217" s="27"/>
      <c r="AA217" s="72"/>
      <c r="AB217" s="4"/>
      <c r="AC217" s="4"/>
      <c r="AD217" s="4"/>
      <c r="AE217" s="4"/>
      <c r="AF217" s="4"/>
      <c r="AG217" s="4"/>
      <c r="AH217" s="4"/>
    </row>
    <row r="218" spans="1:34" x14ac:dyDescent="0.25">
      <c r="A218" s="4"/>
      <c r="B218" s="4"/>
      <c r="C218" s="4"/>
      <c r="D218" s="4"/>
      <c r="E218" s="4"/>
      <c r="H218" s="4"/>
      <c r="I218" s="4"/>
      <c r="J218" s="4"/>
      <c r="K218" s="4"/>
      <c r="L218" s="64"/>
      <c r="M218" s="4"/>
      <c r="N218" s="4"/>
      <c r="O218" s="4"/>
      <c r="P218" s="4"/>
      <c r="Q218" s="4"/>
      <c r="R218" s="4"/>
      <c r="S218" s="4"/>
      <c r="T218" s="4"/>
      <c r="U218" s="4"/>
      <c r="V218" s="4"/>
      <c r="W218" s="4"/>
      <c r="X218" s="4"/>
      <c r="Y218" s="4"/>
      <c r="Z218" s="27"/>
      <c r="AA218" s="72"/>
      <c r="AB218" s="4"/>
      <c r="AC218" s="4"/>
      <c r="AD218" s="4"/>
      <c r="AE218" s="4"/>
      <c r="AF218" s="4"/>
      <c r="AG218" s="4"/>
      <c r="AH218" s="4"/>
    </row>
    <row r="219" spans="1:34" x14ac:dyDescent="0.25">
      <c r="A219" s="4"/>
      <c r="B219" s="4"/>
      <c r="C219" s="4"/>
      <c r="D219" s="4"/>
      <c r="E219" s="4"/>
      <c r="H219" s="4"/>
      <c r="I219" s="4"/>
      <c r="J219" s="4"/>
      <c r="K219" s="4"/>
      <c r="L219" s="64"/>
      <c r="M219" s="4"/>
      <c r="N219" s="4"/>
      <c r="O219" s="4"/>
      <c r="P219" s="4"/>
      <c r="Q219" s="4"/>
      <c r="R219" s="4"/>
      <c r="S219" s="4"/>
      <c r="T219" s="4"/>
      <c r="U219" s="4"/>
      <c r="V219" s="4"/>
      <c r="W219" s="4"/>
      <c r="X219" s="4"/>
      <c r="Y219" s="4"/>
      <c r="Z219" s="27"/>
      <c r="AA219" s="72"/>
      <c r="AB219" s="4"/>
      <c r="AC219" s="4"/>
      <c r="AD219" s="4"/>
      <c r="AE219" s="4"/>
      <c r="AF219" s="4"/>
      <c r="AG219" s="4"/>
      <c r="AH219" s="4"/>
    </row>
    <row r="220" spans="1:34" x14ac:dyDescent="0.25">
      <c r="A220" s="4"/>
      <c r="B220" s="4"/>
      <c r="C220" s="4"/>
      <c r="D220" s="4"/>
      <c r="E220" s="4"/>
      <c r="H220" s="4"/>
      <c r="I220" s="4"/>
      <c r="J220" s="4"/>
      <c r="K220" s="4"/>
      <c r="L220" s="64"/>
      <c r="M220" s="4"/>
      <c r="N220" s="4"/>
      <c r="O220" s="4"/>
      <c r="P220" s="4"/>
      <c r="Q220" s="4"/>
      <c r="R220" s="4"/>
      <c r="S220" s="4"/>
      <c r="T220" s="4"/>
      <c r="U220" s="4"/>
      <c r="V220" s="4"/>
      <c r="W220" s="4"/>
      <c r="X220" s="4"/>
      <c r="Y220" s="4"/>
      <c r="Z220" s="27"/>
      <c r="AA220" s="72"/>
      <c r="AB220" s="4"/>
      <c r="AC220" s="4"/>
      <c r="AD220" s="4"/>
      <c r="AE220" s="4"/>
      <c r="AF220" s="4"/>
      <c r="AG220" s="4"/>
      <c r="AH220" s="4"/>
    </row>
    <row r="221" spans="1:34" x14ac:dyDescent="0.25">
      <c r="A221" s="4"/>
      <c r="B221" s="4"/>
      <c r="C221" s="4"/>
      <c r="D221" s="4"/>
      <c r="E221" s="4"/>
      <c r="H221" s="4"/>
      <c r="I221" s="4"/>
      <c r="J221" s="4"/>
      <c r="K221" s="4"/>
      <c r="L221" s="64"/>
      <c r="M221" s="4"/>
      <c r="N221" s="4"/>
      <c r="O221" s="4"/>
      <c r="P221" s="4"/>
      <c r="Q221" s="4"/>
      <c r="R221" s="4"/>
      <c r="S221" s="4"/>
      <c r="T221" s="4"/>
      <c r="U221" s="4"/>
      <c r="V221" s="4"/>
      <c r="W221" s="4"/>
      <c r="X221" s="4"/>
      <c r="Y221" s="4"/>
      <c r="Z221" s="27"/>
      <c r="AA221" s="72"/>
      <c r="AB221" s="4"/>
      <c r="AC221" s="4"/>
      <c r="AD221" s="4"/>
      <c r="AE221" s="4"/>
      <c r="AF221" s="4"/>
      <c r="AG221" s="4"/>
      <c r="AH221" s="4"/>
    </row>
    <row r="222" spans="1:34" x14ac:dyDescent="0.25">
      <c r="A222" s="4"/>
      <c r="B222" s="4"/>
      <c r="C222" s="4"/>
      <c r="D222" s="4"/>
      <c r="E222" s="4"/>
      <c r="H222" s="4"/>
      <c r="I222" s="4"/>
      <c r="J222" s="4"/>
      <c r="K222" s="4"/>
      <c r="L222" s="64"/>
      <c r="M222" s="4"/>
      <c r="N222" s="4"/>
      <c r="O222" s="4"/>
      <c r="P222" s="4"/>
      <c r="Q222" s="4"/>
      <c r="R222" s="4"/>
      <c r="S222" s="4"/>
      <c r="T222" s="4"/>
      <c r="U222" s="4"/>
      <c r="V222" s="4"/>
      <c r="W222" s="4"/>
      <c r="X222" s="4"/>
      <c r="Y222" s="4"/>
      <c r="Z222" s="27"/>
      <c r="AA222" s="72"/>
      <c r="AB222" s="4"/>
      <c r="AC222" s="4"/>
      <c r="AD222" s="4"/>
      <c r="AE222" s="4"/>
      <c r="AF222" s="4"/>
      <c r="AG222" s="4"/>
      <c r="AH222" s="4"/>
    </row>
    <row r="223" spans="1:34" x14ac:dyDescent="0.25">
      <c r="A223" s="4"/>
      <c r="B223" s="4"/>
      <c r="C223" s="4"/>
      <c r="D223" s="4"/>
      <c r="E223" s="4"/>
      <c r="H223" s="4"/>
      <c r="I223" s="4"/>
      <c r="J223" s="4"/>
      <c r="K223" s="4"/>
      <c r="L223" s="64"/>
      <c r="M223" s="4"/>
      <c r="N223" s="4"/>
      <c r="O223" s="4"/>
      <c r="P223" s="4"/>
      <c r="Q223" s="4"/>
      <c r="R223" s="4"/>
      <c r="S223" s="4"/>
      <c r="T223" s="4"/>
      <c r="U223" s="4"/>
      <c r="V223" s="4"/>
      <c r="W223" s="4"/>
      <c r="X223" s="4"/>
      <c r="Y223" s="4"/>
      <c r="Z223" s="27"/>
      <c r="AA223" s="72"/>
      <c r="AB223" s="4"/>
      <c r="AC223" s="4"/>
      <c r="AD223" s="4"/>
      <c r="AE223" s="4"/>
      <c r="AF223" s="4"/>
      <c r="AG223" s="4"/>
      <c r="AH223" s="4"/>
    </row>
    <row r="224" spans="1:34" x14ac:dyDescent="0.25">
      <c r="A224" s="4"/>
      <c r="B224" s="4"/>
      <c r="C224" s="4"/>
      <c r="D224" s="4"/>
      <c r="E224" s="4"/>
      <c r="H224" s="4"/>
      <c r="I224" s="4"/>
      <c r="J224" s="4"/>
      <c r="K224" s="4"/>
      <c r="L224" s="64"/>
      <c r="M224" s="4"/>
      <c r="N224" s="4"/>
      <c r="O224" s="4"/>
      <c r="P224" s="4"/>
      <c r="Q224" s="4"/>
      <c r="R224" s="4"/>
      <c r="S224" s="4"/>
      <c r="T224" s="4"/>
      <c r="U224" s="4"/>
      <c r="V224" s="4"/>
      <c r="W224" s="4"/>
      <c r="X224" s="4"/>
      <c r="Y224" s="4"/>
      <c r="Z224" s="27"/>
      <c r="AA224" s="72"/>
      <c r="AB224" s="4"/>
      <c r="AC224" s="4"/>
      <c r="AD224" s="4"/>
      <c r="AE224" s="4"/>
      <c r="AF224" s="4"/>
      <c r="AG224" s="4"/>
      <c r="AH224" s="4"/>
    </row>
    <row r="225" spans="1:34" x14ac:dyDescent="0.25">
      <c r="A225" s="4"/>
      <c r="B225" s="4"/>
      <c r="C225" s="4"/>
      <c r="D225" s="4"/>
      <c r="E225" s="4"/>
      <c r="H225" s="4"/>
      <c r="I225" s="4"/>
      <c r="J225" s="4"/>
      <c r="K225" s="4"/>
      <c r="L225" s="64"/>
      <c r="M225" s="4"/>
      <c r="N225" s="4"/>
      <c r="O225" s="4"/>
      <c r="P225" s="4"/>
      <c r="Q225" s="4"/>
      <c r="R225" s="4"/>
      <c r="S225" s="4"/>
      <c r="T225" s="4"/>
      <c r="U225" s="4"/>
      <c r="V225" s="4"/>
      <c r="W225" s="4"/>
      <c r="X225" s="4"/>
      <c r="Y225" s="4"/>
      <c r="Z225" s="27"/>
      <c r="AA225" s="72"/>
      <c r="AB225" s="4"/>
      <c r="AC225" s="4"/>
      <c r="AD225" s="4"/>
      <c r="AE225" s="4"/>
      <c r="AF225" s="4"/>
      <c r="AG225" s="4"/>
      <c r="AH225" s="4"/>
    </row>
    <row r="226" spans="1:34" x14ac:dyDescent="0.25">
      <c r="A226" s="4"/>
      <c r="B226" s="4"/>
      <c r="C226" s="4"/>
      <c r="D226" s="4"/>
      <c r="E226" s="4"/>
      <c r="H226" s="4"/>
      <c r="I226" s="4"/>
      <c r="J226" s="4"/>
      <c r="K226" s="4"/>
      <c r="L226" s="64"/>
      <c r="M226" s="4"/>
      <c r="N226" s="4"/>
      <c r="O226" s="4"/>
      <c r="P226" s="4"/>
      <c r="Q226" s="4"/>
      <c r="R226" s="4"/>
      <c r="S226" s="4"/>
      <c r="T226" s="4"/>
      <c r="U226" s="4"/>
      <c r="V226" s="4"/>
      <c r="W226" s="4"/>
      <c r="X226" s="4"/>
      <c r="Y226" s="4"/>
      <c r="Z226" s="27"/>
      <c r="AA226" s="72"/>
      <c r="AB226" s="4"/>
      <c r="AC226" s="4"/>
      <c r="AD226" s="4"/>
      <c r="AE226" s="4"/>
      <c r="AF226" s="4"/>
      <c r="AG226" s="4"/>
      <c r="AH226" s="4"/>
    </row>
    <row r="227" spans="1:34" x14ac:dyDescent="0.25">
      <c r="A227" s="4"/>
      <c r="B227" s="4"/>
      <c r="C227" s="4"/>
      <c r="D227" s="4"/>
      <c r="E227" s="4"/>
      <c r="H227" s="4"/>
      <c r="I227" s="4"/>
      <c r="J227" s="4"/>
      <c r="K227" s="4"/>
      <c r="L227" s="64"/>
      <c r="M227" s="4"/>
      <c r="N227" s="4"/>
      <c r="O227" s="4"/>
      <c r="P227" s="4"/>
      <c r="Q227" s="4"/>
      <c r="R227" s="4"/>
      <c r="S227" s="4"/>
      <c r="T227" s="4"/>
      <c r="U227" s="4"/>
      <c r="V227" s="4"/>
      <c r="W227" s="4"/>
      <c r="X227" s="4"/>
      <c r="Y227" s="4"/>
      <c r="Z227" s="27"/>
      <c r="AA227" s="72"/>
      <c r="AB227" s="4"/>
      <c r="AC227" s="4"/>
      <c r="AD227" s="4"/>
      <c r="AE227" s="4"/>
      <c r="AF227" s="4"/>
      <c r="AG227" s="4"/>
      <c r="AH227" s="4"/>
    </row>
    <row r="228" spans="1:34" x14ac:dyDescent="0.25">
      <c r="A228" s="4"/>
      <c r="B228" s="4"/>
      <c r="C228" s="4"/>
      <c r="D228" s="4"/>
      <c r="E228" s="4"/>
      <c r="H228" s="4"/>
      <c r="I228" s="4"/>
      <c r="J228" s="4"/>
      <c r="K228" s="4"/>
      <c r="L228" s="64"/>
      <c r="M228" s="4"/>
      <c r="N228" s="4"/>
      <c r="O228" s="4"/>
      <c r="P228" s="4"/>
      <c r="Q228" s="4"/>
      <c r="R228" s="4"/>
      <c r="S228" s="4"/>
      <c r="T228" s="4"/>
      <c r="U228" s="4"/>
      <c r="V228" s="4"/>
      <c r="W228" s="4"/>
      <c r="X228" s="4"/>
      <c r="Y228" s="4"/>
      <c r="Z228" s="27"/>
      <c r="AA228" s="72"/>
      <c r="AB228" s="4"/>
      <c r="AC228" s="4"/>
      <c r="AD228" s="4"/>
      <c r="AE228" s="4"/>
      <c r="AF228" s="4"/>
      <c r="AG228" s="4"/>
      <c r="AH228" s="4"/>
    </row>
    <row r="229" spans="1:34" x14ac:dyDescent="0.25">
      <c r="A229" s="4"/>
      <c r="B229" s="4"/>
      <c r="C229" s="4"/>
      <c r="D229" s="4"/>
      <c r="E229" s="4"/>
      <c r="H229" s="4"/>
      <c r="I229" s="4"/>
      <c r="J229" s="4"/>
      <c r="K229" s="4"/>
      <c r="L229" s="64"/>
      <c r="M229" s="4"/>
      <c r="N229" s="4"/>
      <c r="O229" s="4"/>
      <c r="P229" s="4"/>
      <c r="Q229" s="4"/>
      <c r="R229" s="4"/>
      <c r="S229" s="4"/>
      <c r="T229" s="4"/>
      <c r="U229" s="4"/>
      <c r="V229" s="4"/>
      <c r="W229" s="4"/>
      <c r="X229" s="4"/>
      <c r="Y229" s="4"/>
      <c r="Z229" s="27"/>
      <c r="AA229" s="72"/>
      <c r="AB229" s="4"/>
      <c r="AC229" s="4"/>
      <c r="AD229" s="4"/>
      <c r="AE229" s="4"/>
      <c r="AF229" s="4"/>
      <c r="AG229" s="4"/>
      <c r="AH229" s="4"/>
    </row>
    <row r="230" spans="1:34" x14ac:dyDescent="0.25">
      <c r="A230" s="4"/>
      <c r="B230" s="4"/>
      <c r="C230" s="4"/>
      <c r="D230" s="4"/>
      <c r="E230" s="4"/>
      <c r="H230" s="4"/>
      <c r="I230" s="4"/>
      <c r="J230" s="4"/>
      <c r="K230" s="4"/>
      <c r="L230" s="64"/>
      <c r="M230" s="4"/>
      <c r="N230" s="4"/>
      <c r="O230" s="4"/>
      <c r="P230" s="4"/>
      <c r="Q230" s="4"/>
      <c r="R230" s="4"/>
      <c r="S230" s="4"/>
      <c r="T230" s="4"/>
      <c r="U230" s="4"/>
      <c r="V230" s="4"/>
      <c r="W230" s="4"/>
      <c r="X230" s="4"/>
      <c r="Y230" s="4"/>
      <c r="Z230" s="27"/>
      <c r="AA230" s="72"/>
      <c r="AB230" s="4"/>
      <c r="AC230" s="4"/>
      <c r="AD230" s="4"/>
      <c r="AE230" s="4"/>
      <c r="AF230" s="4"/>
      <c r="AG230" s="4"/>
      <c r="AH230" s="4"/>
    </row>
    <row r="231" spans="1:34" x14ac:dyDescent="0.25">
      <c r="A231" s="4"/>
      <c r="B231" s="4"/>
      <c r="C231" s="4"/>
      <c r="D231" s="4"/>
      <c r="E231" s="4"/>
      <c r="H231" s="4"/>
      <c r="I231" s="4"/>
      <c r="J231" s="4"/>
      <c r="K231" s="4"/>
      <c r="L231" s="64"/>
      <c r="M231" s="4"/>
      <c r="N231" s="4"/>
      <c r="O231" s="4"/>
      <c r="P231" s="4"/>
      <c r="Q231" s="4"/>
      <c r="R231" s="4"/>
      <c r="S231" s="4"/>
      <c r="T231" s="4"/>
      <c r="U231" s="4"/>
      <c r="V231" s="4"/>
      <c r="W231" s="4"/>
      <c r="X231" s="4"/>
      <c r="Y231" s="4"/>
      <c r="Z231" s="27"/>
      <c r="AA231" s="72"/>
      <c r="AB231" s="4"/>
      <c r="AC231" s="4"/>
      <c r="AD231" s="4"/>
      <c r="AE231" s="4"/>
      <c r="AF231" s="4"/>
      <c r="AG231" s="4"/>
      <c r="AH231" s="4"/>
    </row>
    <row r="232" spans="1:34" x14ac:dyDescent="0.25">
      <c r="A232" s="4"/>
      <c r="B232" s="4"/>
      <c r="C232" s="4"/>
      <c r="D232" s="4"/>
      <c r="E232" s="4"/>
      <c r="H232" s="4"/>
      <c r="I232" s="4"/>
      <c r="J232" s="4"/>
      <c r="K232" s="4"/>
      <c r="L232" s="64"/>
      <c r="M232" s="4"/>
      <c r="N232" s="4"/>
      <c r="O232" s="4"/>
      <c r="P232" s="4"/>
      <c r="Q232" s="4"/>
      <c r="R232" s="4"/>
      <c r="S232" s="4"/>
      <c r="T232" s="4"/>
      <c r="U232" s="4"/>
      <c r="V232" s="4"/>
      <c r="W232" s="4"/>
      <c r="X232" s="4"/>
      <c r="Y232" s="4"/>
      <c r="Z232" s="27"/>
      <c r="AA232" s="72"/>
      <c r="AB232" s="4"/>
      <c r="AC232" s="4"/>
      <c r="AD232" s="4"/>
      <c r="AE232" s="4"/>
      <c r="AF232" s="4"/>
      <c r="AG232" s="4"/>
      <c r="AH232" s="4"/>
    </row>
    <row r="233" spans="1:34" x14ac:dyDescent="0.25">
      <c r="A233" s="4"/>
      <c r="B233" s="4"/>
      <c r="C233" s="4"/>
      <c r="D233" s="4"/>
      <c r="E233" s="4"/>
      <c r="H233" s="4"/>
      <c r="I233" s="4"/>
      <c r="J233" s="4"/>
      <c r="K233" s="4"/>
      <c r="L233" s="64"/>
      <c r="M233" s="4"/>
      <c r="N233" s="4"/>
      <c r="O233" s="4"/>
      <c r="P233" s="4"/>
      <c r="Q233" s="4"/>
      <c r="R233" s="4"/>
      <c r="S233" s="4"/>
      <c r="T233" s="4"/>
      <c r="U233" s="4"/>
      <c r="V233" s="4"/>
      <c r="W233" s="4"/>
      <c r="X233" s="4"/>
      <c r="Y233" s="4"/>
      <c r="Z233" s="27"/>
      <c r="AA233" s="72"/>
      <c r="AB233" s="4"/>
      <c r="AC233" s="4"/>
      <c r="AD233" s="4"/>
      <c r="AE233" s="4"/>
      <c r="AF233" s="4"/>
      <c r="AG233" s="4"/>
      <c r="AH233" s="4"/>
    </row>
    <row r="234" spans="1:34" x14ac:dyDescent="0.25">
      <c r="A234" s="4"/>
      <c r="B234" s="4"/>
      <c r="C234" s="4"/>
      <c r="D234" s="4"/>
      <c r="E234" s="4"/>
      <c r="H234" s="4"/>
      <c r="I234" s="4"/>
      <c r="J234" s="4"/>
      <c r="K234" s="4"/>
      <c r="L234" s="64"/>
      <c r="M234" s="4"/>
      <c r="N234" s="4"/>
      <c r="O234" s="4"/>
      <c r="P234" s="4"/>
      <c r="Q234" s="4"/>
      <c r="R234" s="4"/>
      <c r="S234" s="4"/>
      <c r="T234" s="4"/>
      <c r="U234" s="4"/>
      <c r="V234" s="4"/>
      <c r="W234" s="4"/>
      <c r="X234" s="4"/>
      <c r="Y234" s="4"/>
      <c r="Z234" s="27"/>
      <c r="AA234" s="72"/>
      <c r="AB234" s="4"/>
      <c r="AC234" s="4"/>
      <c r="AD234" s="4"/>
      <c r="AE234" s="4"/>
      <c r="AF234" s="4"/>
      <c r="AG234" s="4"/>
      <c r="AH234" s="4"/>
    </row>
    <row r="235" spans="1:34" x14ac:dyDescent="0.25">
      <c r="A235" s="4"/>
      <c r="B235" s="4"/>
      <c r="C235" s="4"/>
      <c r="D235" s="4"/>
      <c r="E235" s="4"/>
      <c r="H235" s="4"/>
      <c r="I235" s="4"/>
      <c r="J235" s="4"/>
      <c r="K235" s="4"/>
      <c r="L235" s="64"/>
      <c r="M235" s="4"/>
      <c r="N235" s="4"/>
      <c r="O235" s="4"/>
      <c r="P235" s="4"/>
      <c r="Q235" s="4"/>
      <c r="R235" s="4"/>
      <c r="S235" s="4"/>
      <c r="T235" s="4"/>
      <c r="U235" s="4"/>
      <c r="V235" s="4"/>
      <c r="W235" s="4"/>
      <c r="X235" s="4"/>
      <c r="Y235" s="4"/>
      <c r="Z235" s="27"/>
      <c r="AA235" s="72"/>
      <c r="AB235" s="4"/>
      <c r="AC235" s="4"/>
      <c r="AD235" s="4"/>
      <c r="AE235" s="4"/>
      <c r="AF235" s="4"/>
      <c r="AG235" s="4"/>
      <c r="AH235" s="4"/>
    </row>
    <row r="236" spans="1:34" x14ac:dyDescent="0.25">
      <c r="A236" s="4"/>
      <c r="B236" s="4"/>
      <c r="C236" s="4"/>
      <c r="D236" s="4"/>
      <c r="E236" s="4"/>
      <c r="H236" s="4"/>
      <c r="I236" s="4"/>
      <c r="J236" s="4"/>
      <c r="K236" s="4"/>
      <c r="L236" s="64"/>
      <c r="M236" s="4"/>
      <c r="N236" s="4"/>
      <c r="O236" s="4"/>
      <c r="P236" s="4"/>
      <c r="Q236" s="4"/>
      <c r="R236" s="4"/>
      <c r="S236" s="4"/>
      <c r="T236" s="4"/>
      <c r="U236" s="4"/>
      <c r="V236" s="4"/>
      <c r="W236" s="4"/>
      <c r="X236" s="4"/>
      <c r="Y236" s="4"/>
      <c r="Z236" s="27"/>
      <c r="AA236" s="72"/>
      <c r="AB236" s="4"/>
      <c r="AC236" s="4"/>
      <c r="AD236" s="4"/>
      <c r="AE236" s="4"/>
      <c r="AF236" s="4"/>
      <c r="AG236" s="4"/>
      <c r="AH236" s="4"/>
    </row>
    <row r="237" spans="1:34" x14ac:dyDescent="0.25">
      <c r="A237" s="4"/>
      <c r="B237" s="4"/>
      <c r="C237" s="4"/>
      <c r="D237" s="4"/>
      <c r="E237" s="4"/>
      <c r="H237" s="4"/>
      <c r="I237" s="4"/>
      <c r="J237" s="4"/>
      <c r="K237" s="4"/>
      <c r="L237" s="64"/>
      <c r="M237" s="4"/>
      <c r="N237" s="4"/>
      <c r="O237" s="4"/>
      <c r="P237" s="4"/>
      <c r="Q237" s="4"/>
      <c r="R237" s="4"/>
      <c r="S237" s="4"/>
      <c r="T237" s="4"/>
      <c r="U237" s="4"/>
      <c r="V237" s="4"/>
      <c r="W237" s="4"/>
      <c r="X237" s="4"/>
      <c r="Y237" s="4"/>
      <c r="Z237" s="27"/>
      <c r="AA237" s="72"/>
      <c r="AB237" s="4"/>
      <c r="AC237" s="4"/>
      <c r="AD237" s="4"/>
      <c r="AE237" s="4"/>
      <c r="AF237" s="4"/>
      <c r="AG237" s="4"/>
      <c r="AH237" s="4"/>
    </row>
    <row r="238" spans="1:34" x14ac:dyDescent="0.25">
      <c r="A238" s="4"/>
      <c r="B238" s="4"/>
      <c r="C238" s="4"/>
      <c r="D238" s="4"/>
      <c r="E238" s="4"/>
      <c r="H238" s="4"/>
      <c r="I238" s="4"/>
      <c r="J238" s="4"/>
      <c r="K238" s="4"/>
      <c r="L238" s="64"/>
      <c r="M238" s="4"/>
      <c r="N238" s="4"/>
      <c r="O238" s="4"/>
      <c r="P238" s="4"/>
      <c r="Q238" s="4"/>
      <c r="R238" s="4"/>
      <c r="S238" s="4"/>
      <c r="T238" s="4"/>
      <c r="U238" s="4"/>
      <c r="V238" s="4"/>
      <c r="W238" s="4"/>
      <c r="X238" s="4"/>
      <c r="Y238" s="4"/>
      <c r="Z238" s="27"/>
      <c r="AA238" s="72"/>
      <c r="AB238" s="4"/>
      <c r="AC238" s="4"/>
      <c r="AD238" s="4"/>
      <c r="AE238" s="4"/>
      <c r="AF238" s="4"/>
      <c r="AG238" s="4"/>
      <c r="AH238" s="4"/>
    </row>
    <row r="239" spans="1:34" x14ac:dyDescent="0.25">
      <c r="A239" s="4"/>
      <c r="B239" s="4"/>
      <c r="C239" s="4"/>
      <c r="D239" s="4"/>
      <c r="E239" s="4"/>
      <c r="H239" s="4"/>
      <c r="I239" s="4"/>
      <c r="J239" s="4"/>
      <c r="K239" s="4"/>
      <c r="L239" s="64"/>
      <c r="M239" s="4"/>
      <c r="N239" s="4"/>
      <c r="O239" s="4"/>
      <c r="P239" s="4"/>
      <c r="Q239" s="4"/>
      <c r="R239" s="4"/>
      <c r="S239" s="4"/>
      <c r="T239" s="4"/>
      <c r="U239" s="4"/>
      <c r="V239" s="4"/>
      <c r="W239" s="4"/>
      <c r="X239" s="4"/>
      <c r="Y239" s="4"/>
      <c r="Z239" s="27"/>
      <c r="AA239" s="72"/>
      <c r="AB239" s="4"/>
      <c r="AC239" s="4"/>
      <c r="AD239" s="4"/>
      <c r="AE239" s="4"/>
      <c r="AF239" s="4"/>
      <c r="AG239" s="4"/>
      <c r="AH239" s="4"/>
    </row>
    <row r="240" spans="1:34" x14ac:dyDescent="0.25">
      <c r="A240" s="4"/>
      <c r="B240" s="4"/>
      <c r="C240" s="4"/>
      <c r="D240" s="4"/>
      <c r="E240" s="4"/>
      <c r="H240" s="4"/>
      <c r="I240" s="4"/>
      <c r="J240" s="4"/>
      <c r="K240" s="4"/>
      <c r="L240" s="64"/>
      <c r="M240" s="4"/>
      <c r="N240" s="4"/>
      <c r="O240" s="4"/>
      <c r="P240" s="4"/>
      <c r="Q240" s="4"/>
      <c r="R240" s="4"/>
      <c r="S240" s="4"/>
      <c r="T240" s="4"/>
      <c r="U240" s="4"/>
      <c r="V240" s="4"/>
      <c r="W240" s="4"/>
      <c r="X240" s="4"/>
      <c r="Y240" s="4"/>
      <c r="Z240" s="27"/>
      <c r="AA240" s="72"/>
      <c r="AB240" s="4"/>
      <c r="AC240" s="4"/>
      <c r="AD240" s="4"/>
      <c r="AE240" s="4"/>
      <c r="AF240" s="4"/>
      <c r="AG240" s="4"/>
      <c r="AH240" s="4"/>
    </row>
    <row r="241" spans="1:34" x14ac:dyDescent="0.25">
      <c r="A241" s="4"/>
      <c r="B241" s="4"/>
      <c r="C241" s="4"/>
      <c r="D241" s="4"/>
      <c r="E241" s="4"/>
      <c r="H241" s="4"/>
      <c r="I241" s="4"/>
      <c r="J241" s="4"/>
      <c r="K241" s="4"/>
      <c r="L241" s="64"/>
      <c r="M241" s="4"/>
      <c r="N241" s="4"/>
      <c r="O241" s="4"/>
      <c r="P241" s="4"/>
      <c r="Q241" s="4"/>
      <c r="R241" s="4"/>
      <c r="S241" s="4"/>
      <c r="T241" s="4"/>
      <c r="U241" s="4"/>
      <c r="V241" s="4"/>
      <c r="W241" s="4"/>
      <c r="X241" s="4"/>
      <c r="Y241" s="4"/>
      <c r="Z241" s="27"/>
      <c r="AA241" s="72"/>
      <c r="AB241" s="4"/>
      <c r="AC241" s="4"/>
      <c r="AD241" s="4"/>
      <c r="AE241" s="4"/>
      <c r="AF241" s="4"/>
      <c r="AG241" s="4"/>
      <c r="AH241" s="4"/>
    </row>
    <row r="242" spans="1:34" x14ac:dyDescent="0.25">
      <c r="A242" s="4"/>
      <c r="B242" s="4"/>
      <c r="C242" s="4"/>
      <c r="D242" s="4"/>
      <c r="E242" s="4"/>
      <c r="H242" s="4"/>
      <c r="I242" s="4"/>
      <c r="J242" s="4"/>
      <c r="K242" s="4"/>
      <c r="L242" s="64"/>
      <c r="M242" s="4"/>
      <c r="N242" s="4"/>
      <c r="O242" s="4"/>
      <c r="P242" s="4"/>
      <c r="Q242" s="4"/>
      <c r="R242" s="4"/>
      <c r="S242" s="4"/>
      <c r="T242" s="4"/>
      <c r="U242" s="4"/>
      <c r="V242" s="4"/>
      <c r="W242" s="4"/>
      <c r="X242" s="4"/>
      <c r="Y242" s="4"/>
      <c r="Z242" s="27"/>
      <c r="AA242" s="72"/>
      <c r="AB242" s="4"/>
      <c r="AC242" s="4"/>
      <c r="AD242" s="4"/>
      <c r="AE242" s="4"/>
      <c r="AF242" s="4"/>
      <c r="AG242" s="4"/>
      <c r="AH242" s="4"/>
    </row>
    <row r="243" spans="1:34" x14ac:dyDescent="0.25">
      <c r="A243" s="4"/>
      <c r="B243" s="4"/>
      <c r="C243" s="4"/>
      <c r="D243" s="4"/>
      <c r="E243" s="4"/>
      <c r="H243" s="4"/>
      <c r="I243" s="4"/>
      <c r="J243" s="4"/>
      <c r="K243" s="4"/>
      <c r="L243" s="64"/>
      <c r="M243" s="4"/>
      <c r="N243" s="4"/>
      <c r="O243" s="4"/>
      <c r="P243" s="4"/>
      <c r="Q243" s="4"/>
      <c r="R243" s="4"/>
      <c r="S243" s="4"/>
      <c r="T243" s="4"/>
      <c r="U243" s="4"/>
      <c r="V243" s="4"/>
      <c r="W243" s="4"/>
      <c r="X243" s="4"/>
      <c r="Y243" s="4"/>
      <c r="Z243" s="27"/>
      <c r="AA243" s="72"/>
      <c r="AB243" s="4"/>
      <c r="AC243" s="4"/>
      <c r="AD243" s="4"/>
      <c r="AE243" s="4"/>
      <c r="AF243" s="4"/>
      <c r="AG243" s="4"/>
      <c r="AH243" s="4"/>
    </row>
  </sheetData>
  <autoFilter ref="A134:G136" xr:uid="{54901316-3F18-4B58-A8B1-6017E9906667}"/>
  <mergeCells count="2">
    <mergeCell ref="A135:G135"/>
    <mergeCell ref="A136:G136"/>
  </mergeCells>
  <phoneticPr fontId="5" type="noConversion"/>
  <pageMargins left="0.7" right="0.7" top="0.75" bottom="0.75" header="0.3" footer="0.3"/>
  <pageSetup scale="15" orientation="landscape" horizontalDpi="90" verticalDpi="90" r:id="rId1"/>
  <drawing r:id="rId2"/>
  <legacyDrawing r:id="rId3"/>
  <tableParts count="1">
    <tablePart r:id="rId4"/>
  </tableParts>
  <extLst>
    <ext xmlns:x14="http://schemas.microsoft.com/office/spreadsheetml/2009/9/main" uri="{CCE6A557-97BC-4b89-ADB6-D9C93CAAB3DF}">
      <x14:dataValidations xmlns:xm="http://schemas.microsoft.com/office/excel/2006/main" count="3">
        <x14:dataValidation type="list" allowBlank="1" showInputMessage="1" showErrorMessage="1" xr:uid="{18BD1329-617C-4C2D-B0F7-E7230B781EB9}">
          <x14:formula1>
            <xm:f>'Initiative mapping-DO NOT EDIT'!$G$3:$G$12</xm:f>
          </x14:formula1>
          <xm:sqref>C2:C129</xm:sqref>
        </x14:dataValidation>
        <x14:dataValidation type="list" allowBlank="1" showInputMessage="1" showErrorMessage="1" xr:uid="{722E26F3-54CC-44FB-91DB-75E238D58D9D}">
          <x14:formula1>
            <xm:f>'Initiative mapping-DO NOT EDIT'!$J$3:$J$10</xm:f>
          </x14:formula1>
          <xm:sqref>A2:A129</xm:sqref>
        </x14:dataValidation>
        <x14:dataValidation type="list" allowBlank="1" showInputMessage="1" showErrorMessage="1" xr:uid="{CCEE9C1A-50CA-4B9D-AC85-CE0C7A846FB9}">
          <x14:formula1>
            <xm:f>'Initiative mapping-DO NOT EDIT'!$D$3:$D$89</xm:f>
          </x14:formula1>
          <xm:sqref>E2:E129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BBA3-C263-4861-B8AB-FBB29047BC54}">
  <dimension ref="B2:L89"/>
  <sheetViews>
    <sheetView workbookViewId="0">
      <selection activeCell="D88" sqref="D88"/>
    </sheetView>
  </sheetViews>
  <sheetFormatPr defaultRowHeight="15" x14ac:dyDescent="0.25"/>
  <cols>
    <col min="2" max="2" width="28.85546875" customWidth="1"/>
    <col min="4" max="4" width="77.7109375" customWidth="1"/>
  </cols>
  <sheetData>
    <row r="2" spans="2:12" x14ac:dyDescent="0.25">
      <c r="B2" s="4" t="s">
        <v>515</v>
      </c>
      <c r="C2" s="4" t="s">
        <v>516</v>
      </c>
      <c r="D2" s="4" t="s">
        <v>517</v>
      </c>
      <c r="E2" s="4"/>
      <c r="F2" s="4"/>
      <c r="G2" s="4" t="s">
        <v>518</v>
      </c>
      <c r="H2" s="4" t="s">
        <v>519</v>
      </c>
      <c r="I2" s="4"/>
      <c r="J2" s="4" t="s">
        <v>7</v>
      </c>
      <c r="K2" s="4"/>
      <c r="L2" s="4"/>
    </row>
    <row r="3" spans="2:12" x14ac:dyDescent="0.25">
      <c r="B3" s="4" t="s">
        <v>122</v>
      </c>
      <c r="C3" s="4">
        <v>1</v>
      </c>
      <c r="D3" s="4" t="s">
        <v>123</v>
      </c>
      <c r="E3" s="4"/>
      <c r="F3" s="4"/>
      <c r="G3" s="4" t="s">
        <v>122</v>
      </c>
      <c r="H3" s="4" t="s">
        <v>520</v>
      </c>
      <c r="I3" s="4"/>
      <c r="J3" s="4" t="s">
        <v>521</v>
      </c>
      <c r="K3" s="4"/>
      <c r="L3" s="4"/>
    </row>
    <row r="4" spans="2:12" x14ac:dyDescent="0.25">
      <c r="B4" s="4" t="s">
        <v>122</v>
      </c>
      <c r="C4" s="4">
        <v>2</v>
      </c>
      <c r="D4" s="4" t="s">
        <v>125</v>
      </c>
      <c r="E4" s="4"/>
      <c r="F4" s="4"/>
      <c r="G4" s="4" t="s">
        <v>130</v>
      </c>
      <c r="H4" s="4" t="s">
        <v>522</v>
      </c>
      <c r="I4" s="4"/>
      <c r="J4" s="4" t="s">
        <v>8</v>
      </c>
      <c r="K4" s="4"/>
      <c r="L4" s="4"/>
    </row>
    <row r="5" spans="2:12" x14ac:dyDescent="0.25">
      <c r="B5" s="4" t="s">
        <v>122</v>
      </c>
      <c r="C5" s="4">
        <v>3</v>
      </c>
      <c r="D5" s="4" t="s">
        <v>126</v>
      </c>
      <c r="E5" s="4"/>
      <c r="F5" s="4"/>
      <c r="G5" s="4" t="s">
        <v>188</v>
      </c>
      <c r="H5" s="4" t="s">
        <v>523</v>
      </c>
      <c r="I5" s="4"/>
      <c r="J5" s="4" t="s">
        <v>524</v>
      </c>
      <c r="K5" s="4"/>
      <c r="L5" s="4"/>
    </row>
    <row r="6" spans="2:12" x14ac:dyDescent="0.25">
      <c r="B6" s="4" t="s">
        <v>122</v>
      </c>
      <c r="C6" s="4">
        <v>4</v>
      </c>
      <c r="D6" s="4" t="s">
        <v>127</v>
      </c>
      <c r="E6" s="4"/>
      <c r="F6" s="4"/>
      <c r="G6" s="4" t="s">
        <v>299</v>
      </c>
      <c r="H6" s="4" t="s">
        <v>525</v>
      </c>
      <c r="I6" s="4"/>
      <c r="J6" s="4" t="s">
        <v>526</v>
      </c>
      <c r="K6" s="4"/>
      <c r="L6" s="4"/>
    </row>
    <row r="7" spans="2:12" x14ac:dyDescent="0.25">
      <c r="B7" s="4" t="s">
        <v>122</v>
      </c>
      <c r="C7" s="4">
        <v>5</v>
      </c>
      <c r="D7" s="4" t="s">
        <v>128</v>
      </c>
      <c r="E7" s="4"/>
      <c r="F7" s="4"/>
      <c r="G7" s="4" t="s">
        <v>373</v>
      </c>
      <c r="H7" s="4" t="s">
        <v>527</v>
      </c>
      <c r="I7" s="4"/>
      <c r="J7" s="4" t="s">
        <v>528</v>
      </c>
      <c r="K7" s="4"/>
      <c r="L7" s="4"/>
    </row>
    <row r="8" spans="2:12" x14ac:dyDescent="0.25">
      <c r="B8" s="4" t="s">
        <v>130</v>
      </c>
      <c r="C8" s="4">
        <v>1</v>
      </c>
      <c r="D8" s="4" t="s">
        <v>131</v>
      </c>
      <c r="E8" s="4"/>
      <c r="F8" s="4"/>
      <c r="G8" s="4" t="s">
        <v>415</v>
      </c>
      <c r="H8" s="4" t="s">
        <v>529</v>
      </c>
      <c r="I8" s="4"/>
      <c r="J8" s="4" t="s">
        <v>530</v>
      </c>
      <c r="K8" s="4"/>
      <c r="L8" s="4"/>
    </row>
    <row r="9" spans="2:12" x14ac:dyDescent="0.25">
      <c r="B9" s="4" t="s">
        <v>130</v>
      </c>
      <c r="C9" s="4">
        <v>2</v>
      </c>
      <c r="D9" s="4" t="s">
        <v>138</v>
      </c>
      <c r="E9" s="4"/>
      <c r="F9" s="4"/>
      <c r="G9" s="4" t="s">
        <v>471</v>
      </c>
      <c r="H9" s="4" t="s">
        <v>531</v>
      </c>
      <c r="I9" s="4"/>
      <c r="J9" s="4" t="s">
        <v>532</v>
      </c>
      <c r="K9" s="4"/>
      <c r="L9" s="4"/>
    </row>
    <row r="10" spans="2:12" x14ac:dyDescent="0.25">
      <c r="B10" s="4" t="s">
        <v>130</v>
      </c>
      <c r="C10" s="4">
        <v>3</v>
      </c>
      <c r="D10" s="4" t="s">
        <v>151</v>
      </c>
      <c r="E10" s="4"/>
      <c r="F10" s="4"/>
      <c r="G10" s="4" t="s">
        <v>475</v>
      </c>
      <c r="H10" s="4" t="s">
        <v>533</v>
      </c>
      <c r="I10" s="4"/>
      <c r="J10" s="4" t="s">
        <v>534</v>
      </c>
      <c r="K10" s="4"/>
      <c r="L10" s="4"/>
    </row>
    <row r="11" spans="2:12" x14ac:dyDescent="0.25">
      <c r="B11" s="4" t="s">
        <v>130</v>
      </c>
      <c r="C11" s="4">
        <v>4</v>
      </c>
      <c r="D11" s="4" t="s">
        <v>152</v>
      </c>
      <c r="E11" s="4"/>
      <c r="F11" s="4"/>
      <c r="G11" s="4" t="s">
        <v>481</v>
      </c>
      <c r="H11" s="4" t="s">
        <v>535</v>
      </c>
      <c r="I11" s="4"/>
      <c r="J11" s="4"/>
      <c r="K11" s="4"/>
      <c r="L11" s="4"/>
    </row>
    <row r="12" spans="2:12" x14ac:dyDescent="0.25">
      <c r="B12" s="4" t="s">
        <v>130</v>
      </c>
      <c r="C12" s="4">
        <v>5</v>
      </c>
      <c r="D12" s="4" t="s">
        <v>173</v>
      </c>
      <c r="E12" s="4"/>
      <c r="F12" s="4"/>
      <c r="G12" s="4" t="s">
        <v>536</v>
      </c>
      <c r="H12" s="4" t="s">
        <v>537</v>
      </c>
      <c r="I12" s="4"/>
      <c r="J12" s="4"/>
      <c r="K12" s="4"/>
      <c r="L12" s="4"/>
    </row>
    <row r="13" spans="2:12" x14ac:dyDescent="0.25">
      <c r="B13" s="4" t="s">
        <v>130</v>
      </c>
      <c r="C13" s="4">
        <v>6</v>
      </c>
      <c r="D13" s="4" t="s">
        <v>174</v>
      </c>
      <c r="E13" s="4"/>
      <c r="F13" s="4"/>
      <c r="G13" s="4"/>
      <c r="H13" s="4"/>
      <c r="I13" s="4"/>
      <c r="J13" s="4"/>
      <c r="K13" s="4"/>
      <c r="L13" s="4"/>
    </row>
    <row r="14" spans="2:12" x14ac:dyDescent="0.25">
      <c r="B14" s="4" t="s">
        <v>188</v>
      </c>
      <c r="C14" s="4">
        <v>1</v>
      </c>
      <c r="D14" s="4" t="s">
        <v>189</v>
      </c>
      <c r="E14" s="4"/>
      <c r="F14" s="4"/>
      <c r="G14" s="4"/>
      <c r="H14" s="4"/>
      <c r="I14" s="4"/>
      <c r="J14" s="4"/>
      <c r="K14" s="4"/>
      <c r="L14" s="4"/>
    </row>
    <row r="15" spans="2:12" x14ac:dyDescent="0.25">
      <c r="B15" s="4" t="s">
        <v>188</v>
      </c>
      <c r="C15" s="4">
        <v>2</v>
      </c>
      <c r="D15" s="4" t="s">
        <v>190</v>
      </c>
      <c r="E15" s="4"/>
      <c r="F15" s="4"/>
      <c r="G15" s="4"/>
      <c r="H15" s="4"/>
      <c r="I15" s="4"/>
      <c r="J15" s="4"/>
      <c r="K15" s="4"/>
      <c r="L15" s="4"/>
    </row>
    <row r="16" spans="2:12" x14ac:dyDescent="0.25">
      <c r="B16" s="4" t="s">
        <v>188</v>
      </c>
      <c r="C16" s="4">
        <v>3</v>
      </c>
      <c r="D16" s="4" t="s">
        <v>220</v>
      </c>
      <c r="E16" s="4"/>
      <c r="F16" s="4"/>
      <c r="G16" s="4"/>
      <c r="H16" s="4"/>
      <c r="I16" s="4"/>
      <c r="J16" s="4"/>
      <c r="K16" s="4"/>
      <c r="L16" s="4"/>
    </row>
    <row r="17" spans="2:12" x14ac:dyDescent="0.25">
      <c r="B17" s="4" t="s">
        <v>188</v>
      </c>
      <c r="C17" s="4">
        <v>4</v>
      </c>
      <c r="D17" s="4" t="s">
        <v>235</v>
      </c>
      <c r="E17" s="4"/>
      <c r="F17" s="4"/>
      <c r="G17" s="4"/>
      <c r="H17" s="4"/>
      <c r="I17" s="4"/>
      <c r="J17" s="4"/>
      <c r="K17" s="4"/>
      <c r="L17" s="4"/>
    </row>
    <row r="18" spans="2:12" x14ac:dyDescent="0.25">
      <c r="B18" s="4" t="s">
        <v>188</v>
      </c>
      <c r="C18" s="4">
        <v>5</v>
      </c>
      <c r="D18" s="4" t="s">
        <v>236</v>
      </c>
      <c r="E18" s="4"/>
      <c r="F18" s="4"/>
      <c r="G18" s="4"/>
      <c r="H18" s="4"/>
      <c r="I18" s="4"/>
      <c r="J18" s="4"/>
      <c r="K18" s="4"/>
      <c r="L18" s="4"/>
    </row>
    <row r="19" spans="2:12" x14ac:dyDescent="0.25">
      <c r="B19" s="4" t="s">
        <v>188</v>
      </c>
      <c r="C19" s="4">
        <v>6</v>
      </c>
      <c r="D19" s="4" t="s">
        <v>237</v>
      </c>
      <c r="E19" s="4"/>
      <c r="F19" s="4"/>
      <c r="G19" s="4"/>
      <c r="H19" s="4"/>
      <c r="I19" s="4"/>
      <c r="J19" s="4"/>
      <c r="K19" s="4"/>
      <c r="L19" s="4"/>
    </row>
    <row r="20" spans="2:12" x14ac:dyDescent="0.25">
      <c r="B20" s="4" t="s">
        <v>188</v>
      </c>
      <c r="C20" s="4">
        <v>7</v>
      </c>
      <c r="D20" s="4" t="s">
        <v>243</v>
      </c>
      <c r="E20" s="4"/>
      <c r="F20" s="4"/>
      <c r="G20" s="4"/>
      <c r="H20" s="4"/>
      <c r="I20" s="4"/>
      <c r="J20" s="4"/>
      <c r="K20" s="4"/>
      <c r="L20" s="4"/>
    </row>
    <row r="21" spans="2:12" x14ac:dyDescent="0.25">
      <c r="B21" s="4" t="s">
        <v>188</v>
      </c>
      <c r="C21" s="4">
        <v>8</v>
      </c>
      <c r="D21" s="4" t="s">
        <v>249</v>
      </c>
      <c r="E21" s="4"/>
      <c r="F21" s="4"/>
      <c r="G21" s="4"/>
      <c r="H21" s="4"/>
      <c r="I21" s="4"/>
      <c r="J21" s="4"/>
      <c r="K21" s="4"/>
      <c r="L21" s="4"/>
    </row>
    <row r="22" spans="2:12" x14ac:dyDescent="0.25">
      <c r="B22" s="4" t="s">
        <v>188</v>
      </c>
      <c r="C22" s="4">
        <v>9</v>
      </c>
      <c r="D22" s="4" t="s">
        <v>258</v>
      </c>
      <c r="E22" s="4"/>
      <c r="F22" s="4"/>
      <c r="G22" s="4"/>
      <c r="H22" s="4"/>
      <c r="I22" s="4"/>
      <c r="J22" s="4"/>
      <c r="K22" s="4"/>
      <c r="L22" s="4"/>
    </row>
    <row r="23" spans="2:12" x14ac:dyDescent="0.25">
      <c r="B23" s="4" t="s">
        <v>188</v>
      </c>
      <c r="C23" s="4">
        <v>10</v>
      </c>
      <c r="D23" s="4" t="s">
        <v>264</v>
      </c>
      <c r="E23" s="4"/>
      <c r="F23" s="4"/>
      <c r="G23" s="4"/>
      <c r="H23" s="4"/>
      <c r="I23" s="4"/>
      <c r="J23" s="4"/>
      <c r="K23" s="4"/>
      <c r="L23" s="4"/>
    </row>
    <row r="24" spans="2:12" x14ac:dyDescent="0.25">
      <c r="B24" s="4" t="s">
        <v>188</v>
      </c>
      <c r="C24" s="4">
        <v>11</v>
      </c>
      <c r="D24" s="4" t="s">
        <v>265</v>
      </c>
      <c r="E24" s="4"/>
      <c r="F24" s="4"/>
      <c r="G24" s="4"/>
      <c r="H24" s="4"/>
      <c r="I24" s="4"/>
      <c r="J24" s="4"/>
      <c r="K24" s="4"/>
      <c r="L24" s="4"/>
    </row>
    <row r="25" spans="2:12" x14ac:dyDescent="0.25">
      <c r="B25" s="4" t="s">
        <v>188</v>
      </c>
      <c r="C25" s="4">
        <v>12</v>
      </c>
      <c r="D25" s="4" t="s">
        <v>266</v>
      </c>
      <c r="E25" s="4"/>
      <c r="F25" s="4"/>
      <c r="G25" s="4"/>
      <c r="H25" s="4"/>
      <c r="I25" s="4"/>
      <c r="J25" s="4"/>
      <c r="K25" s="4"/>
      <c r="L25" s="4"/>
    </row>
    <row r="26" spans="2:12" x14ac:dyDescent="0.25">
      <c r="B26" s="4" t="s">
        <v>188</v>
      </c>
      <c r="C26" s="4">
        <v>13</v>
      </c>
      <c r="D26" s="4" t="s">
        <v>281</v>
      </c>
      <c r="E26" s="4"/>
      <c r="F26" s="4"/>
      <c r="G26" s="4"/>
      <c r="H26" s="4"/>
      <c r="I26" s="4"/>
      <c r="J26" s="4"/>
      <c r="K26" s="4"/>
      <c r="L26" s="4"/>
    </row>
    <row r="27" spans="2:12" x14ac:dyDescent="0.25">
      <c r="B27" s="4" t="s">
        <v>188</v>
      </c>
      <c r="C27" s="4">
        <v>14</v>
      </c>
      <c r="D27" s="4" t="s">
        <v>282</v>
      </c>
      <c r="E27" s="4"/>
      <c r="F27" s="4"/>
      <c r="G27" s="4"/>
      <c r="H27" s="4"/>
      <c r="I27" s="4"/>
      <c r="J27" s="4"/>
      <c r="K27" s="4"/>
      <c r="L27" s="4"/>
    </row>
    <row r="28" spans="2:12" x14ac:dyDescent="0.25">
      <c r="B28" s="4" t="s">
        <v>188</v>
      </c>
      <c r="C28" s="4">
        <v>15</v>
      </c>
      <c r="D28" s="4" t="s">
        <v>283</v>
      </c>
      <c r="E28" s="4"/>
      <c r="F28" s="4"/>
      <c r="G28" s="4"/>
      <c r="H28" s="4"/>
      <c r="I28" s="4"/>
      <c r="J28" s="4"/>
      <c r="K28" s="4"/>
      <c r="L28" s="4"/>
    </row>
    <row r="29" spans="2:12" x14ac:dyDescent="0.25">
      <c r="B29" s="4" t="s">
        <v>188</v>
      </c>
      <c r="C29" s="4">
        <v>16</v>
      </c>
      <c r="D29" s="4" t="s">
        <v>284</v>
      </c>
      <c r="E29" s="4"/>
      <c r="F29" s="4"/>
      <c r="G29" s="4"/>
      <c r="H29" s="4"/>
      <c r="I29" s="4"/>
      <c r="J29" s="4"/>
      <c r="K29" s="4"/>
      <c r="L29" s="4"/>
    </row>
    <row r="30" spans="2:12" x14ac:dyDescent="0.25">
      <c r="B30" s="4" t="s">
        <v>188</v>
      </c>
      <c r="C30" s="4">
        <v>17</v>
      </c>
      <c r="D30" s="4" t="s">
        <v>289</v>
      </c>
      <c r="E30" s="4"/>
      <c r="F30" s="4"/>
      <c r="G30" s="4"/>
      <c r="H30" s="4"/>
      <c r="I30" s="4"/>
      <c r="J30" s="4"/>
      <c r="K30" s="4"/>
      <c r="L30" s="4"/>
    </row>
    <row r="31" spans="2:12" x14ac:dyDescent="0.25">
      <c r="B31" s="4" t="s">
        <v>299</v>
      </c>
      <c r="C31" s="4">
        <v>1</v>
      </c>
      <c r="D31" s="4" t="s">
        <v>300</v>
      </c>
      <c r="E31" s="4"/>
      <c r="F31" s="4"/>
      <c r="G31" s="4"/>
      <c r="H31" s="4"/>
      <c r="I31" s="4"/>
      <c r="J31" s="4"/>
      <c r="K31" s="4"/>
      <c r="L31" s="4"/>
    </row>
    <row r="32" spans="2:12" x14ac:dyDescent="0.25">
      <c r="B32" s="4" t="s">
        <v>299</v>
      </c>
      <c r="C32" s="4">
        <v>2</v>
      </c>
      <c r="D32" s="4" t="s">
        <v>301</v>
      </c>
      <c r="E32" s="4"/>
      <c r="F32" s="4"/>
      <c r="G32" s="4"/>
      <c r="H32" s="4"/>
      <c r="I32" s="4"/>
      <c r="J32" s="4"/>
      <c r="K32" s="4"/>
      <c r="L32" s="4"/>
    </row>
    <row r="33" spans="2:12" x14ac:dyDescent="0.25">
      <c r="B33" s="4" t="s">
        <v>299</v>
      </c>
      <c r="C33" s="4">
        <v>3</v>
      </c>
      <c r="D33" s="4" t="s">
        <v>302</v>
      </c>
      <c r="E33" s="4"/>
      <c r="F33" s="4"/>
      <c r="G33" s="4"/>
      <c r="H33" s="4"/>
      <c r="I33" s="4"/>
      <c r="J33" s="4"/>
      <c r="K33" s="4"/>
      <c r="L33" s="4"/>
    </row>
    <row r="34" spans="2:12" x14ac:dyDescent="0.25">
      <c r="B34" s="4" t="s">
        <v>299</v>
      </c>
      <c r="C34" s="4">
        <v>4</v>
      </c>
      <c r="D34" s="4" t="s">
        <v>303</v>
      </c>
      <c r="E34" s="4"/>
      <c r="F34" s="4"/>
      <c r="G34" s="4"/>
      <c r="H34" s="4"/>
      <c r="I34" s="4"/>
      <c r="J34" s="4"/>
      <c r="K34" s="4"/>
      <c r="L34" s="4"/>
    </row>
    <row r="35" spans="2:12" x14ac:dyDescent="0.25">
      <c r="B35" s="4" t="s">
        <v>299</v>
      </c>
      <c r="C35" s="4">
        <v>5</v>
      </c>
      <c r="D35" s="4" t="s">
        <v>309</v>
      </c>
      <c r="E35" s="4"/>
      <c r="F35" s="4"/>
      <c r="G35" s="4"/>
      <c r="H35" s="4"/>
      <c r="I35" s="4"/>
      <c r="J35" s="4"/>
      <c r="K35" s="4"/>
      <c r="L35" s="4"/>
    </row>
    <row r="36" spans="2:12" x14ac:dyDescent="0.25">
      <c r="B36" s="4" t="s">
        <v>299</v>
      </c>
      <c r="C36" s="4">
        <v>6</v>
      </c>
      <c r="D36" s="4" t="s">
        <v>315</v>
      </c>
      <c r="E36" s="4"/>
      <c r="F36" s="4"/>
      <c r="G36" s="4"/>
      <c r="H36" s="4"/>
      <c r="I36" s="4"/>
      <c r="J36" s="4"/>
      <c r="K36" s="4"/>
      <c r="L36" s="4"/>
    </row>
    <row r="37" spans="2:12" x14ac:dyDescent="0.25">
      <c r="B37" s="4" t="s">
        <v>299</v>
      </c>
      <c r="C37" s="4">
        <v>7</v>
      </c>
      <c r="D37" s="4" t="s">
        <v>316</v>
      </c>
      <c r="E37" s="4"/>
      <c r="F37" s="4"/>
      <c r="G37" s="4"/>
      <c r="H37" s="4"/>
      <c r="I37" s="4"/>
      <c r="J37" s="4"/>
      <c r="K37" s="4"/>
      <c r="L37" s="4"/>
    </row>
    <row r="38" spans="2:12" x14ac:dyDescent="0.25">
      <c r="B38" s="4" t="s">
        <v>299</v>
      </c>
      <c r="C38" s="4">
        <v>8</v>
      </c>
      <c r="D38" s="4" t="s">
        <v>317</v>
      </c>
      <c r="E38" s="4"/>
      <c r="F38" s="4"/>
      <c r="G38" s="4"/>
      <c r="H38" s="4"/>
      <c r="I38" s="4"/>
      <c r="J38" s="4"/>
      <c r="K38" s="4"/>
      <c r="L38" s="4"/>
    </row>
    <row r="39" spans="2:12" x14ac:dyDescent="0.25">
      <c r="B39" s="4" t="s">
        <v>299</v>
      </c>
      <c r="C39" s="4">
        <v>9</v>
      </c>
      <c r="D39" s="4" t="s">
        <v>318</v>
      </c>
      <c r="E39" s="4"/>
      <c r="F39" s="4"/>
      <c r="G39" s="4"/>
      <c r="H39" s="4"/>
      <c r="I39" s="4"/>
      <c r="J39" s="4"/>
      <c r="K39" s="4"/>
      <c r="L39" s="4"/>
    </row>
    <row r="40" spans="2:12" x14ac:dyDescent="0.25">
      <c r="B40" s="4" t="s">
        <v>299</v>
      </c>
      <c r="C40" s="4">
        <v>10</v>
      </c>
      <c r="D40" s="4" t="s">
        <v>342</v>
      </c>
      <c r="E40" s="4"/>
      <c r="F40" s="4"/>
      <c r="G40" s="4"/>
      <c r="H40" s="4"/>
      <c r="I40" s="4"/>
      <c r="J40" s="4"/>
      <c r="K40" s="4"/>
      <c r="L40" s="4"/>
    </row>
    <row r="41" spans="2:12" x14ac:dyDescent="0.25">
      <c r="B41" s="4" t="s">
        <v>299</v>
      </c>
      <c r="C41" s="4">
        <v>11</v>
      </c>
      <c r="D41" s="4" t="s">
        <v>356</v>
      </c>
      <c r="E41" s="4"/>
      <c r="F41" s="4"/>
      <c r="G41" s="4"/>
      <c r="H41" s="4"/>
      <c r="I41" s="4"/>
      <c r="J41" s="4"/>
      <c r="K41" s="4"/>
      <c r="L41" s="4"/>
    </row>
    <row r="42" spans="2:12" x14ac:dyDescent="0.25">
      <c r="B42" s="4" t="s">
        <v>299</v>
      </c>
      <c r="C42" s="4">
        <v>12</v>
      </c>
      <c r="D42" s="4" t="s">
        <v>357</v>
      </c>
      <c r="E42" s="4"/>
      <c r="F42" s="4"/>
      <c r="G42" s="4"/>
      <c r="H42" s="4"/>
      <c r="I42" s="4"/>
      <c r="J42" s="4"/>
      <c r="K42" s="4"/>
      <c r="L42" s="4"/>
    </row>
    <row r="43" spans="2:12" x14ac:dyDescent="0.25">
      <c r="B43" s="4" t="s">
        <v>299</v>
      </c>
      <c r="C43" s="4">
        <v>13</v>
      </c>
      <c r="D43" s="4" t="s">
        <v>358</v>
      </c>
      <c r="E43" s="4"/>
      <c r="F43" s="4"/>
      <c r="G43" s="4"/>
      <c r="H43" s="4"/>
      <c r="I43" s="4"/>
      <c r="J43" s="4"/>
      <c r="K43" s="4"/>
      <c r="L43" s="4"/>
    </row>
    <row r="44" spans="2:12" x14ac:dyDescent="0.25">
      <c r="B44" s="4" t="s">
        <v>299</v>
      </c>
      <c r="C44" s="4">
        <v>14</v>
      </c>
      <c r="D44" s="4" t="s">
        <v>359</v>
      </c>
      <c r="E44" s="4"/>
      <c r="F44" s="4"/>
      <c r="G44" s="4"/>
      <c r="H44" s="4"/>
      <c r="I44" s="4"/>
      <c r="J44" s="4"/>
      <c r="K44" s="4"/>
      <c r="L44" s="4"/>
    </row>
    <row r="45" spans="2:12" x14ac:dyDescent="0.25">
      <c r="B45" s="4" t="s">
        <v>299</v>
      </c>
      <c r="C45" s="4">
        <v>15</v>
      </c>
      <c r="D45" s="4" t="s">
        <v>364</v>
      </c>
      <c r="E45" s="4"/>
      <c r="F45" s="4"/>
      <c r="G45" s="4"/>
      <c r="H45" s="4"/>
      <c r="I45" s="4"/>
      <c r="J45" s="4"/>
      <c r="K45" s="4"/>
      <c r="L45" s="4"/>
    </row>
    <row r="46" spans="2:12" x14ac:dyDescent="0.25">
      <c r="B46" s="4" t="s">
        <v>373</v>
      </c>
      <c r="C46" s="4">
        <v>1</v>
      </c>
      <c r="D46" s="4" t="s">
        <v>374</v>
      </c>
      <c r="E46" s="4"/>
      <c r="F46" s="4"/>
      <c r="G46" s="4"/>
      <c r="H46" s="4"/>
      <c r="I46" s="4"/>
      <c r="J46" s="4"/>
      <c r="K46" s="4"/>
      <c r="L46" s="4"/>
    </row>
    <row r="47" spans="2:12" x14ac:dyDescent="0.25">
      <c r="B47" s="4" t="s">
        <v>373</v>
      </c>
      <c r="C47" s="4">
        <v>2</v>
      </c>
      <c r="D47" s="4" t="s">
        <v>375</v>
      </c>
      <c r="E47" s="4"/>
      <c r="F47" s="4"/>
      <c r="G47" s="4"/>
      <c r="H47" s="4"/>
      <c r="I47" s="4"/>
      <c r="J47" s="4"/>
      <c r="K47" s="4"/>
      <c r="L47" s="4"/>
    </row>
    <row r="48" spans="2:12" x14ac:dyDescent="0.25">
      <c r="B48" s="4" t="s">
        <v>373</v>
      </c>
      <c r="C48" s="4">
        <v>3</v>
      </c>
      <c r="D48" s="4" t="s">
        <v>376</v>
      </c>
      <c r="E48" s="4"/>
      <c r="F48" s="4"/>
      <c r="G48" s="4"/>
      <c r="H48" s="4"/>
      <c r="I48" s="4"/>
      <c r="J48" s="4"/>
      <c r="K48" s="4"/>
      <c r="L48" s="4"/>
    </row>
    <row r="49" spans="2:12" x14ac:dyDescent="0.25">
      <c r="B49" s="4" t="s">
        <v>373</v>
      </c>
      <c r="C49" s="4">
        <v>4</v>
      </c>
      <c r="D49" s="4" t="s">
        <v>377</v>
      </c>
      <c r="E49" s="4"/>
      <c r="F49" s="4"/>
      <c r="G49" s="4"/>
      <c r="H49" s="4"/>
      <c r="I49" s="4"/>
      <c r="J49" s="4"/>
      <c r="K49" s="4"/>
      <c r="L49" s="4"/>
    </row>
    <row r="50" spans="2:12" x14ac:dyDescent="0.25">
      <c r="B50" s="4" t="s">
        <v>373</v>
      </c>
      <c r="C50" s="4">
        <v>5</v>
      </c>
      <c r="D50" s="4" t="s">
        <v>378</v>
      </c>
      <c r="E50" s="4"/>
      <c r="F50" s="4"/>
      <c r="G50" s="4"/>
      <c r="H50" s="4"/>
      <c r="I50" s="4"/>
      <c r="J50" s="4"/>
      <c r="K50" s="4"/>
      <c r="L50" s="4"/>
    </row>
    <row r="51" spans="2:12" x14ac:dyDescent="0.25">
      <c r="B51" s="4" t="s">
        <v>373</v>
      </c>
      <c r="C51" s="4">
        <v>6</v>
      </c>
      <c r="D51" s="4" t="s">
        <v>302</v>
      </c>
      <c r="E51" s="4"/>
      <c r="F51" s="4"/>
      <c r="G51" s="4"/>
      <c r="H51" s="4"/>
      <c r="I51" s="4"/>
      <c r="J51" s="4"/>
      <c r="K51" s="4"/>
      <c r="L51" s="4"/>
    </row>
    <row r="52" spans="2:12" x14ac:dyDescent="0.25">
      <c r="B52" s="4" t="s">
        <v>373</v>
      </c>
      <c r="C52" s="4">
        <v>7</v>
      </c>
      <c r="D52" s="4" t="s">
        <v>389</v>
      </c>
      <c r="E52" s="4"/>
      <c r="F52" s="4"/>
      <c r="G52" s="4"/>
      <c r="H52" s="4"/>
      <c r="I52" s="4"/>
      <c r="J52" s="4"/>
      <c r="K52" s="4"/>
      <c r="L52" s="4"/>
    </row>
    <row r="53" spans="2:12" x14ac:dyDescent="0.25">
      <c r="B53" s="4" t="s">
        <v>373</v>
      </c>
      <c r="C53" s="4">
        <v>8</v>
      </c>
      <c r="D53" s="4" t="s">
        <v>390</v>
      </c>
      <c r="E53" s="4"/>
      <c r="F53" s="4"/>
      <c r="G53" s="4"/>
      <c r="H53" s="4"/>
      <c r="I53" s="4"/>
      <c r="J53" s="4"/>
      <c r="K53" s="4"/>
      <c r="L53" s="4"/>
    </row>
    <row r="54" spans="2:12" x14ac:dyDescent="0.25">
      <c r="B54" s="4" t="s">
        <v>373</v>
      </c>
      <c r="C54" s="4">
        <v>9</v>
      </c>
      <c r="D54" s="4" t="s">
        <v>391</v>
      </c>
      <c r="E54" s="4"/>
      <c r="F54" s="4"/>
      <c r="G54" s="4"/>
      <c r="H54" s="4"/>
      <c r="I54" s="4"/>
      <c r="J54" s="4"/>
      <c r="K54" s="4"/>
      <c r="L54" s="4"/>
    </row>
    <row r="55" spans="2:12" x14ac:dyDescent="0.25">
      <c r="B55" s="4" t="s">
        <v>373</v>
      </c>
      <c r="C55" s="4">
        <v>10</v>
      </c>
      <c r="D55" s="4" t="s">
        <v>392</v>
      </c>
      <c r="E55" s="4"/>
      <c r="F55" s="4"/>
      <c r="G55" s="4"/>
      <c r="H55" s="4"/>
      <c r="I55" s="4"/>
      <c r="J55" s="4"/>
      <c r="K55" s="4"/>
      <c r="L55" s="4"/>
    </row>
    <row r="56" spans="2:12" x14ac:dyDescent="0.25">
      <c r="B56" s="4" t="s">
        <v>373</v>
      </c>
      <c r="C56" s="4">
        <v>11</v>
      </c>
      <c r="D56" s="4" t="s">
        <v>393</v>
      </c>
      <c r="E56" s="4"/>
      <c r="F56" s="4"/>
      <c r="G56" s="4"/>
      <c r="H56" s="4"/>
      <c r="I56" s="4"/>
      <c r="J56" s="4"/>
      <c r="K56" s="4"/>
      <c r="L56" s="4"/>
    </row>
    <row r="57" spans="2:12" x14ac:dyDescent="0.25">
      <c r="B57" s="4" t="s">
        <v>373</v>
      </c>
      <c r="C57" s="4">
        <v>12</v>
      </c>
      <c r="D57" s="4" t="s">
        <v>538</v>
      </c>
      <c r="E57" s="4"/>
      <c r="F57" s="4"/>
      <c r="G57" s="4"/>
      <c r="H57" s="4"/>
      <c r="I57" s="4"/>
      <c r="J57" s="4"/>
      <c r="K57" s="4"/>
      <c r="L57" s="4"/>
    </row>
    <row r="58" spans="2:12" x14ac:dyDescent="0.25">
      <c r="B58" s="4" t="s">
        <v>373</v>
      </c>
      <c r="C58" s="4">
        <v>13</v>
      </c>
      <c r="D58" s="4" t="s">
        <v>394</v>
      </c>
      <c r="E58" s="4"/>
      <c r="F58" s="4"/>
      <c r="G58" s="4"/>
      <c r="H58" s="4"/>
      <c r="I58" s="4"/>
      <c r="J58" s="4"/>
      <c r="K58" s="4"/>
      <c r="L58" s="4"/>
    </row>
    <row r="59" spans="2:12" x14ac:dyDescent="0.25">
      <c r="B59" s="4" t="s">
        <v>373</v>
      </c>
      <c r="C59" s="4">
        <v>14</v>
      </c>
      <c r="D59" s="4" t="s">
        <v>539</v>
      </c>
      <c r="E59" s="4"/>
      <c r="F59" s="4"/>
      <c r="G59" s="4"/>
      <c r="H59" s="4"/>
      <c r="I59" s="4"/>
      <c r="J59" s="4"/>
      <c r="K59" s="4"/>
      <c r="L59" s="4"/>
    </row>
    <row r="60" spans="2:12" x14ac:dyDescent="0.25">
      <c r="B60" s="4" t="s">
        <v>373</v>
      </c>
      <c r="C60" s="4">
        <v>15</v>
      </c>
      <c r="D60" s="4" t="s">
        <v>540</v>
      </c>
      <c r="E60" s="4"/>
      <c r="F60" s="4"/>
      <c r="G60" s="4"/>
      <c r="H60" s="4"/>
      <c r="I60" s="4"/>
      <c r="J60" s="4"/>
      <c r="K60" s="4"/>
      <c r="L60" s="4"/>
    </row>
    <row r="61" spans="2:12" x14ac:dyDescent="0.25">
      <c r="B61" s="4" t="s">
        <v>373</v>
      </c>
      <c r="C61" s="4">
        <v>16</v>
      </c>
      <c r="D61" s="4" t="s">
        <v>400</v>
      </c>
      <c r="E61" s="4"/>
      <c r="F61" s="4"/>
      <c r="G61" s="4"/>
      <c r="H61" s="4"/>
      <c r="I61" s="4"/>
      <c r="J61" s="4"/>
      <c r="K61" s="4"/>
      <c r="L61" s="4"/>
    </row>
    <row r="62" spans="2:12" x14ac:dyDescent="0.25">
      <c r="B62" s="4" t="s">
        <v>373</v>
      </c>
      <c r="C62" s="4">
        <v>17</v>
      </c>
      <c r="D62" s="4" t="s">
        <v>411</v>
      </c>
      <c r="E62" s="4"/>
      <c r="F62" s="4"/>
      <c r="G62" s="4"/>
      <c r="H62" s="4"/>
      <c r="I62" s="4"/>
      <c r="J62" s="4"/>
      <c r="K62" s="4"/>
      <c r="L62" s="4"/>
    </row>
    <row r="63" spans="2:12" x14ac:dyDescent="0.25">
      <c r="B63" s="4" t="s">
        <v>373</v>
      </c>
      <c r="C63" s="4">
        <v>18</v>
      </c>
      <c r="D63" s="4" t="s">
        <v>412</v>
      </c>
      <c r="E63" s="4"/>
      <c r="F63" s="4"/>
      <c r="G63" s="4"/>
      <c r="H63" s="4"/>
      <c r="I63" s="4"/>
      <c r="J63" s="4"/>
      <c r="K63" s="4"/>
      <c r="L63" s="4"/>
    </row>
    <row r="64" spans="2:12" x14ac:dyDescent="0.25">
      <c r="B64" s="4" t="s">
        <v>373</v>
      </c>
      <c r="C64" s="4">
        <v>19</v>
      </c>
      <c r="D64" s="4" t="s">
        <v>413</v>
      </c>
      <c r="E64" s="4"/>
      <c r="F64" s="4"/>
      <c r="G64" s="4"/>
      <c r="H64" s="4"/>
      <c r="I64" s="4"/>
      <c r="J64" s="4"/>
      <c r="K64" s="4"/>
      <c r="L64" s="4"/>
    </row>
    <row r="65" spans="2:12" x14ac:dyDescent="0.25">
      <c r="B65" s="4" t="s">
        <v>373</v>
      </c>
      <c r="C65" s="4">
        <v>20</v>
      </c>
      <c r="D65" s="4" t="s">
        <v>414</v>
      </c>
      <c r="E65" s="4"/>
      <c r="F65" s="4"/>
      <c r="G65" s="4"/>
      <c r="H65" s="4"/>
      <c r="I65" s="4"/>
      <c r="J65" s="4"/>
      <c r="K65" s="4"/>
      <c r="L65" s="4"/>
    </row>
    <row r="66" spans="2:12" x14ac:dyDescent="0.25">
      <c r="B66" s="4" t="s">
        <v>415</v>
      </c>
      <c r="C66" s="4">
        <v>1</v>
      </c>
      <c r="D66" s="4" t="s">
        <v>416</v>
      </c>
      <c r="E66" s="4"/>
      <c r="F66" s="4"/>
      <c r="G66" s="4"/>
      <c r="H66" s="4"/>
      <c r="I66" s="4"/>
      <c r="J66" s="4"/>
      <c r="K66" s="4"/>
      <c r="L66" s="4"/>
    </row>
    <row r="67" spans="2:12" x14ac:dyDescent="0.25">
      <c r="B67" s="4" t="s">
        <v>415</v>
      </c>
      <c r="C67" s="4">
        <v>2</v>
      </c>
      <c r="D67" s="4" t="s">
        <v>421</v>
      </c>
      <c r="E67" s="4"/>
      <c r="F67" s="4"/>
      <c r="G67" s="4"/>
      <c r="H67" s="4"/>
      <c r="I67" s="4"/>
      <c r="J67" s="4"/>
      <c r="K67" s="4"/>
      <c r="L67" s="4"/>
    </row>
    <row r="68" spans="2:12" x14ac:dyDescent="0.25">
      <c r="B68" s="4" t="s">
        <v>415</v>
      </c>
      <c r="C68" s="4">
        <v>3</v>
      </c>
      <c r="D68" s="4" t="s">
        <v>422</v>
      </c>
      <c r="E68" s="4"/>
      <c r="F68" s="4"/>
      <c r="G68" s="4"/>
      <c r="H68" s="4"/>
      <c r="I68" s="4"/>
      <c r="J68" s="4"/>
      <c r="K68" s="4"/>
      <c r="L68" s="4"/>
    </row>
    <row r="69" spans="2:12" x14ac:dyDescent="0.25">
      <c r="B69" s="4" t="s">
        <v>415</v>
      </c>
      <c r="C69" s="4">
        <v>4</v>
      </c>
      <c r="D69" s="4" t="s">
        <v>423</v>
      </c>
      <c r="E69" s="4"/>
      <c r="F69" s="4"/>
      <c r="G69" s="4"/>
      <c r="H69" s="4"/>
      <c r="I69" s="4"/>
      <c r="J69" s="4"/>
      <c r="K69" s="4"/>
      <c r="L69" s="4"/>
    </row>
    <row r="70" spans="2:12" x14ac:dyDescent="0.25">
      <c r="B70" s="4" t="s">
        <v>415</v>
      </c>
      <c r="C70" s="4">
        <v>5</v>
      </c>
      <c r="D70" s="4" t="s">
        <v>424</v>
      </c>
      <c r="E70" s="4"/>
      <c r="F70" s="4"/>
      <c r="G70" s="4"/>
      <c r="H70" s="4"/>
      <c r="I70" s="4"/>
      <c r="J70" s="4"/>
      <c r="K70" s="4"/>
      <c r="L70" s="4"/>
    </row>
    <row r="71" spans="2:12" x14ac:dyDescent="0.25">
      <c r="B71" s="4" t="s">
        <v>415</v>
      </c>
      <c r="C71" s="4">
        <v>6</v>
      </c>
      <c r="D71" s="4" t="s">
        <v>454</v>
      </c>
      <c r="E71" s="4"/>
      <c r="F71" s="4"/>
      <c r="G71" s="4"/>
      <c r="H71" s="4"/>
      <c r="I71" s="4"/>
      <c r="J71" s="4"/>
      <c r="K71" s="4"/>
      <c r="L71" s="4"/>
    </row>
    <row r="72" spans="2:12" x14ac:dyDescent="0.25">
      <c r="B72" s="4" t="s">
        <v>471</v>
      </c>
      <c r="C72" s="4">
        <v>1</v>
      </c>
      <c r="D72" s="4" t="s">
        <v>472</v>
      </c>
      <c r="E72" s="4"/>
      <c r="F72" s="4"/>
      <c r="G72" s="4"/>
      <c r="H72" s="4"/>
      <c r="I72" s="4"/>
      <c r="J72" s="4"/>
      <c r="K72" s="4"/>
      <c r="L72" s="4"/>
    </row>
    <row r="73" spans="2:12" x14ac:dyDescent="0.25">
      <c r="B73" s="4" t="s">
        <v>471</v>
      </c>
      <c r="C73" s="4">
        <v>2</v>
      </c>
      <c r="D73" s="4" t="s">
        <v>473</v>
      </c>
      <c r="E73" s="4"/>
      <c r="F73" s="4"/>
      <c r="G73" s="4"/>
      <c r="H73" s="4"/>
      <c r="I73" s="4"/>
      <c r="J73" s="4"/>
      <c r="K73" s="4"/>
      <c r="L73" s="4"/>
    </row>
    <row r="74" spans="2:12" x14ac:dyDescent="0.25">
      <c r="B74" s="4" t="s">
        <v>471</v>
      </c>
      <c r="C74" s="4">
        <v>3</v>
      </c>
      <c r="D74" s="4" t="s">
        <v>474</v>
      </c>
      <c r="E74" s="4"/>
      <c r="F74" s="4"/>
      <c r="G74" s="4"/>
      <c r="H74" s="4"/>
      <c r="I74" s="4"/>
      <c r="J74" s="4"/>
      <c r="K74" s="4"/>
      <c r="L74" s="4"/>
    </row>
    <row r="75" spans="2:12" x14ac:dyDescent="0.25">
      <c r="B75" s="4" t="s">
        <v>471</v>
      </c>
      <c r="C75" s="4">
        <v>4</v>
      </c>
      <c r="D75" s="4" t="s">
        <v>476</v>
      </c>
      <c r="E75" s="4"/>
      <c r="F75" s="4"/>
      <c r="G75" s="4"/>
      <c r="H75" s="4"/>
      <c r="I75" s="4"/>
      <c r="J75" s="4"/>
      <c r="K75" s="4"/>
      <c r="L75" s="4"/>
    </row>
    <row r="76" spans="2:12" x14ac:dyDescent="0.25">
      <c r="B76" s="4" t="s">
        <v>475</v>
      </c>
      <c r="C76" s="4">
        <v>1</v>
      </c>
      <c r="D76" s="4" t="s">
        <v>477</v>
      </c>
      <c r="E76" s="4"/>
      <c r="F76" s="4"/>
      <c r="G76" s="4"/>
      <c r="H76" s="4"/>
      <c r="I76" s="4"/>
      <c r="J76" s="4"/>
      <c r="K76" s="4"/>
      <c r="L76" s="4"/>
    </row>
    <row r="77" spans="2:12" x14ac:dyDescent="0.25">
      <c r="B77" s="4" t="s">
        <v>475</v>
      </c>
      <c r="C77" s="4">
        <v>2</v>
      </c>
      <c r="D77" s="4" t="s">
        <v>478</v>
      </c>
      <c r="E77" s="4"/>
      <c r="F77" s="4"/>
      <c r="G77" s="4"/>
      <c r="H77" s="4"/>
      <c r="I77" s="4"/>
      <c r="J77" s="4"/>
      <c r="K77" s="4"/>
      <c r="L77" s="4"/>
    </row>
    <row r="78" spans="2:12" x14ac:dyDescent="0.25">
      <c r="B78" s="4" t="s">
        <v>475</v>
      </c>
      <c r="C78" s="4">
        <v>3</v>
      </c>
      <c r="D78" s="4" t="s">
        <v>479</v>
      </c>
      <c r="E78" s="4"/>
      <c r="F78" s="4"/>
      <c r="G78" s="4"/>
      <c r="H78" s="4"/>
      <c r="I78" s="4"/>
      <c r="J78" s="4"/>
      <c r="K78" s="4"/>
      <c r="L78" s="4"/>
    </row>
    <row r="79" spans="2:12" x14ac:dyDescent="0.25">
      <c r="B79" s="4" t="s">
        <v>481</v>
      </c>
      <c r="C79" s="4">
        <v>1</v>
      </c>
      <c r="D79" s="4" t="s">
        <v>482</v>
      </c>
      <c r="E79" s="4"/>
      <c r="F79" s="4"/>
      <c r="G79" s="4"/>
      <c r="H79" s="4"/>
      <c r="I79" s="4"/>
      <c r="J79" s="4"/>
      <c r="K79" s="4"/>
      <c r="L79" s="4"/>
    </row>
    <row r="80" spans="2:12" x14ac:dyDescent="0.25">
      <c r="B80" s="4" t="s">
        <v>481</v>
      </c>
      <c r="C80" s="4">
        <v>2</v>
      </c>
      <c r="D80" s="4" t="s">
        <v>487</v>
      </c>
      <c r="E80" s="4"/>
      <c r="F80" s="4"/>
      <c r="G80" s="4"/>
      <c r="H80" s="4"/>
      <c r="I80" s="4"/>
      <c r="J80" s="4"/>
      <c r="K80" s="4"/>
      <c r="L80" s="4"/>
    </row>
    <row r="81" spans="2:12" x14ac:dyDescent="0.25">
      <c r="B81" s="4" t="s">
        <v>481</v>
      </c>
      <c r="C81" s="4">
        <v>3</v>
      </c>
      <c r="D81" s="4" t="s">
        <v>541</v>
      </c>
      <c r="E81" s="4"/>
      <c r="F81" s="4"/>
      <c r="G81" s="4"/>
      <c r="H81" s="4"/>
      <c r="I81" s="4"/>
      <c r="J81" s="4"/>
      <c r="K81" s="4"/>
      <c r="L81" s="4"/>
    </row>
    <row r="82" spans="2:12" x14ac:dyDescent="0.25">
      <c r="B82" s="4" t="s">
        <v>481</v>
      </c>
      <c r="C82" s="4">
        <v>4</v>
      </c>
      <c r="D82" s="4" t="s">
        <v>542</v>
      </c>
      <c r="E82" s="4"/>
      <c r="F82" s="4"/>
      <c r="G82" s="4"/>
      <c r="H82" s="4"/>
      <c r="I82" s="4"/>
      <c r="J82" s="4"/>
      <c r="K82" s="4"/>
      <c r="L82" s="4"/>
    </row>
    <row r="83" spans="2:12" x14ac:dyDescent="0.25">
      <c r="B83" s="4" t="s">
        <v>481</v>
      </c>
      <c r="C83" s="4">
        <v>5</v>
      </c>
      <c r="D83" s="4" t="s">
        <v>543</v>
      </c>
      <c r="E83" s="4"/>
      <c r="F83" s="4"/>
      <c r="G83" s="4"/>
      <c r="H83" s="4"/>
      <c r="I83" s="4"/>
      <c r="J83" s="4"/>
      <c r="K83" s="4"/>
      <c r="L83" s="4"/>
    </row>
    <row r="84" spans="2:12" x14ac:dyDescent="0.25">
      <c r="B84" s="4" t="s">
        <v>481</v>
      </c>
      <c r="C84" s="4">
        <v>6</v>
      </c>
      <c r="D84" s="4" t="s">
        <v>544</v>
      </c>
      <c r="E84" s="4"/>
      <c r="F84" s="4"/>
      <c r="G84" s="4"/>
      <c r="H84" s="4"/>
      <c r="I84" s="4"/>
      <c r="J84" s="4"/>
      <c r="K84" s="4"/>
      <c r="L84" s="4"/>
    </row>
    <row r="85" spans="2:12" x14ac:dyDescent="0.25">
      <c r="B85" s="4" t="s">
        <v>536</v>
      </c>
      <c r="C85" s="4">
        <v>1</v>
      </c>
      <c r="D85" s="4" t="s">
        <v>545</v>
      </c>
      <c r="E85" s="4"/>
      <c r="F85" s="4"/>
      <c r="G85" s="4"/>
      <c r="H85" s="4"/>
      <c r="I85" s="4"/>
      <c r="J85" s="4"/>
      <c r="K85" s="4"/>
      <c r="L85" s="4"/>
    </row>
    <row r="86" spans="2:12" x14ac:dyDescent="0.25">
      <c r="B86" s="4" t="s">
        <v>536</v>
      </c>
      <c r="C86" s="4">
        <v>2</v>
      </c>
      <c r="D86" s="4" t="s">
        <v>546</v>
      </c>
      <c r="E86" s="4"/>
      <c r="F86" s="4"/>
      <c r="G86" s="4"/>
      <c r="H86" s="4"/>
      <c r="I86" s="4"/>
      <c r="J86" s="4"/>
      <c r="K86" s="4"/>
      <c r="L86" s="4"/>
    </row>
    <row r="87" spans="2:12" x14ac:dyDescent="0.25">
      <c r="B87" s="4" t="s">
        <v>536</v>
      </c>
      <c r="C87" s="4">
        <v>3</v>
      </c>
      <c r="D87" s="4" t="s">
        <v>547</v>
      </c>
      <c r="E87" s="4"/>
      <c r="F87" s="4"/>
      <c r="G87" s="4"/>
      <c r="H87" s="4"/>
      <c r="I87" s="4"/>
      <c r="J87" s="4"/>
      <c r="K87" s="4"/>
      <c r="L87" s="4"/>
    </row>
    <row r="88" spans="2:12" x14ac:dyDescent="0.25">
      <c r="B88" s="4" t="s">
        <v>536</v>
      </c>
      <c r="C88" s="4">
        <v>4</v>
      </c>
      <c r="D88" s="4" t="s">
        <v>548</v>
      </c>
      <c r="E88" s="4"/>
      <c r="F88" s="4"/>
      <c r="G88" s="4"/>
      <c r="H88" s="4"/>
      <c r="I88" s="4"/>
      <c r="J88" s="4"/>
      <c r="K88" s="4"/>
      <c r="L88" s="4"/>
    </row>
    <row r="89" spans="2:12" x14ac:dyDescent="0.25">
      <c r="B89" s="4"/>
      <c r="C89" s="4" t="s">
        <v>549</v>
      </c>
      <c r="D89" s="4" t="s">
        <v>550</v>
      </c>
      <c r="E89" s="4"/>
      <c r="F89" s="4"/>
      <c r="G89" s="4"/>
      <c r="H89" s="4"/>
      <c r="I89" s="4"/>
      <c r="J89" s="4"/>
      <c r="K89" s="4"/>
      <c r="L89" s="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EF3B0658BE8F42A416345DE9D51A56" ma:contentTypeVersion="14" ma:contentTypeDescription="Create a new document." ma:contentTypeScope="" ma:versionID="dfc676c6b793c4a0b2bee2f90b2c1cf8">
  <xsd:schema xmlns:xsd="http://www.w3.org/2001/XMLSchema" xmlns:xs="http://www.w3.org/2001/XMLSchema" xmlns:p="http://schemas.microsoft.com/office/2006/metadata/properties" xmlns:ns2="22de1217-337d-48c6-ae41-de18a9e76440" xmlns:ns3="0ea0eb6c-ee70-4a91-9e54-89ed245dd4a0" targetNamespace="http://schemas.microsoft.com/office/2006/metadata/properties" ma:root="true" ma:fieldsID="093a702607b1d040412c943b75540229" ns2:_="" ns3:_="">
    <xsd:import namespace="22de1217-337d-48c6-ae41-de18a9e76440"/>
    <xsd:import namespace="0ea0eb6c-ee70-4a91-9e54-89ed245dd4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e1217-337d-48c6-ae41-de18a9e76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51b62a4-9796-44f9-b2a5-9cb121c1087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ea0eb6c-ee70-4a91-9e54-89ed245dd4a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94e1fd7-02f3-49c5-8a9b-948c5117dc3b}" ma:internalName="TaxCatchAll" ma:showField="CatchAllData" ma:web="0ea0eb6c-ee70-4a91-9e54-89ed245dd4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0ea0eb6c-ee70-4a91-9e54-89ed245dd4a0">
      <UserInfo>
        <DisplayName>Anne Mitchell</DisplayName>
        <AccountId>1761</AccountId>
        <AccountType/>
      </UserInfo>
    </SharedWithUsers>
    <TaxCatchAll xmlns="0ea0eb6c-ee70-4a91-9e54-89ed245dd4a0" xsi:nil="true"/>
    <lcf76f155ced4ddcb4097134ff3c332f xmlns="22de1217-337d-48c6-ae41-de18a9e7644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405506C-ABBC-44B1-8645-EF82881B51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de1217-337d-48c6-ae41-de18a9e76440"/>
    <ds:schemaRef ds:uri="0ea0eb6c-ee70-4a91-9e54-89ed245dd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C58F86-26EE-4957-B71D-AFD630904A98}">
  <ds:schemaRefs>
    <ds:schemaRef ds:uri="http://schemas.microsoft.com/sharepoint/v3/contenttype/forms"/>
  </ds:schemaRefs>
</ds:datastoreItem>
</file>

<file path=customXml/itemProps3.xml><?xml version="1.0" encoding="utf-8"?>
<ds:datastoreItem xmlns:ds="http://schemas.openxmlformats.org/officeDocument/2006/customXml" ds:itemID="{96B35253-F668-4C46-BED2-BC80DB41F7F7}">
  <ds:schemaRefs>
    <ds:schemaRef ds:uri="0ea0eb6c-ee70-4a91-9e54-89ed245dd4a0"/>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22de1217-337d-48c6-ae41-de18a9e7644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 ME FIRST</vt:lpstr>
      <vt:lpstr>Initiatives</vt:lpstr>
      <vt:lpstr>Initiative mapping-DO NOT EDIT</vt:lpstr>
      <vt:lpstr>Initiatives!Print_Area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2020-11-16T23:44:17Z</dcterms:created>
  <dcterms:modified xsi:type="dcterms:W3CDTF">2022-10-25T20:51:05Z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0x01010094EF3B0658BE8F42A416345DE9D51A56</vt:lpwstr>
  </property>
  <property fmtid="{D5CDD505-2E9C-101B-9397-08002B2CF9AE}" pid="3" name="MediaServiceImageTags">
    <vt:lpwstr/>
  </property>
</Properties>
</file>