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2027" documentId="8_{C2FF97F1-AEE6-4C35-8C56-0E00E304D19F}" xr6:coauthVersionLast="47" xr6:coauthVersionMax="47" xr10:uidLastSave="{DA47DC42-44FE-4670-A16F-01F6106DE8E1}"/>
  <bookViews>
    <workbookView xWindow="-28875" yWindow="1080" windowWidth="28140" windowHeight="19305" tabRatio="510" activeTab="1"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Initiatives!$A$1:$AI$144</definedName>
    <definedName name="_xlnm.Print_Titles" localSheetId="1">Initiatives!$1:$1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5" i="1" l="1"/>
  <c r="A143" i="1" l="1"/>
  <c r="B143" i="1"/>
  <c r="D143" i="1"/>
  <c r="G143" i="1"/>
  <c r="J14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B14" i="1"/>
  <c r="J14" i="1" s="1"/>
  <c r="B15" i="1"/>
  <c r="J15" i="1" s="1"/>
  <c r="B16" i="1"/>
  <c r="B17" i="1"/>
  <c r="B18" i="1"/>
  <c r="B19" i="1"/>
  <c r="J19" i="1" s="1"/>
  <c r="B20" i="1"/>
  <c r="B21" i="1"/>
  <c r="B22" i="1"/>
  <c r="J22" i="1" s="1"/>
  <c r="B23" i="1"/>
  <c r="J23" i="1" s="1"/>
  <c r="B24" i="1"/>
  <c r="B25" i="1"/>
  <c r="B26" i="1"/>
  <c r="B27" i="1"/>
  <c r="J27" i="1" s="1"/>
  <c r="B28" i="1"/>
  <c r="B29" i="1"/>
  <c r="B30" i="1"/>
  <c r="B31" i="1"/>
  <c r="J31" i="1" s="1"/>
  <c r="B32" i="1"/>
  <c r="B33" i="1"/>
  <c r="B34" i="1"/>
  <c r="J34" i="1" s="1"/>
  <c r="B35" i="1"/>
  <c r="J35" i="1" s="1"/>
  <c r="B36" i="1"/>
  <c r="B37" i="1"/>
  <c r="B38" i="1"/>
  <c r="B39" i="1"/>
  <c r="J39" i="1" s="1"/>
  <c r="B40" i="1"/>
  <c r="B41" i="1"/>
  <c r="B42" i="1"/>
  <c r="B43" i="1"/>
  <c r="J43" i="1" s="1"/>
  <c r="B44" i="1"/>
  <c r="B45" i="1"/>
  <c r="B46" i="1"/>
  <c r="B47" i="1"/>
  <c r="J47" i="1" s="1"/>
  <c r="B48" i="1"/>
  <c r="B49" i="1"/>
  <c r="B50" i="1"/>
  <c r="B51" i="1"/>
  <c r="J51" i="1" s="1"/>
  <c r="B52" i="1"/>
  <c r="B53" i="1"/>
  <c r="B54" i="1"/>
  <c r="B55" i="1"/>
  <c r="B56" i="1"/>
  <c r="B57" i="1"/>
  <c r="B58" i="1"/>
  <c r="B59" i="1"/>
  <c r="J59" i="1" s="1"/>
  <c r="B60" i="1"/>
  <c r="B61" i="1"/>
  <c r="B62" i="1"/>
  <c r="B63" i="1"/>
  <c r="J63" i="1" s="1"/>
  <c r="B64" i="1"/>
  <c r="B65" i="1"/>
  <c r="B66" i="1"/>
  <c r="J66" i="1" s="1"/>
  <c r="B67" i="1"/>
  <c r="J67" i="1" s="1"/>
  <c r="B68" i="1"/>
  <c r="B69" i="1"/>
  <c r="B70" i="1"/>
  <c r="B71" i="1"/>
  <c r="J71" i="1" s="1"/>
  <c r="B72" i="1"/>
  <c r="B73" i="1"/>
  <c r="B74" i="1"/>
  <c r="B75" i="1"/>
  <c r="J75" i="1" s="1"/>
  <c r="B76" i="1"/>
  <c r="B77" i="1"/>
  <c r="B78" i="1"/>
  <c r="B79" i="1"/>
  <c r="J79" i="1" s="1"/>
  <c r="B80" i="1"/>
  <c r="B81" i="1"/>
  <c r="B82" i="1"/>
  <c r="J82" i="1" s="1"/>
  <c r="B83" i="1"/>
  <c r="J83" i="1" s="1"/>
  <c r="B84" i="1"/>
  <c r="B85" i="1"/>
  <c r="B86" i="1"/>
  <c r="B87" i="1"/>
  <c r="J87" i="1" s="1"/>
  <c r="B88" i="1"/>
  <c r="B89" i="1"/>
  <c r="B90" i="1"/>
  <c r="B91" i="1"/>
  <c r="J91" i="1" s="1"/>
  <c r="B92" i="1"/>
  <c r="B93" i="1"/>
  <c r="B94" i="1"/>
  <c r="B95" i="1"/>
  <c r="J95" i="1" s="1"/>
  <c r="B96" i="1"/>
  <c r="B97" i="1"/>
  <c r="B98" i="1"/>
  <c r="J98" i="1" s="1"/>
  <c r="B99" i="1"/>
  <c r="J99" i="1" s="1"/>
  <c r="B100" i="1"/>
  <c r="B101" i="1"/>
  <c r="B102" i="1"/>
  <c r="B103" i="1"/>
  <c r="J103" i="1" s="1"/>
  <c r="B104" i="1"/>
  <c r="B105" i="1"/>
  <c r="B106" i="1"/>
  <c r="B107" i="1"/>
  <c r="J107" i="1" s="1"/>
  <c r="B108" i="1"/>
  <c r="B109" i="1"/>
  <c r="B110" i="1"/>
  <c r="B111" i="1"/>
  <c r="J111" i="1" s="1"/>
  <c r="B112" i="1"/>
  <c r="B113" i="1"/>
  <c r="B114" i="1"/>
  <c r="J114" i="1" s="1"/>
  <c r="B115" i="1"/>
  <c r="J115" i="1" s="1"/>
  <c r="B116" i="1"/>
  <c r="B117" i="1"/>
  <c r="B118" i="1"/>
  <c r="B119" i="1"/>
  <c r="J119" i="1" s="1"/>
  <c r="B120" i="1"/>
  <c r="B121" i="1"/>
  <c r="B122" i="1"/>
  <c r="B123" i="1"/>
  <c r="J123" i="1" s="1"/>
  <c r="B124" i="1"/>
  <c r="B125" i="1"/>
  <c r="B126" i="1"/>
  <c r="B127" i="1"/>
  <c r="J127" i="1" s="1"/>
  <c r="B128" i="1"/>
  <c r="B129" i="1"/>
  <c r="B130" i="1"/>
  <c r="J130" i="1" s="1"/>
  <c r="B131" i="1"/>
  <c r="J131" i="1" s="1"/>
  <c r="B132" i="1"/>
  <c r="B133" i="1"/>
  <c r="B134" i="1"/>
  <c r="B135" i="1"/>
  <c r="J135" i="1" s="1"/>
  <c r="B136" i="1"/>
  <c r="B137" i="1"/>
  <c r="B138" i="1"/>
  <c r="B139" i="1"/>
  <c r="J139" i="1" s="1"/>
  <c r="B140" i="1"/>
  <c r="B141" i="1"/>
  <c r="B142"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J18" i="1"/>
  <c r="J25" i="1"/>
  <c r="J26" i="1"/>
  <c r="J29" i="1"/>
  <c r="J30" i="1"/>
  <c r="J37" i="1"/>
  <c r="J38" i="1"/>
  <c r="J41" i="1"/>
  <c r="J42" i="1"/>
  <c r="J45" i="1"/>
  <c r="J46" i="1"/>
  <c r="J49" i="1"/>
  <c r="J53" i="1"/>
  <c r="J54" i="1"/>
  <c r="J57" i="1"/>
  <c r="J58" i="1"/>
  <c r="J61" i="1"/>
  <c r="J62" i="1"/>
  <c r="J65" i="1"/>
  <c r="J69" i="1"/>
  <c r="J70" i="1"/>
  <c r="J73" i="1"/>
  <c r="J74" i="1"/>
  <c r="J77" i="1"/>
  <c r="J78" i="1"/>
  <c r="J81" i="1"/>
  <c r="J85" i="1"/>
  <c r="J86" i="1"/>
  <c r="J89" i="1"/>
  <c r="J90" i="1"/>
  <c r="J93" i="1"/>
  <c r="J94" i="1"/>
  <c r="J97" i="1"/>
  <c r="J101" i="1"/>
  <c r="J102" i="1"/>
  <c r="J105" i="1"/>
  <c r="J106" i="1"/>
  <c r="J109" i="1"/>
  <c r="J110" i="1"/>
  <c r="J113" i="1"/>
  <c r="J117" i="1"/>
  <c r="J118" i="1"/>
  <c r="J121" i="1"/>
  <c r="J122" i="1"/>
  <c r="J125" i="1"/>
  <c r="J126" i="1"/>
  <c r="J129" i="1"/>
  <c r="J133" i="1"/>
  <c r="J134" i="1"/>
  <c r="J137" i="1"/>
  <c r="J138" i="1"/>
  <c r="J141" i="1"/>
  <c r="J142" i="1"/>
  <c r="J50" i="1" l="1"/>
  <c r="J140" i="1"/>
  <c r="J136" i="1"/>
  <c r="J132" i="1"/>
  <c r="J128" i="1"/>
  <c r="J124" i="1"/>
  <c r="J120" i="1"/>
  <c r="J116" i="1"/>
  <c r="J112" i="1"/>
  <c r="J108" i="1"/>
  <c r="J104" i="1"/>
  <c r="J100" i="1"/>
  <c r="J96" i="1"/>
  <c r="J92" i="1"/>
  <c r="J88" i="1"/>
  <c r="J84" i="1"/>
  <c r="J80" i="1"/>
  <c r="J76" i="1"/>
  <c r="J72" i="1"/>
  <c r="J68" i="1"/>
  <c r="J64" i="1"/>
  <c r="J60" i="1"/>
  <c r="J56" i="1"/>
  <c r="J52" i="1"/>
  <c r="J48" i="1"/>
  <c r="J44" i="1"/>
  <c r="J40" i="1"/>
  <c r="J36" i="1"/>
  <c r="J32" i="1"/>
  <c r="J28" i="1"/>
  <c r="J24" i="1"/>
  <c r="J20" i="1"/>
  <c r="J16" i="1"/>
  <c r="J33" i="1"/>
  <c r="J21" i="1"/>
  <c r="J17" i="1"/>
  <c r="D2" i="1"/>
  <c r="G13" i="1" l="1"/>
  <c r="D13" i="1"/>
  <c r="B13" i="1"/>
  <c r="A13" i="1"/>
  <c r="J13" i="1" s="1"/>
  <c r="A12" i="1" l="1"/>
  <c r="A11" i="1"/>
  <c r="G2" i="1"/>
  <c r="G3" i="1"/>
  <c r="G4" i="1"/>
  <c r="G5" i="1"/>
  <c r="G6" i="1"/>
  <c r="G7" i="1"/>
  <c r="G8" i="1"/>
  <c r="G9" i="1"/>
  <c r="G10" i="1"/>
  <c r="G11" i="1"/>
  <c r="G12" i="1"/>
  <c r="B12" i="1"/>
  <c r="B11" i="1"/>
  <c r="B10" i="1"/>
  <c r="J10" i="1" s="1"/>
  <c r="B9" i="1"/>
  <c r="J9" i="1" s="1"/>
  <c r="B8" i="1"/>
  <c r="J8" i="1" s="1"/>
  <c r="B7" i="1"/>
  <c r="J7" i="1" s="1"/>
  <c r="B6" i="1"/>
  <c r="J6" i="1" s="1"/>
  <c r="B5" i="1"/>
  <c r="J5" i="1" s="1"/>
  <c r="B4" i="1"/>
  <c r="J4" i="1" s="1"/>
  <c r="B3" i="1"/>
  <c r="J3" i="1" s="1"/>
  <c r="B2" i="1"/>
  <c r="J2" i="1" s="1"/>
  <c r="J11" i="1" l="1"/>
  <c r="J12" i="1"/>
  <c r="D3" i="1"/>
  <c r="D4" i="1"/>
  <c r="D5" i="1"/>
  <c r="D6" i="1"/>
  <c r="D7" i="1"/>
  <c r="D8" i="1"/>
  <c r="D9" i="1"/>
  <c r="D10" i="1"/>
  <c r="D11" i="1"/>
  <c r="D12" i="1"/>
</calcChain>
</file>

<file path=xl/sharedStrings.xml><?xml version="1.0" encoding="utf-8"?>
<sst xmlns="http://schemas.openxmlformats.org/spreadsheetml/2006/main" count="1814" uniqueCount="591">
  <si>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</si>
  <si>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</si>
  <si>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</si>
  <si>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</si>
  <si>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</si>
  <si>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</si>
  <si>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</si>
  <si>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</si>
  <si>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SDGE</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</si>
  <si>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</si>
  <si>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</si>
  <si>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</si>
  <si>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</si>
  <si>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</si>
  <si>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</si>
  <si>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</si>
  <si>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</si>
  <si>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</si>
  <si>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</si>
  <si>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</si>
  <si>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</si>
  <si>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</si>
  <si>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</si>
  <si>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</si>
  <si>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</si>
  <si>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</si>
  <si>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</si>
  <si>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</si>
  <si>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</si>
  <si>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</si>
  <si>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</si>
  <si>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</si>
  <si>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</si>
  <si>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</si>
  <si>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</si>
  <si>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</si>
  <si>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</si>
  <si>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</si>
  <si>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</si>
  <si>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</si>
  <si>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</si>
  <si>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</si>
  <si>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</si>
  <si>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</si>
  <si>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</si>
  <si>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</si>
  <si>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</si>
  <si>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</si>
  <si>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</si>
  <si>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</si>
  <si>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</si>
  <si>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</si>
  <si>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</si>
  <si>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</si>
  <si>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</si>
  <si>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</si>
  <si>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</si>
  <si>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</si>
  <si>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</si>
  <si>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</si>
  <si>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</si>
  <si>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</si>
  <si>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</si>
  <si>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</si>
  <si>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</si>
  <si>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</si>
  <si>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</si>
  <si>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</si>
  <si>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</si>
  <si>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</si>
  <si>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</si>
  <si>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</si>
  <si>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</si>
  <si>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</si>
  <si>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</si>
  <si>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</si>
  <si>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</si>
  <si>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</si>
  <si>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</si>
  <si>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</si>
  <si>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</si>
  <si>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</si>
  <si>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</si>
  <si>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</si>
  <si>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</si>
  <si>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</si>
  <si>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</si>
  <si>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</si>
  <si>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</si>
  <si>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</si>
  <si>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</si>
  <si>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</si>
  <si>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</si>
  <si>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</si>
  <si>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</si>
  <si>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</si>
  <si>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</si>
  <si>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</si>
  <si>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</si>
  <si>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</si>
  <si>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</si>
  <si>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</si>
  <si>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</si>
  <si>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</si>
  <si>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</si>
  <si>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</si>
  <si>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</si>
  <si>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</si>
  <si>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</si>
  <si>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</si>
  <si>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</si>
  <si>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</si>
  <si>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</si>
  <si>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</si>
  <si>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</si>
  <si>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</si>
  <si>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</si>
  <si>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</si>
  <si>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</si>
  <si>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</si>
  <si>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</si>
  <si>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</si>
  <si>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</si>
  <si>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</si>
  <si>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</si>
  <si>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Summarized risk map: Operational Wildfire Risk Reduction Model (5.3.1.1)</t>
  </si>
  <si>
    <t>N/A</t>
  </si>
  <si>
    <t xml:space="preserve">SDG&amp;E intends to expand WRRM-Ops beyond the levels described in the 2019 WMP27 to  provide significant enhancements for this technology.  These enhancements will include:  
• Integration of a tree database, with approximately 500,000 trees that are monitored  near SDG&amp;E equipment.  
• The ability to adjust weather and fuel related data within the model to improve  simulation of real time conditions and assessment of risk.  
• Addition of new layers including historical fire perimeters, Alert SDG&amp;E Cameras,  granular weather data, weather station locations, and new view options.  
• Automatically pulling information from participating agencies when vegetation fires are  dispatched and running a simulation to enhance situational awareness.   
• The ability to efficiently export information from the program to enhance SDG&amp;E’s  ability to collaborate pre‐incident, during a fire, and post incident.  </t>
  </si>
  <si>
    <t>In 2020, SDG&amp;E did expand its WRRM-Ops capabilities to include the technological capabilities described in the 2020 WMP.  Enhancements included the integration of the SDG&amp;E tree database, historical fire perimeters, AlertWildfire Cameras, fire agency wildfire dispatches and updated fuels information.  Additionally, SDG&amp;E SMEs have the ability to adjust weather and fuels information to more accurately simulate fires if needed.</t>
  </si>
  <si>
    <t>Complete</t>
  </si>
  <si>
    <t xml:space="preserve">Climate-driven risk map and modelling based on various relevant weather scenarios </t>
  </si>
  <si>
    <t>Climate-driven risk map and modelling (5.3.1.2)</t>
  </si>
  <si>
    <t>SDG&amp;E plans to provide the 10‐hour fuel moisture levels that are incorporated into all of its risk calculations for 2020 PSPS events to quantify the risk associated with different weather conditions.</t>
  </si>
  <si>
    <t>The state of the 10-hour fuel moisture level is an important measure when determining the wildfire risk across the southern California Chaparral Ecosystem.  SDG&amp;E generates 10-hour fuel projections from its modeling system twice daily and shares this information directly with the USFS, the National Weather Service and academia.</t>
  </si>
  <si>
    <t xml:space="preserve">Ignition probability mapping showing the probability of ignition along the electric lines and equipment  </t>
  </si>
  <si>
    <t>Ignition probability mapping (5.3.1.3)</t>
  </si>
  <si>
    <t xml:space="preserve">SDG&amp;E plans to use SDG&amp;E’s WRRM-Ops Model showing ignition potential the probability of ignition along SDG&amp;E’s electric lines and equipment to determine the wildfire risk throughout the year. </t>
  </si>
  <si>
    <t>In 2020, SDG&amp;E subject matter experts used the operational WRRM-Ops to assess and quantify the potential risk of all ignitions in the service territory that had the potential to grow into wildfires.  In addition to the simulation of ignitions in real-time as they occurred, SDG&amp;E simulated millions of virtual ignitions daily to evaluate, anticipate and prepare for wildfire risk.</t>
  </si>
  <si>
    <t xml:space="preserve">Initiative mapping and estimation of wildfire and PSPS risk-reduction impact </t>
  </si>
  <si>
    <t>Initiative mapping and estimation of wildfire and PSPS risk-reduction impact (5.3.1.4)</t>
  </si>
  <si>
    <t>SDG&amp;E’s plans to use the WRRM Model to provide initiative mapping and estimation of wildfire and PSPS risk‐reduction impact.</t>
  </si>
  <si>
    <t>In 2020, the WRRM-Ops model was used to simulate fire size potential for ignitions during PSPS events for situational awareness. In addition to that, the original WRRM consequence values were integrated into the Wildfire Next Generation Model (WiNGS).  WiNGS provides initiative mapping to help drive wildfire hardening efforts with the objective of reducing both wildfire risk as well as impacts of PSPS to customers.</t>
  </si>
  <si>
    <t xml:space="preserve">Match drop simulations showing the potential wildfire consequence of ignitions that occur along the electric lines and equipment  </t>
  </si>
  <si>
    <t>Match drop simulations (5.3.1.5)</t>
  </si>
  <si>
    <t xml:space="preserve">SDG&amp;E plans to use the WRRM-Ops Model depicting a match drop simulation showing the potential wildfire consequence of ignitions that occur along the electric lines. </t>
  </si>
  <si>
    <t>SDG&amp;E subject matter experts used the operational WRRM (WRRM-Ops) to assess and quantify the potential risk of all ignitions in the service territory that had the potential to grow into wildfires.  In addition to the simulation of ignitions in real-time as they occurred, SDG&amp;E simulated millions of virtual ignitions daily to evaluate, anticipate and prepare for wildfire risk.</t>
  </si>
  <si>
    <t>Other</t>
  </si>
  <si>
    <t>Weather-driven risk map and modelling</t>
  </si>
  <si>
    <t>Weather-driven risk map and modelling (5.3.1.6)</t>
  </si>
  <si>
    <t>SDG&amp;E plans to use the WRRM-Ops Model to provide weather‐driven risk map and modelling based on various relevant weather scenarios to bring situational awareness to areas that have an increased potential of being impacted by strong winds. This information can then be incorporated into SDG&amp;E’s risk modeling during an event.</t>
  </si>
  <si>
    <t xml:space="preserve">SDG&amp;E has installed software which automatically downloads output from weather models that are run by National Oceanic and Atmospheric Administration (NOAA).  This data is then used in an automated process to run detailed weather forecasts and automatically send fire weather conditions to our fire behavior modeling system (WRRM-Ops). </t>
  </si>
  <si>
    <t>High performance computing infrastructure</t>
  </si>
  <si>
    <t>High performance computing infrastructure (5.3.1.7)</t>
  </si>
  <si>
    <t>SDG&amp;E plans to utilize three high‐performance computing clusters to generate high quality weather data that is incorporated directly into operations. Additionally, SDG&amp;E plans to use its computing clusters to integrate the new methodologies in order to maintain forecast reliability and situational awareness.</t>
  </si>
  <si>
    <t>SDG&amp;E successfully leveraged three high‐performance computing clusters to generate high quality weather data that is incorporated directly into operations in an automated process.</t>
  </si>
  <si>
    <t>Situational Awareness &amp; Forecasting</t>
  </si>
  <si>
    <t xml:space="preserve">Advanced weather monitoring and weather stations </t>
  </si>
  <si>
    <t>Camera Network and Advanced Weather Station Integration - Camera Networks (5.3.2.1)</t>
  </si>
  <si>
    <t xml:space="preserve">Camera Network installed </t>
  </si>
  <si>
    <t>Camera Network and Advanced Weather Station Integration - Weather Stations (5.3.2.1)</t>
  </si>
  <si>
    <t>Weather Stations installed</t>
  </si>
  <si>
    <t xml:space="preserve">Continuous monitoring sensors </t>
  </si>
  <si>
    <t>Continuous monitoring sensors (5.3.2.2)</t>
  </si>
  <si>
    <t xml:space="preserve">Fault indicators for detecting faults on electric lines and equipment  </t>
  </si>
  <si>
    <t>Wireless Fault Indicators (5.3.2.3)</t>
  </si>
  <si>
    <t xml:space="preserve">Wireless Fault Indicator installed </t>
  </si>
  <si>
    <t xml:space="preserve">Forecast of a fire risk index, fire potential index, or similar  </t>
  </si>
  <si>
    <t>Forecast of a fire risk index, fire potential index, or similar (5.3.2.4)</t>
  </si>
  <si>
    <t xml:space="preserve">Fire Science and Climate Adaptation Department </t>
  </si>
  <si>
    <t>Fire Science and Climate Adaptation Department - Fire Science &amp; Innovation Lab (5.3.2.4.1)</t>
  </si>
  <si>
    <t>Lab</t>
  </si>
  <si>
    <t>Fire potential index</t>
  </si>
  <si>
    <t>Fire potential index (5.3.2.4.2)</t>
  </si>
  <si>
    <t>SDG&amp;E plans on generating the daily FPI and prioritizing the integration of the FPI into its operational decision making to mitigate wildfire potential.</t>
  </si>
  <si>
    <t xml:space="preserve">SDG&amp;E generated the FPI daily and leveraged this information to operate with a high level of wildfire situational awareness.  In addition to being a factor when considering PSPS, this information was used by field personnel and operation centers daily to minimize the potential for wildfire ignitions. </t>
  </si>
  <si>
    <t>Santa Ana wildfire threat index</t>
  </si>
  <si>
    <t>Santa Ana wildfire threat index (5.3.2.4.3)</t>
  </si>
  <si>
    <t>SDG&amp;E’s meteorology team plans to conduct verification of the SAWTI by tracking daily SAWTI values and the occurrence of large wildfire activity, and then share the information daily with the fire agencies for public dissemination.</t>
  </si>
  <si>
    <t>In 2020, the SDG&amp;E meteorology team conducted a SAWTI training with the new fire potential forecasting team with the United States Forecasting System.  Additionally, the SDG&amp;E Meteorology team archived the SAWTI data daily and validated the SAWTI by comparing the output to and large wildfire activity.</t>
  </si>
  <si>
    <t>PSPS situational awareness dashboard</t>
  </si>
  <si>
    <t>PSPS situational awareness dashboard (5.3.2.4.4)</t>
  </si>
  <si>
    <t>SDG&amp;E plans to enhance and expand its current operational awareness by building visual dashboards that integrate the vegetation risk index (VRI), historical wind conditions, 95th and 99th percentile wind gusts, and the ability to identify areas that contain vulnerable electric infrastructure.</t>
  </si>
  <si>
    <t>As planned, SDG&amp;E enhanced and expanded the capabilities of the PSPS situational awareness dashboard by updating the VRI, historical wind conditions, 95th and 99th percentile wind gusts.  Additionally, SDG&amp;E worked with human-interface engineering specialists to help optimize the dashboard design.</t>
  </si>
  <si>
    <t>Operating conditions</t>
  </si>
  <si>
    <t>Operating conditions (5.3.2.5)</t>
  </si>
  <si>
    <t xml:space="preserve">SDG&amp;E plans to continue the use of the established Operating Conditions (i.e., Normal, Elevated, Extreme, and Red Flag Warning) to monitor wildfire potential throughout its service territory and, among other things, inform decisions regarding recloser settings, sensitive relay settings, testing procedures, and work restrictions throughout the year. </t>
  </si>
  <si>
    <t xml:space="preserve">SDG&amp;E published daily operating conditions and operated on accordance with the restrictions set by those conditions.  </t>
  </si>
  <si>
    <t>Weather forecasting and estimating impacts on electric lines and equipment</t>
  </si>
  <si>
    <t>Weather forecasting and estimating impacts on electric lines and equipment (5.3.2.6)</t>
  </si>
  <si>
    <t>Network management situational awareness upgrades</t>
  </si>
  <si>
    <t>Network management situational awareness upgrades (5.3.2.7)</t>
  </si>
  <si>
    <t>SDG&amp;E continues to plan to building key weather integrations into the NMS system to enable more accurate and real‐time operational decision‐making to implement reclosing policies, sensitive relay settings policies, and work cancellation decisions during extreme weather events.</t>
  </si>
  <si>
    <t>NMS provided enhanced visibility for work being done or planned in HFTD areas. Additional job attributes were added to support job cancellation decisions during weather events. Additionally, groundwork started for the future FPI integration through the development of detailed requirements.</t>
  </si>
  <si>
    <t>Grid Design &amp; System Hardening</t>
  </si>
  <si>
    <t xml:space="preserve">Capacitor maintenance and replacement program  </t>
  </si>
  <si>
    <t>SCADA Capacitors (5.3.3.1)</t>
  </si>
  <si>
    <t>SCADA capacitor installed</t>
  </si>
  <si>
    <t>Advanced Protection - Circuits</t>
  </si>
  <si>
    <t>Advanced Protection (5.3.3.2)</t>
  </si>
  <si>
    <t>Circuits enabled</t>
  </si>
  <si>
    <t>Substation deployments at two locations involved were accelerated from 2021 into 2020.  Two circuits were under construction, but not completed in 2020 due to red flag events, weather, and resource availability.  These circuits will be completed next year in 2021, and the program’s risk reduction benefits are still on target to complete all Tier 3 circuits by 2026. From a program perspective, the total planned and actual substations and circuits completed for the Advanced Protection program are within SDG&amp;E's thresholds to identify this program as substantially complete.</t>
  </si>
  <si>
    <t>Advanced Protection - Substations</t>
  </si>
  <si>
    <t>Substations enabled</t>
  </si>
  <si>
    <t xml:space="preserve">Covered conductor installation  </t>
  </si>
  <si>
    <t>Distribution Overhead System Hardening - Covered Conductor (5.3.3.3)</t>
  </si>
  <si>
    <t xml:space="preserve">Miles Hardened with Covered Conductor </t>
  </si>
  <si>
    <t xml:space="preserve">Covered conductor maintenance </t>
  </si>
  <si>
    <t>Distribution Overhead System Hardening - OH (bare wire) (5.3.3.3)</t>
  </si>
  <si>
    <t xml:space="preserve">Miles OH Hardened </t>
  </si>
  <si>
    <t>Covered conductor maintenance (5.3.3.4)</t>
  </si>
  <si>
    <t xml:space="preserve">Crossarm maintenance, repair, and replacement  </t>
  </si>
  <si>
    <t>Crossarm maintenance, repair, and replacement (5.3.3.5)</t>
  </si>
  <si>
    <t>Asset Management &amp; Inspections</t>
  </si>
  <si>
    <t xml:space="preserve">Distribution pole replacement and reinforcement, including with composite poles  </t>
  </si>
  <si>
    <t>Pole Replacement and Reinforcement (5.3.3.6)</t>
  </si>
  <si>
    <t xml:space="preserve">Poles Replaced </t>
  </si>
  <si>
    <t>SDG&amp;E only replaces and reinforces poles that are identified through our inspections. Poles identified to be replaced in 2020 decreased from both compliance maintenance program inspections and wood pole intrusive inspections.</t>
  </si>
  <si>
    <t xml:space="preserve">Expulsion fuse replacement  </t>
  </si>
  <si>
    <t>Expulsion Fuse Replacement (5.3.3.7)</t>
  </si>
  <si>
    <t>Fuses Replaced</t>
  </si>
  <si>
    <t xml:space="preserve">Grid topology improvements to mitigate or reduce PSPS events  </t>
  </si>
  <si>
    <t>Grid topology improvements to mitigate or reduce PSPS events (5.3.3.8)</t>
  </si>
  <si>
    <t xml:space="preserve">PSPS sectionalizing enhancements </t>
  </si>
  <si>
    <t>PSPS sectionalizing enhancements (5.3.3.8.1)</t>
  </si>
  <si>
    <t>Switches Installed</t>
  </si>
  <si>
    <t>Microgrids</t>
  </si>
  <si>
    <t>Microgrids (5.3.3.8.2)</t>
  </si>
  <si>
    <t xml:space="preserve">Microgrids Installed </t>
  </si>
  <si>
    <t>System automation equipment</t>
  </si>
  <si>
    <t>System automation equipment (5.3.3.9)</t>
  </si>
  <si>
    <t xml:space="preserve">Maintenance, repair, and replacement of connectors, including hotline clamps  </t>
  </si>
  <si>
    <t>Hotline Clamps (5.3.3.10)</t>
  </si>
  <si>
    <t xml:space="preserve">Hotline Clamps Installed </t>
  </si>
  <si>
    <t xml:space="preserve">Mitigation of impact on customers and other residents affected during PSPS event  </t>
  </si>
  <si>
    <t>Mitigation of impact on customers and other residents affected during PSPS events (5.3.3.11)</t>
  </si>
  <si>
    <t>Customer Resiliency Programs - GGP Medical Baseline</t>
  </si>
  <si>
    <t>Customer Resiliency Programs - GGP Medical Baseline (5.3.3.11.1)</t>
  </si>
  <si>
    <t xml:space="preserve">Medical Baseline Generators </t>
  </si>
  <si>
    <t>Customer Resiliency Programs - Community Resource Centers</t>
  </si>
  <si>
    <t>Customer Resiliency Programs - Community Resource Centers (5.3.3.11.1)</t>
  </si>
  <si>
    <t xml:space="preserve">CRC Generators </t>
  </si>
  <si>
    <t>Customer Resiliency Programs - Community &amp; Critical Infra. Gen. Lease</t>
  </si>
  <si>
    <t>Customer Resiliency Programs - Community &amp; Critical Infra. Gen. Lease (5.3.3.11.1)</t>
  </si>
  <si>
    <t xml:space="preserve">Community and Critical Infrastructure Generators </t>
  </si>
  <si>
    <t>Expanded generator grant program</t>
  </si>
  <si>
    <t>Expanded generator grant program (5.3.3.11.2)</t>
  </si>
  <si>
    <t>Generators</t>
  </si>
  <si>
    <t>Whole house generator program</t>
  </si>
  <si>
    <t>Whole house generator program (5.3.3.11.3)</t>
  </si>
  <si>
    <t xml:space="preserve">Delayed </t>
  </si>
  <si>
    <t>Program delays resulted in reaching one quarter of year-end goal. SDG&amp;E has established a streamlined process and plans to maintain and improve it going forward.  Specifically, SDG&amp;E has collaborated with the County of San Diego (and the third-party contracting company involved with these programs) to streamline residential permitting—a process that used to take anywhere from four to eight weeks, reducing it down to a two- to three-week process.  Also, in discovering the extended permitting and installation processes involved with specific commercial/community buildings (like schools and mobile home parks), SDG&amp;E intends to start these projects earlier in the year in preparation for timelier site assessments, permitting, and installations.  SDG&amp;E will continue to explore enhancements to this category of customer initiatives through evaluation of customer feedback and lessons learned. The remainder of generators targeted in 2020 that were not completed are forecast to be completed in 2021.</t>
  </si>
  <si>
    <t xml:space="preserve">Other corrective action  </t>
  </si>
  <si>
    <t>Other corrective action (5.3.3.12)</t>
  </si>
  <si>
    <t xml:space="preserve">Pole loading infrastructure hardening and replacement program based on pole loading assessment program </t>
  </si>
  <si>
    <t>Pole loading infrastructure hardening and replacement program (5.3.3.13)</t>
  </si>
  <si>
    <t xml:space="preserve">Transformers maintenance and replacement  </t>
  </si>
  <si>
    <t>Transformers maintenance and replacement (5.3.3.14)</t>
  </si>
  <si>
    <t xml:space="preserve">Transmission tower maintenance and replacement  </t>
  </si>
  <si>
    <t>Transmission tower maintenance and replacement (5.3.3.15)</t>
  </si>
  <si>
    <t xml:space="preserve">Undergrounding of electric lines and/or equipment  </t>
  </si>
  <si>
    <t>Strategic Undergrounding (5.3.3.16)</t>
  </si>
  <si>
    <t xml:space="preserve">Miles Undergrounded </t>
  </si>
  <si>
    <t xml:space="preserve">Updates to grid topology to minimize risk of ignition in HFTDs  </t>
  </si>
  <si>
    <t>Updates to grid topology to minimize the risk of ignition in HFTD (5.3.3.17)</t>
  </si>
  <si>
    <t>Overhead Transmission Fire Hardening - Transmission OH</t>
  </si>
  <si>
    <t>Overhead Transmission Fire Hardening - Transmission OH (5.3.3.17.1)</t>
  </si>
  <si>
    <t xml:space="preserve">Miles </t>
  </si>
  <si>
    <t>Overhead Transmission Fire Hardening  - Transmission UG</t>
  </si>
  <si>
    <t>Overhead Transmission Fire Hardening  - Transmission UG (5.3.3.17.1)</t>
  </si>
  <si>
    <t>Miles</t>
  </si>
  <si>
    <t>Overhead Transmission Fire Hardening - Distribution Underbuilt</t>
  </si>
  <si>
    <t>Overhead Transmission Fire Hardening - Distribution Underbuilt (5.3.3.17.1)</t>
  </si>
  <si>
    <t>Cleveland National Forest Fire Hardening - Transmission OH</t>
  </si>
  <si>
    <t>Cleveland National Forest Fire Hardening - Transmission OH (5.3.3.17.2)</t>
  </si>
  <si>
    <t xml:space="preserve">Cleveland National Forest Fire Hardening - Distribution OH </t>
  </si>
  <si>
    <t>Cleveland National Forest Fire Hardening - Distribution OH  (5.3.3.17.2)</t>
  </si>
  <si>
    <t>A small portion of planned CNF Distribution OH mileage work was delayed due to unforeseen PSPS events, outage cancelations, environmental constraints, and other weather events at the end of 2020. The remainder of CNF Distribution OH mileage is forecasted to be completed in 2021. From a program perspective, the total planned and actual mileage completed for the CNF program is within SDG&amp;E's thresholds to identify this program as substantially complete.</t>
  </si>
  <si>
    <t>Cleveland National Forest Fire Hardening - Distribution OH w/associated Transmission mileage</t>
  </si>
  <si>
    <t>Cleveland National Forest Fire Hardening - Distribution OH w/associated Transmission mileage (5.3.3.17.2)</t>
  </si>
  <si>
    <t>Cleveland National Forest Fire Hardening - Distribution UG</t>
  </si>
  <si>
    <t>Cleveland National Forest Fire Hardening - Distribution UG (5.3.3.17.2)</t>
  </si>
  <si>
    <t xml:space="preserve">Other </t>
  </si>
  <si>
    <t>Other (5.3.3.18)</t>
  </si>
  <si>
    <t>Distribution Communications Reliability Improvements (DCRI)</t>
  </si>
  <si>
    <t>Distribution Communications Reliability Improvements (DCRI) (5.3.3.18.1)</t>
  </si>
  <si>
    <t>Stations</t>
  </si>
  <si>
    <t>The DCRI program purchased a spectrum license and installed 15 base stations in 2020. The active development of distribution standards and the associated integrated LTE/Distribution build process has delayed the installation of additional base stations last year. The integrated LTE/Distribution build process is a new unique process that integrates numerous departments and various safety and regulatory requirements into new distribution standards that drive design. Site specific designs must be fully completed prior to initiating procurement of the engineered steel poles used in the designs. The procurement process for an engineered steel pole is estimated at one year, delaying mass deployment. Once the process has been standardized, the program will be able to generate a predictable build-out schedule to meet forecasted goals. In addition, the number of total base stations required is expected to be reduced with the purchase of an additional spectrum in 2021.</t>
  </si>
  <si>
    <t>Lightning arrestor removal and replacement</t>
  </si>
  <si>
    <t>Lightning arrestor removal and replacement (5.3.3.18.2)</t>
  </si>
  <si>
    <t xml:space="preserve">Detailed inspections of distribution electric lines and equipment  </t>
  </si>
  <si>
    <t xml:space="preserve">Detailed corrective maintenance program inspections </t>
  </si>
  <si>
    <t>Detailed corrective maintenance program inspections (5.3.4.1)</t>
  </si>
  <si>
    <t>Inspections</t>
  </si>
  <si>
    <t>Transmission System Inspections - Visual</t>
  </si>
  <si>
    <t>Transmission System Inspections - Visual (5.3.4.2)</t>
  </si>
  <si>
    <t>Transmission System Inspections - Infrared</t>
  </si>
  <si>
    <t>Transmission System Inspections - Infrared (5.3.4.2)</t>
  </si>
  <si>
    <t xml:space="preserve">Detailed inspections of transmission electric lines and equipment  </t>
  </si>
  <si>
    <t>Transmission System Inspections - Detailed (5.3.4.2)</t>
  </si>
  <si>
    <t>Transmission System Inspections - Aerial</t>
  </si>
  <si>
    <t>Transmission System Inspections - Aerial (5.3.4.2)</t>
  </si>
  <si>
    <t xml:space="preserve">This target was overstated in the 2020 WMP as 27 tie lines which included five 230kV or 500kV tie lines, and one additional 69kV tie line (TL626) that was removed from service in 2020. The adjusted target with these six tie lines removed is 21 tie lines which is the number that were completed in 2020. </t>
  </si>
  <si>
    <t xml:space="preserve">Improvement of inspections </t>
  </si>
  <si>
    <t>Improvement of inspections (5.3.4.3)</t>
  </si>
  <si>
    <t xml:space="preserve">Infrared inspections of distribution electric lines and equipment  </t>
  </si>
  <si>
    <t>Infrared inspections of distribution infrastructure (5.3.4.4)</t>
  </si>
  <si>
    <t xml:space="preserve">Infrared inspections of transmission electric lines and equipment  </t>
  </si>
  <si>
    <t>Infrared inspections of transmission infrastructure (5.3.4.5)</t>
  </si>
  <si>
    <t xml:space="preserve">Intrusive pole inspections  </t>
  </si>
  <si>
    <t>Intrusive pole inspections - distribution (5.3.4.6)</t>
  </si>
  <si>
    <t>There was an upward pressure of internal and external non-routine inspection requests. A portion of our routine inspections were moved into 2021 to accommodate the unplanned increased workload.  From a program perspective, the total number of Corrective Maintenance Program inspections (5-year detailed inspections, annual patrols, and wood pole intrusive inspections) within the HFTD were completed within SDG&amp;E's thresholds to identify this program as substantially complete.</t>
  </si>
  <si>
    <t xml:space="preserve">LiDAR inspections of distribution electric lines and equipment </t>
  </si>
  <si>
    <t>LiDAR inspections of distribution infrastructure (5.3.4.7)</t>
  </si>
  <si>
    <t xml:space="preserve">LiDAR inspections of transmission electric lines and equipment </t>
  </si>
  <si>
    <t>LiDAR inspections of transmission infrastructure (5.3.4.8)</t>
  </si>
  <si>
    <t xml:space="preserve">Other discretionary inspection of distribution electric lines and equipment, beyond inspections mandated by rules and regulations  </t>
  </si>
  <si>
    <t>Other discretionary inspection of distribution infrastructure beyond requirements (5.3.4.9)</t>
  </si>
  <si>
    <t xml:space="preserve">HFTD Tier 3 Inspections </t>
  </si>
  <si>
    <t>HFTD Tier 3 Inspections (5.3.4.9.1)</t>
  </si>
  <si>
    <t>Drone assessments of distribution infrastructure</t>
  </si>
  <si>
    <t>Drone assessments of distribution infrastructure (5.3.4.9.2)</t>
  </si>
  <si>
    <t>Circuit Ownership</t>
  </si>
  <si>
    <t>Circuit Ownership (5.3.4.9.3)</t>
  </si>
  <si>
    <t>The Circuit Ownership program provides the opportunity for SDG&amp;E’s field employees and management of field employees to submit circuit vulnerabilities via a Mobile Data Terminal (MDT) program or mobile application (both iOS and Android). Since it is a new program, SDG&amp;E will continue to evaluate this program for improvements, encourage participation, and seek feedback from both front-end and back-end users.</t>
  </si>
  <si>
    <t>In Q4 2020, SDG&amp;E completed a renewed roadshow on the Circuit Ownership business process to all business groups, receiving buy-in on how the process works and how submissions are handled.  However, SDG&amp;E did not receive any new submissions in Q4 2020 that were applicable to the program.  There were two submissions, but both were deemed “de-scoped” and not applicable.</t>
  </si>
  <si>
    <t>Drone assessments of transmission infrastructure</t>
  </si>
  <si>
    <t>Drone assessments of transmission infrastructure (5.3.4.10)</t>
  </si>
  <si>
    <t xml:space="preserve">SDG&amp;E will continue to develop the program to enhance its existing inspection efforts of transmission structures in HFTD areas starting in 2020.  SDG&amp;E plans to focus on inspecting all of its transmission structures in Tier 3 areas in 2020, along
with four select circuits in the Tier 2 HFTD. </t>
  </si>
  <si>
    <t xml:space="preserve">SDG&amp;E inspected ~85% (1,417) of its transmission structures in Tier 3 and selected circuits in Tier 2 HFTD. Few circuits were removed from scope due to certain constraints such as located within active eagle buffer or proximity to a substation, etc.  SDG&amp;E received authorizations to proceed with flights on federal military land and are currently being completed. </t>
  </si>
  <si>
    <t xml:space="preserve">Patrol inspections of distribution electric lines and equipment  </t>
  </si>
  <si>
    <t>Patrol inspections of distribution poles - CMP</t>
  </si>
  <si>
    <t>Patrol inspections of distribution poles - CMP (5.3.4.11)</t>
  </si>
  <si>
    <t xml:space="preserve">Patrol inspections of transmission electric lines and equipment  </t>
  </si>
  <si>
    <t>Patrol inspections of transmission poles</t>
  </si>
  <si>
    <t>Patrol inspections of transmission poles (5.3.4.12)</t>
  </si>
  <si>
    <t xml:space="preserve">Pole loading assessment program to determine safety factor  </t>
  </si>
  <si>
    <t>Pole loading assessment program (5.3.4.13)</t>
  </si>
  <si>
    <t xml:space="preserve">Quality assurance / quality control of inspections  </t>
  </si>
  <si>
    <t>Monitoring and auditing of inspections</t>
  </si>
  <si>
    <t>Monitoring and auditing of inspections (5.3.4.14)</t>
  </si>
  <si>
    <t xml:space="preserve">SDG&amp;E continues to utilize various reports to monitor its CMP progress, for both inspections and repairs.  Additionally, SDG&amp;E plans to select 1.5% of the combined inspections and assess their conditions to see if the appropriate improvements have been properly carried out. </t>
  </si>
  <si>
    <t xml:space="preserve">SDG&amp;E completed the all of the audits of our GO165 overhead detailed inspections for 2020. Overall result was positive, with very few additional findings found. Out of 981 structures audited, only 35 additional findings were found. </t>
  </si>
  <si>
    <t xml:space="preserve">Substation inspections  </t>
  </si>
  <si>
    <t>Substation System Inspection (5.3.4.15)</t>
  </si>
  <si>
    <t>Vegetation Management &amp; Inspections</t>
  </si>
  <si>
    <t xml:space="preserve">Additional efforts to manage community and environmental impacts </t>
  </si>
  <si>
    <t>Vegetation management - community engagement</t>
  </si>
  <si>
    <t>Vegetation management - community engagement (5.3.5.1)</t>
  </si>
  <si>
    <t>SDG&amp;E plans to continue to participate in several community town hall meetings centered in communities in its service territory that are subject to enhanced vegetation management operations. Additionally, SDG&amp;E will continue to create content for its public education campaign, outreach activities and broadcast and social media outreach.</t>
  </si>
  <si>
    <t xml:space="preserve">In 2020 Vegetation Management participated in three (3) Wildfire Preparation Webinars and four (4) Wildfire Safety Fairs.  These venues afforded the opportunity to engage with the public in Vegetation Management activities, fire safety practices, and tree giveaways.  COVID-19 restrictions precluded many of the scheduled activities.  SDG&amp;E has developed door hanger messaging catered to specific activities to inform customers of routine and enhanced tree operations. SDG&amp;E is also working on targeted messaging including Vegetation Management operations to residential customers in the HFTD via surveys.  These surveys will help identify customers’ resiliency while helping them plan for PSPS events.  </t>
  </si>
  <si>
    <t xml:space="preserve">Detailed inspections of vegetation 
around distribution electric lines and equipment 
</t>
  </si>
  <si>
    <t>Detailed inspections of vegetation around distribution infrastructure - tree trimming (5.3.5.2)</t>
  </si>
  <si>
    <t xml:space="preserve">Detailed inspections of vegetation 
around transmission electric lines and equipment 
</t>
  </si>
  <si>
    <t>Detailed inspections of vegetation around transmission infrastructure (5.3.5.3)</t>
  </si>
  <si>
    <t xml:space="preserve">Emergency response vegetation management due to red flag warning or other urgent conditions   </t>
  </si>
  <si>
    <t>Emergency response vegetation management (5.3.5.4)</t>
  </si>
  <si>
    <t xml:space="preserve">Fuel management and reduction of “slash” from vegetation management activities </t>
  </si>
  <si>
    <t>Fuels Management</t>
  </si>
  <si>
    <t>Fuels Management (5.3.5.5)</t>
  </si>
  <si>
    <t>Poles cleared</t>
  </si>
  <si>
    <t>Fuels management 2020 progress was under reported in the 2021 WMP Update. Table 5-2 should have read 614 poles completed in 2020.  The actual numbers include 314 poles that were re-cleared as maintenance in 2020, and an additional 300 new poles that were cleared in 2020. The Fuels Management program is unique in that SDG&amp;E does not have land rights for many of the work areas, meaning SDG&amp;E is subject to individual landowner approval(s) for every work area. If SDG&amp;E does not receive approval, it is unable to complete the planned work. The targeted 500 work areas included in the 2020 WMP were SDG&amp;E’s best estimate prior to receiving landowner approvals.</t>
  </si>
  <si>
    <t>Improvement of inspections (5.3.5.6)</t>
  </si>
  <si>
    <t xml:space="preserve">LiDAR inspections of vegetation around distribution electric lines and equipment </t>
  </si>
  <si>
    <t>LiDAR inspections of vegetation around distribution infrastructure and vegetation management technology (5.3.5.7)</t>
  </si>
  <si>
    <t xml:space="preserve">SDG&amp;E plans to continue to utilize LiDAR as a tool in its vegetation management operations. This technology augments and enhances the inspection activity by determining the empirical spatial relationship between trees and power lines. In addition, SDG&amp;E plans to research future use of LiDAR to identify change detection on trees, to serve as an audit tool, and to identify pole movement and equipment condition. </t>
  </si>
  <si>
    <t>Vegetation Management continued its LiDAR pilot on a priority risk circuit that includes a mix of tree density and species for a use case to determine the data accuracy and potential integration of the technology into routine inspection activities.  Because of the relative long turnaround time between flight and data delivery, LiDAR’s incremental value is still being assessed as an augmentation to ground inspection activities.</t>
  </si>
  <si>
    <t xml:space="preserve">LiDAR inspections of vegetation around transmission electric lines and equipment 
</t>
  </si>
  <si>
    <t>LiDAR inspections of vegetation around transmission infrastructure (5.3.5.8)</t>
  </si>
  <si>
    <t xml:space="preserve">Other discretionary inspections of vegetation around distribution electric lines and equipment </t>
  </si>
  <si>
    <t>Other discretionary inspection of vegetation around distribution infrastructure – Enhanced inspections, patrols, and trims (5.3.5.9)</t>
  </si>
  <si>
    <t>Trim/Remove</t>
  </si>
  <si>
    <t xml:space="preserve">Other discretionary inspections of vegetation around transmission electric lines and equipment 
</t>
  </si>
  <si>
    <t>Other discretionary inspection of vegetation around transmission infrastructure (5.3.5.10)</t>
  </si>
  <si>
    <t xml:space="preserve">Patrol inspections of vegetation around distribution electric lines and equipment </t>
  </si>
  <si>
    <t>Patrol inspections of vegetation around distribution infrastructure (5.3.5.11)</t>
  </si>
  <si>
    <t xml:space="preserve">Patrol inspections of vegetation around transmission electric lines and equipment </t>
  </si>
  <si>
    <t>Patrol inspections of vegetation around transmission infrastructure (5.3.5.12)</t>
  </si>
  <si>
    <t xml:space="preserve">Quality assurance / quality control of vegetation inspections  </t>
  </si>
  <si>
    <t>Quality assurance/quality control of inspections (5.3.5.13)</t>
  </si>
  <si>
    <t>SDG&amp;E plans to continue to utilize a third‐party contractor to perform quality assurance audits of all its vegetation management activities. Additionally, SDG&amp;E’s audit contractor plans to hire additional personnel to perform an anticipated increase in audit scope and activities. Furthermore, SDG&amp;E anticipates completion of 100% audit on all its enhanced HFTD trim and removal activities.</t>
  </si>
  <si>
    <t>Vegetation Management increased the number of contracted auditors performing QA/QC activities in 2020 to support Level 2 hazard tree inspection activities within the HFTD.  One audit Lead and five audit personnel were added to the QA/QC workforce. A QA/QC audit was performed on a 12-15% representative sample of all completed VM activities in 2020. The scope of the post-trim QA/QC activity was increased to include 100% audit on all completed reliability (hazard) trimming and removals in HFTD.</t>
  </si>
  <si>
    <t xml:space="preserve">Recruiting and training of vegetation management personnel  </t>
  </si>
  <si>
    <t>Recruiting and training of vegetation management personnel (5.3.5.14)</t>
  </si>
  <si>
    <t xml:space="preserve">SDG&amp;E Vegetation Management contractors are responsible for developing and conducting training of its personnel. SDG&amp;E continues to require all its contractors to perform annual training to include hazard tree assessments, customer engagement, fire preparedness and environmental regulations. </t>
  </si>
  <si>
    <t>Vegetation Management contractors performed all targeted, annual training.  Contractors were challenged to perform training in a virtual environment or smaller venues to meet CDC requirements.  SDG&amp;E participated in the statewide initiative to develop college-level curriculum for new qualified line-clearance tree trimmers.  This program will produce highly-trained personnel versed in safety and utility tree operations.</t>
  </si>
  <si>
    <t xml:space="preserve">Remediation of at-risk species  </t>
  </si>
  <si>
    <t>Remediation of at-risk species (5.3.5.15)</t>
  </si>
  <si>
    <t xml:space="preserve">Removal and remediation of trees with strike potential to electric lines and equipment  </t>
  </si>
  <si>
    <t>Removal and remediation of trees with strike potential to electric infrastructure - Hazard tree removal and Right Tree-Right Place (5.3.5.16)</t>
  </si>
  <si>
    <t>SDG&amp;E plans to continue the effort of hazard tree evaluation throughout the year, as is a critical component of SDG&amp;E’s vegetation management program operations to reduce tree‐related outages and fire ignitions.</t>
  </si>
  <si>
    <t>As part of its routine and off-cycle activities, SDG&amp;E continued its targeted Level-2 hazard tree inspections in the HFTD using ISA-Certified Arborists.  The scope of the off-cycle hazard tree patrols was increased to occur throughout the entire HFTD following the annual VM master schedule of activities. All VM contractors receive annual hazard tree evaluation training.</t>
  </si>
  <si>
    <t xml:space="preserve">Substation inspection </t>
  </si>
  <si>
    <t>Substation inspections (5.3.5.17)</t>
  </si>
  <si>
    <t xml:space="preserve">Substation vegetation management  </t>
  </si>
  <si>
    <t>Substation vegetation management (5.3.5.18)</t>
  </si>
  <si>
    <t xml:space="preserve">Vegetation inventory system </t>
  </si>
  <si>
    <t>Vegetation inventory system - Tree database</t>
  </si>
  <si>
    <t>Vegetation inventory system - Tree database (5.3.5.19)</t>
  </si>
  <si>
    <t xml:space="preserve">SDG&amp;E plans to continue with their inventory database and work management systems are collectively referred to as PowerWorkz. However, SDG&amp;E plans to work with a vendor on the next generation of its electronic work management system to provide greater efficiency and functionality. </t>
  </si>
  <si>
    <t>SDG&amp;E made significant progress in the development of its new work management system called EPOCH which is the mobile, mapping and work order application to manage the VM tree database. The design and build out of the new system was mostly completed in 2020. Training and go-live activities are beginning in Q1 2021.  Improvements with the new system will include better mapping navigability, GPS tree-locating, record attachment functionality, enhanced software performance.</t>
  </si>
  <si>
    <t xml:space="preserve">Vegetation management to achieve clearances around electric lines and equipment  </t>
  </si>
  <si>
    <t>Vegetation management to achieve clearances around electric infrastructure – Pole brushing (5.3.5.20)</t>
  </si>
  <si>
    <t>Poles brushed</t>
  </si>
  <si>
    <t>Grid Operations &amp; Operating Protocols</t>
  </si>
  <si>
    <t xml:space="preserve">Automatic recloser operations  </t>
  </si>
  <si>
    <t>Recloser protocols (5.3.6.1)</t>
  </si>
  <si>
    <t>-</t>
  </si>
  <si>
    <t xml:space="preserve">SDG&amp;E plans to continue the use of overhead distribution reclosers to allow SDG&amp;E to operate its system in a variety of configurations depending on input from its meteorologists, known localized conditions, and its declared Operating Condition. </t>
  </si>
  <si>
    <t>SDG&amp;E continues to leave reclosing disabled in the HFTD.  During extreme operating conditions, SDG&amp;E disabled reclosing in the WUI.</t>
  </si>
  <si>
    <t xml:space="preserve">Crew-accompanying ignition prevention and suppression resources and services </t>
  </si>
  <si>
    <t>Wildfire infrastructure protection teams - contract fire resources (5.3.6.2)</t>
  </si>
  <si>
    <t>SDG&amp;E plans to continue to contract for wildfire prevention and ignition mitigation services, Contract Fire Resources, which are paired with SDG&amp;E personnel during times of elevated wildfire potential. SDG&amp;E is prepared to expand the program to support the increased need to ensure the wildfire mitigation efforts taking place are being done to the highest wildfire safety standards to prevent potential ignitions.</t>
  </si>
  <si>
    <t>SDG&amp;E continued to pair Contract Fire Resources with field personnel during times of elevated wildfire potential in 2020.  SDG&amp;E was able to increase the number of resources to meet the needs during periods of extreme conditions.</t>
  </si>
  <si>
    <t xml:space="preserve">Personnel work procedures and training in conditions of elevated fire risk  </t>
  </si>
  <si>
    <t>Other special work procedures (5.3.6.3)</t>
  </si>
  <si>
    <t>SDG&amp;E plans to continue to use the operating conditions (Normal, Elevated, Extreme) to dictate the types of work that we perform under normal, elevated, extreme or RFW conditions today. Additionally, SDG&amp;E will continue to review the procedures that govern these operations.</t>
  </si>
  <si>
    <t>Leveraging the daily Fire Potential Index issued by Meteorology in 2020, daily work was adjusted according to the wildfire risk.  Additionally, SDG&amp;E reviewed and updated the procedural document that governs this work.</t>
  </si>
  <si>
    <t xml:space="preserve">Protocols for PSPS re-energization </t>
  </si>
  <si>
    <t>Protocols for PSPS re-energization (5.3.6.4)</t>
  </si>
  <si>
    <t>SDG&amp;E plans to continue to follow the protocols to PSPS Re-energization, which takes place after the SDG&amp;E weather network shows that wind speeds have decreased, and SDG&amp;E weather forecasts indicate that winds will not re‐accelerate at or above dangerous levels.</t>
  </si>
  <si>
    <t xml:space="preserve">In the 4th quarter, SDG&amp;E executed multiple PSPS events where these protocols were successfully implemented.  Once local winds have died down and are forecasted to stay down at safe levels, the Officer in charge provides the okay to patrol.  Once a full patrol of a segment is complete and if now damage to the circuit is found, the segment is re-energized.  </t>
  </si>
  <si>
    <t xml:space="preserve">PSPS events and mitigation of PSPS impacts  </t>
  </si>
  <si>
    <t>PSPS events and mitigation of PSPS impacts (5.3.6.5)</t>
  </si>
  <si>
    <t>PSPS protocols</t>
  </si>
  <si>
    <t>PSPS protocols (5.3.6.5.1)</t>
  </si>
  <si>
    <t>SDG&amp;E plans to regularly evaluate its PSPS protocols before, during, and after wildfire season to identify areas for improvement and incorporate lessons learned.</t>
  </si>
  <si>
    <t xml:space="preserve"> SDG&amp;E implemented PSPS as a last resort mitigation due to extreme conditions and high winds across the service territory as described in SDG&amp;E’s WMP.</t>
  </si>
  <si>
    <t>Mitigating the public safety impact of PSPS protocols</t>
  </si>
  <si>
    <t>Mitigating the public safety impact of PSPS protocols (5.3.6.5.2)</t>
  </si>
  <si>
    <t xml:space="preserve">SDG&amp;E plans to continue to manage and mitigate the impacts of a PSPS event through collaboration with key stakeholders in the wildfire response community. SDG&amp;E plans to continue and strengthen the relationship with the partners over the course of the year to address a range of fire prevention and emergency activities. </t>
  </si>
  <si>
    <t>In 2020, SDG&amp;E customers experienced five PSPS de-energization events. Following all required notification requirements, public safety partners were informed up to 72-hours prior to any de-energization and given access to a GIS information portal. Similarly, impacted customers were notified 24 to 48 hours prior. All stakeholders continue to receive notifications throughout the PSPS event.  
SDG&amp;E continues to actively engage with the CAISO and other IOUs within California to identify and mitigate the impact of transmission PSPS.  SDG&amp;E also engages with fire agencies during fire emergencies in real time to deenergize or otherwise make safe transmission facilities to enable firefighting efforts to continue in a safe manner.</t>
  </si>
  <si>
    <t>PSPS communication practices</t>
  </si>
  <si>
    <t>PSPS communication practices (5.3.6.5.3)</t>
  </si>
  <si>
    <t xml:space="preserve">SDG&amp;E continues to utilize it's wildfire communication framework, consisting of a multi-prong approach divided into three strategic phases- prior to, during and post high fire risk weather events. The communication strategy aims to ensure transparency and frequency of communications;  inform the public how to build self-resiliency by helping them prepare for, respond to, and recover from a PSPS event with the ultimate goal to reduce PSPS customer impacts through proactive, strategic communications based on customer and stakeholder feedback to ensure relevancy and effectiveness.    </t>
  </si>
  <si>
    <t xml:space="preserve">SDG&amp;E augmented and utilized diverse communication tools to meet customer communications needs through a year-round wildfire/PSPS safety education and communication campaign which consisted of customer communication prior to, during and following wildfire/PSPS season. The campaign promoted signing up for notifications, preparedness messaging and customer updates during events. 20+ diverse communication platforms were leveraged which included communications through regional community and emergency partners and community based organizations, outbound dialer system for customer notifications during events, a new PSPS mobile app, dedicated and enhanced PSPS website, diverse community events and online webinars, extensive social media toolkits for community partners and social media on diverse platforms, including community, zip code specific platforms, broadcast media including TV, radio and local publications, digital in- community signage providing event real time updates and safety messaging, and AFN/Medical Baseline outreach and tribal outreach. </t>
  </si>
  <si>
    <t xml:space="preserve">Notice to customers </t>
  </si>
  <si>
    <t>Notice to customers (5.3.6.5.3.1)</t>
  </si>
  <si>
    <t xml:space="preserve">Notice to state, counties, cities, and tribes </t>
  </si>
  <si>
    <t>Notice to state, counties, cities, and tribes (5.3.6.5.3.2)</t>
  </si>
  <si>
    <t xml:space="preserve">Notice to customers who provide critical services </t>
  </si>
  <si>
    <t>Notice to customers who provide critical services (5.3.6.5.3.3)</t>
  </si>
  <si>
    <t xml:space="preserve">Notice to medical baseline customers </t>
  </si>
  <si>
    <t>Notice to medical baseline customers (5.3.6.5.3.4)</t>
  </si>
  <si>
    <t>Stationed and on-call ignition prevention and suppression resources and services</t>
  </si>
  <si>
    <t>Stationed and on-call ignition prevention and suppression resources and services (5.3.6.6)</t>
  </si>
  <si>
    <t>Aviation firefighting program</t>
  </si>
  <si>
    <t>Aviation firefighting program (5.3.6.6.1)</t>
  </si>
  <si>
    <t>SDG&amp;E has developed and implemented an effective, year‐round aerial firefighting program to support the fire agencies in its service territory. SDG&amp;E will continue to assess the effectiveness of its Aviation Firefighting program and will work with CAL FIRE on any changes for improved firefighting effectiveness.</t>
  </si>
  <si>
    <t>With the establishment of an Aviation firefighting program, SDG&amp;E has an MOU with San Diego County and Orange County Fire Authority to have two aerial firefighting assets available seven days a week, 365 days per year. Availability is measured in days and any days that an asset is not available for immediate dispatch degrades the availability. Additionally, the number of dispatches is equal to a response to need. For 2020, SDG&amp;E provided the following availability and dispatches:
•	Air Crane - zero hours unavailable
•	Blackhawk - two hours unavailable
•	35 dispatches, 19 with fire attack</t>
  </si>
  <si>
    <t>Industrial fire brigade</t>
  </si>
  <si>
    <t>Industrial fire brigade (5.3.6.6.2)</t>
  </si>
  <si>
    <t>SDG&amp;E plans to continue the contract with Industrial Fire Brigade (IFB), which is available 24 hours a day, 365 days a year. The IFP is trained to fight fires involving electrical equipment as well as flammable liquids and are focused on site specific fire prevention and ignition mitigation.</t>
  </si>
  <si>
    <t>In 2020, the Industrial Fire Brigade (IFB) remained available 24 hours a day, 365 days a year to train and fight fires involving electrical equipment.</t>
  </si>
  <si>
    <t>Data Governance</t>
  </si>
  <si>
    <t xml:space="preserve">Centralized repository for data </t>
  </si>
  <si>
    <t>Centralized repository for data (5.3.7.1)</t>
  </si>
  <si>
    <t>SDG&amp;E continues to develop an Enterprise Asset Management Platform (EAMP), which is a centralized repository for asset data. This will provide means to optimize the its risk, performance, and investments, while meeting or exceeding safety and regulatory
objectives.</t>
  </si>
  <si>
    <t>For 2020, SDG&amp;E implemented consolidated data views pulling asset attributes of different categories including nameplate data, inspection and maintenance data, outage history, and weather data for distribution poles, cables, tees, and wires. Additionally, asset health and risk indices were completed for distribution wood poles, cables, wires, and tees utilizing machine learning, AI, and statistical analysis. The EAMP can perform granular analysis to understand the quality of asset data in scope.</t>
  </si>
  <si>
    <t xml:space="preserve">Asset management </t>
  </si>
  <si>
    <t>Asset management (5.3.7.1.1)</t>
  </si>
  <si>
    <t>Geographic information system data</t>
  </si>
  <si>
    <t>Geographic information system data (5.3.7.1.2)</t>
  </si>
  <si>
    <t>SDG&amp;E plans to continue to use the automated sharing of PSPS event data with many different entities utilizing ESRI’s ArcGIS Online (AGOL) application to provide Cal OES and other public safety partners to consume the requested data in a timely and secure fashion. In addition, SDG&amp;E will continue to manually send the data to other Public Safety Partners that can’t access the data in an automated fashion.</t>
  </si>
  <si>
    <t>In 2020, SDG&amp;E continued to share PSPS and/or potential PSPS data via the automated process with Cal OES and public safety partners for all activations. Once meteorology publishes the data for a particular event the data is sent to a cloud based platform (ArcGIS Online or AGOL) for Cal OES and public safety partners to consume. Additionally, SDG&amp;E manually sends the PSPS data via the SDGE Electronic Data Transfer (EDT) site to the partners who do not have access to the cloud based app AGOL. Data was shared via the automated process or manually to ~ 70 agencies.</t>
  </si>
  <si>
    <t xml:space="preserve">Collaborative research on utility ignition and/or wildfire </t>
  </si>
  <si>
    <t>Collaborative research on utility ignition and/or wildfire - Innovation lab and other collaboration (5.3.7.2)</t>
  </si>
  <si>
    <t>SDG&amp;E plans to establish a Fire Science and Innovation Lab in 2020. The lab will bring together leading thinkers and problem solvers in academia, government, and the community to create forward‐looking solutions to help prevent ignitions, mitigate the impacts of fires, and ultimately help build a more resilient region.</t>
  </si>
  <si>
    <t>SDG&amp;E has established the Fire Science and Innovation Lab in 2020, though had to do so completely remotely due to the COVID-19 pandemic.  As part of the establishment of the lab, new partnerships were established with San Jose State University, Scripps Institution of Oceanography, and the San Diego Supercomputer Center.</t>
  </si>
  <si>
    <t xml:space="preserve">Documentation and disclosure of wildfire-related data and algorithms </t>
  </si>
  <si>
    <t>Wildfire-related data and algorithms (5.3.7.3)</t>
  </si>
  <si>
    <t>SDG&amp;E plans to continue the partnership with academia, government, and other professionals to innovate, implement, and share advanced technologies to improve wildfire safety in the region.</t>
  </si>
  <si>
    <t>SDG&amp;E has continued its partnerships with academia, government, and other professionals through 2020.  To help facilitate these partnerships, SDG&amp;E worked with the San Diego Supercomputing Center to make all weather model information generated by SDG&amp;E available publicly.</t>
  </si>
  <si>
    <t xml:space="preserve">Tracking and analysis of near miss data </t>
  </si>
  <si>
    <t>Tracking and analysis of near-miss data (5.3.7.4)</t>
  </si>
  <si>
    <t>Ignition management program</t>
  </si>
  <si>
    <t>Ignition management program (5.3.7.4.1)</t>
  </si>
  <si>
    <t>In 2019, SDG&amp;E established a pilot Ignition Management Program (IMP). SDG&amp;E intends to continue to develop the IMP in 2020. This work is closely aligned with priorities in the 2020 WMP and is intended to enhance SDG&amp;E’s ignition data and analytics.</t>
  </si>
  <si>
    <t>Throughout 2020, SDG&amp;E continued the development of the Ignition Management Program (IMP) with the goal of creating a “No ignition ignored” culture, heightening awareness using technology to identify areas of improvement to reduce the risk and occurrence of ignitions.</t>
  </si>
  <si>
    <t>Reliability database</t>
  </si>
  <si>
    <t>Reliability database (5.3.7.4.2)</t>
  </si>
  <si>
    <t xml:space="preserve">SDG&amp;E continues to track and maintain customer outage impact data for CPUC annual reporting, other internal and external reporting, and to analyze causes of electric system outages in order to use that information to optimize electric system reliability investments. </t>
  </si>
  <si>
    <t>The Reliability database continued to successfully track and maintain customer outage impact data for CPUC annual reporting, other internal and external reporting, and to analyze causes of electric system outages in order to use that information to optimize electric system reliability investments.</t>
  </si>
  <si>
    <t>Resource Allocation Methodology</t>
  </si>
  <si>
    <t>Asset management</t>
  </si>
  <si>
    <t>Asset management (5.3.8.1)</t>
  </si>
  <si>
    <t>SDG&amp;E plans to continues to develop and build a comprehensive asset management system, which includes process improvements, data analytics and system solutions, will provide the access to and integration of data throughout the asset life cycle to develop analysis and a health index for critical assets.</t>
  </si>
  <si>
    <t>With the SDG&amp;E asset management system being built in phases by asset class or business unit groups, Asset management system phase 1 with electric transmission and distribution operating group is currently in-progress with milestone accomplishments. An Operating Model, which is a process flow designed for electric system projects that outlines the different capabilities to lead and facilitate development of the strategic documents that define the program governance, overarching policy and strategy for a sustainable asset management system and integrated asset management plan implementation in alignment with ISO 55000 standards, has been developed and being refined. 
 - A set of system solutions around data consolidation for decision support of capital and O&amp;M maintenance and replacement strategies, including health scores, criticality, probability of failure, risk, and visualization, and risk-informed investment prioritization for evaluating the risk reduction benefits of projects while optimizing cost are currently in-progress for implementation. 
- In addition, a Data Analytics and Quantification team has been formed to perform asset and risk analytical capabilities to develop predictive machine learning models and asset health and risk scores.</t>
  </si>
  <si>
    <t xml:space="preserve">Risk reduction scenario development and analysis </t>
  </si>
  <si>
    <t>Risk reduction scenario development and analysis (5.3.8.2)</t>
  </si>
  <si>
    <t>Risk spend efficiency analysis</t>
  </si>
  <si>
    <t>Risk spend efficiency analysis (5.3.8.3)</t>
  </si>
  <si>
    <t>SDG&amp;E plans to continue to review and refine RSEs (Risk Spend Efficiency) and plans to further expand the activities for which an RSE is calculated in future WMP and RAMP filings.</t>
  </si>
  <si>
    <t>SDG&amp;E expanded the activities for which an RSE is calculated as shown in the 2021 WMP update. Additionally, more updates were made to the Risk Quantification Framework (RQF) in 2020 that were reflected in the 2021 WMP update</t>
  </si>
  <si>
    <t>Other resource allocation methodology initiatives</t>
  </si>
  <si>
    <t>Other resource allocation methodology initiatives (5.3.8.4)</t>
  </si>
  <si>
    <t>Wildfire mitigation personnel</t>
  </si>
  <si>
    <t>Wildfire mitigation personnel (5.3.8.4.1)</t>
  </si>
  <si>
    <t>SDG&amp;E established the Wildfire Mitigation and Vegetation Management department with existing management personnel already deeply familiar with the WMP. In 2020, this team plans to continue to collaborate, gather information and the ability to inform, plan, act and improve with a compressed timeline, when needed through periodic meetings internally, with other SDG&amp;E business units and externally.</t>
  </si>
  <si>
    <t>In 2020 the Wildfire Mitigation and Vegetation Management department was able to successfully track and report on all current wildfire mitigation operational targets.  This reporting came in the form of internal dashboards as well as the various quarterly reports and data requests submitted to the Wildfire Safety Division.
The team also continues to leverage the data from across the company to measure the effectiveness of mitigations and refine SDG&amp;E’s risk models that inform future mitigations.</t>
  </si>
  <si>
    <t>PSPS mitigation engineering team</t>
  </si>
  <si>
    <t>PSPS mitigation engineering team (5.3.8.4.2)</t>
  </si>
  <si>
    <t>SDG&amp;E formed a dedicated team of experts bringing in a diverse set of skillsets from engineering to meteorology and risk management to look at the Company’s infrastructure in the areas of highest wildfire risk  with the objective of identifying short and long‐term strategies to not only minimize wildfire risk, but also to reduce or minimize the customer impacts of PSPS. The team’s effort will include a segment‐by‐segment analysis of circuits prone to PSPS to identify highest risk areas within the circuit to target various mitigation efforts that can either eliminate the need for shutoffs or reduce impacts of the shutoffs.</t>
  </si>
  <si>
    <t>SDG&amp;E’s PSPS mitigation engineering team was able to identify short-term mitigations that were implemented ahead of the 2020 Wildfire season to reduce PSPS. Furthermore, the team worked on developing the WiNGS tool which is being utilized to scope long-term mitigations to further reduce the impacts of PSPS in the future</t>
  </si>
  <si>
    <t>Emergency Planning &amp; Preparedness</t>
  </si>
  <si>
    <t>Overview of emergency preparedness plan</t>
  </si>
  <si>
    <t>Overview of emergency preparedness plan (5.3.9.1)</t>
  </si>
  <si>
    <t>SDG&amp;E continues to refine the emergency preparedness plan that is developed in collaboration with key internal and external stakeholders and lessons learned from past incidents, trainings, and exercises are incorporated as appropriate. Additionally, SDG&amp;E Emergency Management and Regional Government Liaisons plan to meet with local city, and county public safety partners to ensure effective communications between SDG&amp;E and the partners.</t>
  </si>
  <si>
    <t>Emergency planning activities are contained with the Company Emergency Response Plan (CERP) and corresponding hazard specific annexes.  All trainings and exercises are developed in accordance with the plans and are in coordination with local public safety partners.  SDG&amp;E’s training &amp; exercise programs ensure all regulatory compliance activities are met.</t>
  </si>
  <si>
    <t>Overview of customer support in emergencies</t>
  </si>
  <si>
    <t>Overview of customer support in emergencies (5.3.9.2)</t>
  </si>
  <si>
    <t xml:space="preserve">SDG&amp;E plans to continue to provide emergency residential and non‐residential customer protections and availability communications for wildfire victims, as ordered by the CPUC It plans to do so, via the different channels such as: billing adjustments, deposit waivers, extended payment plans, suspension of disconnection and nonpayment fees, and specific support for low income and medical baseline customers.  </t>
  </si>
  <si>
    <t xml:space="preserve">In 2020, SDG&amp;E focused on outreach to its most vulnerable customers.  This included outreach to Medical Baseline customers, such as efforts to update contact records for wildfire event communications.  Additionally, SDG&amp;E finalized agreements with 2-1-1 San Diego and 2-1-1 Orange County to provide support for AFN customers impacted by PSPS events.   </t>
  </si>
  <si>
    <t>Coordination with public safety partners</t>
  </si>
  <si>
    <t>Coordination with public safety partners (5.3.9.3)</t>
  </si>
  <si>
    <t>SDG&amp;E plans to continue to work and strengthen the relationships with its Public Safety Partners, including local jurisdictions, to ensure coordination exists during Public Safety Power Shutoff events. SDG&amp;E plans to accomplish this coordination, via the following activities: conducting tours of its Emergency Operations Center for its Public Safety Partners in advance of events; and providing 24/7 contacts to its Public Safety Partners based on Public Safety Partner customer segment (e.g., a dedicated contact for emergency services, jurisdictional and utility partners and fire services).</t>
  </si>
  <si>
    <t>SDG&amp;E plans to continue to work and strengthen the relationships with its Public Safety Partners, including local jurisdictions, to ensure coordination exists during Public Safety Power Shutoff events. SDG&amp;E plans to accomplish this coordination, via the following activities: conducting tours of its Emergency Operations Center for its Public Safety Partners in advance of events; and providing 24/7 contacts to its Public Safety Partners based on Public Safety Partner customer segment (e.g., a dedicated contact for emergency services, jurisdictional and utility partners and fire services).  Additionally SDG&amp;E presents at, and regularly attends, the Regional Fire Chiefs Association, Regional Emergency Managers, Regional AFN Workgroup, and Unified Disaster Council meetings to expand our partnership.</t>
  </si>
  <si>
    <t>Emergency planning and preparedness programs</t>
  </si>
  <si>
    <t>Emergency planning and preparedness programs (5.3.9.4)</t>
  </si>
  <si>
    <t xml:space="preserve">Adequate and trained workforce for service restoration </t>
  </si>
  <si>
    <t>Adequate and trained workforce for service restoration (5.3.9.4.1)</t>
  </si>
  <si>
    <t>SDG&amp;E plans to continue to strengthen their  Incident Command System (ICS) framework, which uses a three‐pronged approach with respect to its trained workforce for service restoration.  
Additionally, SDG&amp;E plans to continue to actively train field resources with the appropriate electric distribution and transmission operational skills.</t>
  </si>
  <si>
    <t xml:space="preserve">1.	EPOCH field patrol tool and training was provided to our workforce in early 2020.  Due to the timing of training however the tool wasn’t used in actual events.  Skills Training will be partnering with that team to better support in 2021.
2.	Skills Training delivered PSPS pre and post patrol and ICS principles training provided to all of our contractors (QEW) in partnership with DCM in 2020
3.	PSPS pre and post patrol and ICS principles training was provided to district personnel in 2020
4.	ESP 113.1 annual training was provided to our workforce in 2020
5.	Wildfire mitigation practices and PSPS processes and ICS principles is being integrated into New Hire Lineman, Line Assistant and First Responder classes for 2021
6.	A PSPS tabletop exercise was conducted with ERO in 2020
7.	ARCOS Crew Manager training was conducted in 2020 to support the management of resources in support of PSPS and ICS-Resource Coordination </t>
  </si>
  <si>
    <t xml:space="preserve">Community outreach, public awareness, and communications efforts </t>
  </si>
  <si>
    <t>Community outreach, public awareness, and communication efforts (5.3.9.4.2)</t>
  </si>
  <si>
    <t xml:space="preserve">Customer support in emergencies </t>
  </si>
  <si>
    <t>Customer support in emergencies (5.3.9.4.3)</t>
  </si>
  <si>
    <t xml:space="preserve">Protocols for compliance with requirements to support customers </t>
  </si>
  <si>
    <t>Protocols for compliance with requirements to support customers (5.3.9.4.3.1)</t>
  </si>
  <si>
    <t xml:space="preserve">Disaster and emergency preparedness plan </t>
  </si>
  <si>
    <t>Disaster and emergency preparedness plan (5.3.9.4.4)</t>
  </si>
  <si>
    <t>Company emergency response plan overview</t>
  </si>
  <si>
    <t>Company emergency response plan overview (5.3.9.4.4.1)</t>
  </si>
  <si>
    <t>SDG&amp;E plans to update the  Company Emergency Response Plan (CERP) and several of the hazard specific annexes.  In addition, SDG&amp;E plans to share all planning efforts with our public safety partners to satisfy the AB1650 requirement of sharing emergency plans with local jurisdictions.</t>
  </si>
  <si>
    <t xml:space="preserve">SDG&amp;E continued to update the Company Emergency Response Plan (CERP) and several of the hazard specific annexes.  All planning efforts were conducted in coordination with our public safety partners and presented annually to satisfy the AB1650 requirement of sharing emergency plans with local jurisdictions.  </t>
  </si>
  <si>
    <t xml:space="preserve">Preparedness and planning for service restoration </t>
  </si>
  <si>
    <t>Preparedness and planning for service restoration - Mutual assistance and contractors (5.3.9.4.5)</t>
  </si>
  <si>
    <t>SDG&amp;E is a member of multiple emergency associations to facilitate mutual assistance and maintains active mutual assistance agreements with the following organizations: California Utilities Emergency Association (CUEA); Western Regional Mutual Assistance Group; Western Energy Institute; Edison Electric Institute; and the American Gas Association.</t>
  </si>
  <si>
    <t>SDG&amp;E continued to be a member of multiple emergency associations to facilitate mutual assistance and maintains active mutual assistance agreements with the following organizations: California Utilities Emergency Association (CUEA); Western Regional Mutual Assistance Group; Western Energy Institute; Edison Electric Institute; and the American Gas Association.  In 2020 the Mutual Assistance Plan was expanded to include COVID-19 protocols for both inbound and outbound assistance to ensure the safety of our crews.</t>
  </si>
  <si>
    <t xml:space="preserve">Protocols in place to learn from wildfire events </t>
  </si>
  <si>
    <t>Protocols in place to learn from wildfire events - After action reports (5.3.9.4.6)</t>
  </si>
  <si>
    <t xml:space="preserve">SDG&amp;E reviews all significant incidents and activations to identify potential improvements and establish a comprehensive and measurable After Action Report </t>
  </si>
  <si>
    <t>In 2020, SDG&amp;E 20 documented  After Action Reports for 6 PSPS Events and 2 exercises, one with external stakeholders.</t>
  </si>
  <si>
    <t>Other - Emergency management operations</t>
  </si>
  <si>
    <t>Other - Emergency management operations (5.3.9.4.7)</t>
  </si>
  <si>
    <t>SDG&amp;E plans to continue to manage emergencies in alignment with the state Standardized Emergency Management System (SEMS) and federal National Incident Management System (NIMS), to coordinate across all levels of utility, government, and agency activity.</t>
  </si>
  <si>
    <t xml:space="preserve">SDG&amp;E is enhancing the Training &amp; Exercise program by creating a division within the Emergency Management Department to oversee the expanding training requirements.  Additionally, the new division will focus on expanding the ICS implementation to companywide to ensure efficient and effective responses that coordinate and collaborate with first responders on scene. </t>
  </si>
  <si>
    <t>Stakeholder Cooperation &amp; Community Engagement</t>
  </si>
  <si>
    <t xml:space="preserve">Community engagement </t>
  </si>
  <si>
    <t>Community engagement - Community outreach and public awareness (5.3.10.1)</t>
  </si>
  <si>
    <t xml:space="preserve">SDG&amp;E continues to utilize its multi-pronged approach to community education outreach and engagement related to public awareness of wildfire risk, wildfire prevention and mitigation, and emergency preparedness to aid in building customer and community self-resiliency. </t>
  </si>
  <si>
    <t xml:space="preserve">SDG&amp;E delivered more than 1.3 million customer notifications to channels preferred by customer/stakeholder - cell phone, email, land line and text messages. Approximately 22,000 public safety partner notifications were delivered, more than 12,000 SDG&amp;E PSPS app downloads occurred and over 31 in-community locations were leveraged for event roadside signage in the HFTD.  Partnered with more than 400 community based organizations, hosted virtual wildfire/PSPS safety webinars and drive thru safety fairs and collaborated with local school districts for outreach and provided communication tools for local school districts.  Communicated in the 21 prevalent languages in the service territory, provided year round enhanced public safety partner outreach and coordination and expanded the AFN/vulnerable community outreach campaign. Achieved nearly 275 million touchpoints with more than 148,000 engaged users related to wildfire and PSPS safety. Customer surveys indicate more than 50% highly favorable towards SDG&amp;E overall and 80% of HFTD and non-HFTD customers having updated their contact information to receive PSPS/wildfire notifications. </t>
  </si>
  <si>
    <t xml:space="preserve">Cooperation and best practice sharing with agencies outside CA </t>
  </si>
  <si>
    <t>Cooperation and best practice sharing with agencies outside California (5.3.10.2)</t>
  </si>
  <si>
    <t>SDG&amp;E plans to continue to prioritize cooperation and sharing of best practices as an important component of our fire mitigation activities. Sharing best practices has been effective and a contributor to SDG&amp;E’s success in wildfire mitigation activities over the last decade.</t>
  </si>
  <si>
    <t>In 2020, SDG&amp;E continued to prioritize cooperation and sharing of best practices as an important component of our fire mitigation activities through participation in the International Wildfire Risk Mitigation Consortium.  This consortium consists of utilities from across the world and was established to share best practices.</t>
  </si>
  <si>
    <t xml:space="preserve">Cooperation with suppression agencies </t>
  </si>
  <si>
    <t>Cooperation with suppression agencies (5.3.10.3)</t>
  </si>
  <si>
    <t>The Fire Coordinators plan to continue to stay active in professional forums, seminars, and training throughout the service territory to ensure state‐of‐the‐art fire practices are incorporated into SDG&amp;E operations and practices. Additionally, they will continue to share information with the firefighting agencies within the SDG&amp;E service territory and on a rotating basis, provide those agencies with electrical and gas safety training.</t>
  </si>
  <si>
    <t>SDG&amp;E’s Fire Science &amp; Coordination team remained active in professional forums and trained over 2000 fire professionals across the region.</t>
  </si>
  <si>
    <t xml:space="preserve">Forest service and fuel reduction cooperation and joint roadmap </t>
  </si>
  <si>
    <t>Forest service and fuel reduction cooperation joint roadmap (5.3.10.4)</t>
  </si>
  <si>
    <t>WMP Table # / Category</t>
  </si>
  <si>
    <t>WMP Initiative #</t>
  </si>
  <si>
    <t>Initative activity</t>
  </si>
  <si>
    <t>WMP category</t>
  </si>
  <si>
    <t>WMP code</t>
  </si>
  <si>
    <t>5.3.1.</t>
  </si>
  <si>
    <t>PGE</t>
  </si>
  <si>
    <t>5.3.2.</t>
  </si>
  <si>
    <t>SCE</t>
  </si>
  <si>
    <t>5.3.3.</t>
  </si>
  <si>
    <t>5.3.4.</t>
  </si>
  <si>
    <t>BVES</t>
  </si>
  <si>
    <t>5.3.5.</t>
  </si>
  <si>
    <t>LU</t>
  </si>
  <si>
    <t>5.3.6.</t>
  </si>
  <si>
    <t>PC</t>
  </si>
  <si>
    <t>5.3.7.</t>
  </si>
  <si>
    <t>TBC</t>
  </si>
  <si>
    <t>5.3.8.</t>
  </si>
  <si>
    <t>HWT</t>
  </si>
  <si>
    <t>5.3.9.</t>
  </si>
  <si>
    <t xml:space="preserve">Personnel monitoring areas of electric lines and equipment in elevated fire risk conditions  </t>
  </si>
  <si>
    <t>5.3.10.</t>
  </si>
  <si>
    <t xml:space="preserve">Weather forecasting and estimating impacts on electric lines and equipment  </t>
  </si>
  <si>
    <t xml:space="preserve">Circuit breaker maintenance and installation to de-energize lines upon detecting a fault  </t>
  </si>
  <si>
    <t xml:space="preserve">Installation of system automation equipment </t>
  </si>
  <si>
    <t xml:space="preserve">Other discretionary inspection of transmission electric lines and </t>
  </si>
  <si>
    <t xml:space="preserve">Stationed and on-call ignition prevention and suppression resources and services </t>
  </si>
  <si>
    <t xml:space="preserve">Allocation methodology development and application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</si>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</sst>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3"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1"/>
      <color rgb="FF000000"/>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82">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0" fontId="2" fillId="3" borderId="1" xfId="0" applyFont="1" applyFill="1" applyBorder="1" applyAlignment="1">
      <alignment wrapText="1"/>
    </xf>
    <xf numFmtId="0" fontId="4" fillId="8" borderId="0" xfId="0" applyFont="1" applyFill="1" applyBorder="1" applyAlignment="1">
      <alignment wrapText="1"/>
    </xf>
    <xf numFmtId="0" fontId="1" fillId="9" borderId="0" xfId="0" applyFont="1" applyFill="1" applyBorder="1" applyAlignment="1">
      <alignment wrapText="1"/>
    </xf>
    <xf numFmtId="0" fontId="4" fillId="10" borderId="0" xfId="0" applyFont="1" applyFill="1" applyBorder="1" applyAlignment="1">
      <alignment wrapText="1"/>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0" fontId="2" fillId="0" borderId="0" xfId="0" applyFont="1" applyFill="1" applyBorder="1"/>
    <xf numFmtId="0" fontId="10" fillId="3" borderId="1" xfId="0" applyFont="1" applyFill="1" applyBorder="1" applyAlignment="1">
      <alignment horizontal="center" wrapText="1"/>
    </xf>
    <xf numFmtId="14" fontId="2" fillId="3" borderId="1" xfId="0" applyNumberFormat="1" applyFont="1" applyFill="1" applyBorder="1" applyAlignment="1">
      <alignment wrapText="1"/>
    </xf>
    <xf numFmtId="0" fontId="2" fillId="3" borderId="1" xfId="0" applyFont="1" applyFill="1" applyBorder="1" applyAlignment="1">
      <alignment horizontal="center" wrapText="1"/>
    </xf>
    <xf numFmtId="0" fontId="4" fillId="5" borderId="0" xfId="0" applyFont="1" applyFill="1" applyBorder="1" applyAlignment="1">
      <alignment horizontal="left" wrapText="1"/>
    </xf>
    <xf numFmtId="0" fontId="2" fillId="0" borderId="1" xfId="0" applyFont="1" applyFill="1" applyBorder="1" applyAlignment="1">
      <alignment wrapText="1"/>
    </xf>
    <xf numFmtId="0" fontId="1" fillId="5" borderId="0" xfId="0" applyFont="1" applyFill="1" applyBorder="1" applyAlignment="1">
      <alignment wrapText="1"/>
    </xf>
    <xf numFmtId="0" fontId="1" fillId="6" borderId="0" xfId="0" applyFont="1" applyFill="1" applyBorder="1" applyAlignment="1">
      <alignment horizontal="left" wrapText="1"/>
    </xf>
    <xf numFmtId="0" fontId="2" fillId="0" borderId="0" xfId="0" applyFont="1" applyAlignment="1">
      <alignment horizontal="left"/>
    </xf>
    <xf numFmtId="0" fontId="2" fillId="3" borderId="1" xfId="0" applyFont="1" applyFill="1" applyBorder="1" applyAlignment="1">
      <alignment vertical="top" wrapText="1"/>
    </xf>
    <xf numFmtId="0" fontId="10" fillId="3" borderId="1" xfId="0" applyFont="1" applyFill="1" applyBorder="1" applyAlignment="1">
      <alignment vertical="top" wrapText="1"/>
    </xf>
    <xf numFmtId="0" fontId="12" fillId="3" borderId="1" xfId="0" applyFont="1" applyFill="1" applyBorder="1" applyAlignment="1">
      <alignment vertical="top" wrapText="1"/>
    </xf>
    <xf numFmtId="0" fontId="2" fillId="3" borderId="1" xfId="0" applyFont="1" applyFill="1" applyBorder="1" applyAlignment="1" applyProtection="1">
      <alignment vertical="top" wrapText="1"/>
      <protection hidden="1"/>
    </xf>
    <xf numFmtId="0" fontId="10" fillId="3" borderId="1" xfId="0" applyFont="1" applyFill="1" applyBorder="1" applyAlignment="1" applyProtection="1">
      <alignment vertical="top" wrapText="1"/>
      <protection hidden="1"/>
    </xf>
    <xf numFmtId="0" fontId="12" fillId="3" borderId="1" xfId="0" applyFont="1" applyFill="1" applyBorder="1" applyAlignment="1" applyProtection="1">
      <alignment vertical="top" wrapText="1"/>
      <protection hidden="1"/>
    </xf>
    <xf numFmtId="0" fontId="2" fillId="4" borderId="1" xfId="0" applyFont="1" applyFill="1" applyBorder="1" applyAlignment="1">
      <alignment wrapText="1"/>
    </xf>
    <xf numFmtId="0" fontId="2" fillId="4" borderId="1" xfId="0" applyFont="1" applyFill="1" applyBorder="1" applyAlignment="1">
      <alignment horizontal="left" wrapText="1"/>
    </xf>
    <xf numFmtId="49" fontId="2" fillId="3" borderId="1" xfId="0" applyNumberFormat="1" applyFont="1" applyFill="1" applyBorder="1"/>
    <xf numFmtId="0" fontId="2" fillId="0" borderId="1" xfId="0" applyFont="1" applyBorder="1"/>
    <xf numFmtId="0" fontId="2" fillId="3" borderId="1" xfId="0" applyFont="1" applyFill="1" applyBorder="1" applyAlignment="1">
      <alignment horizontal="left"/>
    </xf>
    <xf numFmtId="0" fontId="2" fillId="3" borderId="1" xfId="0" applyFont="1" applyFill="1" applyBorder="1" applyAlignment="1">
      <alignment horizontal="left" wrapText="1"/>
    </xf>
    <xf numFmtId="0" fontId="2" fillId="3" borderId="1" xfId="0" applyFont="1" applyFill="1" applyBorder="1" applyAlignment="1">
      <alignment horizontal="center"/>
    </xf>
    <xf numFmtId="0" fontId="0" fillId="4" borderId="9" xfId="0" applyFill="1" applyBorder="1" applyAlignment="1">
      <alignment horizontal="left" vertical="top"/>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lef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143" totalsRowShown="0" headerRowDxfId="36" dataDxfId="35" tableBorderDxfId="34">
  <autoFilter ref="A1:AH143" xr:uid="{6F179580-66DC-446F-8275-C228154B1D10}">
    <filterColumn colId="26">
      <filters>
        <filter val="Delayed"/>
      </filters>
    </filterColumn>
  </autoFilter>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opLeftCell="A18" zoomScale="80" zoomScaleNormal="80" workbookViewId="0">
      <selection activeCell="A32" sqref="A32"/>
    </sheetView>
  </sheetViews>
  <sheetFormatPr defaultColWidth="8.7109375" defaultRowHeight="15" x14ac:dyDescent="0.25"/>
  <cols>
    <col min="1" max="1" width="7.5703125" style="4" customWidth="1"/>
    <col min="2" max="2" width="19.42578125" style="4" customWidth="1"/>
    <col min="3" max="3" width="22.28515625" style="4" customWidth="1"/>
    <col min="4" max="4" width="24.5703125" style="4" bestFit="1" customWidth="1"/>
    <col min="5" max="5" width="112.140625" style="4" customWidth="1"/>
    <col min="6" max="6" width="13.5703125" style="4" customWidth="1"/>
    <col min="7" max="7" width="18.85546875" style="4" customWidth="1"/>
    <col min="8" max="8" width="36.28515625" style="4" customWidth="1"/>
    <col min="9" max="16384" width="8.7109375" style="4"/>
  </cols>
  <sheetData>
    <row r="1" spans="2:8" s="10" customFormat="1" ht="26.25" x14ac:dyDescent="0.4">
      <c r="B1" s="18" t="s">
        <v>0</v>
      </c>
    </row>
    <row r="2" spans="2:8" s="10" customFormat="1" ht="14.45" customHeight="1" x14ac:dyDescent="0.4">
      <c r="B2" s="18"/>
    </row>
    <row r="3" spans="2:8" s="10" customFormat="1" ht="14.45" customHeight="1" thickBot="1" x14ac:dyDescent="0.35">
      <c r="B3" s="21"/>
    </row>
    <row r="4" spans="2:8" s="10" customFormat="1" x14ac:dyDescent="0.25">
      <c r="B4" s="13" t="s">
        <v>1</v>
      </c>
      <c r="C4" s="14"/>
      <c r="D4" s="14"/>
      <c r="E4" s="14"/>
      <c r="F4" s="14"/>
      <c r="G4" s="14"/>
      <c r="H4" s="15"/>
    </row>
    <row r="5" spans="2:8" s="10" customFormat="1" ht="44.45" customHeight="1" x14ac:dyDescent="0.25">
      <c r="B5" s="11">
        <v>1</v>
      </c>
      <c r="C5" s="74" t="s">
        <v>2</v>
      </c>
      <c r="D5" s="74"/>
      <c r="E5" s="74"/>
      <c r="F5" s="74"/>
      <c r="G5" s="74"/>
      <c r="H5" s="75"/>
    </row>
    <row r="6" spans="2:8" s="10" customFormat="1" ht="44.45" customHeight="1" x14ac:dyDescent="0.25">
      <c r="B6" s="11">
        <v>2</v>
      </c>
      <c r="C6" s="78" t="s">
        <v>3</v>
      </c>
      <c r="D6" s="78"/>
      <c r="E6" s="78"/>
      <c r="F6" s="78"/>
      <c r="G6" s="78"/>
      <c r="H6" s="79"/>
    </row>
    <row r="7" spans="2:8" s="10" customFormat="1" ht="44.45" customHeight="1" x14ac:dyDescent="0.25">
      <c r="B7" s="11">
        <v>3</v>
      </c>
      <c r="C7" s="80" t="s">
        <v>4</v>
      </c>
      <c r="D7" s="80"/>
      <c r="E7" s="80"/>
      <c r="F7" s="80"/>
      <c r="G7" s="80"/>
      <c r="H7" s="81"/>
    </row>
    <row r="8" spans="2:8" s="10" customFormat="1" ht="44.45" customHeight="1" thickBot="1" x14ac:dyDescent="0.3">
      <c r="B8" s="12">
        <v>4</v>
      </c>
      <c r="C8" s="76" t="s">
        <v>5</v>
      </c>
      <c r="D8" s="76"/>
      <c r="E8" s="76"/>
      <c r="F8" s="76"/>
      <c r="G8" s="76"/>
      <c r="H8" s="77"/>
    </row>
    <row r="9" spans="2:8" s="10" customFormat="1" ht="26.45" customHeight="1" x14ac:dyDescent="0.25"/>
    <row r="10" spans="2:8" s="10" customFormat="1" ht="18" customHeight="1" x14ac:dyDescent="0.25"/>
    <row r="11" spans="2:8" s="10" customFormat="1" ht="18" customHeight="1" thickBot="1" x14ac:dyDescent="0.3">
      <c r="B11" s="16" t="s">
        <v>6</v>
      </c>
    </row>
    <row r="12" spans="2:8" s="10" customFormat="1" ht="18" customHeight="1" x14ac:dyDescent="0.25">
      <c r="B12" s="22" t="s">
        <v>7</v>
      </c>
      <c r="C12" s="19"/>
      <c r="D12" s="44" t="s">
        <v>8</v>
      </c>
      <c r="E12" s="16"/>
    </row>
    <row r="13" spans="2:8" s="10" customFormat="1" x14ac:dyDescent="0.25">
      <c r="B13" s="23" t="s">
        <v>9</v>
      </c>
      <c r="C13" s="45"/>
      <c r="D13" s="25">
        <v>2020</v>
      </c>
    </row>
    <row r="14" spans="2:8" s="10" customFormat="1" x14ac:dyDescent="0.25">
      <c r="B14" s="23" t="s">
        <v>10</v>
      </c>
      <c r="C14" s="45"/>
      <c r="D14" s="26" t="s">
        <v>11</v>
      </c>
    </row>
    <row r="15" spans="2:8" s="10" customFormat="1" ht="15.75" thickBot="1" x14ac:dyDescent="0.3">
      <c r="B15" s="24" t="s">
        <v>12</v>
      </c>
      <c r="C15" s="17"/>
      <c r="D15" s="20">
        <v>44287</v>
      </c>
    </row>
    <row r="16" spans="2:8" ht="15.75" thickBot="1" x14ac:dyDescent="0.3"/>
    <row r="17" spans="2:8" x14ac:dyDescent="0.25">
      <c r="B17" s="13" t="s">
        <v>13</v>
      </c>
      <c r="C17" s="14"/>
      <c r="D17" s="14"/>
      <c r="E17" s="14"/>
      <c r="F17" s="14"/>
      <c r="G17" s="14"/>
      <c r="H17" s="15"/>
    </row>
    <row r="18" spans="2:8" x14ac:dyDescent="0.25">
      <c r="B18" s="11"/>
      <c r="H18" s="39"/>
    </row>
    <row r="19" spans="2:8" ht="45" x14ac:dyDescent="0.25">
      <c r="B19" s="11"/>
      <c r="C19" s="48" t="s">
        <v>14</v>
      </c>
      <c r="D19" s="48" t="s">
        <v>15</v>
      </c>
      <c r="E19" s="48" t="s">
        <v>16</v>
      </c>
      <c r="F19" s="49" t="s">
        <v>17</v>
      </c>
      <c r="G19" s="50" t="s">
        <v>18</v>
      </c>
      <c r="H19" s="39"/>
    </row>
    <row r="20" spans="2:8" x14ac:dyDescent="0.25">
      <c r="B20" s="11"/>
      <c r="C20" s="47" t="s">
        <v>19</v>
      </c>
      <c r="D20" s="47" t="s">
        <v>20</v>
      </c>
      <c r="E20" s="46" t="s">
        <v>21</v>
      </c>
      <c r="F20" s="40" t="s">
        <v>22</v>
      </c>
      <c r="G20" s="4" t="s">
        <v>23</v>
      </c>
      <c r="H20" s="39"/>
    </row>
    <row r="21" spans="2:8" x14ac:dyDescent="0.25">
      <c r="B21" s="11"/>
      <c r="C21" s="47" t="s">
        <v>24</v>
      </c>
      <c r="D21" s="47" t="s">
        <v>12</v>
      </c>
      <c r="E21" s="46" t="s">
        <v>25</v>
      </c>
      <c r="F21" s="40" t="s">
        <v>26</v>
      </c>
      <c r="G21" s="4" t="s">
        <v>23</v>
      </c>
      <c r="H21" s="39"/>
    </row>
    <row r="22" spans="2:8" x14ac:dyDescent="0.25">
      <c r="B22" s="11"/>
      <c r="C22" s="47" t="s">
        <v>27</v>
      </c>
      <c r="D22" s="47" t="s">
        <v>28</v>
      </c>
      <c r="E22" s="46" t="s">
        <v>29</v>
      </c>
      <c r="F22" s="40" t="s">
        <v>22</v>
      </c>
      <c r="G22" s="4" t="s">
        <v>23</v>
      </c>
      <c r="H22" s="39"/>
    </row>
    <row r="23" spans="2:8" x14ac:dyDescent="0.25">
      <c r="B23" s="11"/>
      <c r="C23" s="47" t="s">
        <v>30</v>
      </c>
      <c r="D23" s="47" t="s">
        <v>31</v>
      </c>
      <c r="E23" s="46" t="s">
        <v>32</v>
      </c>
      <c r="F23" s="40" t="s">
        <v>33</v>
      </c>
      <c r="G23" s="4" t="s">
        <v>23</v>
      </c>
      <c r="H23" s="39"/>
    </row>
    <row r="24" spans="2:8" ht="30" x14ac:dyDescent="0.25">
      <c r="B24" s="11"/>
      <c r="C24" s="47" t="s">
        <v>34</v>
      </c>
      <c r="D24" s="47" t="s">
        <v>35</v>
      </c>
      <c r="E24" s="46" t="s">
        <v>36</v>
      </c>
      <c r="F24" s="40" t="s">
        <v>22</v>
      </c>
      <c r="G24" s="4" t="s">
        <v>23</v>
      </c>
      <c r="H24" s="39"/>
    </row>
    <row r="25" spans="2:8" ht="30" x14ac:dyDescent="0.25">
      <c r="B25" s="11"/>
      <c r="C25" s="47" t="s">
        <v>37</v>
      </c>
      <c r="D25" s="47" t="s">
        <v>38</v>
      </c>
      <c r="E25" s="46" t="s">
        <v>39</v>
      </c>
      <c r="F25" s="40" t="s">
        <v>22</v>
      </c>
      <c r="G25" s="4" t="s">
        <v>23</v>
      </c>
      <c r="H25" s="39"/>
    </row>
    <row r="26" spans="2:8" x14ac:dyDescent="0.25">
      <c r="B26" s="11"/>
      <c r="C26" s="47" t="s">
        <v>40</v>
      </c>
      <c r="D26" s="47" t="s">
        <v>41</v>
      </c>
      <c r="E26" s="46" t="s">
        <v>42</v>
      </c>
      <c r="F26" s="40" t="s">
        <v>43</v>
      </c>
      <c r="G26" s="4" t="s">
        <v>23</v>
      </c>
      <c r="H26" s="39"/>
    </row>
    <row r="27" spans="2:8" x14ac:dyDescent="0.25">
      <c r="B27" s="11"/>
      <c r="C27" s="47" t="s">
        <v>44</v>
      </c>
      <c r="D27" s="47" t="s">
        <v>45</v>
      </c>
      <c r="E27" s="46" t="s">
        <v>46</v>
      </c>
      <c r="F27" s="40" t="s">
        <v>22</v>
      </c>
      <c r="G27" s="4" t="s">
        <v>23</v>
      </c>
      <c r="H27" s="39"/>
    </row>
    <row r="28" spans="2:8" ht="56.45" customHeight="1" x14ac:dyDescent="0.25">
      <c r="B28" s="11"/>
      <c r="C28" s="47" t="s">
        <v>47</v>
      </c>
      <c r="D28" s="47" t="s">
        <v>48</v>
      </c>
      <c r="E28" s="46" t="s">
        <v>49</v>
      </c>
      <c r="F28" s="40" t="s">
        <v>22</v>
      </c>
      <c r="G28" s="4" t="s">
        <v>23</v>
      </c>
      <c r="H28" s="39"/>
    </row>
    <row r="29" spans="2:8" ht="75" x14ac:dyDescent="0.25">
      <c r="B29" s="11"/>
      <c r="C29" s="47" t="s">
        <v>50</v>
      </c>
      <c r="D29" s="47" t="s">
        <v>51</v>
      </c>
      <c r="E29" s="46" t="s">
        <v>52</v>
      </c>
      <c r="F29" s="40" t="s">
        <v>22</v>
      </c>
      <c r="G29" s="4" t="s">
        <v>23</v>
      </c>
      <c r="H29" s="39"/>
    </row>
    <row r="30" spans="2:8" x14ac:dyDescent="0.25">
      <c r="B30" s="11"/>
      <c r="C30" s="47" t="s">
        <v>53</v>
      </c>
      <c r="D30" s="47" t="s">
        <v>54</v>
      </c>
      <c r="E30" s="46" t="s">
        <v>55</v>
      </c>
      <c r="F30" s="40" t="s">
        <v>33</v>
      </c>
      <c r="G30" s="4" t="s">
        <v>23</v>
      </c>
      <c r="H30" s="39"/>
    </row>
    <row r="31" spans="2:8" ht="30" x14ac:dyDescent="0.25">
      <c r="B31" s="11"/>
      <c r="C31" s="47" t="s">
        <v>56</v>
      </c>
      <c r="D31" s="47" t="s">
        <v>57</v>
      </c>
      <c r="E31" s="46" t="s">
        <v>58</v>
      </c>
      <c r="F31" s="40" t="s">
        <v>22</v>
      </c>
      <c r="G31" s="4" t="s">
        <v>23</v>
      </c>
      <c r="H31" s="39"/>
    </row>
    <row r="32" spans="2:8" x14ac:dyDescent="0.25">
      <c r="B32" s="11"/>
      <c r="C32" s="47" t="s">
        <v>59</v>
      </c>
      <c r="D32" s="47" t="s">
        <v>60</v>
      </c>
      <c r="E32" s="46" t="s">
        <v>61</v>
      </c>
      <c r="F32" s="40" t="s">
        <v>33</v>
      </c>
      <c r="G32" s="4" t="s">
        <v>23</v>
      </c>
      <c r="H32" s="39"/>
    </row>
    <row r="33" spans="2:8" x14ac:dyDescent="0.25">
      <c r="B33" s="11"/>
      <c r="C33" s="47" t="s">
        <v>62</v>
      </c>
      <c r="D33" s="47" t="s">
        <v>63</v>
      </c>
      <c r="E33" s="46" t="s">
        <v>64</v>
      </c>
      <c r="F33" s="40" t="s">
        <v>33</v>
      </c>
      <c r="G33" s="4" t="s">
        <v>23</v>
      </c>
      <c r="H33" s="39"/>
    </row>
    <row r="34" spans="2:8" x14ac:dyDescent="0.25">
      <c r="B34" s="11"/>
      <c r="C34" s="47" t="s">
        <v>65</v>
      </c>
      <c r="D34" s="47" t="s">
        <v>66</v>
      </c>
      <c r="E34" s="46" t="s">
        <v>67</v>
      </c>
      <c r="F34" s="40" t="s">
        <v>33</v>
      </c>
      <c r="G34" s="4" t="s">
        <v>23</v>
      </c>
      <c r="H34" s="39"/>
    </row>
    <row r="35" spans="2:8" ht="30" x14ac:dyDescent="0.25">
      <c r="B35" s="11"/>
      <c r="C35" s="47" t="s">
        <v>68</v>
      </c>
      <c r="D35" s="47" t="s">
        <v>69</v>
      </c>
      <c r="E35" s="46" t="s">
        <v>70</v>
      </c>
      <c r="F35" s="40" t="s">
        <v>33</v>
      </c>
      <c r="G35" s="4" t="s">
        <v>23</v>
      </c>
      <c r="H35" s="39"/>
    </row>
    <row r="36" spans="2:8" x14ac:dyDescent="0.25">
      <c r="B36" s="11"/>
      <c r="C36" s="47" t="s">
        <v>71</v>
      </c>
      <c r="D36" s="47" t="s">
        <v>72</v>
      </c>
      <c r="E36" s="46" t="s">
        <v>73</v>
      </c>
      <c r="F36" s="40" t="s">
        <v>33</v>
      </c>
      <c r="G36" s="4" t="s">
        <v>23</v>
      </c>
      <c r="H36" s="39"/>
    </row>
    <row r="37" spans="2:8" x14ac:dyDescent="0.25">
      <c r="B37" s="11"/>
      <c r="C37" s="47" t="s">
        <v>74</v>
      </c>
      <c r="D37" s="47" t="s">
        <v>75</v>
      </c>
      <c r="E37" s="46" t="s">
        <v>76</v>
      </c>
      <c r="F37" s="40" t="s">
        <v>33</v>
      </c>
      <c r="G37" s="4" t="s">
        <v>23</v>
      </c>
      <c r="H37" s="39"/>
    </row>
    <row r="38" spans="2:8" x14ac:dyDescent="0.25">
      <c r="B38" s="11"/>
      <c r="C38" s="47" t="s">
        <v>77</v>
      </c>
      <c r="D38" s="47" t="s">
        <v>78</v>
      </c>
      <c r="E38" s="46" t="s">
        <v>79</v>
      </c>
      <c r="F38" s="40" t="s">
        <v>33</v>
      </c>
      <c r="G38" s="4" t="s">
        <v>80</v>
      </c>
      <c r="H38" s="39"/>
    </row>
    <row r="39" spans="2:8" x14ac:dyDescent="0.25">
      <c r="B39" s="11"/>
      <c r="C39" s="47" t="s">
        <v>81</v>
      </c>
      <c r="D39" s="47" t="s">
        <v>82</v>
      </c>
      <c r="E39" s="46" t="s">
        <v>83</v>
      </c>
      <c r="F39" s="40" t="s">
        <v>33</v>
      </c>
      <c r="G39" s="4" t="s">
        <v>84</v>
      </c>
      <c r="H39" s="39"/>
    </row>
    <row r="40" spans="2:8" x14ac:dyDescent="0.25">
      <c r="B40" s="11"/>
      <c r="C40" s="47" t="s">
        <v>85</v>
      </c>
      <c r="D40" s="47" t="s">
        <v>86</v>
      </c>
      <c r="E40" s="46" t="s">
        <v>87</v>
      </c>
      <c r="F40" s="40" t="s">
        <v>33</v>
      </c>
      <c r="G40" s="4" t="s">
        <v>11</v>
      </c>
      <c r="H40" s="39"/>
    </row>
    <row r="41" spans="2:8" ht="30" x14ac:dyDescent="0.25">
      <c r="B41" s="11"/>
      <c r="C41" s="47" t="s">
        <v>88</v>
      </c>
      <c r="D41" s="47" t="s">
        <v>89</v>
      </c>
      <c r="E41" s="46" t="s">
        <v>90</v>
      </c>
      <c r="F41" s="40" t="s">
        <v>22</v>
      </c>
      <c r="G41" s="4" t="s">
        <v>23</v>
      </c>
      <c r="H41" s="39"/>
    </row>
    <row r="42" spans="2:8" x14ac:dyDescent="0.25">
      <c r="B42" s="11"/>
      <c r="C42" s="47" t="s">
        <v>91</v>
      </c>
      <c r="D42" s="47" t="s">
        <v>92</v>
      </c>
      <c r="E42" s="46" t="s">
        <v>93</v>
      </c>
      <c r="F42" s="40" t="s">
        <v>22</v>
      </c>
      <c r="G42" s="4" t="s">
        <v>23</v>
      </c>
      <c r="H42" s="39"/>
    </row>
    <row r="43" spans="2:8" x14ac:dyDescent="0.25">
      <c r="B43" s="11"/>
      <c r="C43" s="47" t="s">
        <v>94</v>
      </c>
      <c r="D43" s="47" t="s">
        <v>95</v>
      </c>
      <c r="E43" s="46" t="s">
        <v>96</v>
      </c>
      <c r="F43" s="40" t="s">
        <v>22</v>
      </c>
      <c r="G43" s="4" t="s">
        <v>80</v>
      </c>
      <c r="H43" s="39"/>
    </row>
    <row r="44" spans="2:8" x14ac:dyDescent="0.25">
      <c r="B44" s="11"/>
      <c r="C44" s="47" t="s">
        <v>97</v>
      </c>
      <c r="D44" s="47" t="s">
        <v>98</v>
      </c>
      <c r="E44" s="46" t="s">
        <v>99</v>
      </c>
      <c r="F44" s="40" t="s">
        <v>22</v>
      </c>
      <c r="G44" s="4" t="s">
        <v>84</v>
      </c>
      <c r="H44" s="39"/>
    </row>
    <row r="45" spans="2:8" x14ac:dyDescent="0.25">
      <c r="B45" s="11"/>
      <c r="C45" s="47" t="s">
        <v>100</v>
      </c>
      <c r="D45" s="47" t="s">
        <v>101</v>
      </c>
      <c r="E45" s="46" t="s">
        <v>102</v>
      </c>
      <c r="F45" s="40" t="s">
        <v>22</v>
      </c>
      <c r="G45" s="4" t="s">
        <v>11</v>
      </c>
      <c r="H45" s="39"/>
    </row>
    <row r="46" spans="2:8" x14ac:dyDescent="0.25">
      <c r="B46" s="11"/>
      <c r="C46" s="47" t="s">
        <v>103</v>
      </c>
      <c r="D46" s="47" t="s">
        <v>104</v>
      </c>
      <c r="E46" s="46" t="s">
        <v>105</v>
      </c>
      <c r="F46" s="40" t="s">
        <v>22</v>
      </c>
      <c r="G46" s="4" t="s">
        <v>106</v>
      </c>
      <c r="H46" s="39"/>
    </row>
    <row r="47" spans="2:8" ht="30" x14ac:dyDescent="0.25">
      <c r="B47" s="11"/>
      <c r="C47" s="47" t="s">
        <v>107</v>
      </c>
      <c r="D47" s="47" t="s">
        <v>108</v>
      </c>
      <c r="E47" s="46" t="s">
        <v>109</v>
      </c>
      <c r="F47" s="40" t="s">
        <v>22</v>
      </c>
      <c r="G47" s="4" t="s">
        <v>110</v>
      </c>
      <c r="H47" s="39"/>
    </row>
    <row r="48" spans="2:8" x14ac:dyDescent="0.25">
      <c r="B48" s="11"/>
      <c r="C48" s="42" t="s">
        <v>111</v>
      </c>
      <c r="D48" s="42"/>
      <c r="E48" s="42"/>
      <c r="F48" s="43"/>
      <c r="H48" s="39"/>
    </row>
    <row r="49" spans="2:8" x14ac:dyDescent="0.25">
      <c r="B49" s="11"/>
      <c r="F49" s="40"/>
      <c r="H49" s="39"/>
    </row>
    <row r="50" spans="2:8" ht="15.75" thickBot="1" x14ac:dyDescent="0.3">
      <c r="B50" s="12"/>
      <c r="C50" s="73"/>
      <c r="D50" s="73"/>
      <c r="E50" s="73"/>
      <c r="F50" s="73"/>
      <c r="G50" s="73"/>
      <c r="H50" s="39"/>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43"/>
  <sheetViews>
    <sheetView showGridLines="0" tabSelected="1" view="pageBreakPreview" topLeftCell="O1" zoomScale="90" zoomScaleNormal="80" zoomScaleSheetLayoutView="90" workbookViewId="0">
      <selection activeCell="AA140" sqref="AA140"/>
    </sheetView>
  </sheetViews>
  <sheetFormatPr defaultColWidth="9.140625" defaultRowHeight="15" x14ac:dyDescent="0.25"/>
  <cols>
    <col min="1" max="1" width="10.28515625" style="1" bestFit="1" customWidth="1"/>
    <col min="2" max="2" width="2.85546875" style="1" customWidth="1"/>
    <col min="3" max="3" width="20.42578125" style="1" customWidth="1"/>
    <col min="4" max="4" width="17.28515625" style="1" hidden="1" customWidth="1"/>
    <col min="5" max="5" width="23.28515625" customWidth="1"/>
    <col min="6" max="6" width="31.7109375" style="4" hidden="1" customWidth="1"/>
    <col min="7" max="7" width="27.5703125" style="1" hidden="1" customWidth="1"/>
    <col min="8" max="8" width="17.28515625" style="1" customWidth="1"/>
    <col min="9" max="9" width="20.5703125" style="1" hidden="1" customWidth="1"/>
    <col min="10" max="10" width="39.42578125" style="1" customWidth="1"/>
    <col min="11" max="11" width="29.7109375" style="1" hidden="1" customWidth="1"/>
    <col min="12" max="12" width="21.42578125" style="1" customWidth="1"/>
    <col min="13" max="13" width="21.28515625" style="1" customWidth="1"/>
    <col min="14" max="14" width="19.5703125" style="1" customWidth="1"/>
    <col min="15" max="15" width="7.28515625" style="1" customWidth="1"/>
    <col min="16" max="16" width="6.5703125" style="3" customWidth="1"/>
    <col min="17" max="17" width="5.140625" style="1" customWidth="1"/>
    <col min="18" max="18" width="19.28515625" style="1" customWidth="1"/>
    <col min="19" max="19" width="4.28515625" style="1" customWidth="1"/>
    <col min="20" max="20" width="5.85546875" style="1" customWidth="1"/>
    <col min="21" max="21" width="3.5703125" style="1" customWidth="1"/>
    <col min="22" max="22" width="62.5703125" style="59" customWidth="1"/>
    <col min="23" max="23" width="12.5703125" style="1" customWidth="1"/>
    <col min="24" max="24" width="12.7109375" style="1" customWidth="1"/>
    <col min="25" max="25" width="13.7109375" style="28" customWidth="1"/>
    <col min="26" max="26" width="51.42578125" style="1" customWidth="1"/>
    <col min="27" max="27" width="11.5703125" style="59" customWidth="1"/>
    <col min="28" max="28" width="60" style="1" customWidth="1"/>
    <col min="29" max="29" width="14.42578125" style="1" customWidth="1"/>
    <col min="30" max="30" width="13.28515625" style="1" customWidth="1"/>
    <col min="31" max="31" width="14.7109375" style="1" customWidth="1"/>
    <col min="32" max="32" width="15.5703125" style="1" customWidth="1"/>
    <col min="33" max="16384" width="9.140625" style="1"/>
  </cols>
  <sheetData>
    <row r="1" spans="1:34" s="9" customFormat="1" ht="165" x14ac:dyDescent="0.25">
      <c r="A1" s="7" t="s">
        <v>20</v>
      </c>
      <c r="B1" s="7" t="s">
        <v>12</v>
      </c>
      <c r="C1" s="7" t="s">
        <v>28</v>
      </c>
      <c r="D1" s="7" t="s">
        <v>31</v>
      </c>
      <c r="E1" s="7" t="s">
        <v>35</v>
      </c>
      <c r="F1" s="7" t="s">
        <v>38</v>
      </c>
      <c r="G1" s="55" t="s">
        <v>41</v>
      </c>
      <c r="H1" s="7" t="s">
        <v>45</v>
      </c>
      <c r="I1" s="7" t="s">
        <v>48</v>
      </c>
      <c r="J1" s="7" t="s">
        <v>51</v>
      </c>
      <c r="K1" s="57" t="s">
        <v>54</v>
      </c>
      <c r="L1" s="7" t="s">
        <v>57</v>
      </c>
      <c r="M1" s="37" t="s">
        <v>60</v>
      </c>
      <c r="N1" s="37" t="s">
        <v>63</v>
      </c>
      <c r="O1" s="37" t="s">
        <v>66</v>
      </c>
      <c r="P1" s="37" t="s">
        <v>69</v>
      </c>
      <c r="Q1" s="37" t="s">
        <v>72</v>
      </c>
      <c r="R1" s="36" t="s">
        <v>75</v>
      </c>
      <c r="S1" s="36" t="s">
        <v>78</v>
      </c>
      <c r="T1" s="36" t="s">
        <v>82</v>
      </c>
      <c r="U1" s="36" t="s">
        <v>86</v>
      </c>
      <c r="V1" s="58" t="s">
        <v>112</v>
      </c>
      <c r="W1" s="38" t="s">
        <v>113</v>
      </c>
      <c r="X1" s="38" t="s">
        <v>114</v>
      </c>
      <c r="Y1" s="38" t="s">
        <v>115</v>
      </c>
      <c r="Z1" s="38" t="s">
        <v>116</v>
      </c>
      <c r="AA1" s="55" t="s">
        <v>104</v>
      </c>
      <c r="AB1" s="7" t="s">
        <v>108</v>
      </c>
      <c r="AC1" s="6" t="s">
        <v>117</v>
      </c>
      <c r="AD1" s="8" t="s">
        <v>118</v>
      </c>
      <c r="AE1" s="27" t="s">
        <v>119</v>
      </c>
      <c r="AF1" s="7" t="s">
        <v>120</v>
      </c>
      <c r="AG1" s="7" t="s">
        <v>121</v>
      </c>
      <c r="AH1" s="7" t="s">
        <v>122</v>
      </c>
    </row>
    <row r="2" spans="1:34" s="2" customFormat="1" ht="255" hidden="1" x14ac:dyDescent="0.25">
      <c r="A2" s="5" t="s">
        <v>8</v>
      </c>
      <c r="B2" s="41">
        <f>'READ ME FIRST'!$D$15</f>
        <v>44287</v>
      </c>
      <c r="C2" s="35" t="s">
        <v>123</v>
      </c>
      <c r="D2" s="66" t="str">
        <f>IF(Table2[[#This Row],[WMPInitiativeCategory]]="", "",INDEX('Initiative mapping-DO NOT EDIT'!$H$3:$H$12, MATCH(Table2[[#This Row],[WMPInitiativeCategory]],'Initiative mapping-DO NOT EDIT'!$G$3:$G$12,0)))</f>
        <v>5.3.1.</v>
      </c>
      <c r="E2" s="35" t="s">
        <v>124</v>
      </c>
      <c r="F2" s="35"/>
      <c r="G2" s="67">
        <f>IF(Table2[[#This Row],[WMPInitiativeActivity]]="","x",IF(Table2[[#This Row],[WMPInitiativeActivity]]="other", Table2[[#This Row],[ActivityNameifOther]], INDEX('Initiative mapping-DO NOT EDIT'!$C$3:$C$89,MATCH(Table2[[#This Row],[WMPInitiativeActivity]],'Initiative mapping-DO NOT EDIT'!$D$3:$D$89,0))))</f>
        <v>1</v>
      </c>
      <c r="H2" s="35" t="s">
        <v>125</v>
      </c>
      <c r="I2" s="68" t="s">
        <v>126</v>
      </c>
      <c r="J2"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Mapping_A summarized risk map that shows the overall ignition probability and estimated wildfire consequence along the electric lines and equipment  _N/A_2021</v>
      </c>
      <c r="K2" s="54">
        <v>49</v>
      </c>
      <c r="L2" s="54" t="s">
        <v>126</v>
      </c>
      <c r="M2" s="54" t="s">
        <v>126</v>
      </c>
      <c r="N2" s="54"/>
      <c r="O2" s="54"/>
      <c r="P2" s="54"/>
      <c r="Q2" s="54"/>
      <c r="R2" s="54"/>
      <c r="S2" s="54"/>
      <c r="T2" s="54"/>
      <c r="U2" s="54" t="s">
        <v>126</v>
      </c>
      <c r="V2" s="60" t="s">
        <v>127</v>
      </c>
      <c r="W2" s="52"/>
      <c r="X2" s="52"/>
      <c r="Y2" s="52"/>
      <c r="Z2" s="60" t="s">
        <v>128</v>
      </c>
      <c r="AA2" s="70" t="s">
        <v>129</v>
      </c>
      <c r="AB2" s="30"/>
      <c r="AC2" s="5"/>
      <c r="AD2" s="5"/>
      <c r="AE2" s="29"/>
      <c r="AF2" s="32"/>
      <c r="AG2" s="33"/>
      <c r="AH2" s="33"/>
    </row>
    <row r="3" spans="1:34" s="2" customFormat="1" ht="105" hidden="1" x14ac:dyDescent="0.25">
      <c r="A3" s="5" t="s">
        <v>8</v>
      </c>
      <c r="B3" s="41">
        <f>'READ ME FIRST'!$D$15</f>
        <v>44287</v>
      </c>
      <c r="C3" s="35" t="s">
        <v>123</v>
      </c>
      <c r="D3" s="66" t="str">
        <f>IF(Table2[[#This Row],[WMPInitiativeCategory]]="", "",INDEX('Initiative mapping-DO NOT EDIT'!$H$3:$H$12, MATCH(Table2[[#This Row],[WMPInitiativeCategory]],'Initiative mapping-DO NOT EDIT'!$G$3:$G$12,0)))</f>
        <v>5.3.1.</v>
      </c>
      <c r="E3" s="35" t="s">
        <v>130</v>
      </c>
      <c r="F3" s="35"/>
      <c r="G3" s="67">
        <f>IF(Table2[[#This Row],[WMPInitiativeActivity]]="","x",IF(Table2[[#This Row],[WMPInitiativeActivity]]="other", Table2[[#This Row],[ActivityNameifOther]], INDEX('Initiative mapping-DO NOT EDIT'!$C$3:$C$89,MATCH(Table2[[#This Row],[WMPInitiativeActivity]],'Initiative mapping-DO NOT EDIT'!$D$3:$D$89,0))))</f>
        <v>2</v>
      </c>
      <c r="H3" s="35" t="s">
        <v>131</v>
      </c>
      <c r="I3" s="68" t="s">
        <v>126</v>
      </c>
      <c r="J3"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Mapping_Climate-driven risk map and modelling based on various relevant weather scenarios _N/A_2021</v>
      </c>
      <c r="K3" s="54">
        <v>51</v>
      </c>
      <c r="L3" s="54" t="s">
        <v>126</v>
      </c>
      <c r="M3" s="54" t="s">
        <v>126</v>
      </c>
      <c r="N3" s="54"/>
      <c r="O3" s="54"/>
      <c r="P3" s="54"/>
      <c r="Q3" s="54"/>
      <c r="R3" s="54"/>
      <c r="S3" s="54"/>
      <c r="T3" s="54"/>
      <c r="U3" s="54" t="s">
        <v>126</v>
      </c>
      <c r="V3" s="60" t="s">
        <v>132</v>
      </c>
      <c r="W3" s="52"/>
      <c r="X3" s="52"/>
      <c r="Y3" s="52"/>
      <c r="Z3" s="60" t="s">
        <v>133</v>
      </c>
      <c r="AA3" s="70" t="s">
        <v>129</v>
      </c>
      <c r="AB3" s="30"/>
      <c r="AC3" s="5"/>
      <c r="AD3" s="5"/>
      <c r="AE3" s="29"/>
      <c r="AF3" s="32"/>
      <c r="AG3" s="33"/>
      <c r="AH3" s="33"/>
    </row>
    <row r="4" spans="1:34" s="2" customFormat="1" ht="120" hidden="1" x14ac:dyDescent="0.25">
      <c r="A4" s="5" t="s">
        <v>8</v>
      </c>
      <c r="B4" s="41">
        <f>'READ ME FIRST'!$D$15</f>
        <v>44287</v>
      </c>
      <c r="C4" s="35" t="s">
        <v>123</v>
      </c>
      <c r="D4" s="66" t="str">
        <f>IF(Table2[[#This Row],[WMPInitiativeCategory]]="", "",INDEX('Initiative mapping-DO NOT EDIT'!$H$3:$H$12, MATCH(Table2[[#This Row],[WMPInitiativeCategory]],'Initiative mapping-DO NOT EDIT'!$G$3:$G$12,0)))</f>
        <v>5.3.1.</v>
      </c>
      <c r="E4" s="35" t="s">
        <v>134</v>
      </c>
      <c r="F4" s="35"/>
      <c r="G4" s="67">
        <f>IF(Table2[[#This Row],[WMPInitiativeActivity]]="","x",IF(Table2[[#This Row],[WMPInitiativeActivity]]="other", Table2[[#This Row],[ActivityNameifOther]], INDEX('Initiative mapping-DO NOT EDIT'!$C$3:$C$89,MATCH(Table2[[#This Row],[WMPInitiativeActivity]],'Initiative mapping-DO NOT EDIT'!$D$3:$D$89,0))))</f>
        <v>3</v>
      </c>
      <c r="H4" s="35" t="s">
        <v>135</v>
      </c>
      <c r="I4" s="68" t="s">
        <v>126</v>
      </c>
      <c r="J4"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Mapping_Ignition probability mapping showing the probability of ignition along the electric lines and equipment  _N/A_2021</v>
      </c>
      <c r="K4" s="54">
        <v>52</v>
      </c>
      <c r="L4" s="54" t="s">
        <v>126</v>
      </c>
      <c r="M4" s="54" t="s">
        <v>126</v>
      </c>
      <c r="N4" s="54"/>
      <c r="O4" s="54"/>
      <c r="P4" s="54"/>
      <c r="Q4" s="54"/>
      <c r="R4" s="54"/>
      <c r="S4" s="54"/>
      <c r="T4" s="54"/>
      <c r="U4" s="54" t="s">
        <v>126</v>
      </c>
      <c r="V4" s="60" t="s">
        <v>136</v>
      </c>
      <c r="W4" s="54"/>
      <c r="X4" s="54"/>
      <c r="Y4" s="54"/>
      <c r="Z4" s="60" t="s">
        <v>137</v>
      </c>
      <c r="AA4" s="70" t="s">
        <v>129</v>
      </c>
      <c r="AB4" s="30"/>
      <c r="AC4" s="5"/>
      <c r="AD4" s="5"/>
      <c r="AE4" s="29"/>
      <c r="AF4" s="32"/>
      <c r="AG4" s="33"/>
      <c r="AH4" s="33"/>
    </row>
    <row r="5" spans="1:34" s="2" customFormat="1" ht="120" hidden="1" x14ac:dyDescent="0.25">
      <c r="A5" s="5" t="s">
        <v>8</v>
      </c>
      <c r="B5" s="41">
        <f>'READ ME FIRST'!$D$15</f>
        <v>44287</v>
      </c>
      <c r="C5" s="35" t="s">
        <v>123</v>
      </c>
      <c r="D5" s="66" t="str">
        <f>IF(Table2[[#This Row],[WMPInitiativeCategory]]="", "",INDEX('Initiative mapping-DO NOT EDIT'!$H$3:$H$12, MATCH(Table2[[#This Row],[WMPInitiativeCategory]],'Initiative mapping-DO NOT EDIT'!$G$3:$G$12,0)))</f>
        <v>5.3.1.</v>
      </c>
      <c r="E5" s="35" t="s">
        <v>138</v>
      </c>
      <c r="F5" s="35"/>
      <c r="G5" s="67">
        <f>IF(Table2[[#This Row],[WMPInitiativeActivity]]="","x",IF(Table2[[#This Row],[WMPInitiativeActivity]]="other", Table2[[#This Row],[ActivityNameifOther]], INDEX('Initiative mapping-DO NOT EDIT'!$C$3:$C$89,MATCH(Table2[[#This Row],[WMPInitiativeActivity]],'Initiative mapping-DO NOT EDIT'!$D$3:$D$89,0))))</f>
        <v>4</v>
      </c>
      <c r="H5" s="35" t="s">
        <v>139</v>
      </c>
      <c r="I5" s="68" t="s">
        <v>126</v>
      </c>
      <c r="J5"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Mapping_Initiative mapping and estimation of wildfire and PSPS risk-reduction impact _N/A_2021</v>
      </c>
      <c r="K5" s="54">
        <v>53</v>
      </c>
      <c r="L5" s="54" t="s">
        <v>126</v>
      </c>
      <c r="M5" s="54" t="s">
        <v>126</v>
      </c>
      <c r="N5" s="54"/>
      <c r="O5" s="54"/>
      <c r="P5" s="54"/>
      <c r="Q5" s="54"/>
      <c r="R5" s="54"/>
      <c r="S5" s="54"/>
      <c r="T5" s="54"/>
      <c r="U5" s="54" t="s">
        <v>126</v>
      </c>
      <c r="V5" s="60" t="s">
        <v>140</v>
      </c>
      <c r="W5" s="52"/>
      <c r="X5" s="52"/>
      <c r="Y5" s="52"/>
      <c r="Z5" s="60" t="s">
        <v>141</v>
      </c>
      <c r="AA5" s="70" t="s">
        <v>129</v>
      </c>
      <c r="AB5" s="30"/>
      <c r="AC5" s="5"/>
      <c r="AD5" s="5"/>
      <c r="AE5" s="29"/>
      <c r="AF5" s="32"/>
      <c r="AG5" s="33"/>
      <c r="AH5" s="33"/>
    </row>
    <row r="6" spans="1:34" s="2" customFormat="1" ht="120" hidden="1" x14ac:dyDescent="0.25">
      <c r="A6" s="5" t="s">
        <v>8</v>
      </c>
      <c r="B6" s="41">
        <f>'READ ME FIRST'!$D$15</f>
        <v>44287</v>
      </c>
      <c r="C6" s="35" t="s">
        <v>123</v>
      </c>
      <c r="D6" s="66" t="str">
        <f>IF(Table2[[#This Row],[WMPInitiativeCategory]]="", "",INDEX('Initiative mapping-DO NOT EDIT'!$H$3:$H$12, MATCH(Table2[[#This Row],[WMPInitiativeCategory]],'Initiative mapping-DO NOT EDIT'!$G$3:$G$12,0)))</f>
        <v>5.3.1.</v>
      </c>
      <c r="E6" s="35" t="s">
        <v>142</v>
      </c>
      <c r="F6" s="35"/>
      <c r="G6" s="67">
        <f>IF(Table2[[#This Row],[WMPInitiativeActivity]]="","x",IF(Table2[[#This Row],[WMPInitiativeActivity]]="other", Table2[[#This Row],[ActivityNameifOther]], INDEX('Initiative mapping-DO NOT EDIT'!$C$3:$C$89,MATCH(Table2[[#This Row],[WMPInitiativeActivity]],'Initiative mapping-DO NOT EDIT'!$D$3:$D$89,0))))</f>
        <v>5</v>
      </c>
      <c r="H6" s="35" t="s">
        <v>143</v>
      </c>
      <c r="I6" s="68" t="s">
        <v>126</v>
      </c>
      <c r="J6"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Mapping_Match drop simulations showing the potential wildfire consequence of ignitions that occur along the electric lines and equipment  _N/A_2021</v>
      </c>
      <c r="K6" s="54">
        <v>54</v>
      </c>
      <c r="L6" s="54" t="s">
        <v>126</v>
      </c>
      <c r="M6" s="54" t="s">
        <v>126</v>
      </c>
      <c r="N6" s="54"/>
      <c r="O6" s="54"/>
      <c r="P6" s="54"/>
      <c r="Q6" s="54"/>
      <c r="R6" s="54"/>
      <c r="S6" s="54"/>
      <c r="T6" s="54"/>
      <c r="U6" s="54" t="s">
        <v>126</v>
      </c>
      <c r="V6" s="60" t="s">
        <v>144</v>
      </c>
      <c r="W6" s="52"/>
      <c r="X6" s="52"/>
      <c r="Y6" s="52"/>
      <c r="Z6" s="60" t="s">
        <v>145</v>
      </c>
      <c r="AA6" s="70" t="s">
        <v>129</v>
      </c>
      <c r="AB6" s="30"/>
      <c r="AC6" s="5"/>
      <c r="AD6" s="5"/>
      <c r="AE6" s="29"/>
      <c r="AF6" s="32"/>
      <c r="AG6" s="33"/>
      <c r="AH6" s="33"/>
    </row>
    <row r="7" spans="1:34" s="2" customFormat="1" ht="105" hidden="1" x14ac:dyDescent="0.25">
      <c r="A7" s="5" t="s">
        <v>8</v>
      </c>
      <c r="B7" s="41">
        <f>'READ ME FIRST'!$D$15</f>
        <v>44287</v>
      </c>
      <c r="C7" s="35" t="s">
        <v>123</v>
      </c>
      <c r="D7" s="66" t="str">
        <f>IF(Table2[[#This Row],[WMPInitiativeCategory]]="", "",INDEX('Initiative mapping-DO NOT EDIT'!$H$3:$H$12, MATCH(Table2[[#This Row],[WMPInitiativeCategory]],'Initiative mapping-DO NOT EDIT'!$G$3:$G$12,0)))</f>
        <v>5.3.1.</v>
      </c>
      <c r="E7" s="35" t="s">
        <v>146</v>
      </c>
      <c r="F7" s="35" t="s">
        <v>147</v>
      </c>
      <c r="G7" s="67" t="str">
        <f>IF(Table2[[#This Row],[WMPInitiativeActivity]]="","x",IF(Table2[[#This Row],[WMPInitiativeActivity]]="other", Table2[[#This Row],[ActivityNameifOther]], INDEX('Initiative mapping-DO NOT EDIT'!$C$3:$C$89,MATCH(Table2[[#This Row],[WMPInitiativeActivity]],'Initiative mapping-DO NOT EDIT'!$D$3:$D$89,0))))</f>
        <v>Weather-driven risk map and modelling</v>
      </c>
      <c r="H7" s="35" t="s">
        <v>148</v>
      </c>
      <c r="I7" s="68" t="s">
        <v>126</v>
      </c>
      <c r="J7"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Mapping_Weather-driven risk map and modelling_N/A_2021</v>
      </c>
      <c r="K7" s="54">
        <v>55</v>
      </c>
      <c r="L7" s="54" t="s">
        <v>126</v>
      </c>
      <c r="M7" s="54" t="s">
        <v>126</v>
      </c>
      <c r="N7" s="54"/>
      <c r="O7" s="54"/>
      <c r="P7" s="54"/>
      <c r="Q7" s="54"/>
      <c r="R7" s="54"/>
      <c r="S7" s="54"/>
      <c r="T7" s="54"/>
      <c r="U7" s="54" t="s">
        <v>126</v>
      </c>
      <c r="V7" s="60" t="s">
        <v>149</v>
      </c>
      <c r="W7" s="52"/>
      <c r="X7" s="52"/>
      <c r="Y7" s="52"/>
      <c r="Z7" s="60" t="s">
        <v>150</v>
      </c>
      <c r="AA7" s="70" t="s">
        <v>129</v>
      </c>
      <c r="AB7" s="30"/>
      <c r="AC7" s="5"/>
      <c r="AD7" s="5"/>
      <c r="AE7" s="29"/>
      <c r="AF7" s="32"/>
      <c r="AG7" s="33"/>
      <c r="AH7" s="33"/>
    </row>
    <row r="8" spans="1:34" s="2" customFormat="1" ht="75" hidden="1" x14ac:dyDescent="0.25">
      <c r="A8" s="5" t="s">
        <v>8</v>
      </c>
      <c r="B8" s="41">
        <f>'READ ME FIRST'!$D$15</f>
        <v>44287</v>
      </c>
      <c r="C8" s="35" t="s">
        <v>123</v>
      </c>
      <c r="D8" s="66" t="str">
        <f>IF(Table2[[#This Row],[WMPInitiativeCategory]]="", "",INDEX('Initiative mapping-DO NOT EDIT'!$H$3:$H$12, MATCH(Table2[[#This Row],[WMPInitiativeCategory]],'Initiative mapping-DO NOT EDIT'!$G$3:$G$12,0)))</f>
        <v>5.3.1.</v>
      </c>
      <c r="E8" s="35" t="s">
        <v>146</v>
      </c>
      <c r="F8" s="35" t="s">
        <v>151</v>
      </c>
      <c r="G8" s="67" t="str">
        <f>IF(Table2[[#This Row],[WMPInitiativeActivity]]="","x",IF(Table2[[#This Row],[WMPInitiativeActivity]]="other", Table2[[#This Row],[ActivityNameifOther]], INDEX('Initiative mapping-DO NOT EDIT'!$C$3:$C$89,MATCH(Table2[[#This Row],[WMPInitiativeActivity]],'Initiative mapping-DO NOT EDIT'!$D$3:$D$89,0))))</f>
        <v>High performance computing infrastructure</v>
      </c>
      <c r="H8" s="35" t="s">
        <v>152</v>
      </c>
      <c r="I8" s="68" t="s">
        <v>126</v>
      </c>
      <c r="J8"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Mapping_High performance computing infrastructure_N/A_2021</v>
      </c>
      <c r="K8" s="54">
        <v>56</v>
      </c>
      <c r="L8" s="54" t="s">
        <v>126</v>
      </c>
      <c r="M8" s="54" t="s">
        <v>126</v>
      </c>
      <c r="N8" s="54"/>
      <c r="O8" s="54"/>
      <c r="P8" s="54"/>
      <c r="Q8" s="54"/>
      <c r="R8" s="54"/>
      <c r="S8" s="54"/>
      <c r="T8" s="54"/>
      <c r="U8" s="54" t="s">
        <v>126</v>
      </c>
      <c r="V8" s="60" t="s">
        <v>153</v>
      </c>
      <c r="W8" s="52"/>
      <c r="X8" s="52"/>
      <c r="Y8" s="52"/>
      <c r="Z8" s="60" t="s">
        <v>154</v>
      </c>
      <c r="AA8" s="70" t="s">
        <v>129</v>
      </c>
      <c r="AB8" s="30"/>
      <c r="AC8" s="5"/>
      <c r="AD8" s="5"/>
      <c r="AE8" s="29"/>
      <c r="AF8" s="32"/>
      <c r="AG8" s="33"/>
      <c r="AH8" s="33"/>
    </row>
    <row r="9" spans="1:34" s="2" customFormat="1" ht="90" hidden="1" x14ac:dyDescent="0.25">
      <c r="A9" s="5" t="s">
        <v>8</v>
      </c>
      <c r="B9" s="41">
        <f>'READ ME FIRST'!$D$15</f>
        <v>44287</v>
      </c>
      <c r="C9" s="35" t="s">
        <v>155</v>
      </c>
      <c r="D9" s="66" t="str">
        <f>IF(Table2[[#This Row],[WMPInitiativeCategory]]="", "",INDEX('Initiative mapping-DO NOT EDIT'!$H$3:$H$12, MATCH(Table2[[#This Row],[WMPInitiativeCategory]],'Initiative mapping-DO NOT EDIT'!$G$3:$G$12,0)))</f>
        <v>5.3.2.</v>
      </c>
      <c r="E9" s="35" t="s">
        <v>156</v>
      </c>
      <c r="F9" s="35"/>
      <c r="G9" s="67">
        <f>IF(Table2[[#This Row],[WMPInitiativeActivity]]="","x",IF(Table2[[#This Row],[WMPInitiativeActivity]]="other", Table2[[#This Row],[ActivityNameifOther]], INDEX('Initiative mapping-DO NOT EDIT'!$C$3:$C$89,MATCH(Table2[[#This Row],[WMPInitiativeActivity]],'Initiative mapping-DO NOT EDIT'!$D$3:$D$89,0))))</f>
        <v>1</v>
      </c>
      <c r="H9" s="35" t="s">
        <v>157</v>
      </c>
      <c r="I9" s="68" t="s">
        <v>126</v>
      </c>
      <c r="J9"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Forecasting_Advanced weather monitoring and weather stations _N/A_2021</v>
      </c>
      <c r="K9" s="54">
        <v>59</v>
      </c>
      <c r="L9" s="54" t="s">
        <v>158</v>
      </c>
      <c r="M9" s="54">
        <v>4</v>
      </c>
      <c r="N9" s="54"/>
      <c r="O9" s="54"/>
      <c r="P9" s="54"/>
      <c r="Q9" s="54"/>
      <c r="R9" s="54"/>
      <c r="S9" s="54"/>
      <c r="T9" s="54"/>
      <c r="U9" s="54">
        <v>4</v>
      </c>
      <c r="V9" s="60" t="s">
        <v>126</v>
      </c>
      <c r="W9" s="54"/>
      <c r="X9" s="54"/>
      <c r="Y9" s="54"/>
      <c r="Z9" s="60" t="s">
        <v>126</v>
      </c>
      <c r="AA9" s="70" t="s">
        <v>129</v>
      </c>
      <c r="AB9" s="30"/>
      <c r="AC9" s="5"/>
      <c r="AD9" s="5"/>
      <c r="AE9" s="29"/>
      <c r="AF9" s="32"/>
      <c r="AG9" s="33"/>
      <c r="AH9" s="33"/>
    </row>
    <row r="10" spans="1:34" customFormat="1" ht="90" hidden="1" x14ac:dyDescent="0.25">
      <c r="A10" s="5" t="s">
        <v>8</v>
      </c>
      <c r="B10" s="41">
        <f>'READ ME FIRST'!$D$15</f>
        <v>44287</v>
      </c>
      <c r="C10" s="35" t="s">
        <v>155</v>
      </c>
      <c r="D10" s="66" t="str">
        <f>IF(Table2[[#This Row],[WMPInitiativeCategory]]="", "",INDEX('Initiative mapping-DO NOT EDIT'!$H$3:$H$12, MATCH(Table2[[#This Row],[WMPInitiativeCategory]],'Initiative mapping-DO NOT EDIT'!$G$3:$G$12,0)))</f>
        <v>5.3.2.</v>
      </c>
      <c r="E10" s="35" t="s">
        <v>156</v>
      </c>
      <c r="F10" s="35"/>
      <c r="G10" s="67">
        <f>IF(Table2[[#This Row],[WMPInitiativeActivity]]="","x",IF(Table2[[#This Row],[WMPInitiativeActivity]]="other", Table2[[#This Row],[ActivityNameifOther]], INDEX('Initiative mapping-DO NOT EDIT'!$C$3:$C$89,MATCH(Table2[[#This Row],[WMPInitiativeActivity]],'Initiative mapping-DO NOT EDIT'!$D$3:$D$89,0))))</f>
        <v>1</v>
      </c>
      <c r="H10" s="35" t="s">
        <v>159</v>
      </c>
      <c r="I10" s="68" t="s">
        <v>126</v>
      </c>
      <c r="J10"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Forecasting_Advanced weather monitoring and weather stations _N/A_2021</v>
      </c>
      <c r="K10" s="54">
        <v>59</v>
      </c>
      <c r="L10" s="54" t="s">
        <v>160</v>
      </c>
      <c r="M10" s="54">
        <v>20</v>
      </c>
      <c r="N10" s="54"/>
      <c r="O10" s="54"/>
      <c r="P10" s="54"/>
      <c r="Q10" s="54"/>
      <c r="R10" s="54"/>
      <c r="S10" s="54"/>
      <c r="T10" s="54"/>
      <c r="U10" s="54">
        <v>30</v>
      </c>
      <c r="V10" s="60" t="s">
        <v>126</v>
      </c>
      <c r="W10" s="54"/>
      <c r="X10" s="54"/>
      <c r="Y10" s="54"/>
      <c r="Z10" s="60" t="s">
        <v>126</v>
      </c>
      <c r="AA10" s="70" t="s">
        <v>129</v>
      </c>
      <c r="AB10" s="30"/>
      <c r="AC10" s="5"/>
      <c r="AD10" s="5"/>
      <c r="AE10" s="29"/>
      <c r="AF10" s="32"/>
      <c r="AG10" s="33"/>
      <c r="AH10" s="33"/>
    </row>
    <row r="11" spans="1:34" customFormat="1" ht="45" hidden="1" x14ac:dyDescent="0.25">
      <c r="A11" s="5" t="str">
        <f>'READ ME FIRST'!$D$12</f>
        <v>SDGE</v>
      </c>
      <c r="B11" s="41">
        <f>'READ ME FIRST'!$D$15</f>
        <v>44287</v>
      </c>
      <c r="C11" s="35" t="s">
        <v>155</v>
      </c>
      <c r="D11" s="66" t="str">
        <f>IF(Table2[[#This Row],[WMPInitiativeCategory]]="", "",INDEX('Initiative mapping-DO NOT EDIT'!$H$3:$H$12, MATCH(Table2[[#This Row],[WMPInitiativeCategory]],'Initiative mapping-DO NOT EDIT'!$G$3:$G$12,0)))</f>
        <v>5.3.2.</v>
      </c>
      <c r="E11" s="35" t="s">
        <v>161</v>
      </c>
      <c r="F11" s="35"/>
      <c r="G11" s="67">
        <f>IF(Table2[[#This Row],[WMPInitiativeActivity]]="","x",IF(Table2[[#This Row],[WMPInitiativeActivity]]="other", Table2[[#This Row],[ActivityNameifOther]], INDEX('Initiative mapping-DO NOT EDIT'!$C$3:$C$89,MATCH(Table2[[#This Row],[WMPInitiativeActivity]],'Initiative mapping-DO NOT EDIT'!$D$3:$D$89,0))))</f>
        <v>2</v>
      </c>
      <c r="H11" s="35" t="s">
        <v>162</v>
      </c>
      <c r="I11" s="68" t="s">
        <v>126</v>
      </c>
      <c r="J11"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Forecasting_Continuous monitoring sensors _N/A_2021</v>
      </c>
      <c r="K11" s="54">
        <v>60</v>
      </c>
      <c r="L11" s="54" t="s">
        <v>126</v>
      </c>
      <c r="M11" s="54" t="s">
        <v>126</v>
      </c>
      <c r="N11" s="54"/>
      <c r="O11" s="54"/>
      <c r="P11" s="54"/>
      <c r="Q11" s="54"/>
      <c r="R11" s="54"/>
      <c r="S11" s="54"/>
      <c r="T11" s="54"/>
      <c r="U11" s="54" t="s">
        <v>126</v>
      </c>
      <c r="V11" s="60" t="s">
        <v>126</v>
      </c>
      <c r="W11" s="54"/>
      <c r="X11" s="54"/>
      <c r="Y11" s="54"/>
      <c r="Z11" s="60" t="s">
        <v>126</v>
      </c>
      <c r="AA11" s="71" t="s">
        <v>126</v>
      </c>
      <c r="AB11" s="30"/>
      <c r="AC11" s="5"/>
      <c r="AD11" s="5"/>
      <c r="AE11" s="31"/>
      <c r="AF11" s="32"/>
      <c r="AG11" s="33"/>
      <c r="AH11" s="33"/>
    </row>
    <row r="12" spans="1:34" customFormat="1" ht="60" hidden="1" x14ac:dyDescent="0.25">
      <c r="A12" s="5" t="str">
        <f>'READ ME FIRST'!$D$12</f>
        <v>SDGE</v>
      </c>
      <c r="B12" s="41">
        <f>'READ ME FIRST'!$D$15</f>
        <v>44287</v>
      </c>
      <c r="C12" s="35" t="s">
        <v>155</v>
      </c>
      <c r="D12" s="66" t="str">
        <f>IF(Table2[[#This Row],[WMPInitiativeCategory]]="", "",INDEX('Initiative mapping-DO NOT EDIT'!$H$3:$H$12, MATCH(Table2[[#This Row],[WMPInitiativeCategory]],'Initiative mapping-DO NOT EDIT'!$G$3:$G$12,0)))</f>
        <v>5.3.2.</v>
      </c>
      <c r="E12" s="35" t="s">
        <v>163</v>
      </c>
      <c r="F12" s="35"/>
      <c r="G12" s="67">
        <f>IF(Table2[[#This Row],[WMPInitiativeActivity]]="","x",IF(Table2[[#This Row],[WMPInitiativeActivity]]="other", Table2[[#This Row],[ActivityNameifOther]], INDEX('Initiative mapping-DO NOT EDIT'!$C$3:$C$89,MATCH(Table2[[#This Row],[WMPInitiativeActivity]],'Initiative mapping-DO NOT EDIT'!$D$3:$D$89,0))))</f>
        <v>3</v>
      </c>
      <c r="H12" s="35" t="s">
        <v>164</v>
      </c>
      <c r="I12" s="68" t="s">
        <v>126</v>
      </c>
      <c r="J12"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Forecasting_Fault indicators for detecting faults on electric lines and equipment  _N/A_2021</v>
      </c>
      <c r="K12" s="54">
        <v>60</v>
      </c>
      <c r="L12" s="54" t="s">
        <v>165</v>
      </c>
      <c r="M12" s="54">
        <v>500</v>
      </c>
      <c r="N12" s="54"/>
      <c r="O12" s="54"/>
      <c r="P12" s="54"/>
      <c r="Q12" s="54"/>
      <c r="R12" s="54"/>
      <c r="S12" s="54"/>
      <c r="T12" s="54"/>
      <c r="U12" s="54">
        <v>502</v>
      </c>
      <c r="V12" s="60" t="s">
        <v>126</v>
      </c>
      <c r="W12" s="54"/>
      <c r="X12" s="54"/>
      <c r="Y12" s="54"/>
      <c r="Z12" s="60" t="s">
        <v>126</v>
      </c>
      <c r="AA12" s="70" t="s">
        <v>129</v>
      </c>
      <c r="AB12" s="30"/>
      <c r="AC12" s="5"/>
      <c r="AD12" s="5"/>
      <c r="AE12" s="31"/>
      <c r="AF12" s="32"/>
      <c r="AG12" s="33"/>
      <c r="AH12" s="33"/>
    </row>
    <row r="13" spans="1:34" customFormat="1" ht="60" hidden="1" x14ac:dyDescent="0.25">
      <c r="A13" s="5" t="str">
        <f>'READ ME FIRST'!$D$12</f>
        <v>SDGE</v>
      </c>
      <c r="B13" s="41">
        <f>'READ ME FIRST'!$D$15</f>
        <v>44287</v>
      </c>
      <c r="C13" s="35" t="s">
        <v>155</v>
      </c>
      <c r="D13" s="66" t="str">
        <f>IF(Table2[[#This Row],[WMPInitiativeCategory]]="", "",INDEX('Initiative mapping-DO NOT EDIT'!$H$3:$H$12, MATCH(Table2[[#This Row],[WMPInitiativeCategory]],'Initiative mapping-DO NOT EDIT'!$G$3:$G$12,0)))</f>
        <v>5.3.2.</v>
      </c>
      <c r="E13" s="35" t="s">
        <v>166</v>
      </c>
      <c r="F13" s="35"/>
      <c r="G13" s="67">
        <f>IF(Table2[[#This Row],[WMPInitiativeActivity]]="","x",IF(Table2[[#This Row],[WMPInitiativeActivity]]="other", Table2[[#This Row],[ActivityNameifOther]], INDEX('Initiative mapping-DO NOT EDIT'!$C$3:$C$89,MATCH(Table2[[#This Row],[WMPInitiativeActivity]],'Initiative mapping-DO NOT EDIT'!$D$3:$D$89,0))))</f>
        <v>4</v>
      </c>
      <c r="H13" s="35" t="s">
        <v>167</v>
      </c>
      <c r="I13" s="68" t="s">
        <v>126</v>
      </c>
      <c r="J13"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Forecasting_Forecast of a fire risk index, fire potential index, or similar  _N/A_2021</v>
      </c>
      <c r="K13" s="54">
        <v>61</v>
      </c>
      <c r="L13" s="54" t="s">
        <v>126</v>
      </c>
      <c r="M13" s="54" t="s">
        <v>126</v>
      </c>
      <c r="N13" s="54"/>
      <c r="O13" s="54"/>
      <c r="P13" s="54"/>
      <c r="Q13" s="54"/>
      <c r="R13" s="54"/>
      <c r="S13" s="54"/>
      <c r="T13" s="54"/>
      <c r="U13" s="54" t="s">
        <v>126</v>
      </c>
      <c r="V13" s="60" t="s">
        <v>126</v>
      </c>
      <c r="W13" s="54"/>
      <c r="X13" s="54"/>
      <c r="Y13" s="54"/>
      <c r="Z13" s="60" t="s">
        <v>126</v>
      </c>
      <c r="AA13" s="71" t="s">
        <v>126</v>
      </c>
      <c r="AB13" s="30"/>
      <c r="AC13" s="5"/>
      <c r="AD13" s="5"/>
      <c r="AE13" s="31"/>
      <c r="AF13" s="34"/>
      <c r="AG13" s="33"/>
      <c r="AH13" s="33"/>
    </row>
    <row r="14" spans="1:34" customFormat="1" ht="105" hidden="1" x14ac:dyDescent="0.25">
      <c r="A14" s="5" t="str">
        <f>'READ ME FIRST'!$D$12</f>
        <v>SDGE</v>
      </c>
      <c r="B14" s="41">
        <f>'READ ME FIRST'!$D$15</f>
        <v>44287</v>
      </c>
      <c r="C14" s="35" t="s">
        <v>155</v>
      </c>
      <c r="D14" s="66" t="str">
        <f>IF(Table2[[#This Row],[WMPInitiativeCategory]]="", "",INDEX('Initiative mapping-DO NOT EDIT'!$H$3:$H$12, MATCH(Table2[[#This Row],[WMPInitiativeCategory]],'Initiative mapping-DO NOT EDIT'!$G$3:$G$12,0)))</f>
        <v>5.3.2.</v>
      </c>
      <c r="E14" s="35" t="s">
        <v>146</v>
      </c>
      <c r="F14" s="35" t="s">
        <v>168</v>
      </c>
      <c r="G14" s="67" t="str">
        <f>IF(Table2[[#This Row],[WMPInitiativeActivity]]="","x",IF(Table2[[#This Row],[WMPInitiativeActivity]]="other", Table2[[#This Row],[ActivityNameifOther]], INDEX('Initiative mapping-DO NOT EDIT'!$C$3:$C$89,MATCH(Table2[[#This Row],[WMPInitiativeActivity]],'Initiative mapping-DO NOT EDIT'!$D$3:$D$89,0))))</f>
        <v xml:space="preserve">Fire Science and Climate Adaptation Department </v>
      </c>
      <c r="H14" s="35" t="s">
        <v>169</v>
      </c>
      <c r="I14" s="68" t="s">
        <v>126</v>
      </c>
      <c r="J14"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Forecasting_Fire Science and Climate Adaptation Department _N/A_2021</v>
      </c>
      <c r="K14" s="54">
        <v>61</v>
      </c>
      <c r="L14" s="54" t="s">
        <v>170</v>
      </c>
      <c r="M14" s="54">
        <v>1</v>
      </c>
      <c r="N14" s="54"/>
      <c r="O14" s="54"/>
      <c r="P14" s="54"/>
      <c r="Q14" s="54"/>
      <c r="R14" s="54"/>
      <c r="S14" s="54"/>
      <c r="T14" s="54"/>
      <c r="U14" s="54">
        <v>1</v>
      </c>
      <c r="V14" s="60" t="s">
        <v>126</v>
      </c>
      <c r="W14" s="54"/>
      <c r="X14" s="54"/>
      <c r="Y14" s="54"/>
      <c r="Z14" s="60" t="s">
        <v>126</v>
      </c>
      <c r="AA14" s="71" t="s">
        <v>129</v>
      </c>
      <c r="AB14" s="35"/>
      <c r="AC14" s="5"/>
      <c r="AD14" s="5"/>
      <c r="AE14" s="31"/>
      <c r="AF14" s="34"/>
      <c r="AG14" s="33"/>
      <c r="AH14" s="33"/>
    </row>
    <row r="15" spans="1:34" customFormat="1" ht="90" hidden="1" x14ac:dyDescent="0.25">
      <c r="A15" s="5" t="str">
        <f>'READ ME FIRST'!$D$12</f>
        <v>SDGE</v>
      </c>
      <c r="B15" s="41">
        <f>'READ ME FIRST'!$D$15</f>
        <v>44287</v>
      </c>
      <c r="C15" s="35" t="s">
        <v>155</v>
      </c>
      <c r="D15" s="66" t="str">
        <f>IF(Table2[[#This Row],[WMPInitiativeCategory]]="", "",INDEX('Initiative mapping-DO NOT EDIT'!$H$3:$H$12, MATCH(Table2[[#This Row],[WMPInitiativeCategory]],'Initiative mapping-DO NOT EDIT'!$G$3:$G$12,0)))</f>
        <v>5.3.2.</v>
      </c>
      <c r="E15" s="35" t="s">
        <v>146</v>
      </c>
      <c r="F15" s="35" t="s">
        <v>171</v>
      </c>
      <c r="G15" s="67" t="str">
        <f>IF(Table2[[#This Row],[WMPInitiativeActivity]]="","x",IF(Table2[[#This Row],[WMPInitiativeActivity]]="other", Table2[[#This Row],[ActivityNameifOther]], INDEX('Initiative mapping-DO NOT EDIT'!$C$3:$C$89,MATCH(Table2[[#This Row],[WMPInitiativeActivity]],'Initiative mapping-DO NOT EDIT'!$D$3:$D$89,0))))</f>
        <v>Fire potential index</v>
      </c>
      <c r="H15" s="35" t="s">
        <v>172</v>
      </c>
      <c r="I15" s="68" t="s">
        <v>126</v>
      </c>
      <c r="J15"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Forecasting_Fire potential index_N/A_2021</v>
      </c>
      <c r="K15" s="54">
        <v>62</v>
      </c>
      <c r="L15" s="54" t="s">
        <v>126</v>
      </c>
      <c r="M15" s="54" t="s">
        <v>126</v>
      </c>
      <c r="N15" s="54"/>
      <c r="O15" s="54"/>
      <c r="P15" s="54"/>
      <c r="Q15" s="54"/>
      <c r="R15" s="54"/>
      <c r="S15" s="54"/>
      <c r="T15" s="54"/>
      <c r="U15" s="54" t="s">
        <v>126</v>
      </c>
      <c r="V15" s="60" t="s">
        <v>173</v>
      </c>
      <c r="W15" s="52"/>
      <c r="X15" s="52"/>
      <c r="Y15" s="52"/>
      <c r="Z15" s="63" t="s">
        <v>174</v>
      </c>
      <c r="AA15" s="70" t="s">
        <v>129</v>
      </c>
      <c r="AB15" s="30"/>
      <c r="AC15" s="5"/>
      <c r="AD15" s="51"/>
      <c r="AE15" s="31"/>
      <c r="AF15" s="34"/>
      <c r="AG15" s="33"/>
      <c r="AH15" s="33"/>
    </row>
    <row r="16" spans="1:34" customFormat="1" ht="90" hidden="1" x14ac:dyDescent="0.25">
      <c r="A16" s="5" t="str">
        <f>'READ ME FIRST'!$D$12</f>
        <v>SDGE</v>
      </c>
      <c r="B16" s="41">
        <f>'READ ME FIRST'!$D$15</f>
        <v>44287</v>
      </c>
      <c r="C16" s="35" t="s">
        <v>155</v>
      </c>
      <c r="D16" s="66" t="str">
        <f>IF(Table2[[#This Row],[WMPInitiativeCategory]]="", "",INDEX('Initiative mapping-DO NOT EDIT'!$H$3:$H$12, MATCH(Table2[[#This Row],[WMPInitiativeCategory]],'Initiative mapping-DO NOT EDIT'!$G$3:$G$12,0)))</f>
        <v>5.3.2.</v>
      </c>
      <c r="E16" s="35" t="s">
        <v>146</v>
      </c>
      <c r="F16" s="35" t="s">
        <v>175</v>
      </c>
      <c r="G16" s="67" t="str">
        <f>IF(Table2[[#This Row],[WMPInitiativeActivity]]="","x",IF(Table2[[#This Row],[WMPInitiativeActivity]]="other", Table2[[#This Row],[ActivityNameifOther]], INDEX('Initiative mapping-DO NOT EDIT'!$C$3:$C$89,MATCH(Table2[[#This Row],[WMPInitiativeActivity]],'Initiative mapping-DO NOT EDIT'!$D$3:$D$89,0))))</f>
        <v>Santa Ana wildfire threat index</v>
      </c>
      <c r="H16" s="35" t="s">
        <v>176</v>
      </c>
      <c r="I16" s="68" t="s">
        <v>126</v>
      </c>
      <c r="J16"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Forecasting_Santa Ana wildfire threat index_N/A_2021</v>
      </c>
      <c r="K16" s="54">
        <v>63</v>
      </c>
      <c r="L16" s="54" t="s">
        <v>126</v>
      </c>
      <c r="M16" s="54" t="s">
        <v>126</v>
      </c>
      <c r="N16" s="54"/>
      <c r="O16" s="54"/>
      <c r="P16" s="54"/>
      <c r="Q16" s="54"/>
      <c r="R16" s="54"/>
      <c r="S16" s="54"/>
      <c r="T16" s="54"/>
      <c r="U16" s="54" t="s">
        <v>126</v>
      </c>
      <c r="V16" s="60" t="s">
        <v>177</v>
      </c>
      <c r="W16" s="52"/>
      <c r="X16" s="52"/>
      <c r="Y16" s="52"/>
      <c r="Z16" s="63" t="s">
        <v>178</v>
      </c>
      <c r="AA16" s="70" t="s">
        <v>129</v>
      </c>
      <c r="AB16" s="30"/>
      <c r="AC16" s="5"/>
      <c r="AD16" s="51"/>
      <c r="AE16" s="31"/>
      <c r="AF16" s="34"/>
      <c r="AG16" s="33"/>
      <c r="AH16" s="33"/>
    </row>
    <row r="17" spans="1:34" customFormat="1" ht="105" hidden="1" x14ac:dyDescent="0.25">
      <c r="A17" s="5" t="str">
        <f>'READ ME FIRST'!$D$12</f>
        <v>SDGE</v>
      </c>
      <c r="B17" s="41">
        <f>'READ ME FIRST'!$D$15</f>
        <v>44287</v>
      </c>
      <c r="C17" s="35" t="s">
        <v>155</v>
      </c>
      <c r="D17" s="66" t="str">
        <f>IF(Table2[[#This Row],[WMPInitiativeCategory]]="", "",INDEX('Initiative mapping-DO NOT EDIT'!$H$3:$H$12, MATCH(Table2[[#This Row],[WMPInitiativeCategory]],'Initiative mapping-DO NOT EDIT'!$G$3:$G$12,0)))</f>
        <v>5.3.2.</v>
      </c>
      <c r="E17" s="35" t="s">
        <v>146</v>
      </c>
      <c r="F17" s="35" t="s">
        <v>179</v>
      </c>
      <c r="G17" s="67" t="str">
        <f>IF(Table2[[#This Row],[WMPInitiativeActivity]]="","x",IF(Table2[[#This Row],[WMPInitiativeActivity]]="other", Table2[[#This Row],[ActivityNameifOther]], INDEX('Initiative mapping-DO NOT EDIT'!$C$3:$C$89,MATCH(Table2[[#This Row],[WMPInitiativeActivity]],'Initiative mapping-DO NOT EDIT'!$D$3:$D$89,0))))</f>
        <v>PSPS situational awareness dashboard</v>
      </c>
      <c r="H17" s="35" t="s">
        <v>180</v>
      </c>
      <c r="I17" s="68" t="s">
        <v>126</v>
      </c>
      <c r="J17"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Forecasting_PSPS situational awareness dashboard_N/A_2021</v>
      </c>
      <c r="K17" s="54">
        <v>63</v>
      </c>
      <c r="L17" s="54" t="s">
        <v>126</v>
      </c>
      <c r="M17" s="54" t="s">
        <v>126</v>
      </c>
      <c r="N17" s="54"/>
      <c r="O17" s="54"/>
      <c r="P17" s="54"/>
      <c r="Q17" s="54"/>
      <c r="R17" s="54"/>
      <c r="S17" s="54"/>
      <c r="T17" s="54"/>
      <c r="U17" s="54" t="s">
        <v>126</v>
      </c>
      <c r="V17" s="60" t="s">
        <v>181</v>
      </c>
      <c r="W17" s="52"/>
      <c r="X17" s="52"/>
      <c r="Y17" s="52"/>
      <c r="Z17" s="63" t="s">
        <v>182</v>
      </c>
      <c r="AA17" s="70" t="s">
        <v>129</v>
      </c>
      <c r="AB17" s="30"/>
      <c r="AC17" s="5"/>
      <c r="AD17" s="51"/>
      <c r="AE17" s="31"/>
      <c r="AF17" s="34"/>
      <c r="AG17" s="33"/>
      <c r="AH17" s="33"/>
    </row>
    <row r="18" spans="1:34" customFormat="1" ht="90" hidden="1" x14ac:dyDescent="0.25">
      <c r="A18" s="5" t="str">
        <f>'READ ME FIRST'!$D$12</f>
        <v>SDGE</v>
      </c>
      <c r="B18" s="41">
        <f>'READ ME FIRST'!$D$15</f>
        <v>44287</v>
      </c>
      <c r="C18" s="35" t="s">
        <v>155</v>
      </c>
      <c r="D18" s="66" t="str">
        <f>IF(Table2[[#This Row],[WMPInitiativeCategory]]="", "",INDEX('Initiative mapping-DO NOT EDIT'!$H$3:$H$12, MATCH(Table2[[#This Row],[WMPInitiativeCategory]],'Initiative mapping-DO NOT EDIT'!$G$3:$G$12,0)))</f>
        <v>5.3.2.</v>
      </c>
      <c r="E18" s="35" t="s">
        <v>146</v>
      </c>
      <c r="F18" s="35" t="s">
        <v>183</v>
      </c>
      <c r="G18" s="67" t="str">
        <f>IF(Table2[[#This Row],[WMPInitiativeActivity]]="","x",IF(Table2[[#This Row],[WMPInitiativeActivity]]="other", Table2[[#This Row],[ActivityNameifOther]], INDEX('Initiative mapping-DO NOT EDIT'!$C$3:$C$89,MATCH(Table2[[#This Row],[WMPInitiativeActivity]],'Initiative mapping-DO NOT EDIT'!$D$3:$D$89,0))))</f>
        <v>Operating conditions</v>
      </c>
      <c r="H18" s="35" t="s">
        <v>184</v>
      </c>
      <c r="I18" s="68" t="s">
        <v>126</v>
      </c>
      <c r="J18"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Forecasting_Operating conditions_N/A_2021</v>
      </c>
      <c r="K18" s="54">
        <v>64</v>
      </c>
      <c r="L18" s="54" t="s">
        <v>126</v>
      </c>
      <c r="M18" s="54" t="s">
        <v>126</v>
      </c>
      <c r="N18" s="54"/>
      <c r="O18" s="54"/>
      <c r="P18" s="54"/>
      <c r="Q18" s="54"/>
      <c r="R18" s="54"/>
      <c r="S18" s="54"/>
      <c r="T18" s="54"/>
      <c r="U18" s="54" t="s">
        <v>126</v>
      </c>
      <c r="V18" s="60" t="s">
        <v>185</v>
      </c>
      <c r="W18" s="52"/>
      <c r="X18" s="52"/>
      <c r="Y18" s="52"/>
      <c r="Z18" s="63" t="s">
        <v>186</v>
      </c>
      <c r="AA18" s="70" t="s">
        <v>129</v>
      </c>
      <c r="AB18" s="30"/>
      <c r="AC18" s="5"/>
      <c r="AD18" s="51"/>
      <c r="AE18" s="31"/>
      <c r="AF18" s="34"/>
      <c r="AG18" s="33"/>
      <c r="AH18" s="33"/>
    </row>
    <row r="19" spans="1:34" customFormat="1" ht="105" hidden="1" x14ac:dyDescent="0.25">
      <c r="A19" s="5" t="str">
        <f>'READ ME FIRST'!$D$12</f>
        <v>SDGE</v>
      </c>
      <c r="B19" s="41">
        <f>'READ ME FIRST'!$D$15</f>
        <v>44287</v>
      </c>
      <c r="C19" s="35" t="s">
        <v>155</v>
      </c>
      <c r="D19" s="66" t="str">
        <f>IF(Table2[[#This Row],[WMPInitiativeCategory]]="", "",INDEX('Initiative mapping-DO NOT EDIT'!$H$3:$H$12, MATCH(Table2[[#This Row],[WMPInitiativeCategory]],'Initiative mapping-DO NOT EDIT'!$G$3:$G$12,0)))</f>
        <v>5.3.2.</v>
      </c>
      <c r="E19" s="35" t="s">
        <v>146</v>
      </c>
      <c r="F19" s="35" t="s">
        <v>187</v>
      </c>
      <c r="G19" s="67" t="str">
        <f>IF(Table2[[#This Row],[WMPInitiativeActivity]]="","x",IF(Table2[[#This Row],[WMPInitiativeActivity]]="other", Table2[[#This Row],[ActivityNameifOther]], INDEX('Initiative mapping-DO NOT EDIT'!$C$3:$C$89,MATCH(Table2[[#This Row],[WMPInitiativeActivity]],'Initiative mapping-DO NOT EDIT'!$D$3:$D$89,0))))</f>
        <v>Weather forecasting and estimating impacts on electric lines and equipment</v>
      </c>
      <c r="H19" s="35" t="s">
        <v>188</v>
      </c>
      <c r="I19" s="68" t="s">
        <v>126</v>
      </c>
      <c r="J19"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Forecasting_Weather forecasting and estimating impacts on electric lines and equipment_N/A_2021</v>
      </c>
      <c r="K19" s="54">
        <v>65</v>
      </c>
      <c r="L19" s="54" t="s">
        <v>126</v>
      </c>
      <c r="M19" s="54" t="s">
        <v>126</v>
      </c>
      <c r="N19" s="54"/>
      <c r="O19" s="54"/>
      <c r="P19" s="54"/>
      <c r="Q19" s="54"/>
      <c r="R19" s="54"/>
      <c r="S19" s="54"/>
      <c r="T19" s="54"/>
      <c r="U19" s="54" t="s">
        <v>126</v>
      </c>
      <c r="V19" s="60" t="s">
        <v>126</v>
      </c>
      <c r="W19" s="54"/>
      <c r="X19" s="54"/>
      <c r="Y19" s="54"/>
      <c r="Z19" s="60" t="s">
        <v>126</v>
      </c>
      <c r="AA19" s="71" t="s">
        <v>126</v>
      </c>
      <c r="AB19" s="30"/>
      <c r="AC19" s="5"/>
      <c r="AD19" s="51"/>
      <c r="AE19" s="31"/>
      <c r="AF19" s="34"/>
      <c r="AG19" s="33"/>
      <c r="AH19" s="33"/>
    </row>
    <row r="20" spans="1:34" customFormat="1" ht="90" hidden="1" x14ac:dyDescent="0.25">
      <c r="A20" s="5" t="str">
        <f>'READ ME FIRST'!$D$12</f>
        <v>SDGE</v>
      </c>
      <c r="B20" s="41">
        <f>'READ ME FIRST'!$D$15</f>
        <v>44287</v>
      </c>
      <c r="C20" s="35" t="s">
        <v>155</v>
      </c>
      <c r="D20" s="66" t="str">
        <f>IF(Table2[[#This Row],[WMPInitiativeCategory]]="", "",INDEX('Initiative mapping-DO NOT EDIT'!$H$3:$H$12, MATCH(Table2[[#This Row],[WMPInitiativeCategory]],'Initiative mapping-DO NOT EDIT'!$G$3:$G$12,0)))</f>
        <v>5.3.2.</v>
      </c>
      <c r="E20" s="35" t="s">
        <v>146</v>
      </c>
      <c r="F20" s="35" t="s">
        <v>189</v>
      </c>
      <c r="G20" s="67" t="str">
        <f>IF(Table2[[#This Row],[WMPInitiativeActivity]]="","x",IF(Table2[[#This Row],[WMPInitiativeActivity]]="other", Table2[[#This Row],[ActivityNameifOther]], INDEX('Initiative mapping-DO NOT EDIT'!$C$3:$C$89,MATCH(Table2[[#This Row],[WMPInitiativeActivity]],'Initiative mapping-DO NOT EDIT'!$D$3:$D$89,0))))</f>
        <v>Network management situational awareness upgrades</v>
      </c>
      <c r="H20" s="35" t="s">
        <v>190</v>
      </c>
      <c r="I20" s="68" t="s">
        <v>126</v>
      </c>
      <c r="J20"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Forecasting_Network management situational awareness upgrades_N/A_2021</v>
      </c>
      <c r="K20" s="54">
        <v>65</v>
      </c>
      <c r="L20" s="54" t="s">
        <v>126</v>
      </c>
      <c r="M20" s="54" t="s">
        <v>126</v>
      </c>
      <c r="N20" s="54"/>
      <c r="O20" s="54"/>
      <c r="P20" s="54"/>
      <c r="Q20" s="54"/>
      <c r="R20" s="54"/>
      <c r="S20" s="54"/>
      <c r="T20" s="54"/>
      <c r="U20" s="54" t="s">
        <v>126</v>
      </c>
      <c r="V20" s="60" t="s">
        <v>191</v>
      </c>
      <c r="W20" s="52"/>
      <c r="X20" s="52"/>
      <c r="Y20" s="52"/>
      <c r="Z20" s="63" t="s">
        <v>192</v>
      </c>
      <c r="AA20" s="70" t="s">
        <v>129</v>
      </c>
      <c r="AB20" s="30"/>
      <c r="AC20" s="5"/>
      <c r="AD20" s="51"/>
      <c r="AE20" s="31"/>
      <c r="AF20" s="34"/>
      <c r="AG20" s="33"/>
      <c r="AH20" s="33"/>
    </row>
    <row r="21" spans="1:34" customFormat="1" ht="45" hidden="1" x14ac:dyDescent="0.25">
      <c r="A21" s="5" t="str">
        <f>'READ ME FIRST'!$D$12</f>
        <v>SDGE</v>
      </c>
      <c r="B21" s="41">
        <f>'READ ME FIRST'!$D$15</f>
        <v>44287</v>
      </c>
      <c r="C21" s="53" t="s">
        <v>193</v>
      </c>
      <c r="D21" s="66" t="str">
        <f>IF(Table2[[#This Row],[WMPInitiativeCategory]]="", "",INDEX('Initiative mapping-DO NOT EDIT'!$H$3:$H$12, MATCH(Table2[[#This Row],[WMPInitiativeCategory]],'Initiative mapping-DO NOT EDIT'!$G$3:$G$12,0)))</f>
        <v>5.3.3.</v>
      </c>
      <c r="E21" s="35" t="s">
        <v>194</v>
      </c>
      <c r="F21" s="35"/>
      <c r="G21" s="67">
        <f>IF(Table2[[#This Row],[WMPInitiativeActivity]]="","x",IF(Table2[[#This Row],[WMPInitiativeActivity]]="other", Table2[[#This Row],[ActivityNameifOther]], INDEX('Initiative mapping-DO NOT EDIT'!$C$3:$C$89,MATCH(Table2[[#This Row],[WMPInitiativeActivity]],'Initiative mapping-DO NOT EDIT'!$D$3:$D$89,0))))</f>
        <v>1</v>
      </c>
      <c r="H21" s="35" t="s">
        <v>195</v>
      </c>
      <c r="I21" s="68" t="s">
        <v>126</v>
      </c>
      <c r="J21"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Hardening_Capacitor maintenance and replacement program  _N/A_2021</v>
      </c>
      <c r="K21" s="54">
        <v>69</v>
      </c>
      <c r="L21" s="54" t="s">
        <v>196</v>
      </c>
      <c r="M21" s="54">
        <v>30</v>
      </c>
      <c r="N21" s="54"/>
      <c r="O21" s="54"/>
      <c r="P21" s="54"/>
      <c r="Q21" s="54"/>
      <c r="R21" s="54"/>
      <c r="S21" s="54"/>
      <c r="T21" s="54"/>
      <c r="U21" s="54">
        <v>30</v>
      </c>
      <c r="V21" s="60" t="s">
        <v>126</v>
      </c>
      <c r="W21" s="54"/>
      <c r="X21" s="54"/>
      <c r="Y21" s="54"/>
      <c r="Z21" s="60" t="s">
        <v>126</v>
      </c>
      <c r="AA21" s="71" t="s">
        <v>129</v>
      </c>
      <c r="AB21" s="30"/>
      <c r="AC21" s="5"/>
      <c r="AD21" s="51"/>
      <c r="AE21" s="31"/>
      <c r="AF21" s="34"/>
      <c r="AG21" s="33"/>
      <c r="AH21" s="33"/>
    </row>
    <row r="22" spans="1:34" customFormat="1" ht="150" hidden="1" x14ac:dyDescent="0.25">
      <c r="A22" s="5" t="str">
        <f>'READ ME FIRST'!$D$12</f>
        <v>SDGE</v>
      </c>
      <c r="B22" s="41">
        <f>'READ ME FIRST'!$D$15</f>
        <v>44287</v>
      </c>
      <c r="C22" s="53" t="s">
        <v>193</v>
      </c>
      <c r="D22" s="66" t="str">
        <f>IF(Table2[[#This Row],[WMPInitiativeCategory]]="", "",INDEX('Initiative mapping-DO NOT EDIT'!$H$3:$H$12, MATCH(Table2[[#This Row],[WMPInitiativeCategory]],'Initiative mapping-DO NOT EDIT'!$G$3:$G$12,0)))</f>
        <v>5.3.3.</v>
      </c>
      <c r="E22" s="35" t="s">
        <v>146</v>
      </c>
      <c r="F22" s="35" t="s">
        <v>197</v>
      </c>
      <c r="G22" s="67" t="str">
        <f>IF(Table2[[#This Row],[WMPInitiativeActivity]]="","x",IF(Table2[[#This Row],[WMPInitiativeActivity]]="other", Table2[[#This Row],[ActivityNameifOther]], INDEX('Initiative mapping-DO NOT EDIT'!$C$3:$C$89,MATCH(Table2[[#This Row],[WMPInitiativeActivity]],'Initiative mapping-DO NOT EDIT'!$D$3:$D$89,0))))</f>
        <v>Advanced Protection - Circuits</v>
      </c>
      <c r="H22" s="35" t="s">
        <v>198</v>
      </c>
      <c r="I22" s="68" t="s">
        <v>126</v>
      </c>
      <c r="J22"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Hardening_Advanced Protection - Circuits_N/A_2021</v>
      </c>
      <c r="K22" s="54">
        <v>70</v>
      </c>
      <c r="L22" s="54" t="s">
        <v>199</v>
      </c>
      <c r="M22" s="54">
        <v>8</v>
      </c>
      <c r="N22" s="54"/>
      <c r="O22" s="54"/>
      <c r="P22" s="54"/>
      <c r="Q22" s="54"/>
      <c r="R22" s="54"/>
      <c r="S22" s="54"/>
      <c r="T22" s="54"/>
      <c r="U22" s="54">
        <v>6</v>
      </c>
      <c r="V22" s="60" t="s">
        <v>126</v>
      </c>
      <c r="W22" s="54"/>
      <c r="X22" s="54"/>
      <c r="Y22" s="54"/>
      <c r="Z22" s="60" t="s">
        <v>126</v>
      </c>
      <c r="AA22" s="71" t="s">
        <v>129</v>
      </c>
      <c r="AB22" s="35" t="s">
        <v>200</v>
      </c>
      <c r="AC22" s="5"/>
      <c r="AD22" s="51"/>
      <c r="AE22" s="31"/>
      <c r="AF22" s="34"/>
      <c r="AG22" s="33"/>
      <c r="AH22" s="33"/>
    </row>
    <row r="23" spans="1:34" customFormat="1" ht="45" hidden="1" x14ac:dyDescent="0.25">
      <c r="A23" s="5" t="str">
        <f>'READ ME FIRST'!$D$12</f>
        <v>SDGE</v>
      </c>
      <c r="B23" s="41">
        <f>'READ ME FIRST'!$D$15</f>
        <v>44287</v>
      </c>
      <c r="C23" s="53" t="s">
        <v>193</v>
      </c>
      <c r="D23" s="66" t="str">
        <f>IF(Table2[[#This Row],[WMPInitiativeCategory]]="", "",INDEX('Initiative mapping-DO NOT EDIT'!$H$3:$H$12, MATCH(Table2[[#This Row],[WMPInitiativeCategory]],'Initiative mapping-DO NOT EDIT'!$G$3:$G$12,0)))</f>
        <v>5.3.3.</v>
      </c>
      <c r="E23" s="35" t="s">
        <v>146</v>
      </c>
      <c r="F23" s="35" t="s">
        <v>201</v>
      </c>
      <c r="G23" s="67" t="str">
        <f>IF(Table2[[#This Row],[WMPInitiativeActivity]]="","x",IF(Table2[[#This Row],[WMPInitiativeActivity]]="other", Table2[[#This Row],[ActivityNameifOther]], INDEX('Initiative mapping-DO NOT EDIT'!$C$3:$C$89,MATCH(Table2[[#This Row],[WMPInitiativeActivity]],'Initiative mapping-DO NOT EDIT'!$D$3:$D$89,0))))</f>
        <v>Advanced Protection - Substations</v>
      </c>
      <c r="H23" s="35" t="s">
        <v>198</v>
      </c>
      <c r="I23" s="68" t="s">
        <v>126</v>
      </c>
      <c r="J23"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Hardening_Advanced Protection - Substations_N/A_2021</v>
      </c>
      <c r="K23" s="54">
        <v>70</v>
      </c>
      <c r="L23" s="54" t="s">
        <v>202</v>
      </c>
      <c r="M23" s="54">
        <v>6</v>
      </c>
      <c r="N23" s="54"/>
      <c r="O23" s="54"/>
      <c r="P23" s="54"/>
      <c r="Q23" s="54"/>
      <c r="R23" s="54"/>
      <c r="S23" s="54"/>
      <c r="T23" s="54"/>
      <c r="U23" s="54">
        <v>8</v>
      </c>
      <c r="V23" s="60" t="s">
        <v>126</v>
      </c>
      <c r="W23" s="54"/>
      <c r="X23" s="54"/>
      <c r="Y23" s="54"/>
      <c r="Z23" s="60" t="s">
        <v>126</v>
      </c>
      <c r="AA23" s="71" t="s">
        <v>129</v>
      </c>
      <c r="AB23" s="35"/>
      <c r="AC23" s="5"/>
      <c r="AD23" s="51"/>
      <c r="AE23" s="31"/>
      <c r="AF23" s="34"/>
      <c r="AG23" s="33"/>
      <c r="AH23" s="33"/>
    </row>
    <row r="24" spans="1:34" customFormat="1" ht="90" hidden="1" x14ac:dyDescent="0.25">
      <c r="A24" s="5" t="str">
        <f>'READ ME FIRST'!$D$12</f>
        <v>SDGE</v>
      </c>
      <c r="B24" s="41">
        <f>'READ ME FIRST'!$D$15</f>
        <v>44287</v>
      </c>
      <c r="C24" s="53" t="s">
        <v>193</v>
      </c>
      <c r="D24" s="66" t="str">
        <f>IF(Table2[[#This Row],[WMPInitiativeCategory]]="", "",INDEX('Initiative mapping-DO NOT EDIT'!$H$3:$H$12, MATCH(Table2[[#This Row],[WMPInitiativeCategory]],'Initiative mapping-DO NOT EDIT'!$G$3:$G$12,0)))</f>
        <v>5.3.3.</v>
      </c>
      <c r="E24" s="35" t="s">
        <v>203</v>
      </c>
      <c r="F24" s="35"/>
      <c r="G24" s="67">
        <f>IF(Table2[[#This Row],[WMPInitiativeActivity]]="","x",IF(Table2[[#This Row],[WMPInitiativeActivity]]="other", Table2[[#This Row],[ActivityNameifOther]], INDEX('Initiative mapping-DO NOT EDIT'!$C$3:$C$89,MATCH(Table2[[#This Row],[WMPInitiativeActivity]],'Initiative mapping-DO NOT EDIT'!$D$3:$D$89,0))))</f>
        <v>3</v>
      </c>
      <c r="H24" s="35" t="s">
        <v>204</v>
      </c>
      <c r="I24" s="68" t="s">
        <v>126</v>
      </c>
      <c r="J24"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Hardening_Covered conductor installation  _N/A_2021</v>
      </c>
      <c r="K24" s="54">
        <v>72</v>
      </c>
      <c r="L24" s="54" t="s">
        <v>205</v>
      </c>
      <c r="M24" s="54">
        <v>1</v>
      </c>
      <c r="N24" s="54"/>
      <c r="O24" s="54"/>
      <c r="P24" s="54"/>
      <c r="Q24" s="54"/>
      <c r="R24" s="54"/>
      <c r="S24" s="54"/>
      <c r="T24" s="54"/>
      <c r="U24" s="54">
        <v>1.9</v>
      </c>
      <c r="V24" s="60" t="s">
        <v>126</v>
      </c>
      <c r="W24" s="54"/>
      <c r="X24" s="54"/>
      <c r="Y24" s="54"/>
      <c r="Z24" s="60" t="s">
        <v>126</v>
      </c>
      <c r="AA24" s="71" t="s">
        <v>129</v>
      </c>
      <c r="AB24" s="35"/>
      <c r="AC24" s="5"/>
      <c r="AD24" s="51"/>
      <c r="AE24" s="31"/>
      <c r="AF24" s="34"/>
      <c r="AG24" s="33"/>
      <c r="AH24" s="33"/>
    </row>
    <row r="25" spans="1:34" customFormat="1" ht="75" hidden="1" x14ac:dyDescent="0.25">
      <c r="A25" s="5" t="str">
        <f>'READ ME FIRST'!$D$12</f>
        <v>SDGE</v>
      </c>
      <c r="B25" s="41">
        <f>'READ ME FIRST'!$D$15</f>
        <v>44287</v>
      </c>
      <c r="C25" s="53" t="s">
        <v>193</v>
      </c>
      <c r="D25" s="66" t="str">
        <f>IF(Table2[[#This Row],[WMPInitiativeCategory]]="", "",INDEX('Initiative mapping-DO NOT EDIT'!$H$3:$H$12, MATCH(Table2[[#This Row],[WMPInitiativeCategory]],'Initiative mapping-DO NOT EDIT'!$G$3:$G$12,0)))</f>
        <v>5.3.3.</v>
      </c>
      <c r="E25" s="35" t="s">
        <v>206</v>
      </c>
      <c r="F25" s="35"/>
      <c r="G25" s="67">
        <f>IF(Table2[[#This Row],[WMPInitiativeActivity]]="","x",IF(Table2[[#This Row],[WMPInitiativeActivity]]="other", Table2[[#This Row],[ActivityNameifOther]], INDEX('Initiative mapping-DO NOT EDIT'!$C$3:$C$89,MATCH(Table2[[#This Row],[WMPInitiativeActivity]],'Initiative mapping-DO NOT EDIT'!$D$3:$D$89,0))))</f>
        <v>4</v>
      </c>
      <c r="H25" s="35" t="s">
        <v>207</v>
      </c>
      <c r="I25" s="68" t="s">
        <v>126</v>
      </c>
      <c r="J25"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Hardening_Covered conductor maintenance _N/A_2021</v>
      </c>
      <c r="K25" s="54">
        <v>72</v>
      </c>
      <c r="L25" s="54" t="s">
        <v>208</v>
      </c>
      <c r="M25" s="54">
        <v>102</v>
      </c>
      <c r="N25" s="54"/>
      <c r="O25" s="54"/>
      <c r="P25" s="54"/>
      <c r="Q25" s="54"/>
      <c r="R25" s="54"/>
      <c r="S25" s="54"/>
      <c r="T25" s="54"/>
      <c r="U25" s="54">
        <v>99.5</v>
      </c>
      <c r="V25" s="60" t="s">
        <v>126</v>
      </c>
      <c r="W25" s="54"/>
      <c r="X25" s="54"/>
      <c r="Y25" s="54"/>
      <c r="Z25" s="60" t="s">
        <v>126</v>
      </c>
      <c r="AA25" s="71" t="s">
        <v>129</v>
      </c>
      <c r="AB25" s="35"/>
      <c r="AC25" s="69"/>
      <c r="AD25" s="51"/>
      <c r="AE25" s="31"/>
      <c r="AF25" s="34"/>
      <c r="AG25" s="33"/>
      <c r="AH25" s="33"/>
    </row>
    <row r="26" spans="1:34" customFormat="1" ht="60" hidden="1" x14ac:dyDescent="0.25">
      <c r="A26" s="5" t="str">
        <f>'READ ME FIRST'!$D$12</f>
        <v>SDGE</v>
      </c>
      <c r="B26" s="41">
        <f>'READ ME FIRST'!$D$15</f>
        <v>44287</v>
      </c>
      <c r="C26" s="53" t="s">
        <v>193</v>
      </c>
      <c r="D26" s="66" t="str">
        <f>IF(Table2[[#This Row],[WMPInitiativeCategory]]="", "",INDEX('Initiative mapping-DO NOT EDIT'!$H$3:$H$12, MATCH(Table2[[#This Row],[WMPInitiativeCategory]],'Initiative mapping-DO NOT EDIT'!$G$3:$G$12,0)))</f>
        <v>5.3.3.</v>
      </c>
      <c r="E26" s="35" t="s">
        <v>206</v>
      </c>
      <c r="F26" s="35"/>
      <c r="G26" s="67">
        <f>IF(Table2[[#This Row],[WMPInitiativeActivity]]="","x",IF(Table2[[#This Row],[WMPInitiativeActivity]]="other", Table2[[#This Row],[ActivityNameifOther]], INDEX('Initiative mapping-DO NOT EDIT'!$C$3:$C$89,MATCH(Table2[[#This Row],[WMPInitiativeActivity]],'Initiative mapping-DO NOT EDIT'!$D$3:$D$89,0))))</f>
        <v>4</v>
      </c>
      <c r="H26" s="35" t="s">
        <v>209</v>
      </c>
      <c r="I26" s="68" t="s">
        <v>126</v>
      </c>
      <c r="J26"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Hardening_Covered conductor maintenance _N/A_2021</v>
      </c>
      <c r="K26" s="54">
        <v>74</v>
      </c>
      <c r="L26" s="54" t="s">
        <v>126</v>
      </c>
      <c r="M26" s="54" t="s">
        <v>126</v>
      </c>
      <c r="N26" s="54"/>
      <c r="O26" s="54"/>
      <c r="P26" s="54"/>
      <c r="Q26" s="54"/>
      <c r="R26" s="54"/>
      <c r="S26" s="54"/>
      <c r="T26" s="54"/>
      <c r="U26" s="54" t="s">
        <v>126</v>
      </c>
      <c r="V26" s="60" t="s">
        <v>126</v>
      </c>
      <c r="W26" s="54"/>
      <c r="X26" s="54"/>
      <c r="Y26" s="54"/>
      <c r="Z26" s="60" t="s">
        <v>126</v>
      </c>
      <c r="AA26" s="71" t="s">
        <v>126</v>
      </c>
      <c r="AB26" s="30"/>
      <c r="AC26" s="5"/>
      <c r="AD26" s="51"/>
      <c r="AE26" s="31"/>
      <c r="AF26" s="34"/>
      <c r="AG26" s="33"/>
      <c r="AH26" s="33"/>
    </row>
    <row r="27" spans="1:34" customFormat="1" ht="75" hidden="1" x14ac:dyDescent="0.25">
      <c r="A27" s="5" t="str">
        <f>'READ ME FIRST'!$D$12</f>
        <v>SDGE</v>
      </c>
      <c r="B27" s="41">
        <f>'READ ME FIRST'!$D$15</f>
        <v>44287</v>
      </c>
      <c r="C27" s="53" t="s">
        <v>193</v>
      </c>
      <c r="D27" s="66" t="str">
        <f>IF(Table2[[#This Row],[WMPInitiativeCategory]]="", "",INDEX('Initiative mapping-DO NOT EDIT'!$H$3:$H$12, MATCH(Table2[[#This Row],[WMPInitiativeCategory]],'Initiative mapping-DO NOT EDIT'!$G$3:$G$12,0)))</f>
        <v>5.3.3.</v>
      </c>
      <c r="E27" s="35" t="s">
        <v>210</v>
      </c>
      <c r="F27" s="35"/>
      <c r="G27" s="67">
        <f>IF(Table2[[#This Row],[WMPInitiativeActivity]]="","x",IF(Table2[[#This Row],[WMPInitiativeActivity]]="other", Table2[[#This Row],[ActivityNameifOther]], INDEX('Initiative mapping-DO NOT EDIT'!$C$3:$C$89,MATCH(Table2[[#This Row],[WMPInitiativeActivity]],'Initiative mapping-DO NOT EDIT'!$D$3:$D$89,0))))</f>
        <v>5</v>
      </c>
      <c r="H27" s="35" t="s">
        <v>211</v>
      </c>
      <c r="I27" s="68" t="s">
        <v>126</v>
      </c>
      <c r="J27"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Hardening_Crossarm maintenance, repair, and replacement  _N/A_2021</v>
      </c>
      <c r="K27" s="54">
        <v>74</v>
      </c>
      <c r="L27" s="54" t="s">
        <v>126</v>
      </c>
      <c r="M27" s="54" t="s">
        <v>126</v>
      </c>
      <c r="N27" s="54"/>
      <c r="O27" s="54"/>
      <c r="P27" s="54"/>
      <c r="Q27" s="54"/>
      <c r="R27" s="54"/>
      <c r="S27" s="54"/>
      <c r="T27" s="54"/>
      <c r="U27" s="54" t="s">
        <v>126</v>
      </c>
      <c r="V27" s="60" t="s">
        <v>126</v>
      </c>
      <c r="W27" s="54"/>
      <c r="X27" s="54"/>
      <c r="Y27" s="54"/>
      <c r="Z27" s="60" t="s">
        <v>126</v>
      </c>
      <c r="AA27" s="71" t="s">
        <v>126</v>
      </c>
      <c r="AB27" s="30"/>
      <c r="AC27" s="5"/>
      <c r="AD27" s="51"/>
      <c r="AE27" s="31"/>
      <c r="AF27" s="34"/>
      <c r="AG27" s="33"/>
      <c r="AH27" s="33"/>
    </row>
    <row r="28" spans="1:34" customFormat="1" ht="75" hidden="1" x14ac:dyDescent="0.25">
      <c r="A28" s="5" t="str">
        <f>'READ ME FIRST'!$D$12</f>
        <v>SDGE</v>
      </c>
      <c r="B28" s="41">
        <f>'READ ME FIRST'!$D$15</f>
        <v>44287</v>
      </c>
      <c r="C28" s="53" t="s">
        <v>212</v>
      </c>
      <c r="D28" s="66" t="str">
        <f>IF(Table2[[#This Row],[WMPInitiativeCategory]]="", "",INDEX('Initiative mapping-DO NOT EDIT'!$H$3:$H$12, MATCH(Table2[[#This Row],[WMPInitiativeCategory]],'Initiative mapping-DO NOT EDIT'!$G$3:$G$12,0)))</f>
        <v>5.3.4.</v>
      </c>
      <c r="E28" s="35" t="s">
        <v>213</v>
      </c>
      <c r="F28" s="35"/>
      <c r="G28" s="67">
        <f>IF(Table2[[#This Row],[WMPInitiativeActivity]]="","x",IF(Table2[[#This Row],[WMPInitiativeActivity]]="other", Table2[[#This Row],[ActivityNameifOther]], INDEX('Initiative mapping-DO NOT EDIT'!$C$3:$C$89,MATCH(Table2[[#This Row],[WMPInitiativeActivity]],'Initiative mapping-DO NOT EDIT'!$D$3:$D$89,0))))</f>
        <v>6</v>
      </c>
      <c r="H28" s="35" t="s">
        <v>214</v>
      </c>
      <c r="I28" s="68" t="s">
        <v>126</v>
      </c>
      <c r="J28"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Inspections_Distribution pole replacement and reinforcement, including with composite poles  _N/A_2021</v>
      </c>
      <c r="K28" s="54">
        <v>74</v>
      </c>
      <c r="L28" s="54" t="s">
        <v>215</v>
      </c>
      <c r="M28" s="54">
        <v>670</v>
      </c>
      <c r="N28" s="54"/>
      <c r="O28" s="54"/>
      <c r="P28" s="54"/>
      <c r="Q28" s="54"/>
      <c r="R28" s="54"/>
      <c r="S28" s="54"/>
      <c r="T28" s="54"/>
      <c r="U28" s="54">
        <v>598</v>
      </c>
      <c r="V28" s="60" t="s">
        <v>126</v>
      </c>
      <c r="W28" s="54"/>
      <c r="X28" s="54"/>
      <c r="Y28" s="54"/>
      <c r="Z28" s="60" t="s">
        <v>126</v>
      </c>
      <c r="AA28" s="71" t="s">
        <v>129</v>
      </c>
      <c r="AB28" s="35" t="s">
        <v>216</v>
      </c>
      <c r="AC28" s="5"/>
      <c r="AD28" s="51"/>
      <c r="AE28" s="31"/>
      <c r="AF28" s="34"/>
      <c r="AG28" s="33"/>
      <c r="AH28" s="33"/>
    </row>
    <row r="29" spans="1:34" customFormat="1" ht="45" hidden="1" x14ac:dyDescent="0.25">
      <c r="A29" s="5" t="str">
        <f>'READ ME FIRST'!$D$12</f>
        <v>SDGE</v>
      </c>
      <c r="B29" s="41">
        <f>'READ ME FIRST'!$D$15</f>
        <v>44287</v>
      </c>
      <c r="C29" s="53" t="s">
        <v>193</v>
      </c>
      <c r="D29" s="66" t="str">
        <f>IF(Table2[[#This Row],[WMPInitiativeCategory]]="", "",INDEX('Initiative mapping-DO NOT EDIT'!$H$3:$H$12, MATCH(Table2[[#This Row],[WMPInitiativeCategory]],'Initiative mapping-DO NOT EDIT'!$G$3:$G$12,0)))</f>
        <v>5.3.3.</v>
      </c>
      <c r="E29" s="35" t="s">
        <v>217</v>
      </c>
      <c r="F29" s="35"/>
      <c r="G29" s="67">
        <f>IF(Table2[[#This Row],[WMPInitiativeActivity]]="","x",IF(Table2[[#This Row],[WMPInitiativeActivity]]="other", Table2[[#This Row],[ActivityNameifOther]], INDEX('Initiative mapping-DO NOT EDIT'!$C$3:$C$89,MATCH(Table2[[#This Row],[WMPInitiativeActivity]],'Initiative mapping-DO NOT EDIT'!$D$3:$D$89,0))))</f>
        <v>7</v>
      </c>
      <c r="H29" s="35" t="s">
        <v>218</v>
      </c>
      <c r="I29" s="68" t="s">
        <v>126</v>
      </c>
      <c r="J29"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Hardening_Expulsion fuse replacement  _N/A_2021</v>
      </c>
      <c r="K29" s="54">
        <v>75</v>
      </c>
      <c r="L29" s="54" t="s">
        <v>219</v>
      </c>
      <c r="M29" s="54">
        <v>3000</v>
      </c>
      <c r="N29" s="54"/>
      <c r="O29" s="54"/>
      <c r="P29" s="54"/>
      <c r="Q29" s="54"/>
      <c r="R29" s="54"/>
      <c r="S29" s="54"/>
      <c r="T29" s="54"/>
      <c r="U29" s="54">
        <v>3179</v>
      </c>
      <c r="V29" s="60" t="s">
        <v>126</v>
      </c>
      <c r="W29" s="54"/>
      <c r="X29" s="54"/>
      <c r="Y29" s="54"/>
      <c r="Z29" s="60" t="s">
        <v>126</v>
      </c>
      <c r="AA29" s="71" t="s">
        <v>129</v>
      </c>
      <c r="AB29" s="35"/>
      <c r="AC29" s="5"/>
      <c r="AD29" s="51"/>
      <c r="AE29" s="31"/>
      <c r="AF29" s="34"/>
      <c r="AG29" s="33"/>
      <c r="AH29" s="33"/>
    </row>
    <row r="30" spans="1:34" customFormat="1" ht="75" hidden="1" x14ac:dyDescent="0.25">
      <c r="A30" s="5" t="str">
        <f>'READ ME FIRST'!$D$12</f>
        <v>SDGE</v>
      </c>
      <c r="B30" s="41">
        <f>'READ ME FIRST'!$D$15</f>
        <v>44287</v>
      </c>
      <c r="C30" s="53" t="s">
        <v>193</v>
      </c>
      <c r="D30" s="66" t="str">
        <f>IF(Table2[[#This Row],[WMPInitiativeCategory]]="", "",INDEX('Initiative mapping-DO NOT EDIT'!$H$3:$H$12, MATCH(Table2[[#This Row],[WMPInitiativeCategory]],'Initiative mapping-DO NOT EDIT'!$G$3:$G$12,0)))</f>
        <v>5.3.3.</v>
      </c>
      <c r="E30" s="35" t="s">
        <v>220</v>
      </c>
      <c r="F30" s="35"/>
      <c r="G30" s="67">
        <f>IF(Table2[[#This Row],[WMPInitiativeActivity]]="","x",IF(Table2[[#This Row],[WMPInitiativeActivity]]="other", Table2[[#This Row],[ActivityNameifOther]], INDEX('Initiative mapping-DO NOT EDIT'!$C$3:$C$89,MATCH(Table2[[#This Row],[WMPInitiativeActivity]],'Initiative mapping-DO NOT EDIT'!$D$3:$D$89,0))))</f>
        <v>8</v>
      </c>
      <c r="H30" s="35" t="s">
        <v>221</v>
      </c>
      <c r="I30" s="68" t="s">
        <v>126</v>
      </c>
      <c r="J30"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Hardening_Grid topology improvements to mitigate or reduce PSPS events  _N/A_2021</v>
      </c>
      <c r="K30" s="54">
        <v>76</v>
      </c>
      <c r="L30" s="54" t="s">
        <v>126</v>
      </c>
      <c r="M30" s="54" t="s">
        <v>126</v>
      </c>
      <c r="N30" s="54"/>
      <c r="O30" s="54"/>
      <c r="P30" s="54"/>
      <c r="Q30" s="54"/>
      <c r="R30" s="54"/>
      <c r="S30" s="54"/>
      <c r="T30" s="54"/>
      <c r="U30" s="54" t="s">
        <v>126</v>
      </c>
      <c r="V30" s="60" t="s">
        <v>126</v>
      </c>
      <c r="W30" s="54"/>
      <c r="X30" s="54"/>
      <c r="Y30" s="54"/>
      <c r="Z30" s="60" t="s">
        <v>126</v>
      </c>
      <c r="AA30" s="71" t="s">
        <v>126</v>
      </c>
      <c r="AB30" s="35"/>
      <c r="AC30" s="5"/>
      <c r="AD30" s="51"/>
      <c r="AE30" s="31"/>
      <c r="AF30" s="34"/>
      <c r="AG30" s="33"/>
      <c r="AH30" s="33"/>
    </row>
    <row r="31" spans="1:34" customFormat="1" ht="60" hidden="1" x14ac:dyDescent="0.25">
      <c r="A31" s="5" t="str">
        <f>'READ ME FIRST'!$D$12</f>
        <v>SDGE</v>
      </c>
      <c r="B31" s="41">
        <f>'READ ME FIRST'!$D$15</f>
        <v>44287</v>
      </c>
      <c r="C31" s="53" t="s">
        <v>193</v>
      </c>
      <c r="D31" s="66" t="str">
        <f>IF(Table2[[#This Row],[WMPInitiativeCategory]]="", "",INDEX('Initiative mapping-DO NOT EDIT'!$H$3:$H$12, MATCH(Table2[[#This Row],[WMPInitiativeCategory]],'Initiative mapping-DO NOT EDIT'!$G$3:$G$12,0)))</f>
        <v>5.3.3.</v>
      </c>
      <c r="E31" s="35" t="s">
        <v>146</v>
      </c>
      <c r="F31" s="35" t="s">
        <v>222</v>
      </c>
      <c r="G31" s="67" t="str">
        <f>IF(Table2[[#This Row],[WMPInitiativeActivity]]="","x",IF(Table2[[#This Row],[WMPInitiativeActivity]]="other", Table2[[#This Row],[ActivityNameifOther]], INDEX('Initiative mapping-DO NOT EDIT'!$C$3:$C$89,MATCH(Table2[[#This Row],[WMPInitiativeActivity]],'Initiative mapping-DO NOT EDIT'!$D$3:$D$89,0))))</f>
        <v xml:space="preserve">PSPS sectionalizing enhancements </v>
      </c>
      <c r="H31" s="35" t="s">
        <v>223</v>
      </c>
      <c r="I31" s="68" t="s">
        <v>126</v>
      </c>
      <c r="J31"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Hardening_PSPS sectionalizing enhancements _N/A_2021</v>
      </c>
      <c r="K31" s="54">
        <v>76</v>
      </c>
      <c r="L31" s="54" t="s">
        <v>224</v>
      </c>
      <c r="M31" s="54">
        <v>7</v>
      </c>
      <c r="N31" s="72"/>
      <c r="O31" s="54"/>
      <c r="P31" s="54"/>
      <c r="Q31" s="54"/>
      <c r="R31" s="54"/>
      <c r="S31" s="54"/>
      <c r="T31" s="54"/>
      <c r="U31" s="54">
        <v>23</v>
      </c>
      <c r="V31" s="60" t="s">
        <v>126</v>
      </c>
      <c r="W31" s="54"/>
      <c r="X31" s="54"/>
      <c r="Y31" s="54"/>
      <c r="Z31" s="60" t="s">
        <v>126</v>
      </c>
      <c r="AA31" s="71" t="s">
        <v>129</v>
      </c>
      <c r="AB31" s="35"/>
      <c r="AC31" s="5"/>
      <c r="AD31" s="51"/>
      <c r="AE31" s="31"/>
      <c r="AF31" s="34"/>
      <c r="AG31" s="33"/>
      <c r="AH31" s="33"/>
    </row>
    <row r="32" spans="1:34" customFormat="1" ht="30" hidden="1" x14ac:dyDescent="0.25">
      <c r="A32" s="5" t="str">
        <f>'READ ME FIRST'!$D$12</f>
        <v>SDGE</v>
      </c>
      <c r="B32" s="41">
        <f>'READ ME FIRST'!$D$15</f>
        <v>44287</v>
      </c>
      <c r="C32" s="53" t="s">
        <v>193</v>
      </c>
      <c r="D32" s="66" t="str">
        <f>IF(Table2[[#This Row],[WMPInitiativeCategory]]="", "",INDEX('Initiative mapping-DO NOT EDIT'!$H$3:$H$12, MATCH(Table2[[#This Row],[WMPInitiativeCategory]],'Initiative mapping-DO NOT EDIT'!$G$3:$G$12,0)))</f>
        <v>5.3.3.</v>
      </c>
      <c r="E32" s="35" t="s">
        <v>146</v>
      </c>
      <c r="F32" s="35" t="s">
        <v>225</v>
      </c>
      <c r="G32" s="67" t="str">
        <f>IF(Table2[[#This Row],[WMPInitiativeActivity]]="","x",IF(Table2[[#This Row],[WMPInitiativeActivity]]="other", Table2[[#This Row],[ActivityNameifOther]], INDEX('Initiative mapping-DO NOT EDIT'!$C$3:$C$89,MATCH(Table2[[#This Row],[WMPInitiativeActivity]],'Initiative mapping-DO NOT EDIT'!$D$3:$D$89,0))))</f>
        <v>Microgrids</v>
      </c>
      <c r="H32" s="35" t="s">
        <v>226</v>
      </c>
      <c r="I32" s="68" t="s">
        <v>126</v>
      </c>
      <c r="J32"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Hardening_Microgrids_N/A_2021</v>
      </c>
      <c r="K32" s="54">
        <v>77</v>
      </c>
      <c r="L32" s="54" t="s">
        <v>227</v>
      </c>
      <c r="M32" s="54">
        <v>3</v>
      </c>
      <c r="N32" s="54"/>
      <c r="O32" s="54"/>
      <c r="P32" s="54"/>
      <c r="Q32" s="54"/>
      <c r="R32" s="54"/>
      <c r="S32" s="54"/>
      <c r="T32" s="54"/>
      <c r="U32" s="54">
        <v>4</v>
      </c>
      <c r="V32" s="60" t="s">
        <v>126</v>
      </c>
      <c r="W32" s="54"/>
      <c r="X32" s="54"/>
      <c r="Y32" s="54"/>
      <c r="Z32" s="60" t="s">
        <v>126</v>
      </c>
      <c r="AA32" s="71" t="s">
        <v>129</v>
      </c>
      <c r="AB32" s="35"/>
      <c r="AC32" s="5"/>
      <c r="AD32" s="51"/>
      <c r="AE32" s="31"/>
      <c r="AF32" s="34"/>
      <c r="AG32" s="33"/>
      <c r="AH32" s="33"/>
    </row>
    <row r="33" spans="1:34" customFormat="1" ht="60" hidden="1" x14ac:dyDescent="0.25">
      <c r="A33" s="5" t="str">
        <f>'READ ME FIRST'!$D$12</f>
        <v>SDGE</v>
      </c>
      <c r="B33" s="41">
        <f>'READ ME FIRST'!$D$15</f>
        <v>44287</v>
      </c>
      <c r="C33" s="53" t="s">
        <v>193</v>
      </c>
      <c r="D33" s="66" t="str">
        <f>IF(Table2[[#This Row],[WMPInitiativeCategory]]="", "",INDEX('Initiative mapping-DO NOT EDIT'!$H$3:$H$12, MATCH(Table2[[#This Row],[WMPInitiativeCategory]],'Initiative mapping-DO NOT EDIT'!$G$3:$G$12,0)))</f>
        <v>5.3.3.</v>
      </c>
      <c r="E33" s="35" t="s">
        <v>146</v>
      </c>
      <c r="F33" s="35" t="s">
        <v>228</v>
      </c>
      <c r="G33" s="67" t="str">
        <f>IF(Table2[[#This Row],[WMPInitiativeActivity]]="","x",IF(Table2[[#This Row],[WMPInitiativeActivity]]="other", Table2[[#This Row],[ActivityNameifOther]], INDEX('Initiative mapping-DO NOT EDIT'!$C$3:$C$89,MATCH(Table2[[#This Row],[WMPInitiativeActivity]],'Initiative mapping-DO NOT EDIT'!$D$3:$D$89,0))))</f>
        <v>System automation equipment</v>
      </c>
      <c r="H33" s="35" t="s">
        <v>229</v>
      </c>
      <c r="I33" s="68" t="s">
        <v>126</v>
      </c>
      <c r="J33"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Hardening_System automation equipment_N/A_2021</v>
      </c>
      <c r="K33" s="54">
        <v>81</v>
      </c>
      <c r="L33" s="54" t="s">
        <v>126</v>
      </c>
      <c r="M33" s="54" t="s">
        <v>126</v>
      </c>
      <c r="N33" s="54"/>
      <c r="O33" s="54"/>
      <c r="P33" s="54"/>
      <c r="Q33" s="54"/>
      <c r="R33" s="54"/>
      <c r="S33" s="54"/>
      <c r="T33" s="54"/>
      <c r="U33" s="54" t="s">
        <v>126</v>
      </c>
      <c r="V33" s="60" t="s">
        <v>126</v>
      </c>
      <c r="W33" s="54"/>
      <c r="X33" s="54"/>
      <c r="Y33" s="54"/>
      <c r="Z33" s="60" t="s">
        <v>126</v>
      </c>
      <c r="AA33" s="71" t="s">
        <v>126</v>
      </c>
      <c r="AB33" s="35"/>
      <c r="AC33" s="5"/>
      <c r="AD33" s="51"/>
      <c r="AE33" s="31"/>
      <c r="AF33" s="34"/>
      <c r="AG33" s="33"/>
      <c r="AH33" s="33"/>
    </row>
    <row r="34" spans="1:34" customFormat="1" ht="60" hidden="1" x14ac:dyDescent="0.25">
      <c r="A34" s="5" t="str">
        <f>'READ ME FIRST'!$D$12</f>
        <v>SDGE</v>
      </c>
      <c r="B34" s="41">
        <f>'READ ME FIRST'!$D$15</f>
        <v>44287</v>
      </c>
      <c r="C34" s="53" t="s">
        <v>193</v>
      </c>
      <c r="D34" s="66" t="str">
        <f>IF(Table2[[#This Row],[WMPInitiativeCategory]]="", "",INDEX('Initiative mapping-DO NOT EDIT'!$H$3:$H$12, MATCH(Table2[[#This Row],[WMPInitiativeCategory]],'Initiative mapping-DO NOT EDIT'!$G$3:$G$12,0)))</f>
        <v>5.3.3.</v>
      </c>
      <c r="E34" s="35" t="s">
        <v>230</v>
      </c>
      <c r="F34" s="35"/>
      <c r="G34" s="67">
        <f>IF(Table2[[#This Row],[WMPInitiativeActivity]]="","x",IF(Table2[[#This Row],[WMPInitiativeActivity]]="other", Table2[[#This Row],[ActivityNameifOther]], INDEX('Initiative mapping-DO NOT EDIT'!$C$3:$C$89,MATCH(Table2[[#This Row],[WMPInitiativeActivity]],'Initiative mapping-DO NOT EDIT'!$D$3:$D$89,0))))</f>
        <v>10</v>
      </c>
      <c r="H34" s="35" t="s">
        <v>231</v>
      </c>
      <c r="I34" s="68" t="s">
        <v>126</v>
      </c>
      <c r="J34"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Hardening_Maintenance, repair, and replacement of connectors, including hotline clamps  _N/A_2021</v>
      </c>
      <c r="K34" s="54">
        <v>81</v>
      </c>
      <c r="L34" s="54" t="s">
        <v>232</v>
      </c>
      <c r="M34" s="54">
        <v>1650</v>
      </c>
      <c r="N34" s="54"/>
      <c r="O34" s="54"/>
      <c r="P34" s="54"/>
      <c r="Q34" s="54"/>
      <c r="R34" s="54"/>
      <c r="S34" s="54"/>
      <c r="T34" s="54"/>
      <c r="U34" s="54">
        <v>2061</v>
      </c>
      <c r="V34" s="60" t="s">
        <v>126</v>
      </c>
      <c r="W34" s="54"/>
      <c r="X34" s="54"/>
      <c r="Y34" s="54"/>
      <c r="Z34" s="60" t="s">
        <v>126</v>
      </c>
      <c r="AA34" s="71" t="s">
        <v>129</v>
      </c>
      <c r="AB34" s="35"/>
      <c r="AC34" s="5"/>
      <c r="AD34" s="51"/>
      <c r="AE34" s="31"/>
      <c r="AF34" s="34"/>
      <c r="AG34" s="33"/>
      <c r="AH34" s="33"/>
    </row>
    <row r="35" spans="1:34" customFormat="1" ht="105" hidden="1" x14ac:dyDescent="0.25">
      <c r="A35" s="5" t="str">
        <f>'READ ME FIRST'!$D$12</f>
        <v>SDGE</v>
      </c>
      <c r="B35" s="41">
        <f>'READ ME FIRST'!$D$15</f>
        <v>44287</v>
      </c>
      <c r="C35" s="53" t="s">
        <v>193</v>
      </c>
      <c r="D35" s="66" t="str">
        <f>IF(Table2[[#This Row],[WMPInitiativeCategory]]="", "",INDEX('Initiative mapping-DO NOT EDIT'!$H$3:$H$12, MATCH(Table2[[#This Row],[WMPInitiativeCategory]],'Initiative mapping-DO NOT EDIT'!$G$3:$G$12,0)))</f>
        <v>5.3.3.</v>
      </c>
      <c r="E35" s="35" t="s">
        <v>233</v>
      </c>
      <c r="F35" s="35"/>
      <c r="G35" s="67">
        <f>IF(Table2[[#This Row],[WMPInitiativeActivity]]="","x",IF(Table2[[#This Row],[WMPInitiativeActivity]]="other", Table2[[#This Row],[ActivityNameifOther]], INDEX('Initiative mapping-DO NOT EDIT'!$C$3:$C$89,MATCH(Table2[[#This Row],[WMPInitiativeActivity]],'Initiative mapping-DO NOT EDIT'!$D$3:$D$89,0))))</f>
        <v>11</v>
      </c>
      <c r="H35" s="35" t="s">
        <v>234</v>
      </c>
      <c r="I35" s="68" t="s">
        <v>126</v>
      </c>
      <c r="J35"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Hardening_Mitigation of impact on customers and other residents affected during PSPS event  _N/A_2021</v>
      </c>
      <c r="K35" s="54">
        <v>82</v>
      </c>
      <c r="L35" s="54" t="s">
        <v>126</v>
      </c>
      <c r="M35" s="54" t="s">
        <v>126</v>
      </c>
      <c r="N35" s="54"/>
      <c r="O35" s="54"/>
      <c r="P35" s="54"/>
      <c r="Q35" s="54"/>
      <c r="R35" s="54"/>
      <c r="S35" s="54"/>
      <c r="T35" s="54"/>
      <c r="U35" s="54" t="s">
        <v>126</v>
      </c>
      <c r="V35" s="60" t="s">
        <v>126</v>
      </c>
      <c r="W35" s="54"/>
      <c r="X35" s="54"/>
      <c r="Y35" s="54"/>
      <c r="Z35" s="60" t="s">
        <v>126</v>
      </c>
      <c r="AA35" s="71" t="s">
        <v>126</v>
      </c>
      <c r="AB35" s="35"/>
      <c r="AC35" s="5"/>
      <c r="AD35" s="51"/>
      <c r="AE35" s="31"/>
      <c r="AF35" s="34"/>
      <c r="AG35" s="33"/>
      <c r="AH35" s="33"/>
    </row>
    <row r="36" spans="1:34" customFormat="1" ht="75" hidden="1" x14ac:dyDescent="0.25">
      <c r="A36" s="5" t="str">
        <f>'READ ME FIRST'!$D$12</f>
        <v>SDGE</v>
      </c>
      <c r="B36" s="41">
        <f>'READ ME FIRST'!$D$15</f>
        <v>44287</v>
      </c>
      <c r="C36" s="53" t="s">
        <v>193</v>
      </c>
      <c r="D36" s="66" t="str">
        <f>IF(Table2[[#This Row],[WMPInitiativeCategory]]="", "",INDEX('Initiative mapping-DO NOT EDIT'!$H$3:$H$12, MATCH(Table2[[#This Row],[WMPInitiativeCategory]],'Initiative mapping-DO NOT EDIT'!$G$3:$G$12,0)))</f>
        <v>5.3.3.</v>
      </c>
      <c r="E36" s="35" t="s">
        <v>146</v>
      </c>
      <c r="F36" s="35" t="s">
        <v>235</v>
      </c>
      <c r="G36" s="67" t="str">
        <f>IF(Table2[[#This Row],[WMPInitiativeActivity]]="","x",IF(Table2[[#This Row],[WMPInitiativeActivity]]="other", Table2[[#This Row],[ActivityNameifOther]], INDEX('Initiative mapping-DO NOT EDIT'!$C$3:$C$89,MATCH(Table2[[#This Row],[WMPInitiativeActivity]],'Initiative mapping-DO NOT EDIT'!$D$3:$D$89,0))))</f>
        <v>Customer Resiliency Programs - GGP Medical Baseline</v>
      </c>
      <c r="H36" s="35" t="s">
        <v>236</v>
      </c>
      <c r="I36" s="68" t="s">
        <v>126</v>
      </c>
      <c r="J36"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Hardening_Customer Resiliency Programs - GGP Medical Baseline_N/A_2021</v>
      </c>
      <c r="K36" s="54">
        <v>82</v>
      </c>
      <c r="L36" s="54" t="s">
        <v>237</v>
      </c>
      <c r="M36" s="54">
        <v>1250</v>
      </c>
      <c r="N36" s="54"/>
      <c r="O36" s="54"/>
      <c r="P36" s="54"/>
      <c r="Q36" s="54"/>
      <c r="R36" s="54"/>
      <c r="S36" s="54"/>
      <c r="T36" s="54"/>
      <c r="U36" s="54">
        <v>1334</v>
      </c>
      <c r="V36" s="60" t="s">
        <v>126</v>
      </c>
      <c r="W36" s="54"/>
      <c r="X36" s="54"/>
      <c r="Y36" s="54"/>
      <c r="Z36" s="60" t="s">
        <v>126</v>
      </c>
      <c r="AA36" s="71" t="s">
        <v>129</v>
      </c>
      <c r="AB36" s="35"/>
      <c r="AC36" s="5"/>
      <c r="AD36" s="51"/>
      <c r="AE36" s="31"/>
      <c r="AF36" s="34"/>
      <c r="AG36" s="33"/>
      <c r="AH36" s="33"/>
    </row>
    <row r="37" spans="1:34" customFormat="1" ht="90" hidden="1" x14ac:dyDescent="0.25">
      <c r="A37" s="5" t="str">
        <f>'READ ME FIRST'!$D$12</f>
        <v>SDGE</v>
      </c>
      <c r="B37" s="41">
        <f>'READ ME FIRST'!$D$15</f>
        <v>44287</v>
      </c>
      <c r="C37" s="53" t="s">
        <v>193</v>
      </c>
      <c r="D37" s="66" t="str">
        <f>IF(Table2[[#This Row],[WMPInitiativeCategory]]="", "",INDEX('Initiative mapping-DO NOT EDIT'!$H$3:$H$12, MATCH(Table2[[#This Row],[WMPInitiativeCategory]],'Initiative mapping-DO NOT EDIT'!$G$3:$G$12,0)))</f>
        <v>5.3.3.</v>
      </c>
      <c r="E37" s="35" t="s">
        <v>146</v>
      </c>
      <c r="F37" s="35" t="s">
        <v>238</v>
      </c>
      <c r="G37" s="67" t="str">
        <f>IF(Table2[[#This Row],[WMPInitiativeActivity]]="","x",IF(Table2[[#This Row],[WMPInitiativeActivity]]="other", Table2[[#This Row],[ActivityNameifOther]], INDEX('Initiative mapping-DO NOT EDIT'!$C$3:$C$89,MATCH(Table2[[#This Row],[WMPInitiativeActivity]],'Initiative mapping-DO NOT EDIT'!$D$3:$D$89,0))))</f>
        <v>Customer Resiliency Programs - Community Resource Centers</v>
      </c>
      <c r="H37" s="35" t="s">
        <v>239</v>
      </c>
      <c r="I37" s="68" t="s">
        <v>126</v>
      </c>
      <c r="J37"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Hardening_Customer Resiliency Programs - Community Resource Centers_N/A_2021</v>
      </c>
      <c r="K37" s="54">
        <v>82</v>
      </c>
      <c r="L37" s="54" t="s">
        <v>240</v>
      </c>
      <c r="M37" s="54">
        <v>8</v>
      </c>
      <c r="N37" s="54"/>
      <c r="O37" s="54"/>
      <c r="P37" s="54"/>
      <c r="Q37" s="54"/>
      <c r="R37" s="54"/>
      <c r="S37" s="54"/>
      <c r="T37" s="54"/>
      <c r="U37" s="54">
        <v>8</v>
      </c>
      <c r="V37" s="60" t="s">
        <v>126</v>
      </c>
      <c r="W37" s="54"/>
      <c r="X37" s="54"/>
      <c r="Y37" s="54"/>
      <c r="Z37" s="60" t="s">
        <v>126</v>
      </c>
      <c r="AA37" s="71" t="s">
        <v>129</v>
      </c>
      <c r="AB37" s="35"/>
      <c r="AC37" s="5"/>
      <c r="AD37" s="51"/>
      <c r="AE37" s="31"/>
      <c r="AF37" s="34"/>
      <c r="AG37" s="33"/>
      <c r="AH37" s="33"/>
    </row>
    <row r="38" spans="1:34" customFormat="1" ht="90" hidden="1" x14ac:dyDescent="0.25">
      <c r="A38" s="5" t="str">
        <f>'READ ME FIRST'!$D$12</f>
        <v>SDGE</v>
      </c>
      <c r="B38" s="41">
        <f>'READ ME FIRST'!$D$15</f>
        <v>44287</v>
      </c>
      <c r="C38" s="53" t="s">
        <v>193</v>
      </c>
      <c r="D38" s="66" t="str">
        <f>IF(Table2[[#This Row],[WMPInitiativeCategory]]="", "",INDEX('Initiative mapping-DO NOT EDIT'!$H$3:$H$12, MATCH(Table2[[#This Row],[WMPInitiativeCategory]],'Initiative mapping-DO NOT EDIT'!$G$3:$G$12,0)))</f>
        <v>5.3.3.</v>
      </c>
      <c r="E38" s="35" t="s">
        <v>146</v>
      </c>
      <c r="F38" s="35" t="s">
        <v>241</v>
      </c>
      <c r="G38" s="67" t="str">
        <f>IF(Table2[[#This Row],[WMPInitiativeActivity]]="","x",IF(Table2[[#This Row],[WMPInitiativeActivity]]="other", Table2[[#This Row],[ActivityNameifOther]], INDEX('Initiative mapping-DO NOT EDIT'!$C$3:$C$89,MATCH(Table2[[#This Row],[WMPInitiativeActivity]],'Initiative mapping-DO NOT EDIT'!$D$3:$D$89,0))))</f>
        <v>Customer Resiliency Programs - Community &amp; Critical Infra. Gen. Lease</v>
      </c>
      <c r="H38" s="35" t="s">
        <v>242</v>
      </c>
      <c r="I38" s="68" t="s">
        <v>126</v>
      </c>
      <c r="J38"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Hardening_Customer Resiliency Programs - Community &amp; Critical Infra. Gen. Lease_N/A_2021</v>
      </c>
      <c r="K38" s="54">
        <v>82</v>
      </c>
      <c r="L38" s="54" t="s">
        <v>243</v>
      </c>
      <c r="M38" s="54">
        <v>4</v>
      </c>
      <c r="N38" s="54"/>
      <c r="O38" s="54"/>
      <c r="P38" s="54"/>
      <c r="Q38" s="54"/>
      <c r="R38" s="54"/>
      <c r="S38" s="54"/>
      <c r="T38" s="54"/>
      <c r="U38" s="54">
        <v>4</v>
      </c>
      <c r="V38" s="60" t="s">
        <v>126</v>
      </c>
      <c r="W38" s="54"/>
      <c r="X38" s="54"/>
      <c r="Y38" s="54"/>
      <c r="Z38" s="60" t="s">
        <v>126</v>
      </c>
      <c r="AA38" s="71" t="s">
        <v>129</v>
      </c>
      <c r="AB38" s="35"/>
      <c r="AC38" s="5"/>
      <c r="AD38" s="51"/>
      <c r="AE38" s="31"/>
      <c r="AF38" s="34"/>
      <c r="AG38" s="33"/>
      <c r="AH38" s="33"/>
    </row>
    <row r="39" spans="1:34" customFormat="1" ht="60" hidden="1" x14ac:dyDescent="0.25">
      <c r="A39" s="5" t="str">
        <f>'READ ME FIRST'!$D$12</f>
        <v>SDGE</v>
      </c>
      <c r="B39" s="41">
        <f>'READ ME FIRST'!$D$15</f>
        <v>44287</v>
      </c>
      <c r="C39" s="53" t="s">
        <v>193</v>
      </c>
      <c r="D39" s="66" t="str">
        <f>IF(Table2[[#This Row],[WMPInitiativeCategory]]="", "",INDEX('Initiative mapping-DO NOT EDIT'!$H$3:$H$12, MATCH(Table2[[#This Row],[WMPInitiativeCategory]],'Initiative mapping-DO NOT EDIT'!$G$3:$G$12,0)))</f>
        <v>5.3.3.</v>
      </c>
      <c r="E39" s="35" t="s">
        <v>146</v>
      </c>
      <c r="F39" s="35" t="s">
        <v>244</v>
      </c>
      <c r="G39" s="67" t="str">
        <f>IF(Table2[[#This Row],[WMPInitiativeActivity]]="","x",IF(Table2[[#This Row],[WMPInitiativeActivity]]="other", Table2[[#This Row],[ActivityNameifOther]], INDEX('Initiative mapping-DO NOT EDIT'!$C$3:$C$89,MATCH(Table2[[#This Row],[WMPInitiativeActivity]],'Initiative mapping-DO NOT EDIT'!$D$3:$D$89,0))))</f>
        <v>Expanded generator grant program</v>
      </c>
      <c r="H39" s="35" t="s">
        <v>245</v>
      </c>
      <c r="I39" s="68" t="s">
        <v>126</v>
      </c>
      <c r="J39"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Hardening_Expanded generator grant program_N/A_2021</v>
      </c>
      <c r="K39" s="54">
        <v>83</v>
      </c>
      <c r="L39" s="54" t="s">
        <v>246</v>
      </c>
      <c r="M39" s="54">
        <v>130</v>
      </c>
      <c r="N39" s="54"/>
      <c r="O39" s="54"/>
      <c r="P39" s="54"/>
      <c r="Q39" s="54"/>
      <c r="R39" s="54"/>
      <c r="S39" s="54"/>
      <c r="T39" s="54"/>
      <c r="U39" s="54">
        <v>1081</v>
      </c>
      <c r="V39" s="60" t="s">
        <v>126</v>
      </c>
      <c r="W39" s="54"/>
      <c r="X39" s="54"/>
      <c r="Y39" s="54"/>
      <c r="Z39" s="60" t="s">
        <v>126</v>
      </c>
      <c r="AA39" s="71" t="s">
        <v>129</v>
      </c>
      <c r="AB39" s="35"/>
      <c r="AC39" s="5"/>
      <c r="AD39" s="51"/>
      <c r="AE39" s="31"/>
      <c r="AF39" s="34"/>
      <c r="AG39" s="33"/>
      <c r="AH39" s="33"/>
    </row>
    <row r="40" spans="1:34" customFormat="1" ht="255" x14ac:dyDescent="0.25">
      <c r="A40" s="5" t="str">
        <f>'READ ME FIRST'!$D$12</f>
        <v>SDGE</v>
      </c>
      <c r="B40" s="41">
        <f>'READ ME FIRST'!$D$15</f>
        <v>44287</v>
      </c>
      <c r="C40" s="53" t="s">
        <v>193</v>
      </c>
      <c r="D40" s="66" t="str">
        <f>IF(Table2[[#This Row],[WMPInitiativeCategory]]="", "",INDEX('Initiative mapping-DO NOT EDIT'!$H$3:$H$12, MATCH(Table2[[#This Row],[WMPInitiativeCategory]],'Initiative mapping-DO NOT EDIT'!$G$3:$G$12,0)))</f>
        <v>5.3.3.</v>
      </c>
      <c r="E40" s="35" t="s">
        <v>146</v>
      </c>
      <c r="F40" s="35" t="s">
        <v>247</v>
      </c>
      <c r="G40" s="67" t="str">
        <f>IF(Table2[[#This Row],[WMPInitiativeActivity]]="","x",IF(Table2[[#This Row],[WMPInitiativeActivity]]="other", Table2[[#This Row],[ActivityNameifOther]], INDEX('Initiative mapping-DO NOT EDIT'!$C$3:$C$89,MATCH(Table2[[#This Row],[WMPInitiativeActivity]],'Initiative mapping-DO NOT EDIT'!$D$3:$D$89,0))))</f>
        <v>Whole house generator program</v>
      </c>
      <c r="H40" s="35" t="s">
        <v>248</v>
      </c>
      <c r="I40" s="68" t="s">
        <v>126</v>
      </c>
      <c r="J40"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Hardening_Whole house generator program_N/A_2021</v>
      </c>
      <c r="K40" s="54">
        <v>84</v>
      </c>
      <c r="L40" s="54" t="s">
        <v>246</v>
      </c>
      <c r="M40" s="54">
        <v>300</v>
      </c>
      <c r="N40" s="54"/>
      <c r="O40" s="54"/>
      <c r="P40" s="54"/>
      <c r="Q40" s="54"/>
      <c r="R40" s="54"/>
      <c r="S40" s="54"/>
      <c r="T40" s="54"/>
      <c r="U40" s="54">
        <v>75</v>
      </c>
      <c r="V40" s="60" t="s">
        <v>126</v>
      </c>
      <c r="W40" s="54"/>
      <c r="X40" s="54"/>
      <c r="Y40" s="54"/>
      <c r="Z40" s="60" t="s">
        <v>126</v>
      </c>
      <c r="AA40" s="71" t="s">
        <v>249</v>
      </c>
      <c r="AB40" s="35" t="s">
        <v>250</v>
      </c>
      <c r="AC40" s="5"/>
      <c r="AD40" s="51"/>
      <c r="AE40" s="31"/>
      <c r="AF40" s="34"/>
      <c r="AG40" s="33"/>
      <c r="AH40" s="33"/>
    </row>
    <row r="41" spans="1:34" customFormat="1" ht="45" hidden="1" x14ac:dyDescent="0.25">
      <c r="A41" s="5" t="str">
        <f>'READ ME FIRST'!$D$12</f>
        <v>SDGE</v>
      </c>
      <c r="B41" s="41">
        <f>'READ ME FIRST'!$D$15</f>
        <v>44287</v>
      </c>
      <c r="C41" s="53" t="s">
        <v>193</v>
      </c>
      <c r="D41" s="66" t="str">
        <f>IF(Table2[[#This Row],[WMPInitiativeCategory]]="", "",INDEX('Initiative mapping-DO NOT EDIT'!$H$3:$H$12, MATCH(Table2[[#This Row],[WMPInitiativeCategory]],'Initiative mapping-DO NOT EDIT'!$G$3:$G$12,0)))</f>
        <v>5.3.3.</v>
      </c>
      <c r="E41" s="35" t="s">
        <v>251</v>
      </c>
      <c r="F41" s="35"/>
      <c r="G41" s="67">
        <f>IF(Table2[[#This Row],[WMPInitiativeActivity]]="","x",IF(Table2[[#This Row],[WMPInitiativeActivity]]="other", Table2[[#This Row],[ActivityNameifOther]], INDEX('Initiative mapping-DO NOT EDIT'!$C$3:$C$89,MATCH(Table2[[#This Row],[WMPInitiativeActivity]],'Initiative mapping-DO NOT EDIT'!$D$3:$D$89,0))))</f>
        <v>12</v>
      </c>
      <c r="H41" s="35" t="s">
        <v>252</v>
      </c>
      <c r="I41" s="68" t="s">
        <v>126</v>
      </c>
      <c r="J41"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Hardening_Other corrective action  _N/A_2021</v>
      </c>
      <c r="K41" s="54">
        <v>84</v>
      </c>
      <c r="L41" s="54" t="s">
        <v>126</v>
      </c>
      <c r="M41" s="54" t="s">
        <v>126</v>
      </c>
      <c r="N41" s="54"/>
      <c r="O41" s="54"/>
      <c r="P41" s="54"/>
      <c r="Q41" s="54"/>
      <c r="R41" s="54"/>
      <c r="S41" s="54"/>
      <c r="T41" s="54"/>
      <c r="U41" s="54" t="s">
        <v>126</v>
      </c>
      <c r="V41" s="60" t="s">
        <v>126</v>
      </c>
      <c r="W41" s="54"/>
      <c r="X41" s="54"/>
      <c r="Y41" s="54"/>
      <c r="Z41" s="60" t="s">
        <v>126</v>
      </c>
      <c r="AA41" s="71" t="s">
        <v>126</v>
      </c>
      <c r="AB41" s="35"/>
      <c r="AC41" s="5"/>
      <c r="AD41" s="51"/>
      <c r="AE41" s="31"/>
      <c r="AF41" s="34"/>
      <c r="AG41" s="33"/>
      <c r="AH41" s="33"/>
    </row>
    <row r="42" spans="1:34" customFormat="1" ht="90" hidden="1" x14ac:dyDescent="0.25">
      <c r="A42" s="5" t="str">
        <f>'READ ME FIRST'!$D$12</f>
        <v>SDGE</v>
      </c>
      <c r="B42" s="41">
        <f>'READ ME FIRST'!$D$15</f>
        <v>44287</v>
      </c>
      <c r="C42" s="53" t="s">
        <v>193</v>
      </c>
      <c r="D42" s="66" t="str">
        <f>IF(Table2[[#This Row],[WMPInitiativeCategory]]="", "",INDEX('Initiative mapping-DO NOT EDIT'!$H$3:$H$12, MATCH(Table2[[#This Row],[WMPInitiativeCategory]],'Initiative mapping-DO NOT EDIT'!$G$3:$G$12,0)))</f>
        <v>5.3.3.</v>
      </c>
      <c r="E42" s="35" t="s">
        <v>253</v>
      </c>
      <c r="F42" s="35"/>
      <c r="G42" s="67">
        <f>IF(Table2[[#This Row],[WMPInitiativeActivity]]="","x",IF(Table2[[#This Row],[WMPInitiativeActivity]]="other", Table2[[#This Row],[ActivityNameifOther]], INDEX('Initiative mapping-DO NOT EDIT'!$C$3:$C$89,MATCH(Table2[[#This Row],[WMPInitiativeActivity]],'Initiative mapping-DO NOT EDIT'!$D$3:$D$89,0))))</f>
        <v>13</v>
      </c>
      <c r="H42" s="35" t="s">
        <v>254</v>
      </c>
      <c r="I42" s="68" t="s">
        <v>126</v>
      </c>
      <c r="J42"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Hardening_Pole loading infrastructure hardening and replacement program based on pole loading assessment program _N/A_2021</v>
      </c>
      <c r="K42" s="54">
        <v>84</v>
      </c>
      <c r="L42" s="54" t="s">
        <v>126</v>
      </c>
      <c r="M42" s="54" t="s">
        <v>126</v>
      </c>
      <c r="N42" s="54"/>
      <c r="O42" s="54"/>
      <c r="P42" s="54"/>
      <c r="Q42" s="54"/>
      <c r="R42" s="54"/>
      <c r="S42" s="54"/>
      <c r="T42" s="54"/>
      <c r="U42" s="54" t="s">
        <v>126</v>
      </c>
      <c r="V42" s="60" t="s">
        <v>126</v>
      </c>
      <c r="W42" s="54"/>
      <c r="X42" s="54"/>
      <c r="Y42" s="54"/>
      <c r="Z42" s="60" t="s">
        <v>126</v>
      </c>
      <c r="AA42" s="71" t="s">
        <v>126</v>
      </c>
      <c r="AB42" s="35"/>
      <c r="AC42" s="5"/>
      <c r="AD42" s="51"/>
      <c r="AE42" s="31"/>
      <c r="AF42" s="34"/>
      <c r="AG42" s="33"/>
      <c r="AH42" s="33"/>
    </row>
    <row r="43" spans="1:34" customFormat="1" ht="60" hidden="1" x14ac:dyDescent="0.25">
      <c r="A43" s="5" t="str">
        <f>'READ ME FIRST'!$D$12</f>
        <v>SDGE</v>
      </c>
      <c r="B43" s="41">
        <f>'READ ME FIRST'!$D$15</f>
        <v>44287</v>
      </c>
      <c r="C43" s="53" t="s">
        <v>193</v>
      </c>
      <c r="D43" s="66" t="str">
        <f>IF(Table2[[#This Row],[WMPInitiativeCategory]]="", "",INDEX('Initiative mapping-DO NOT EDIT'!$H$3:$H$12, MATCH(Table2[[#This Row],[WMPInitiativeCategory]],'Initiative mapping-DO NOT EDIT'!$G$3:$G$12,0)))</f>
        <v>5.3.3.</v>
      </c>
      <c r="E43" s="35" t="s">
        <v>255</v>
      </c>
      <c r="F43" s="35"/>
      <c r="G43" s="67">
        <f>IF(Table2[[#This Row],[WMPInitiativeActivity]]="","x",IF(Table2[[#This Row],[WMPInitiativeActivity]]="other", Table2[[#This Row],[ActivityNameifOther]], INDEX('Initiative mapping-DO NOT EDIT'!$C$3:$C$89,MATCH(Table2[[#This Row],[WMPInitiativeActivity]],'Initiative mapping-DO NOT EDIT'!$D$3:$D$89,0))))</f>
        <v>14</v>
      </c>
      <c r="H43" s="35" t="s">
        <v>256</v>
      </c>
      <c r="I43" s="68" t="s">
        <v>126</v>
      </c>
      <c r="J43"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Hardening_Transformers maintenance and replacement  _N/A_2021</v>
      </c>
      <c r="K43" s="54">
        <v>84</v>
      </c>
      <c r="L43" s="54" t="s">
        <v>126</v>
      </c>
      <c r="M43" s="54" t="s">
        <v>126</v>
      </c>
      <c r="N43" s="54"/>
      <c r="O43" s="54"/>
      <c r="P43" s="54"/>
      <c r="Q43" s="54"/>
      <c r="R43" s="54"/>
      <c r="S43" s="54"/>
      <c r="T43" s="54"/>
      <c r="U43" s="54" t="s">
        <v>126</v>
      </c>
      <c r="V43" s="60" t="s">
        <v>126</v>
      </c>
      <c r="W43" s="54"/>
      <c r="X43" s="54"/>
      <c r="Y43" s="54"/>
      <c r="Z43" s="60" t="s">
        <v>126</v>
      </c>
      <c r="AA43" s="71" t="s">
        <v>126</v>
      </c>
      <c r="AB43" s="35"/>
      <c r="AC43" s="5"/>
      <c r="AD43" s="51"/>
      <c r="AE43" s="31"/>
      <c r="AF43" s="34"/>
      <c r="AG43" s="33"/>
      <c r="AH43" s="33"/>
    </row>
    <row r="44" spans="1:34" customFormat="1" ht="75" hidden="1" x14ac:dyDescent="0.25">
      <c r="A44" s="5" t="str">
        <f>'READ ME FIRST'!$D$12</f>
        <v>SDGE</v>
      </c>
      <c r="B44" s="41">
        <f>'READ ME FIRST'!$D$15</f>
        <v>44287</v>
      </c>
      <c r="C44" s="53" t="s">
        <v>193</v>
      </c>
      <c r="D44" s="66" t="str">
        <f>IF(Table2[[#This Row],[WMPInitiativeCategory]]="", "",INDEX('Initiative mapping-DO NOT EDIT'!$H$3:$H$12, MATCH(Table2[[#This Row],[WMPInitiativeCategory]],'Initiative mapping-DO NOT EDIT'!$G$3:$G$12,0)))</f>
        <v>5.3.3.</v>
      </c>
      <c r="E44" s="35" t="s">
        <v>257</v>
      </c>
      <c r="F44" s="35"/>
      <c r="G44" s="67">
        <f>IF(Table2[[#This Row],[WMPInitiativeActivity]]="","x",IF(Table2[[#This Row],[WMPInitiativeActivity]]="other", Table2[[#This Row],[ActivityNameifOther]], INDEX('Initiative mapping-DO NOT EDIT'!$C$3:$C$89,MATCH(Table2[[#This Row],[WMPInitiativeActivity]],'Initiative mapping-DO NOT EDIT'!$D$3:$D$89,0))))</f>
        <v>15</v>
      </c>
      <c r="H44" s="35" t="s">
        <v>258</v>
      </c>
      <c r="I44" s="68" t="s">
        <v>126</v>
      </c>
      <c r="J44"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Hardening_Transmission tower maintenance and replacement  _N/A_2021</v>
      </c>
      <c r="K44" s="54">
        <v>84</v>
      </c>
      <c r="L44" s="54" t="s">
        <v>126</v>
      </c>
      <c r="M44" s="54" t="s">
        <v>126</v>
      </c>
      <c r="N44" s="54"/>
      <c r="O44" s="54"/>
      <c r="P44" s="54"/>
      <c r="Q44" s="54"/>
      <c r="R44" s="54"/>
      <c r="S44" s="54"/>
      <c r="T44" s="54"/>
      <c r="U44" s="54" t="s">
        <v>126</v>
      </c>
      <c r="V44" s="60" t="s">
        <v>126</v>
      </c>
      <c r="W44" s="54"/>
      <c r="X44" s="54"/>
      <c r="Y44" s="54"/>
      <c r="Z44" s="60" t="s">
        <v>126</v>
      </c>
      <c r="AA44" s="71" t="s">
        <v>126</v>
      </c>
      <c r="AB44" s="35"/>
      <c r="AC44" s="5"/>
      <c r="AD44" s="51"/>
      <c r="AE44" s="31"/>
      <c r="AF44" s="34"/>
      <c r="AG44" s="33"/>
      <c r="AH44" s="33"/>
    </row>
    <row r="45" spans="1:34" customFormat="1" ht="45" hidden="1" x14ac:dyDescent="0.25">
      <c r="A45" s="5" t="str">
        <f>'READ ME FIRST'!$D$12</f>
        <v>SDGE</v>
      </c>
      <c r="B45" s="41">
        <f>'READ ME FIRST'!$D$15</f>
        <v>44287</v>
      </c>
      <c r="C45" s="53" t="s">
        <v>193</v>
      </c>
      <c r="D45" s="66" t="str">
        <f>IF(Table2[[#This Row],[WMPInitiativeCategory]]="", "",INDEX('Initiative mapping-DO NOT EDIT'!$H$3:$H$12, MATCH(Table2[[#This Row],[WMPInitiativeCategory]],'Initiative mapping-DO NOT EDIT'!$G$3:$G$12,0)))</f>
        <v>5.3.3.</v>
      </c>
      <c r="E45" s="35" t="s">
        <v>259</v>
      </c>
      <c r="F45" s="35"/>
      <c r="G45" s="67">
        <f>IF(Table2[[#This Row],[WMPInitiativeActivity]]="","x",IF(Table2[[#This Row],[WMPInitiativeActivity]]="other", Table2[[#This Row],[ActivityNameifOther]], INDEX('Initiative mapping-DO NOT EDIT'!$C$3:$C$89,MATCH(Table2[[#This Row],[WMPInitiativeActivity]],'Initiative mapping-DO NOT EDIT'!$D$3:$D$89,0))))</f>
        <v>16</v>
      </c>
      <c r="H45" s="35" t="s">
        <v>260</v>
      </c>
      <c r="I45" s="68" t="s">
        <v>126</v>
      </c>
      <c r="J45"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Hardening_Undergrounding of electric lines and/or equipment  _N/A_2021</v>
      </c>
      <c r="K45" s="54">
        <v>85</v>
      </c>
      <c r="L45" s="54" t="s">
        <v>261</v>
      </c>
      <c r="M45" s="54">
        <v>10</v>
      </c>
      <c r="N45" s="54"/>
      <c r="O45" s="54"/>
      <c r="P45" s="54"/>
      <c r="Q45" s="54"/>
      <c r="R45" s="54"/>
      <c r="S45" s="54"/>
      <c r="T45" s="54"/>
      <c r="U45" s="54">
        <v>15.6</v>
      </c>
      <c r="V45" s="60" t="s">
        <v>126</v>
      </c>
      <c r="W45" s="54"/>
      <c r="X45" s="54"/>
      <c r="Y45" s="54"/>
      <c r="Z45" s="60" t="s">
        <v>126</v>
      </c>
      <c r="AA45" s="71" t="s">
        <v>129</v>
      </c>
      <c r="AB45" s="35"/>
      <c r="AC45" s="5"/>
      <c r="AD45" s="51"/>
      <c r="AE45" s="31"/>
      <c r="AF45" s="34"/>
      <c r="AG45" s="33"/>
      <c r="AH45" s="33"/>
    </row>
    <row r="46" spans="1:34" customFormat="1" ht="75" hidden="1" x14ac:dyDescent="0.25">
      <c r="A46" s="5" t="str">
        <f>'READ ME FIRST'!$D$12</f>
        <v>SDGE</v>
      </c>
      <c r="B46" s="41">
        <f>'READ ME FIRST'!$D$15</f>
        <v>44287</v>
      </c>
      <c r="C46" s="53" t="s">
        <v>193</v>
      </c>
      <c r="D46" s="66" t="str">
        <f>IF(Table2[[#This Row],[WMPInitiativeCategory]]="", "",INDEX('Initiative mapping-DO NOT EDIT'!$H$3:$H$12, MATCH(Table2[[#This Row],[WMPInitiativeCategory]],'Initiative mapping-DO NOT EDIT'!$G$3:$G$12,0)))</f>
        <v>5.3.3.</v>
      </c>
      <c r="E46" s="35" t="s">
        <v>262</v>
      </c>
      <c r="F46" s="35"/>
      <c r="G46" s="67">
        <f>IF(Table2[[#This Row],[WMPInitiativeActivity]]="","x",IF(Table2[[#This Row],[WMPInitiativeActivity]]="other", Table2[[#This Row],[ActivityNameifOther]], INDEX('Initiative mapping-DO NOT EDIT'!$C$3:$C$89,MATCH(Table2[[#This Row],[WMPInitiativeActivity]],'Initiative mapping-DO NOT EDIT'!$D$3:$D$89,0))))</f>
        <v>17</v>
      </c>
      <c r="H46" s="35" t="s">
        <v>263</v>
      </c>
      <c r="I46" s="68" t="s">
        <v>126</v>
      </c>
      <c r="J46"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Hardening_Updates to grid topology to minimize risk of ignition in HFTDs  _N/A_2021</v>
      </c>
      <c r="K46" s="54">
        <v>87</v>
      </c>
      <c r="L46" s="54" t="s">
        <v>126</v>
      </c>
      <c r="M46" s="54" t="s">
        <v>126</v>
      </c>
      <c r="N46" s="54"/>
      <c r="O46" s="54"/>
      <c r="P46" s="54"/>
      <c r="Q46" s="54"/>
      <c r="R46" s="54"/>
      <c r="S46" s="54"/>
      <c r="T46" s="54"/>
      <c r="U46" s="54" t="s">
        <v>126</v>
      </c>
      <c r="V46" s="60" t="s">
        <v>126</v>
      </c>
      <c r="W46" s="54"/>
      <c r="X46" s="54"/>
      <c r="Y46" s="54"/>
      <c r="Z46" s="60" t="s">
        <v>126</v>
      </c>
      <c r="AA46" s="71" t="s">
        <v>126</v>
      </c>
      <c r="AB46" s="35"/>
      <c r="AC46" s="5"/>
      <c r="AD46" s="51"/>
      <c r="AE46" s="31"/>
      <c r="AF46" s="34"/>
      <c r="AG46" s="33"/>
      <c r="AH46" s="33"/>
    </row>
    <row r="47" spans="1:34" customFormat="1" ht="75" hidden="1" x14ac:dyDescent="0.25">
      <c r="A47" s="5" t="str">
        <f>'READ ME FIRST'!$D$12</f>
        <v>SDGE</v>
      </c>
      <c r="B47" s="41">
        <f>'READ ME FIRST'!$D$15</f>
        <v>44287</v>
      </c>
      <c r="C47" s="53" t="s">
        <v>193</v>
      </c>
      <c r="D47" s="66" t="str">
        <f>IF(Table2[[#This Row],[WMPInitiativeCategory]]="", "",INDEX('Initiative mapping-DO NOT EDIT'!$H$3:$H$12, MATCH(Table2[[#This Row],[WMPInitiativeCategory]],'Initiative mapping-DO NOT EDIT'!$G$3:$G$12,0)))</f>
        <v>5.3.3.</v>
      </c>
      <c r="E47" s="35" t="s">
        <v>146</v>
      </c>
      <c r="F47" s="35" t="s">
        <v>264</v>
      </c>
      <c r="G47" s="67" t="str">
        <f>IF(Table2[[#This Row],[WMPInitiativeActivity]]="","x",IF(Table2[[#This Row],[WMPInitiativeActivity]]="other", Table2[[#This Row],[ActivityNameifOther]], INDEX('Initiative mapping-DO NOT EDIT'!$C$3:$C$89,MATCH(Table2[[#This Row],[WMPInitiativeActivity]],'Initiative mapping-DO NOT EDIT'!$D$3:$D$89,0))))</f>
        <v>Overhead Transmission Fire Hardening - Transmission OH</v>
      </c>
      <c r="H47" s="35" t="s">
        <v>265</v>
      </c>
      <c r="I47" s="68" t="s">
        <v>126</v>
      </c>
      <c r="J47"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Hardening_Overhead Transmission Fire Hardening - Transmission OH_N/A_2021</v>
      </c>
      <c r="K47" s="54">
        <v>87</v>
      </c>
      <c r="L47" s="54" t="s">
        <v>266</v>
      </c>
      <c r="M47" s="54">
        <v>21.5</v>
      </c>
      <c r="N47" s="54"/>
      <c r="O47" s="54"/>
      <c r="P47" s="54"/>
      <c r="Q47" s="54"/>
      <c r="R47" s="54"/>
      <c r="S47" s="54"/>
      <c r="T47" s="54"/>
      <c r="U47" s="54">
        <v>19.7</v>
      </c>
      <c r="V47" s="60" t="s">
        <v>126</v>
      </c>
      <c r="W47" s="54"/>
      <c r="X47" s="54"/>
      <c r="Y47" s="54"/>
      <c r="Z47" s="60" t="s">
        <v>126</v>
      </c>
      <c r="AA47" s="71" t="s">
        <v>129</v>
      </c>
      <c r="AB47" s="35"/>
      <c r="AC47" s="5"/>
      <c r="AD47" s="51"/>
      <c r="AE47" s="31"/>
      <c r="AF47" s="34"/>
      <c r="AG47" s="33"/>
      <c r="AH47" s="33"/>
    </row>
    <row r="48" spans="1:34" customFormat="1" ht="75" hidden="1" x14ac:dyDescent="0.25">
      <c r="A48" s="5" t="str">
        <f>'READ ME FIRST'!$D$12</f>
        <v>SDGE</v>
      </c>
      <c r="B48" s="41">
        <f>'READ ME FIRST'!$D$15</f>
        <v>44287</v>
      </c>
      <c r="C48" s="53" t="s">
        <v>193</v>
      </c>
      <c r="D48" s="66" t="str">
        <f>IF(Table2[[#This Row],[WMPInitiativeCategory]]="", "",INDEX('Initiative mapping-DO NOT EDIT'!$H$3:$H$12, MATCH(Table2[[#This Row],[WMPInitiativeCategory]],'Initiative mapping-DO NOT EDIT'!$G$3:$G$12,0)))</f>
        <v>5.3.3.</v>
      </c>
      <c r="E48" s="35" t="s">
        <v>146</v>
      </c>
      <c r="F48" s="35" t="s">
        <v>267</v>
      </c>
      <c r="G48" s="67" t="str">
        <f>IF(Table2[[#This Row],[WMPInitiativeActivity]]="","x",IF(Table2[[#This Row],[WMPInitiativeActivity]]="other", Table2[[#This Row],[ActivityNameifOther]], INDEX('Initiative mapping-DO NOT EDIT'!$C$3:$C$89,MATCH(Table2[[#This Row],[WMPInitiativeActivity]],'Initiative mapping-DO NOT EDIT'!$D$3:$D$89,0))))</f>
        <v>Overhead Transmission Fire Hardening  - Transmission UG</v>
      </c>
      <c r="H48" s="35" t="s">
        <v>268</v>
      </c>
      <c r="I48" s="68" t="s">
        <v>126</v>
      </c>
      <c r="J48"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Hardening_Overhead Transmission Fire Hardening  - Transmission UG_N/A_2021</v>
      </c>
      <c r="K48" s="54">
        <v>87</v>
      </c>
      <c r="L48" s="54" t="s">
        <v>269</v>
      </c>
      <c r="M48" s="54">
        <v>0</v>
      </c>
      <c r="N48" s="54"/>
      <c r="O48" s="54"/>
      <c r="P48" s="54"/>
      <c r="Q48" s="54"/>
      <c r="R48" s="54"/>
      <c r="S48" s="54"/>
      <c r="T48" s="54"/>
      <c r="U48" s="54">
        <v>0</v>
      </c>
      <c r="V48" s="60" t="s">
        <v>126</v>
      </c>
      <c r="W48" s="54"/>
      <c r="X48" s="54"/>
      <c r="Y48" s="54"/>
      <c r="Z48" s="60" t="s">
        <v>126</v>
      </c>
      <c r="AA48" s="71" t="s">
        <v>129</v>
      </c>
      <c r="AB48" s="35"/>
      <c r="AC48" s="5"/>
      <c r="AD48" s="51"/>
      <c r="AE48" s="31"/>
      <c r="AF48" s="34"/>
      <c r="AG48" s="33"/>
      <c r="AH48" s="33"/>
    </row>
    <row r="49" spans="1:34" customFormat="1" ht="90" hidden="1" x14ac:dyDescent="0.25">
      <c r="A49" s="5" t="str">
        <f>'READ ME FIRST'!$D$12</f>
        <v>SDGE</v>
      </c>
      <c r="B49" s="41">
        <f>'READ ME FIRST'!$D$15</f>
        <v>44287</v>
      </c>
      <c r="C49" s="53" t="s">
        <v>193</v>
      </c>
      <c r="D49" s="66" t="str">
        <f>IF(Table2[[#This Row],[WMPInitiativeCategory]]="", "",INDEX('Initiative mapping-DO NOT EDIT'!$H$3:$H$12, MATCH(Table2[[#This Row],[WMPInitiativeCategory]],'Initiative mapping-DO NOT EDIT'!$G$3:$G$12,0)))</f>
        <v>5.3.3.</v>
      </c>
      <c r="E49" s="35" t="s">
        <v>146</v>
      </c>
      <c r="F49" s="35" t="s">
        <v>270</v>
      </c>
      <c r="G49" s="67" t="str">
        <f>IF(Table2[[#This Row],[WMPInitiativeActivity]]="","x",IF(Table2[[#This Row],[WMPInitiativeActivity]]="other", Table2[[#This Row],[ActivityNameifOther]], INDEX('Initiative mapping-DO NOT EDIT'!$C$3:$C$89,MATCH(Table2[[#This Row],[WMPInitiativeActivity]],'Initiative mapping-DO NOT EDIT'!$D$3:$D$89,0))))</f>
        <v>Overhead Transmission Fire Hardening - Distribution Underbuilt</v>
      </c>
      <c r="H49" s="35" t="s">
        <v>271</v>
      </c>
      <c r="I49" s="68" t="s">
        <v>126</v>
      </c>
      <c r="J49"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Hardening_Overhead Transmission Fire Hardening - Distribution Underbuilt_N/A_2021</v>
      </c>
      <c r="K49" s="54">
        <v>87</v>
      </c>
      <c r="L49" s="54" t="s">
        <v>269</v>
      </c>
      <c r="M49" s="54">
        <v>10</v>
      </c>
      <c r="N49" s="54"/>
      <c r="O49" s="54"/>
      <c r="P49" s="54"/>
      <c r="Q49" s="54"/>
      <c r="R49" s="54"/>
      <c r="S49" s="54"/>
      <c r="T49" s="54"/>
      <c r="U49" s="54">
        <v>9.4</v>
      </c>
      <c r="V49" s="60" t="s">
        <v>126</v>
      </c>
      <c r="W49" s="54"/>
      <c r="X49" s="54"/>
      <c r="Y49" s="54"/>
      <c r="Z49" s="60" t="s">
        <v>126</v>
      </c>
      <c r="AA49" s="71" t="s">
        <v>129</v>
      </c>
      <c r="AB49" s="35"/>
      <c r="AC49" s="5"/>
      <c r="AD49" s="51"/>
      <c r="AE49" s="31"/>
      <c r="AF49" s="34"/>
      <c r="AG49" s="33"/>
      <c r="AH49" s="33"/>
    </row>
    <row r="50" spans="1:34" customFormat="1" ht="75" hidden="1" x14ac:dyDescent="0.25">
      <c r="A50" s="5" t="str">
        <f>'READ ME FIRST'!$D$12</f>
        <v>SDGE</v>
      </c>
      <c r="B50" s="41">
        <f>'READ ME FIRST'!$D$15</f>
        <v>44287</v>
      </c>
      <c r="C50" s="53" t="s">
        <v>193</v>
      </c>
      <c r="D50" s="66" t="str">
        <f>IF(Table2[[#This Row],[WMPInitiativeCategory]]="", "",INDEX('Initiative mapping-DO NOT EDIT'!$H$3:$H$12, MATCH(Table2[[#This Row],[WMPInitiativeCategory]],'Initiative mapping-DO NOT EDIT'!$G$3:$G$12,0)))</f>
        <v>5.3.3.</v>
      </c>
      <c r="E50" s="35" t="s">
        <v>146</v>
      </c>
      <c r="F50" s="35" t="s">
        <v>272</v>
      </c>
      <c r="G50" s="67" t="str">
        <f>IF(Table2[[#This Row],[WMPInitiativeActivity]]="","x",IF(Table2[[#This Row],[WMPInitiativeActivity]]="other", Table2[[#This Row],[ActivityNameifOther]], INDEX('Initiative mapping-DO NOT EDIT'!$C$3:$C$89,MATCH(Table2[[#This Row],[WMPInitiativeActivity]],'Initiative mapping-DO NOT EDIT'!$D$3:$D$89,0))))</f>
        <v>Cleveland National Forest Fire Hardening - Transmission OH</v>
      </c>
      <c r="H50" s="35" t="s">
        <v>273</v>
      </c>
      <c r="I50" s="68" t="s">
        <v>126</v>
      </c>
      <c r="J50"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Hardening_Cleveland National Forest Fire Hardening - Transmission OH_N/A_2021</v>
      </c>
      <c r="K50" s="54">
        <v>89</v>
      </c>
      <c r="L50" s="54" t="s">
        <v>269</v>
      </c>
      <c r="M50" s="54">
        <v>29</v>
      </c>
      <c r="N50" s="54"/>
      <c r="O50" s="54"/>
      <c r="P50" s="54"/>
      <c r="Q50" s="54"/>
      <c r="R50" s="54"/>
      <c r="S50" s="54"/>
      <c r="T50" s="54"/>
      <c r="U50" s="54">
        <v>29.1</v>
      </c>
      <c r="V50" s="60" t="s">
        <v>126</v>
      </c>
      <c r="W50" s="54"/>
      <c r="X50" s="54"/>
      <c r="Y50" s="54"/>
      <c r="Z50" s="60" t="s">
        <v>126</v>
      </c>
      <c r="AA50" s="71" t="s">
        <v>129</v>
      </c>
      <c r="AB50" s="35"/>
      <c r="AC50" s="5"/>
      <c r="AD50" s="51"/>
      <c r="AE50" s="31"/>
      <c r="AF50" s="34"/>
      <c r="AG50" s="33"/>
      <c r="AH50" s="33"/>
    </row>
    <row r="51" spans="1:34" customFormat="1" ht="120" hidden="1" x14ac:dyDescent="0.25">
      <c r="A51" s="5" t="str">
        <f>'READ ME FIRST'!$D$12</f>
        <v>SDGE</v>
      </c>
      <c r="B51" s="41">
        <f>'READ ME FIRST'!$D$15</f>
        <v>44287</v>
      </c>
      <c r="C51" s="53" t="s">
        <v>193</v>
      </c>
      <c r="D51" s="66" t="str">
        <f>IF(Table2[[#This Row],[WMPInitiativeCategory]]="", "",INDEX('Initiative mapping-DO NOT EDIT'!$H$3:$H$12, MATCH(Table2[[#This Row],[WMPInitiativeCategory]],'Initiative mapping-DO NOT EDIT'!$G$3:$G$12,0)))</f>
        <v>5.3.3.</v>
      </c>
      <c r="E51" s="35" t="s">
        <v>146</v>
      </c>
      <c r="F51" s="35" t="s">
        <v>274</v>
      </c>
      <c r="G51" s="67" t="str">
        <f>IF(Table2[[#This Row],[WMPInitiativeActivity]]="","x",IF(Table2[[#This Row],[WMPInitiativeActivity]]="other", Table2[[#This Row],[ActivityNameifOther]], INDEX('Initiative mapping-DO NOT EDIT'!$C$3:$C$89,MATCH(Table2[[#This Row],[WMPInitiativeActivity]],'Initiative mapping-DO NOT EDIT'!$D$3:$D$89,0))))</f>
        <v xml:space="preserve">Cleveland National Forest Fire Hardening - Distribution OH </v>
      </c>
      <c r="H51" s="35" t="s">
        <v>275</v>
      </c>
      <c r="I51" s="68" t="s">
        <v>126</v>
      </c>
      <c r="J51"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Hardening_Cleveland National Forest Fire Hardening - Distribution OH _N/A_2021</v>
      </c>
      <c r="K51" s="54">
        <v>89</v>
      </c>
      <c r="L51" s="54" t="s">
        <v>269</v>
      </c>
      <c r="M51" s="54">
        <v>25</v>
      </c>
      <c r="N51" s="54"/>
      <c r="O51" s="54"/>
      <c r="P51" s="54"/>
      <c r="Q51" s="54"/>
      <c r="R51" s="54"/>
      <c r="S51" s="54"/>
      <c r="T51" s="54"/>
      <c r="U51" s="54">
        <v>21.8</v>
      </c>
      <c r="V51" s="60" t="s">
        <v>126</v>
      </c>
      <c r="W51" s="54"/>
      <c r="X51" s="54"/>
      <c r="Y51" s="54"/>
      <c r="Z51" s="60" t="s">
        <v>126</v>
      </c>
      <c r="AA51" s="71" t="s">
        <v>129</v>
      </c>
      <c r="AB51" s="35" t="s">
        <v>276</v>
      </c>
      <c r="AC51" s="5"/>
      <c r="AD51" s="51"/>
      <c r="AE51" s="31"/>
      <c r="AF51" s="34"/>
      <c r="AG51" s="33"/>
      <c r="AH51" s="33"/>
    </row>
    <row r="52" spans="1:34" customFormat="1" ht="120" hidden="1" x14ac:dyDescent="0.25">
      <c r="A52" s="5" t="str">
        <f>'READ ME FIRST'!$D$12</f>
        <v>SDGE</v>
      </c>
      <c r="B52" s="41">
        <f>'READ ME FIRST'!$D$15</f>
        <v>44287</v>
      </c>
      <c r="C52" s="53" t="s">
        <v>193</v>
      </c>
      <c r="D52" s="66" t="str">
        <f>IF(Table2[[#This Row],[WMPInitiativeCategory]]="", "",INDEX('Initiative mapping-DO NOT EDIT'!$H$3:$H$12, MATCH(Table2[[#This Row],[WMPInitiativeCategory]],'Initiative mapping-DO NOT EDIT'!$G$3:$G$12,0)))</f>
        <v>5.3.3.</v>
      </c>
      <c r="E52" s="35" t="s">
        <v>146</v>
      </c>
      <c r="F52" s="35" t="s">
        <v>277</v>
      </c>
      <c r="G52" s="67" t="str">
        <f>IF(Table2[[#This Row],[WMPInitiativeActivity]]="","x",IF(Table2[[#This Row],[WMPInitiativeActivity]]="other", Table2[[#This Row],[ActivityNameifOther]], INDEX('Initiative mapping-DO NOT EDIT'!$C$3:$C$89,MATCH(Table2[[#This Row],[WMPInitiativeActivity]],'Initiative mapping-DO NOT EDIT'!$D$3:$D$89,0))))</f>
        <v>Cleveland National Forest Fire Hardening - Distribution OH w/associated Transmission mileage</v>
      </c>
      <c r="H52" s="35" t="s">
        <v>278</v>
      </c>
      <c r="I52" s="68" t="s">
        <v>126</v>
      </c>
      <c r="J52"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Hardening_Cleveland National Forest Fire Hardening - Distribution OH w/associated Transmission mileage_N/A_2021</v>
      </c>
      <c r="K52" s="54">
        <v>89</v>
      </c>
      <c r="L52" s="54" t="s">
        <v>269</v>
      </c>
      <c r="M52" s="54">
        <v>25</v>
      </c>
      <c r="N52" s="54"/>
      <c r="O52" s="54"/>
      <c r="P52" s="54"/>
      <c r="Q52" s="54"/>
      <c r="R52" s="54"/>
      <c r="S52" s="54"/>
      <c r="T52" s="54"/>
      <c r="U52" s="54">
        <v>25</v>
      </c>
      <c r="V52" s="60" t="s">
        <v>126</v>
      </c>
      <c r="W52" s="54"/>
      <c r="X52" s="54"/>
      <c r="Y52" s="54"/>
      <c r="Z52" s="60" t="s">
        <v>126</v>
      </c>
      <c r="AA52" s="71" t="s">
        <v>129</v>
      </c>
      <c r="AB52" s="35"/>
      <c r="AC52" s="5"/>
      <c r="AD52" s="51"/>
      <c r="AE52" s="31"/>
      <c r="AF52" s="34"/>
      <c r="AG52" s="33"/>
      <c r="AH52" s="33"/>
    </row>
    <row r="53" spans="1:34" customFormat="1" ht="75" hidden="1" x14ac:dyDescent="0.25">
      <c r="A53" s="5" t="str">
        <f>'READ ME FIRST'!$D$12</f>
        <v>SDGE</v>
      </c>
      <c r="B53" s="41">
        <f>'READ ME FIRST'!$D$15</f>
        <v>44287</v>
      </c>
      <c r="C53" s="53" t="s">
        <v>193</v>
      </c>
      <c r="D53" s="66" t="str">
        <f>IF(Table2[[#This Row],[WMPInitiativeCategory]]="", "",INDEX('Initiative mapping-DO NOT EDIT'!$H$3:$H$12, MATCH(Table2[[#This Row],[WMPInitiativeCategory]],'Initiative mapping-DO NOT EDIT'!$G$3:$G$12,0)))</f>
        <v>5.3.3.</v>
      </c>
      <c r="E53" s="35" t="s">
        <v>146</v>
      </c>
      <c r="F53" s="35" t="s">
        <v>279</v>
      </c>
      <c r="G53" s="67" t="str">
        <f>IF(Table2[[#This Row],[WMPInitiativeActivity]]="","x",IF(Table2[[#This Row],[WMPInitiativeActivity]]="other", Table2[[#This Row],[ActivityNameifOther]], INDEX('Initiative mapping-DO NOT EDIT'!$C$3:$C$89,MATCH(Table2[[#This Row],[WMPInitiativeActivity]],'Initiative mapping-DO NOT EDIT'!$D$3:$D$89,0))))</f>
        <v>Cleveland National Forest Fire Hardening - Distribution UG</v>
      </c>
      <c r="H53" s="35" t="s">
        <v>280</v>
      </c>
      <c r="I53" s="68" t="s">
        <v>126</v>
      </c>
      <c r="J53"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Hardening_Cleveland National Forest Fire Hardening - Distribution UG_N/A_2021</v>
      </c>
      <c r="K53" s="54">
        <v>89</v>
      </c>
      <c r="L53" s="54" t="s">
        <v>269</v>
      </c>
      <c r="M53" s="54">
        <v>14</v>
      </c>
      <c r="N53" s="54"/>
      <c r="O53" s="54"/>
      <c r="P53" s="54"/>
      <c r="Q53" s="54"/>
      <c r="R53" s="54"/>
      <c r="S53" s="54"/>
      <c r="T53" s="54"/>
      <c r="U53" s="54">
        <v>14.4</v>
      </c>
      <c r="V53" s="60" t="s">
        <v>126</v>
      </c>
      <c r="W53" s="54"/>
      <c r="X53" s="54"/>
      <c r="Y53" s="54"/>
      <c r="Z53" s="60" t="s">
        <v>126</v>
      </c>
      <c r="AA53" s="71" t="s">
        <v>129</v>
      </c>
      <c r="AB53" s="35"/>
      <c r="AC53" s="5"/>
      <c r="AD53" s="51"/>
      <c r="AE53" s="31"/>
      <c r="AF53" s="34"/>
      <c r="AG53" s="33"/>
      <c r="AH53" s="33"/>
    </row>
    <row r="54" spans="1:34" customFormat="1" ht="30" hidden="1" x14ac:dyDescent="0.25">
      <c r="A54" s="5" t="str">
        <f>'READ ME FIRST'!$D$12</f>
        <v>SDGE</v>
      </c>
      <c r="B54" s="41">
        <f>'READ ME FIRST'!$D$15</f>
        <v>44287</v>
      </c>
      <c r="C54" s="53" t="s">
        <v>193</v>
      </c>
      <c r="D54" s="66" t="str">
        <f>IF(Table2[[#This Row],[WMPInitiativeCategory]]="", "",INDEX('Initiative mapping-DO NOT EDIT'!$H$3:$H$12, MATCH(Table2[[#This Row],[WMPInitiativeCategory]],'Initiative mapping-DO NOT EDIT'!$G$3:$G$12,0)))</f>
        <v>5.3.3.</v>
      </c>
      <c r="E54" s="35" t="s">
        <v>146</v>
      </c>
      <c r="F54" s="35" t="s">
        <v>281</v>
      </c>
      <c r="G54" s="67" t="str">
        <f>IF(Table2[[#This Row],[WMPInitiativeActivity]]="","x",IF(Table2[[#This Row],[WMPInitiativeActivity]]="other", Table2[[#This Row],[ActivityNameifOther]], INDEX('Initiative mapping-DO NOT EDIT'!$C$3:$C$89,MATCH(Table2[[#This Row],[WMPInitiativeActivity]],'Initiative mapping-DO NOT EDIT'!$D$3:$D$89,0))))</f>
        <v xml:space="preserve">Other </v>
      </c>
      <c r="H54" s="35" t="s">
        <v>282</v>
      </c>
      <c r="I54" s="68" t="s">
        <v>126</v>
      </c>
      <c r="J54"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Hardening_Other _N/A_2021</v>
      </c>
      <c r="K54" s="54">
        <v>90</v>
      </c>
      <c r="L54" s="54" t="s">
        <v>126</v>
      </c>
      <c r="M54" s="54" t="s">
        <v>126</v>
      </c>
      <c r="N54" s="54"/>
      <c r="O54" s="54"/>
      <c r="P54" s="54"/>
      <c r="Q54" s="54"/>
      <c r="R54" s="54"/>
      <c r="S54" s="54"/>
      <c r="T54" s="54"/>
      <c r="U54" s="54" t="s">
        <v>126</v>
      </c>
      <c r="V54" s="60" t="s">
        <v>126</v>
      </c>
      <c r="W54" s="54"/>
      <c r="X54" s="54"/>
      <c r="Y54" s="54"/>
      <c r="Z54" s="60" t="s">
        <v>126</v>
      </c>
      <c r="AA54" s="71" t="s">
        <v>126</v>
      </c>
      <c r="AB54" s="35"/>
      <c r="AC54" s="5"/>
      <c r="AD54" s="51"/>
      <c r="AE54" s="31"/>
      <c r="AF54" s="34"/>
      <c r="AG54" s="33"/>
      <c r="AH54" s="33"/>
    </row>
    <row r="55" spans="1:34" customFormat="1" ht="240" x14ac:dyDescent="0.25">
      <c r="A55" s="5" t="str">
        <f>'READ ME FIRST'!$D$12</f>
        <v>SDGE</v>
      </c>
      <c r="B55" s="41">
        <f>'READ ME FIRST'!$D$15</f>
        <v>44287</v>
      </c>
      <c r="C55" s="53" t="s">
        <v>193</v>
      </c>
      <c r="D55" s="66" t="str">
        <f>IF(Table2[[#This Row],[WMPInitiativeCategory]]="", "",INDEX('Initiative mapping-DO NOT EDIT'!$H$3:$H$12, MATCH(Table2[[#This Row],[WMPInitiativeCategory]],'Initiative mapping-DO NOT EDIT'!$G$3:$G$12,0)))</f>
        <v>5.3.3.</v>
      </c>
      <c r="E55" s="35" t="s">
        <v>146</v>
      </c>
      <c r="F55" s="35" t="s">
        <v>283</v>
      </c>
      <c r="G55" s="67" t="str">
        <f>IF(Table2[[#This Row],[WMPInitiativeActivity]]="","x",IF(Table2[[#This Row],[WMPInitiativeActivity]]="other", Table2[[#This Row],[ActivityNameifOther]], INDEX('Initiative mapping-DO NOT EDIT'!$C$3:$C$89,MATCH(Table2[[#This Row],[WMPInitiativeActivity]],'Initiative mapping-DO NOT EDIT'!$D$3:$D$89,0))))</f>
        <v>Distribution Communications Reliability Improvements (DCRI)</v>
      </c>
      <c r="H55" s="35" t="s">
        <v>284</v>
      </c>
      <c r="I55" s="68" t="s">
        <v>126</v>
      </c>
      <c r="J55"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Hardening_Distribution Communications Reliability Improvements (DCRI)_N/A_2021</v>
      </c>
      <c r="K55" s="54">
        <v>90</v>
      </c>
      <c r="L55" s="54" t="s">
        <v>285</v>
      </c>
      <c r="M55" s="54">
        <v>25</v>
      </c>
      <c r="N55" s="54"/>
      <c r="O55" s="54"/>
      <c r="P55" s="54"/>
      <c r="Q55" s="54"/>
      <c r="R55" s="54"/>
      <c r="S55" s="54"/>
      <c r="T55" s="54"/>
      <c r="U55" s="54">
        <v>15</v>
      </c>
      <c r="V55" s="60" t="s">
        <v>126</v>
      </c>
      <c r="W55" s="54"/>
      <c r="X55" s="54"/>
      <c r="Y55" s="54"/>
      <c r="Z55" s="60" t="s">
        <v>126</v>
      </c>
      <c r="AA55" s="71" t="s">
        <v>249</v>
      </c>
      <c r="AB55" s="35" t="s">
        <v>286</v>
      </c>
      <c r="AC55" s="5"/>
      <c r="AD55" s="51"/>
      <c r="AE55" s="31"/>
      <c r="AF55" s="34"/>
      <c r="AG55" s="33"/>
      <c r="AH55" s="33"/>
    </row>
    <row r="56" spans="1:34" customFormat="1" ht="60" hidden="1" x14ac:dyDescent="0.25">
      <c r="A56" s="5" t="str">
        <f>'READ ME FIRST'!$D$12</f>
        <v>SDGE</v>
      </c>
      <c r="B56" s="41">
        <f>'READ ME FIRST'!$D$15</f>
        <v>44287</v>
      </c>
      <c r="C56" s="53" t="s">
        <v>193</v>
      </c>
      <c r="D56" s="66" t="str">
        <f>IF(Table2[[#This Row],[WMPInitiativeCategory]]="", "",INDEX('Initiative mapping-DO NOT EDIT'!$H$3:$H$12, MATCH(Table2[[#This Row],[WMPInitiativeCategory]],'Initiative mapping-DO NOT EDIT'!$G$3:$G$12,0)))</f>
        <v>5.3.3.</v>
      </c>
      <c r="E56" s="35" t="s">
        <v>146</v>
      </c>
      <c r="F56" s="35" t="s">
        <v>287</v>
      </c>
      <c r="G56" s="67" t="str">
        <f>IF(Table2[[#This Row],[WMPInitiativeActivity]]="","x",IF(Table2[[#This Row],[WMPInitiativeActivity]]="other", Table2[[#This Row],[ActivityNameifOther]], INDEX('Initiative mapping-DO NOT EDIT'!$C$3:$C$89,MATCH(Table2[[#This Row],[WMPInitiativeActivity]],'Initiative mapping-DO NOT EDIT'!$D$3:$D$89,0))))</f>
        <v>Lightning arrestor removal and replacement</v>
      </c>
      <c r="H56" s="35" t="s">
        <v>288</v>
      </c>
      <c r="I56" s="68" t="s">
        <v>126</v>
      </c>
      <c r="J56"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Hardening_Lightning arrestor removal and replacement_N/A_2021</v>
      </c>
      <c r="K56" s="54">
        <v>91</v>
      </c>
      <c r="L56" s="54" t="s">
        <v>126</v>
      </c>
      <c r="M56" s="54">
        <v>0</v>
      </c>
      <c r="N56" s="54"/>
      <c r="O56" s="54"/>
      <c r="P56" s="54"/>
      <c r="Q56" s="54"/>
      <c r="R56" s="54"/>
      <c r="S56" s="54"/>
      <c r="T56" s="54"/>
      <c r="U56" s="54" t="s">
        <v>126</v>
      </c>
      <c r="V56" s="60" t="s">
        <v>126</v>
      </c>
      <c r="W56" s="54"/>
      <c r="X56" s="54"/>
      <c r="Y56" s="54"/>
      <c r="Z56" s="60" t="s">
        <v>126</v>
      </c>
      <c r="AA56" s="71" t="s">
        <v>126</v>
      </c>
      <c r="AB56" s="30"/>
      <c r="AC56" s="5"/>
      <c r="AD56" s="51"/>
      <c r="AE56" s="31"/>
      <c r="AF56" s="34"/>
      <c r="AG56" s="33"/>
      <c r="AH56" s="33"/>
    </row>
    <row r="57" spans="1:34" customFormat="1" ht="90" hidden="1" x14ac:dyDescent="0.25">
      <c r="A57" s="5" t="str">
        <f>'READ ME FIRST'!$D$12</f>
        <v>SDGE</v>
      </c>
      <c r="B57" s="41">
        <f>'READ ME FIRST'!$D$15</f>
        <v>44287</v>
      </c>
      <c r="C57" s="53" t="s">
        <v>212</v>
      </c>
      <c r="D57" s="66" t="str">
        <f>IF(Table2[[#This Row],[WMPInitiativeCategory]]="", "",INDEX('Initiative mapping-DO NOT EDIT'!$H$3:$H$12, MATCH(Table2[[#This Row],[WMPInitiativeCategory]],'Initiative mapping-DO NOT EDIT'!$G$3:$G$12,0)))</f>
        <v>5.3.4.</v>
      </c>
      <c r="E57" s="35" t="s">
        <v>289</v>
      </c>
      <c r="F57" s="35" t="s">
        <v>290</v>
      </c>
      <c r="G57" s="67">
        <f>IF(Table2[[#This Row],[WMPInitiativeActivity]]="","x",IF(Table2[[#This Row],[WMPInitiativeActivity]]="other", Table2[[#This Row],[ActivityNameifOther]], INDEX('Initiative mapping-DO NOT EDIT'!$C$3:$C$89,MATCH(Table2[[#This Row],[WMPInitiativeActivity]],'Initiative mapping-DO NOT EDIT'!$D$3:$D$89,0))))</f>
        <v>1</v>
      </c>
      <c r="H57" s="35" t="s">
        <v>291</v>
      </c>
      <c r="I57" s="68" t="s">
        <v>126</v>
      </c>
      <c r="J57"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Inspections_Detailed inspections of distribution electric lines and equipment  _N/A_2021</v>
      </c>
      <c r="K57" s="54">
        <v>95</v>
      </c>
      <c r="L57" s="54" t="s">
        <v>292</v>
      </c>
      <c r="M57" s="54">
        <v>17500</v>
      </c>
      <c r="N57" s="54"/>
      <c r="O57" s="54"/>
      <c r="P57" s="54"/>
      <c r="Q57" s="54"/>
      <c r="R57" s="54"/>
      <c r="S57" s="54"/>
      <c r="T57" s="54"/>
      <c r="U57" s="54">
        <v>17977</v>
      </c>
      <c r="V57" s="60" t="s">
        <v>126</v>
      </c>
      <c r="W57" s="54"/>
      <c r="X57" s="54"/>
      <c r="Y57" s="54"/>
      <c r="Z57" s="60" t="s">
        <v>126</v>
      </c>
      <c r="AA57" s="71" t="s">
        <v>129</v>
      </c>
      <c r="AB57" s="30"/>
      <c r="AC57" s="5"/>
      <c r="AD57" s="51"/>
      <c r="AE57" s="31"/>
      <c r="AF57" s="34"/>
      <c r="AG57" s="33"/>
      <c r="AH57" s="33"/>
    </row>
    <row r="58" spans="1:34" customFormat="1" ht="60" hidden="1" x14ac:dyDescent="0.25">
      <c r="A58" s="5" t="str">
        <f>'READ ME FIRST'!$D$12</f>
        <v>SDGE</v>
      </c>
      <c r="B58" s="41">
        <f>'READ ME FIRST'!$D$15</f>
        <v>44287</v>
      </c>
      <c r="C58" s="53" t="s">
        <v>212</v>
      </c>
      <c r="D58" s="66" t="str">
        <f>IF(Table2[[#This Row],[WMPInitiativeCategory]]="", "",INDEX('Initiative mapping-DO NOT EDIT'!$H$3:$H$12, MATCH(Table2[[#This Row],[WMPInitiativeCategory]],'Initiative mapping-DO NOT EDIT'!$G$3:$G$12,0)))</f>
        <v>5.3.4.</v>
      </c>
      <c r="E58" s="35" t="s">
        <v>146</v>
      </c>
      <c r="F58" s="35" t="s">
        <v>293</v>
      </c>
      <c r="G58" s="67" t="str">
        <f>IF(Table2[[#This Row],[WMPInitiativeActivity]]="","x",IF(Table2[[#This Row],[WMPInitiativeActivity]]="other", Table2[[#This Row],[ActivityNameifOther]], INDEX('Initiative mapping-DO NOT EDIT'!$C$3:$C$89,MATCH(Table2[[#This Row],[WMPInitiativeActivity]],'Initiative mapping-DO NOT EDIT'!$D$3:$D$89,0))))</f>
        <v>Transmission System Inspections - Visual</v>
      </c>
      <c r="H58" s="35" t="s">
        <v>294</v>
      </c>
      <c r="I58" s="68" t="s">
        <v>126</v>
      </c>
      <c r="J58"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Inspections_Transmission System Inspections - Visual_N/A_2021</v>
      </c>
      <c r="K58" s="54">
        <v>97</v>
      </c>
      <c r="L58" s="54" t="s">
        <v>292</v>
      </c>
      <c r="M58" s="54">
        <v>117</v>
      </c>
      <c r="N58" s="54"/>
      <c r="O58" s="54"/>
      <c r="P58" s="54"/>
      <c r="Q58" s="54"/>
      <c r="R58" s="54"/>
      <c r="S58" s="54"/>
      <c r="T58" s="54"/>
      <c r="U58" s="54">
        <v>114</v>
      </c>
      <c r="V58" s="60" t="s">
        <v>126</v>
      </c>
      <c r="W58" s="54"/>
      <c r="X58" s="54"/>
      <c r="Y58" s="54"/>
      <c r="Z58" s="60" t="s">
        <v>126</v>
      </c>
      <c r="AA58" s="71" t="s">
        <v>129</v>
      </c>
      <c r="AB58" s="30"/>
      <c r="AC58" s="5"/>
      <c r="AD58" s="51"/>
      <c r="AE58" s="31"/>
      <c r="AF58" s="34"/>
      <c r="AG58" s="33"/>
      <c r="AH58" s="33"/>
    </row>
    <row r="59" spans="1:34" customFormat="1" ht="60" hidden="1" x14ac:dyDescent="0.25">
      <c r="A59" s="5" t="str">
        <f>'READ ME FIRST'!$D$12</f>
        <v>SDGE</v>
      </c>
      <c r="B59" s="41">
        <f>'READ ME FIRST'!$D$15</f>
        <v>44287</v>
      </c>
      <c r="C59" s="53" t="s">
        <v>212</v>
      </c>
      <c r="D59" s="66" t="str">
        <f>IF(Table2[[#This Row],[WMPInitiativeCategory]]="", "",INDEX('Initiative mapping-DO NOT EDIT'!$H$3:$H$12, MATCH(Table2[[#This Row],[WMPInitiativeCategory]],'Initiative mapping-DO NOT EDIT'!$G$3:$G$12,0)))</f>
        <v>5.3.4.</v>
      </c>
      <c r="E59" s="35" t="s">
        <v>146</v>
      </c>
      <c r="F59" s="35" t="s">
        <v>295</v>
      </c>
      <c r="G59" s="67" t="str">
        <f>IF(Table2[[#This Row],[WMPInitiativeActivity]]="","x",IF(Table2[[#This Row],[WMPInitiativeActivity]]="other", Table2[[#This Row],[ActivityNameifOther]], INDEX('Initiative mapping-DO NOT EDIT'!$C$3:$C$89,MATCH(Table2[[#This Row],[WMPInitiativeActivity]],'Initiative mapping-DO NOT EDIT'!$D$3:$D$89,0))))</f>
        <v>Transmission System Inspections - Infrared</v>
      </c>
      <c r="H59" s="35" t="s">
        <v>296</v>
      </c>
      <c r="I59" s="68" t="s">
        <v>126</v>
      </c>
      <c r="J59"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Inspections_Transmission System Inspections - Infrared_N/A_2021</v>
      </c>
      <c r="K59" s="54">
        <v>97</v>
      </c>
      <c r="L59" s="54" t="s">
        <v>292</v>
      </c>
      <c r="M59" s="54">
        <v>113</v>
      </c>
      <c r="N59" s="54"/>
      <c r="O59" s="54"/>
      <c r="P59" s="54"/>
      <c r="Q59" s="54"/>
      <c r="R59" s="54"/>
      <c r="S59" s="54"/>
      <c r="T59" s="54"/>
      <c r="U59" s="54">
        <v>110</v>
      </c>
      <c r="V59" s="60" t="s">
        <v>126</v>
      </c>
      <c r="W59" s="54"/>
      <c r="X59" s="54"/>
      <c r="Y59" s="54"/>
      <c r="Z59" s="60" t="s">
        <v>126</v>
      </c>
      <c r="AA59" s="71" t="s">
        <v>129</v>
      </c>
      <c r="AB59" s="30"/>
      <c r="AC59" s="5"/>
      <c r="AD59" s="51"/>
      <c r="AE59" s="31"/>
      <c r="AF59" s="34"/>
      <c r="AG59" s="33"/>
      <c r="AH59" s="33"/>
    </row>
    <row r="60" spans="1:34" customFormat="1" ht="60" hidden="1" x14ac:dyDescent="0.25">
      <c r="A60" s="5" t="str">
        <f>'READ ME FIRST'!$D$12</f>
        <v>SDGE</v>
      </c>
      <c r="B60" s="41">
        <f>'READ ME FIRST'!$D$15</f>
        <v>44287</v>
      </c>
      <c r="C60" s="53" t="s">
        <v>212</v>
      </c>
      <c r="D60" s="66" t="str">
        <f>IF(Table2[[#This Row],[WMPInitiativeCategory]]="", "",INDEX('Initiative mapping-DO NOT EDIT'!$H$3:$H$12, MATCH(Table2[[#This Row],[WMPInitiativeCategory]],'Initiative mapping-DO NOT EDIT'!$G$3:$G$12,0)))</f>
        <v>5.3.4.</v>
      </c>
      <c r="E60" s="35" t="s">
        <v>297</v>
      </c>
      <c r="F60" s="35"/>
      <c r="G60" s="67">
        <f>IF(Table2[[#This Row],[WMPInitiativeActivity]]="","x",IF(Table2[[#This Row],[WMPInitiativeActivity]]="other", Table2[[#This Row],[ActivityNameifOther]], INDEX('Initiative mapping-DO NOT EDIT'!$C$3:$C$89,MATCH(Table2[[#This Row],[WMPInitiativeActivity]],'Initiative mapping-DO NOT EDIT'!$D$3:$D$89,0))))</f>
        <v>2</v>
      </c>
      <c r="H60" s="35" t="s">
        <v>298</v>
      </c>
      <c r="I60" s="68" t="s">
        <v>126</v>
      </c>
      <c r="J60"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Inspections_Detailed inspections of transmission electric lines and equipment  _N/A_2021</v>
      </c>
      <c r="K60" s="54">
        <v>97</v>
      </c>
      <c r="L60" s="54" t="s">
        <v>292</v>
      </c>
      <c r="M60" s="54">
        <v>41</v>
      </c>
      <c r="N60" s="54"/>
      <c r="O60" s="54"/>
      <c r="P60" s="54"/>
      <c r="Q60" s="54"/>
      <c r="R60" s="54"/>
      <c r="S60" s="54"/>
      <c r="T60" s="54"/>
      <c r="U60" s="54">
        <v>41</v>
      </c>
      <c r="V60" s="60" t="s">
        <v>126</v>
      </c>
      <c r="W60" s="54"/>
      <c r="X60" s="54"/>
      <c r="Y60" s="54"/>
      <c r="Z60" s="60" t="s">
        <v>126</v>
      </c>
      <c r="AA60" s="71" t="s">
        <v>129</v>
      </c>
      <c r="AB60" s="30"/>
      <c r="AC60" s="5"/>
      <c r="AD60" s="51"/>
      <c r="AE60" s="31"/>
      <c r="AF60" s="34"/>
      <c r="AG60" s="33"/>
      <c r="AH60" s="33"/>
    </row>
    <row r="61" spans="1:34" customFormat="1" ht="75" hidden="1" x14ac:dyDescent="0.25">
      <c r="A61" s="5" t="str">
        <f>'READ ME FIRST'!$D$12</f>
        <v>SDGE</v>
      </c>
      <c r="B61" s="41">
        <f>'READ ME FIRST'!$D$15</f>
        <v>44287</v>
      </c>
      <c r="C61" s="53" t="s">
        <v>212</v>
      </c>
      <c r="D61" s="66" t="str">
        <f>IF(Table2[[#This Row],[WMPInitiativeCategory]]="", "",INDEX('Initiative mapping-DO NOT EDIT'!$H$3:$H$12, MATCH(Table2[[#This Row],[WMPInitiativeCategory]],'Initiative mapping-DO NOT EDIT'!$G$3:$G$12,0)))</f>
        <v>5.3.4.</v>
      </c>
      <c r="E61" s="35" t="s">
        <v>146</v>
      </c>
      <c r="F61" s="35" t="s">
        <v>299</v>
      </c>
      <c r="G61" s="67" t="str">
        <f>IF(Table2[[#This Row],[WMPInitiativeActivity]]="","x",IF(Table2[[#This Row],[WMPInitiativeActivity]]="other", Table2[[#This Row],[ActivityNameifOther]], INDEX('Initiative mapping-DO NOT EDIT'!$C$3:$C$89,MATCH(Table2[[#This Row],[WMPInitiativeActivity]],'Initiative mapping-DO NOT EDIT'!$D$3:$D$89,0))))</f>
        <v>Transmission System Inspections - Aerial</v>
      </c>
      <c r="H61" s="35" t="s">
        <v>300</v>
      </c>
      <c r="I61" s="68" t="s">
        <v>126</v>
      </c>
      <c r="J61"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Inspections_Transmission System Inspections - Aerial_N/A_2021</v>
      </c>
      <c r="K61" s="54">
        <v>97</v>
      </c>
      <c r="L61" s="54" t="s">
        <v>292</v>
      </c>
      <c r="M61" s="54">
        <v>27</v>
      </c>
      <c r="N61" s="54"/>
      <c r="O61" s="54"/>
      <c r="P61" s="54"/>
      <c r="Q61" s="54"/>
      <c r="R61" s="54"/>
      <c r="S61" s="54"/>
      <c r="T61" s="54"/>
      <c r="U61" s="54">
        <v>21</v>
      </c>
      <c r="V61" s="60" t="s">
        <v>126</v>
      </c>
      <c r="W61" s="54"/>
      <c r="X61" s="54"/>
      <c r="Y61" s="54"/>
      <c r="Z61" s="60" t="s">
        <v>126</v>
      </c>
      <c r="AA61" s="71" t="s">
        <v>129</v>
      </c>
      <c r="AB61" s="35" t="s">
        <v>301</v>
      </c>
      <c r="AC61" s="5"/>
      <c r="AD61" s="51"/>
      <c r="AE61" s="31"/>
      <c r="AF61" s="34"/>
      <c r="AG61" s="33"/>
      <c r="AH61" s="33"/>
    </row>
    <row r="62" spans="1:34" customFormat="1" ht="45" hidden="1" x14ac:dyDescent="0.25">
      <c r="A62" s="5" t="str">
        <f>'READ ME FIRST'!$D$12</f>
        <v>SDGE</v>
      </c>
      <c r="B62" s="41">
        <f>'READ ME FIRST'!$D$15</f>
        <v>44287</v>
      </c>
      <c r="C62" s="53" t="s">
        <v>212</v>
      </c>
      <c r="D62" s="66" t="str">
        <f>IF(Table2[[#This Row],[WMPInitiativeCategory]]="", "",INDEX('Initiative mapping-DO NOT EDIT'!$H$3:$H$12, MATCH(Table2[[#This Row],[WMPInitiativeCategory]],'Initiative mapping-DO NOT EDIT'!$G$3:$G$12,0)))</f>
        <v>5.3.4.</v>
      </c>
      <c r="E62" s="35" t="s">
        <v>302</v>
      </c>
      <c r="F62" s="35"/>
      <c r="G62" s="67">
        <f>IF(Table2[[#This Row],[WMPInitiativeActivity]]="","x",IF(Table2[[#This Row],[WMPInitiativeActivity]]="other", Table2[[#This Row],[ActivityNameifOther]], INDEX('Initiative mapping-DO NOT EDIT'!$C$3:$C$89,MATCH(Table2[[#This Row],[WMPInitiativeActivity]],'Initiative mapping-DO NOT EDIT'!$D$3:$D$89,0))))</f>
        <v>3</v>
      </c>
      <c r="H62" s="35" t="s">
        <v>303</v>
      </c>
      <c r="I62" s="68" t="s">
        <v>126</v>
      </c>
      <c r="J62"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Inspections_Improvement of inspections _N/A_2021</v>
      </c>
      <c r="K62" s="54">
        <v>100</v>
      </c>
      <c r="L62" s="54" t="s">
        <v>126</v>
      </c>
      <c r="M62" s="54" t="s">
        <v>126</v>
      </c>
      <c r="N62" s="54"/>
      <c r="O62" s="54"/>
      <c r="P62" s="54"/>
      <c r="Q62" s="54"/>
      <c r="R62" s="54"/>
      <c r="S62" s="54"/>
      <c r="T62" s="54"/>
      <c r="U62" s="54" t="s">
        <v>126</v>
      </c>
      <c r="V62" s="60" t="s">
        <v>126</v>
      </c>
      <c r="W62" s="54"/>
      <c r="X62" s="54"/>
      <c r="Y62" s="54"/>
      <c r="Z62" s="60" t="s">
        <v>126</v>
      </c>
      <c r="AA62" s="71" t="s">
        <v>126</v>
      </c>
      <c r="AB62" s="30"/>
      <c r="AC62" s="5"/>
      <c r="AD62" s="51"/>
      <c r="AE62" s="31"/>
      <c r="AF62" s="34"/>
      <c r="AG62" s="33"/>
      <c r="AH62" s="33"/>
    </row>
    <row r="63" spans="1:34" customFormat="1" ht="75" hidden="1" x14ac:dyDescent="0.25">
      <c r="A63" s="5" t="str">
        <f>'READ ME FIRST'!$D$12</f>
        <v>SDGE</v>
      </c>
      <c r="B63" s="41">
        <f>'READ ME FIRST'!$D$15</f>
        <v>44287</v>
      </c>
      <c r="C63" s="53" t="s">
        <v>212</v>
      </c>
      <c r="D63" s="66" t="str">
        <f>IF(Table2[[#This Row],[WMPInitiativeCategory]]="", "",INDEX('Initiative mapping-DO NOT EDIT'!$H$3:$H$12, MATCH(Table2[[#This Row],[WMPInitiativeCategory]],'Initiative mapping-DO NOT EDIT'!$G$3:$G$12,0)))</f>
        <v>5.3.4.</v>
      </c>
      <c r="E63" s="35" t="s">
        <v>304</v>
      </c>
      <c r="F63" s="35"/>
      <c r="G63" s="67">
        <f>IF(Table2[[#This Row],[WMPInitiativeActivity]]="","x",IF(Table2[[#This Row],[WMPInitiativeActivity]]="other", Table2[[#This Row],[ActivityNameifOther]], INDEX('Initiative mapping-DO NOT EDIT'!$C$3:$C$89,MATCH(Table2[[#This Row],[WMPInitiativeActivity]],'Initiative mapping-DO NOT EDIT'!$D$3:$D$89,0))))</f>
        <v>4</v>
      </c>
      <c r="H63" s="35" t="s">
        <v>305</v>
      </c>
      <c r="I63" s="68" t="s">
        <v>126</v>
      </c>
      <c r="J63"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Inspections_Infrared inspections of distribution electric lines and equipment  _N/A_2021</v>
      </c>
      <c r="K63" s="54">
        <v>100</v>
      </c>
      <c r="L63" s="54" t="s">
        <v>292</v>
      </c>
      <c r="M63" s="54">
        <v>8500</v>
      </c>
      <c r="N63" s="54"/>
      <c r="O63" s="54"/>
      <c r="P63" s="54"/>
      <c r="Q63" s="54"/>
      <c r="R63" s="54"/>
      <c r="S63" s="54"/>
      <c r="T63" s="54"/>
      <c r="U63" s="54">
        <v>13077</v>
      </c>
      <c r="V63" s="60" t="s">
        <v>126</v>
      </c>
      <c r="W63" s="54"/>
      <c r="X63" s="54"/>
      <c r="Y63" s="54"/>
      <c r="Z63" s="60" t="s">
        <v>126</v>
      </c>
      <c r="AA63" s="71" t="s">
        <v>129</v>
      </c>
      <c r="AB63" s="35"/>
      <c r="AC63" s="5"/>
      <c r="AD63" s="51"/>
      <c r="AE63" s="31"/>
      <c r="AF63" s="34"/>
      <c r="AG63" s="33"/>
      <c r="AH63" s="33"/>
    </row>
    <row r="64" spans="1:34" customFormat="1" ht="75" hidden="1" x14ac:dyDescent="0.25">
      <c r="A64" s="5" t="str">
        <f>'READ ME FIRST'!$D$12</f>
        <v>SDGE</v>
      </c>
      <c r="B64" s="41">
        <f>'READ ME FIRST'!$D$15</f>
        <v>44287</v>
      </c>
      <c r="C64" s="53" t="s">
        <v>212</v>
      </c>
      <c r="D64" s="66" t="str">
        <f>IF(Table2[[#This Row],[WMPInitiativeCategory]]="", "",INDEX('Initiative mapping-DO NOT EDIT'!$H$3:$H$12, MATCH(Table2[[#This Row],[WMPInitiativeCategory]],'Initiative mapping-DO NOT EDIT'!$G$3:$G$12,0)))</f>
        <v>5.3.4.</v>
      </c>
      <c r="E64" s="35" t="s">
        <v>306</v>
      </c>
      <c r="F64" s="35"/>
      <c r="G64" s="67">
        <f>IF(Table2[[#This Row],[WMPInitiativeActivity]]="","x",IF(Table2[[#This Row],[WMPInitiativeActivity]]="other", Table2[[#This Row],[ActivityNameifOther]], INDEX('Initiative mapping-DO NOT EDIT'!$C$3:$C$89,MATCH(Table2[[#This Row],[WMPInitiativeActivity]],'Initiative mapping-DO NOT EDIT'!$D$3:$D$89,0))))</f>
        <v>5</v>
      </c>
      <c r="H64" s="35" t="s">
        <v>307</v>
      </c>
      <c r="I64" s="68" t="s">
        <v>126</v>
      </c>
      <c r="J64"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Inspections_Infrared inspections of transmission electric lines and equipment  _N/A_2021</v>
      </c>
      <c r="K64" s="54">
        <v>101</v>
      </c>
      <c r="L64" s="54" t="s">
        <v>126</v>
      </c>
      <c r="M64" s="54" t="s">
        <v>126</v>
      </c>
      <c r="N64" s="54"/>
      <c r="O64" s="54"/>
      <c r="P64" s="54"/>
      <c r="Q64" s="54"/>
      <c r="R64" s="54"/>
      <c r="S64" s="54"/>
      <c r="T64" s="54"/>
      <c r="U64" s="54" t="s">
        <v>126</v>
      </c>
      <c r="V64" s="60" t="s">
        <v>126</v>
      </c>
      <c r="W64" s="54"/>
      <c r="X64" s="54"/>
      <c r="Y64" s="54"/>
      <c r="Z64" s="60" t="s">
        <v>126</v>
      </c>
      <c r="AA64" s="71" t="s">
        <v>126</v>
      </c>
      <c r="AB64" s="30"/>
      <c r="AC64" s="5"/>
      <c r="AD64" s="51"/>
      <c r="AE64" s="31"/>
      <c r="AF64" s="34"/>
      <c r="AG64" s="33"/>
      <c r="AH64" s="33"/>
    </row>
    <row r="65" spans="1:34" customFormat="1" ht="120" hidden="1" x14ac:dyDescent="0.25">
      <c r="A65" s="5" t="str">
        <f>'READ ME FIRST'!$D$12</f>
        <v>SDGE</v>
      </c>
      <c r="B65" s="41">
        <f>'READ ME FIRST'!$D$15</f>
        <v>44287</v>
      </c>
      <c r="C65" s="53" t="s">
        <v>212</v>
      </c>
      <c r="D65" s="66" t="str">
        <f>IF(Table2[[#This Row],[WMPInitiativeCategory]]="", "",INDEX('Initiative mapping-DO NOT EDIT'!$H$3:$H$12, MATCH(Table2[[#This Row],[WMPInitiativeCategory]],'Initiative mapping-DO NOT EDIT'!$G$3:$G$12,0)))</f>
        <v>5.3.4.</v>
      </c>
      <c r="E65" s="35" t="s">
        <v>308</v>
      </c>
      <c r="F65" s="35"/>
      <c r="G65" s="67">
        <f>IF(Table2[[#This Row],[WMPInitiativeActivity]]="","x",IF(Table2[[#This Row],[WMPInitiativeActivity]]="other", Table2[[#This Row],[ActivityNameifOther]], INDEX('Initiative mapping-DO NOT EDIT'!$C$3:$C$89,MATCH(Table2[[#This Row],[WMPInitiativeActivity]],'Initiative mapping-DO NOT EDIT'!$D$3:$D$89,0))))</f>
        <v>6</v>
      </c>
      <c r="H65" s="35" t="s">
        <v>309</v>
      </c>
      <c r="I65" s="68" t="s">
        <v>126</v>
      </c>
      <c r="J65"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Inspections_Intrusive pole inspections  _N/A_2021</v>
      </c>
      <c r="K65" s="54">
        <v>102</v>
      </c>
      <c r="L65" s="54" t="s">
        <v>292</v>
      </c>
      <c r="M65" s="54">
        <v>18000</v>
      </c>
      <c r="N65" s="54"/>
      <c r="O65" s="54"/>
      <c r="P65" s="54"/>
      <c r="Q65" s="54"/>
      <c r="R65" s="54"/>
      <c r="S65" s="54"/>
      <c r="T65" s="54"/>
      <c r="U65" s="54">
        <v>14450</v>
      </c>
      <c r="V65" s="60" t="s">
        <v>126</v>
      </c>
      <c r="W65" s="54"/>
      <c r="X65" s="54"/>
      <c r="Y65" s="54"/>
      <c r="Z65" s="60" t="s">
        <v>126</v>
      </c>
      <c r="AA65" s="71" t="s">
        <v>129</v>
      </c>
      <c r="AB65" s="35" t="s">
        <v>310</v>
      </c>
      <c r="AC65" s="5"/>
      <c r="AD65" s="51"/>
      <c r="AE65" s="31"/>
      <c r="AF65" s="34"/>
      <c r="AG65" s="33"/>
      <c r="AH65" s="33"/>
    </row>
    <row r="66" spans="1:34" customFormat="1" ht="60" hidden="1" x14ac:dyDescent="0.25">
      <c r="A66" s="5" t="str">
        <f>'READ ME FIRST'!$D$12</f>
        <v>SDGE</v>
      </c>
      <c r="B66" s="41">
        <f>'READ ME FIRST'!$D$15</f>
        <v>44287</v>
      </c>
      <c r="C66" s="53" t="s">
        <v>212</v>
      </c>
      <c r="D66" s="66" t="str">
        <f>IF(Table2[[#This Row],[WMPInitiativeCategory]]="", "",INDEX('Initiative mapping-DO NOT EDIT'!$H$3:$H$12, MATCH(Table2[[#This Row],[WMPInitiativeCategory]],'Initiative mapping-DO NOT EDIT'!$G$3:$G$12,0)))</f>
        <v>5.3.4.</v>
      </c>
      <c r="E66" s="35" t="s">
        <v>311</v>
      </c>
      <c r="F66" s="35"/>
      <c r="G66" s="67">
        <f>IF(Table2[[#This Row],[WMPInitiativeActivity]]="","x",IF(Table2[[#This Row],[WMPInitiativeActivity]]="other", Table2[[#This Row],[ActivityNameifOther]], INDEX('Initiative mapping-DO NOT EDIT'!$C$3:$C$89,MATCH(Table2[[#This Row],[WMPInitiativeActivity]],'Initiative mapping-DO NOT EDIT'!$D$3:$D$89,0))))</f>
        <v>7</v>
      </c>
      <c r="H66" s="35" t="s">
        <v>312</v>
      </c>
      <c r="I66" s="68" t="s">
        <v>126</v>
      </c>
      <c r="J66"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Inspections_LiDAR inspections of distribution electric lines and equipment _N/A_2021</v>
      </c>
      <c r="K66" s="54">
        <v>102</v>
      </c>
      <c r="L66" s="54" t="s">
        <v>126</v>
      </c>
      <c r="M66" s="54" t="s">
        <v>126</v>
      </c>
      <c r="N66" s="54"/>
      <c r="O66" s="54"/>
      <c r="P66" s="54"/>
      <c r="Q66" s="54"/>
      <c r="R66" s="54"/>
      <c r="S66" s="54"/>
      <c r="T66" s="54"/>
      <c r="U66" s="54" t="s">
        <v>126</v>
      </c>
      <c r="V66" s="60" t="s">
        <v>126</v>
      </c>
      <c r="W66" s="54"/>
      <c r="X66" s="54"/>
      <c r="Y66" s="54"/>
      <c r="Z66" s="60" t="s">
        <v>126</v>
      </c>
      <c r="AA66" s="71" t="s">
        <v>126</v>
      </c>
      <c r="AB66" s="30"/>
      <c r="AC66" s="5"/>
      <c r="AD66" s="51"/>
      <c r="AE66" s="31"/>
      <c r="AF66" s="34"/>
      <c r="AG66" s="33"/>
      <c r="AH66" s="33"/>
    </row>
    <row r="67" spans="1:34" customFormat="1" ht="60" hidden="1" x14ac:dyDescent="0.25">
      <c r="A67" s="5" t="str">
        <f>'READ ME FIRST'!$D$12</f>
        <v>SDGE</v>
      </c>
      <c r="B67" s="41">
        <f>'READ ME FIRST'!$D$15</f>
        <v>44287</v>
      </c>
      <c r="C67" s="53" t="s">
        <v>212</v>
      </c>
      <c r="D67" s="66" t="str">
        <f>IF(Table2[[#This Row],[WMPInitiativeCategory]]="", "",INDEX('Initiative mapping-DO NOT EDIT'!$H$3:$H$12, MATCH(Table2[[#This Row],[WMPInitiativeCategory]],'Initiative mapping-DO NOT EDIT'!$G$3:$G$12,0)))</f>
        <v>5.3.4.</v>
      </c>
      <c r="E67" s="35" t="s">
        <v>313</v>
      </c>
      <c r="F67" s="35"/>
      <c r="G67" s="67">
        <f>IF(Table2[[#This Row],[WMPInitiativeActivity]]="","x",IF(Table2[[#This Row],[WMPInitiativeActivity]]="other", Table2[[#This Row],[ActivityNameifOther]], INDEX('Initiative mapping-DO NOT EDIT'!$C$3:$C$89,MATCH(Table2[[#This Row],[WMPInitiativeActivity]],'Initiative mapping-DO NOT EDIT'!$D$3:$D$89,0))))</f>
        <v>8</v>
      </c>
      <c r="H67" s="35" t="s">
        <v>314</v>
      </c>
      <c r="I67" s="68" t="s">
        <v>126</v>
      </c>
      <c r="J67"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Inspections_LiDAR inspections of transmission electric lines and equipment _N/A_2021</v>
      </c>
      <c r="K67" s="54">
        <v>103</v>
      </c>
      <c r="L67" s="54" t="s">
        <v>126</v>
      </c>
      <c r="M67" s="54" t="s">
        <v>126</v>
      </c>
      <c r="N67" s="54"/>
      <c r="O67" s="54"/>
      <c r="P67" s="54"/>
      <c r="Q67" s="54"/>
      <c r="R67" s="54"/>
      <c r="S67" s="54"/>
      <c r="T67" s="54"/>
      <c r="U67" s="54" t="s">
        <v>126</v>
      </c>
      <c r="V67" s="60" t="s">
        <v>126</v>
      </c>
      <c r="W67" s="54"/>
      <c r="X67" s="54"/>
      <c r="Y67" s="54"/>
      <c r="Z67" s="60" t="s">
        <v>126</v>
      </c>
      <c r="AA67" s="71" t="s">
        <v>126</v>
      </c>
      <c r="AB67" s="30"/>
      <c r="AC67" s="5"/>
      <c r="AD67" s="51"/>
      <c r="AE67" s="31"/>
      <c r="AF67" s="34"/>
      <c r="AG67" s="33"/>
      <c r="AH67" s="33"/>
    </row>
    <row r="68" spans="1:34" customFormat="1" ht="120" hidden="1" x14ac:dyDescent="0.25">
      <c r="A68" s="5" t="str">
        <f>'READ ME FIRST'!$D$12</f>
        <v>SDGE</v>
      </c>
      <c r="B68" s="41">
        <f>'READ ME FIRST'!$D$15</f>
        <v>44287</v>
      </c>
      <c r="C68" s="53" t="s">
        <v>212</v>
      </c>
      <c r="D68" s="66" t="str">
        <f>IF(Table2[[#This Row],[WMPInitiativeCategory]]="", "",INDEX('Initiative mapping-DO NOT EDIT'!$H$3:$H$12, MATCH(Table2[[#This Row],[WMPInitiativeCategory]],'Initiative mapping-DO NOT EDIT'!$G$3:$G$12,0)))</f>
        <v>5.3.4.</v>
      </c>
      <c r="E68" s="35" t="s">
        <v>315</v>
      </c>
      <c r="F68" s="35"/>
      <c r="G68" s="67">
        <f>IF(Table2[[#This Row],[WMPInitiativeActivity]]="","x",IF(Table2[[#This Row],[WMPInitiativeActivity]]="other", Table2[[#This Row],[ActivityNameifOther]], INDEX('Initiative mapping-DO NOT EDIT'!$C$3:$C$89,MATCH(Table2[[#This Row],[WMPInitiativeActivity]],'Initiative mapping-DO NOT EDIT'!$D$3:$D$89,0))))</f>
        <v>9</v>
      </c>
      <c r="H68" s="35" t="s">
        <v>316</v>
      </c>
      <c r="I68" s="68" t="s">
        <v>126</v>
      </c>
      <c r="J68"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Inspections_Other discretionary inspection of distribution electric lines and equipment, beyond inspections mandated by rules and regulations  _N/A_2021</v>
      </c>
      <c r="K68" s="54">
        <v>104</v>
      </c>
      <c r="L68" s="54" t="s">
        <v>126</v>
      </c>
      <c r="M68" s="54" t="s">
        <v>126</v>
      </c>
      <c r="N68" s="54"/>
      <c r="O68" s="54"/>
      <c r="P68" s="54"/>
      <c r="Q68" s="54"/>
      <c r="R68" s="54"/>
      <c r="S68" s="54"/>
      <c r="T68" s="54"/>
      <c r="U68" s="54" t="s">
        <v>126</v>
      </c>
      <c r="V68" s="60" t="s">
        <v>126</v>
      </c>
      <c r="W68" s="54"/>
      <c r="X68" s="54"/>
      <c r="Y68" s="54"/>
      <c r="Z68" s="60" t="s">
        <v>126</v>
      </c>
      <c r="AA68" s="71" t="s">
        <v>126</v>
      </c>
      <c r="AB68" s="30"/>
      <c r="AC68" s="5"/>
      <c r="AD68" s="51"/>
      <c r="AE68" s="31"/>
      <c r="AF68" s="34"/>
      <c r="AG68" s="33"/>
      <c r="AH68" s="33"/>
    </row>
    <row r="69" spans="1:34" customFormat="1" ht="45" hidden="1" x14ac:dyDescent="0.25">
      <c r="A69" s="5" t="str">
        <f>'READ ME FIRST'!$D$12</f>
        <v>SDGE</v>
      </c>
      <c r="B69" s="41">
        <f>'READ ME FIRST'!$D$15</f>
        <v>44287</v>
      </c>
      <c r="C69" s="53" t="s">
        <v>212</v>
      </c>
      <c r="D69" s="66" t="str">
        <f>IF(Table2[[#This Row],[WMPInitiativeCategory]]="", "",INDEX('Initiative mapping-DO NOT EDIT'!$H$3:$H$12, MATCH(Table2[[#This Row],[WMPInitiativeCategory]],'Initiative mapping-DO NOT EDIT'!$G$3:$G$12,0)))</f>
        <v>5.3.4.</v>
      </c>
      <c r="E69" s="35" t="s">
        <v>146</v>
      </c>
      <c r="F69" s="35" t="s">
        <v>317</v>
      </c>
      <c r="G69" s="67" t="str">
        <f>IF(Table2[[#This Row],[WMPInitiativeActivity]]="","x",IF(Table2[[#This Row],[WMPInitiativeActivity]]="other", Table2[[#This Row],[ActivityNameifOther]], INDEX('Initiative mapping-DO NOT EDIT'!$C$3:$C$89,MATCH(Table2[[#This Row],[WMPInitiativeActivity]],'Initiative mapping-DO NOT EDIT'!$D$3:$D$89,0))))</f>
        <v xml:space="preserve">HFTD Tier 3 Inspections </v>
      </c>
      <c r="H69" s="35" t="s">
        <v>318</v>
      </c>
      <c r="I69" s="68" t="s">
        <v>126</v>
      </c>
      <c r="J69"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Inspections_HFTD Tier 3 Inspections _N/A_2021</v>
      </c>
      <c r="K69" s="54">
        <v>104</v>
      </c>
      <c r="L69" s="54" t="s">
        <v>292</v>
      </c>
      <c r="M69" s="54">
        <v>11500</v>
      </c>
      <c r="N69" s="54"/>
      <c r="O69" s="54"/>
      <c r="P69" s="54"/>
      <c r="Q69" s="54"/>
      <c r="R69" s="54"/>
      <c r="S69" s="54"/>
      <c r="T69" s="54"/>
      <c r="U69" s="54">
        <v>11864</v>
      </c>
      <c r="V69" s="60" t="s">
        <v>126</v>
      </c>
      <c r="W69" s="54"/>
      <c r="X69" s="54"/>
      <c r="Y69" s="54"/>
      <c r="Z69" s="60" t="s">
        <v>126</v>
      </c>
      <c r="AA69" s="71" t="s">
        <v>129</v>
      </c>
      <c r="AB69" s="35"/>
      <c r="AC69" s="5"/>
      <c r="AD69" s="51"/>
      <c r="AE69" s="31"/>
      <c r="AF69" s="34"/>
      <c r="AG69" s="33"/>
      <c r="AH69" s="33"/>
    </row>
    <row r="70" spans="1:34" customFormat="1" ht="75" hidden="1" x14ac:dyDescent="0.25">
      <c r="A70" s="5" t="str">
        <f>'READ ME FIRST'!$D$12</f>
        <v>SDGE</v>
      </c>
      <c r="B70" s="41">
        <f>'READ ME FIRST'!$D$15</f>
        <v>44287</v>
      </c>
      <c r="C70" s="53" t="s">
        <v>212</v>
      </c>
      <c r="D70" s="66" t="str">
        <f>IF(Table2[[#This Row],[WMPInitiativeCategory]]="", "",INDEX('Initiative mapping-DO NOT EDIT'!$H$3:$H$12, MATCH(Table2[[#This Row],[WMPInitiativeCategory]],'Initiative mapping-DO NOT EDIT'!$G$3:$G$12,0)))</f>
        <v>5.3.4.</v>
      </c>
      <c r="E70" s="35" t="s">
        <v>146</v>
      </c>
      <c r="F70" s="35" t="s">
        <v>319</v>
      </c>
      <c r="G70" s="67" t="str">
        <f>IF(Table2[[#This Row],[WMPInitiativeActivity]]="","x",IF(Table2[[#This Row],[WMPInitiativeActivity]]="other", Table2[[#This Row],[ActivityNameifOther]], INDEX('Initiative mapping-DO NOT EDIT'!$C$3:$C$89,MATCH(Table2[[#This Row],[WMPInitiativeActivity]],'Initiative mapping-DO NOT EDIT'!$D$3:$D$89,0))))</f>
        <v>Drone assessments of distribution infrastructure</v>
      </c>
      <c r="H70" s="35" t="s">
        <v>320</v>
      </c>
      <c r="I70" s="68" t="s">
        <v>126</v>
      </c>
      <c r="J70"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Inspections_Drone assessments of distribution infrastructure_N/A_2021</v>
      </c>
      <c r="K70" s="54">
        <v>105</v>
      </c>
      <c r="L70" s="54" t="s">
        <v>292</v>
      </c>
      <c r="M70" s="54">
        <v>33000</v>
      </c>
      <c r="N70" s="54"/>
      <c r="O70" s="54"/>
      <c r="P70" s="54"/>
      <c r="Q70" s="54"/>
      <c r="R70" s="54"/>
      <c r="S70" s="54"/>
      <c r="T70" s="54"/>
      <c r="U70" s="54">
        <v>37310</v>
      </c>
      <c r="V70" s="60" t="s">
        <v>126</v>
      </c>
      <c r="W70" s="54"/>
      <c r="X70" s="54"/>
      <c r="Y70" s="54"/>
      <c r="Z70" s="60" t="s">
        <v>126</v>
      </c>
      <c r="AA70" s="71" t="s">
        <v>129</v>
      </c>
      <c r="AB70" s="35"/>
      <c r="AC70" s="5"/>
      <c r="AD70" s="51"/>
      <c r="AE70" s="31"/>
      <c r="AF70" s="34"/>
      <c r="AG70" s="33"/>
      <c r="AH70" s="33"/>
    </row>
    <row r="71" spans="1:34" customFormat="1" ht="120" hidden="1" x14ac:dyDescent="0.25">
      <c r="A71" s="5" t="str">
        <f>'READ ME FIRST'!$D$12</f>
        <v>SDGE</v>
      </c>
      <c r="B71" s="41">
        <f>'READ ME FIRST'!$D$15</f>
        <v>44287</v>
      </c>
      <c r="C71" s="53" t="s">
        <v>212</v>
      </c>
      <c r="D71" s="66" t="str">
        <f>IF(Table2[[#This Row],[WMPInitiativeCategory]]="", "",INDEX('Initiative mapping-DO NOT EDIT'!$H$3:$H$12, MATCH(Table2[[#This Row],[WMPInitiativeCategory]],'Initiative mapping-DO NOT EDIT'!$G$3:$G$12,0)))</f>
        <v>5.3.4.</v>
      </c>
      <c r="E71" s="35" t="s">
        <v>146</v>
      </c>
      <c r="F71" s="35" t="s">
        <v>321</v>
      </c>
      <c r="G71" s="67" t="str">
        <f>IF(Table2[[#This Row],[WMPInitiativeActivity]]="","x",IF(Table2[[#This Row],[WMPInitiativeActivity]]="other", Table2[[#This Row],[ActivityNameifOther]], INDEX('Initiative mapping-DO NOT EDIT'!$C$3:$C$89,MATCH(Table2[[#This Row],[WMPInitiativeActivity]],'Initiative mapping-DO NOT EDIT'!$D$3:$D$89,0))))</f>
        <v>Circuit Ownership</v>
      </c>
      <c r="H71" s="35" t="s">
        <v>322</v>
      </c>
      <c r="I71" s="68" t="s">
        <v>126</v>
      </c>
      <c r="J71"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Inspections_Circuit Ownership_N/A_2021</v>
      </c>
      <c r="K71" s="54">
        <v>107</v>
      </c>
      <c r="L71" s="54" t="s">
        <v>126</v>
      </c>
      <c r="M71" s="54" t="s">
        <v>126</v>
      </c>
      <c r="N71" s="54"/>
      <c r="O71" s="54"/>
      <c r="P71" s="54"/>
      <c r="Q71" s="54"/>
      <c r="R71" s="54"/>
      <c r="S71" s="54"/>
      <c r="T71" s="54"/>
      <c r="U71" s="54" t="s">
        <v>126</v>
      </c>
      <c r="V71" s="60" t="s">
        <v>323</v>
      </c>
      <c r="W71" s="52"/>
      <c r="X71" s="52"/>
      <c r="Y71" s="52"/>
      <c r="Z71" s="63" t="s">
        <v>324</v>
      </c>
      <c r="AA71" s="71" t="s">
        <v>129</v>
      </c>
      <c r="AB71" s="30"/>
      <c r="AC71" s="5"/>
      <c r="AD71" s="51"/>
      <c r="AE71" s="31"/>
      <c r="AF71" s="34"/>
      <c r="AG71" s="33"/>
      <c r="AH71" s="33"/>
    </row>
    <row r="72" spans="1:34" customFormat="1" ht="105" hidden="1" x14ac:dyDescent="0.25">
      <c r="A72" s="5" t="str">
        <f>'READ ME FIRST'!$D$12</f>
        <v>SDGE</v>
      </c>
      <c r="B72" s="41">
        <f>'READ ME FIRST'!$D$15</f>
        <v>44287</v>
      </c>
      <c r="C72" s="53" t="s">
        <v>212</v>
      </c>
      <c r="D72" s="66" t="str">
        <f>IF(Table2[[#This Row],[WMPInitiativeCategory]]="", "",INDEX('Initiative mapping-DO NOT EDIT'!$H$3:$H$12, MATCH(Table2[[#This Row],[WMPInitiativeCategory]],'Initiative mapping-DO NOT EDIT'!$G$3:$G$12,0)))</f>
        <v>5.3.4.</v>
      </c>
      <c r="E72" s="35" t="s">
        <v>146</v>
      </c>
      <c r="F72" s="35" t="s">
        <v>325</v>
      </c>
      <c r="G72" s="67" t="str">
        <f>IF(Table2[[#This Row],[WMPInitiativeActivity]]="","x",IF(Table2[[#This Row],[WMPInitiativeActivity]]="other", Table2[[#This Row],[ActivityNameifOther]], INDEX('Initiative mapping-DO NOT EDIT'!$C$3:$C$89,MATCH(Table2[[#This Row],[WMPInitiativeActivity]],'Initiative mapping-DO NOT EDIT'!$D$3:$D$89,0))))</f>
        <v>Drone assessments of transmission infrastructure</v>
      </c>
      <c r="H72" s="35" t="s">
        <v>326</v>
      </c>
      <c r="I72" s="68" t="s">
        <v>126</v>
      </c>
      <c r="J72"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Inspections_Drone assessments of transmission infrastructure_N/A_2021</v>
      </c>
      <c r="K72" s="54">
        <v>108</v>
      </c>
      <c r="L72" s="54" t="s">
        <v>126</v>
      </c>
      <c r="M72" s="54" t="s">
        <v>126</v>
      </c>
      <c r="N72" s="54"/>
      <c r="O72" s="54"/>
      <c r="P72" s="54"/>
      <c r="Q72" s="54"/>
      <c r="R72" s="54"/>
      <c r="S72" s="54"/>
      <c r="T72" s="54"/>
      <c r="U72" s="54" t="s">
        <v>126</v>
      </c>
      <c r="V72" s="60" t="s">
        <v>327</v>
      </c>
      <c r="W72" s="52"/>
      <c r="X72" s="52"/>
      <c r="Y72" s="52"/>
      <c r="Z72" s="63" t="s">
        <v>328</v>
      </c>
      <c r="AA72" s="71" t="s">
        <v>129</v>
      </c>
      <c r="AB72" s="30"/>
      <c r="AC72" s="5"/>
      <c r="AD72" s="51"/>
      <c r="AE72" s="31"/>
      <c r="AF72" s="34"/>
      <c r="AG72" s="33"/>
      <c r="AH72" s="33"/>
    </row>
    <row r="73" spans="1:34" customFormat="1" ht="60" hidden="1" x14ac:dyDescent="0.25">
      <c r="A73" s="5" t="str">
        <f>'READ ME FIRST'!$D$12</f>
        <v>SDGE</v>
      </c>
      <c r="B73" s="41">
        <f>'READ ME FIRST'!$D$15</f>
        <v>44287</v>
      </c>
      <c r="C73" s="53" t="s">
        <v>212</v>
      </c>
      <c r="D73" s="66" t="str">
        <f>IF(Table2[[#This Row],[WMPInitiativeCategory]]="", "",INDEX('Initiative mapping-DO NOT EDIT'!$H$3:$H$12, MATCH(Table2[[#This Row],[WMPInitiativeCategory]],'Initiative mapping-DO NOT EDIT'!$G$3:$G$12,0)))</f>
        <v>5.3.4.</v>
      </c>
      <c r="E73" s="35" t="s">
        <v>329</v>
      </c>
      <c r="F73" s="35" t="s">
        <v>330</v>
      </c>
      <c r="G73" s="67">
        <f>IF(Table2[[#This Row],[WMPInitiativeActivity]]="","x",IF(Table2[[#This Row],[WMPInitiativeActivity]]="other", Table2[[#This Row],[ActivityNameifOther]], INDEX('Initiative mapping-DO NOT EDIT'!$C$3:$C$89,MATCH(Table2[[#This Row],[WMPInitiativeActivity]],'Initiative mapping-DO NOT EDIT'!$D$3:$D$89,0))))</f>
        <v>11</v>
      </c>
      <c r="H73" s="35" t="s">
        <v>331</v>
      </c>
      <c r="I73" s="68" t="s">
        <v>126</v>
      </c>
      <c r="J73"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Inspections_Patrol inspections of distribution electric lines and equipment  _N/A_2021</v>
      </c>
      <c r="K73" s="54">
        <v>109</v>
      </c>
      <c r="L73" s="54" t="s">
        <v>292</v>
      </c>
      <c r="M73" s="54">
        <v>86000</v>
      </c>
      <c r="N73" s="54"/>
      <c r="O73" s="54"/>
      <c r="P73" s="54"/>
      <c r="Q73" s="54"/>
      <c r="R73" s="54"/>
      <c r="S73" s="54"/>
      <c r="T73" s="54"/>
      <c r="U73" s="54">
        <v>86075</v>
      </c>
      <c r="V73" s="60" t="s">
        <v>126</v>
      </c>
      <c r="W73" s="54"/>
      <c r="X73" s="54"/>
      <c r="Y73" s="54"/>
      <c r="Z73" s="60" t="s">
        <v>126</v>
      </c>
      <c r="AA73" s="71" t="s">
        <v>129</v>
      </c>
      <c r="AB73" s="35"/>
      <c r="AC73" s="5"/>
      <c r="AD73" s="51"/>
      <c r="AE73" s="31"/>
      <c r="AF73" s="34"/>
      <c r="AG73" s="33"/>
      <c r="AH73" s="33"/>
    </row>
    <row r="74" spans="1:34" customFormat="1" ht="60" hidden="1" x14ac:dyDescent="0.25">
      <c r="A74" s="5" t="str">
        <f>'READ ME FIRST'!$D$12</f>
        <v>SDGE</v>
      </c>
      <c r="B74" s="41">
        <f>'READ ME FIRST'!$D$15</f>
        <v>44287</v>
      </c>
      <c r="C74" s="53" t="s">
        <v>212</v>
      </c>
      <c r="D74" s="66" t="str">
        <f>IF(Table2[[#This Row],[WMPInitiativeCategory]]="", "",INDEX('Initiative mapping-DO NOT EDIT'!$H$3:$H$12, MATCH(Table2[[#This Row],[WMPInitiativeCategory]],'Initiative mapping-DO NOT EDIT'!$G$3:$G$12,0)))</f>
        <v>5.3.4.</v>
      </c>
      <c r="E74" s="35" t="s">
        <v>332</v>
      </c>
      <c r="F74" s="35" t="s">
        <v>333</v>
      </c>
      <c r="G74" s="67">
        <f>IF(Table2[[#This Row],[WMPInitiativeActivity]]="","x",IF(Table2[[#This Row],[WMPInitiativeActivity]]="other", Table2[[#This Row],[ActivityNameifOther]], INDEX('Initiative mapping-DO NOT EDIT'!$C$3:$C$89,MATCH(Table2[[#This Row],[WMPInitiativeActivity]],'Initiative mapping-DO NOT EDIT'!$D$3:$D$89,0))))</f>
        <v>12</v>
      </c>
      <c r="H74" s="35" t="s">
        <v>334</v>
      </c>
      <c r="I74" s="68" t="s">
        <v>126</v>
      </c>
      <c r="J74"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Inspections_Patrol inspections of transmission electric lines and equipment  _N/A_2021</v>
      </c>
      <c r="K74" s="54">
        <v>110</v>
      </c>
      <c r="L74" s="54" t="s">
        <v>126</v>
      </c>
      <c r="M74" s="54" t="s">
        <v>126</v>
      </c>
      <c r="N74" s="54"/>
      <c r="O74" s="54"/>
      <c r="P74" s="54"/>
      <c r="Q74" s="54"/>
      <c r="R74" s="54"/>
      <c r="S74" s="54"/>
      <c r="T74" s="54"/>
      <c r="U74" s="54" t="s">
        <v>126</v>
      </c>
      <c r="V74" s="60" t="s">
        <v>126</v>
      </c>
      <c r="W74" s="54"/>
      <c r="X74" s="54"/>
      <c r="Y74" s="54"/>
      <c r="Z74" s="60" t="s">
        <v>126</v>
      </c>
      <c r="AA74" s="71" t="s">
        <v>126</v>
      </c>
      <c r="AB74" s="30"/>
      <c r="AC74" s="5"/>
      <c r="AD74" s="51"/>
      <c r="AE74" s="31"/>
      <c r="AF74" s="34"/>
      <c r="AG74" s="33"/>
      <c r="AH74" s="33"/>
    </row>
    <row r="75" spans="1:34" customFormat="1" ht="60" hidden="1" x14ac:dyDescent="0.25">
      <c r="A75" s="5" t="str">
        <f>'READ ME FIRST'!$D$12</f>
        <v>SDGE</v>
      </c>
      <c r="B75" s="41">
        <f>'READ ME FIRST'!$D$15</f>
        <v>44287</v>
      </c>
      <c r="C75" s="53" t="s">
        <v>212</v>
      </c>
      <c r="D75" s="66" t="str">
        <f>IF(Table2[[#This Row],[WMPInitiativeCategory]]="", "",INDEX('Initiative mapping-DO NOT EDIT'!$H$3:$H$12, MATCH(Table2[[#This Row],[WMPInitiativeCategory]],'Initiative mapping-DO NOT EDIT'!$G$3:$G$12,0)))</f>
        <v>5.3.4.</v>
      </c>
      <c r="E75" s="35" t="s">
        <v>335</v>
      </c>
      <c r="F75" s="35"/>
      <c r="G75" s="67">
        <f>IF(Table2[[#This Row],[WMPInitiativeActivity]]="","x",IF(Table2[[#This Row],[WMPInitiativeActivity]]="other", Table2[[#This Row],[ActivityNameifOther]], INDEX('Initiative mapping-DO NOT EDIT'!$C$3:$C$89,MATCH(Table2[[#This Row],[WMPInitiativeActivity]],'Initiative mapping-DO NOT EDIT'!$D$3:$D$89,0))))</f>
        <v>13</v>
      </c>
      <c r="H75" s="35" t="s">
        <v>336</v>
      </c>
      <c r="I75" s="68" t="s">
        <v>126</v>
      </c>
      <c r="J75"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Inspections_Pole loading assessment program to determine safety factor  _N/A_2021</v>
      </c>
      <c r="K75" s="54">
        <v>111</v>
      </c>
      <c r="L75" s="54" t="s">
        <v>126</v>
      </c>
      <c r="M75" s="54" t="s">
        <v>126</v>
      </c>
      <c r="N75" s="54"/>
      <c r="O75" s="54"/>
      <c r="P75" s="54"/>
      <c r="Q75" s="54"/>
      <c r="R75" s="54"/>
      <c r="S75" s="54"/>
      <c r="T75" s="54"/>
      <c r="U75" s="54" t="s">
        <v>126</v>
      </c>
      <c r="V75" s="60" t="s">
        <v>126</v>
      </c>
      <c r="W75" s="54"/>
      <c r="X75" s="54"/>
      <c r="Y75" s="54"/>
      <c r="Z75" s="60" t="s">
        <v>126</v>
      </c>
      <c r="AA75" s="71" t="s">
        <v>126</v>
      </c>
      <c r="AB75" s="30"/>
      <c r="AC75" s="5"/>
      <c r="AD75" s="51"/>
      <c r="AE75" s="31"/>
      <c r="AF75" s="34"/>
      <c r="AG75" s="33"/>
      <c r="AH75" s="33"/>
    </row>
    <row r="76" spans="1:34" customFormat="1" ht="75" hidden="1" x14ac:dyDescent="0.25">
      <c r="A76" s="5" t="str">
        <f>'READ ME FIRST'!$D$12</f>
        <v>SDGE</v>
      </c>
      <c r="B76" s="41">
        <f>'READ ME FIRST'!$D$15</f>
        <v>44287</v>
      </c>
      <c r="C76" s="53" t="s">
        <v>212</v>
      </c>
      <c r="D76" s="66" t="str">
        <f>IF(Table2[[#This Row],[WMPInitiativeCategory]]="", "",INDEX('Initiative mapping-DO NOT EDIT'!$H$3:$H$12, MATCH(Table2[[#This Row],[WMPInitiativeCategory]],'Initiative mapping-DO NOT EDIT'!$G$3:$G$12,0)))</f>
        <v>5.3.4.</v>
      </c>
      <c r="E76" s="35" t="s">
        <v>337</v>
      </c>
      <c r="F76" s="35" t="s">
        <v>338</v>
      </c>
      <c r="G76" s="67">
        <f>IF(Table2[[#This Row],[WMPInitiativeActivity]]="","x",IF(Table2[[#This Row],[WMPInitiativeActivity]]="other", Table2[[#This Row],[ActivityNameifOther]], INDEX('Initiative mapping-DO NOT EDIT'!$C$3:$C$89,MATCH(Table2[[#This Row],[WMPInitiativeActivity]],'Initiative mapping-DO NOT EDIT'!$D$3:$D$89,0))))</f>
        <v>14</v>
      </c>
      <c r="H76" s="35" t="s">
        <v>339</v>
      </c>
      <c r="I76" s="68" t="s">
        <v>126</v>
      </c>
      <c r="J76"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Inspections_Quality assurance / quality control of inspections  _N/A_2021</v>
      </c>
      <c r="K76" s="54">
        <v>111</v>
      </c>
      <c r="L76" s="54" t="s">
        <v>126</v>
      </c>
      <c r="M76" s="54" t="s">
        <v>126</v>
      </c>
      <c r="N76" s="54"/>
      <c r="O76" s="54"/>
      <c r="P76" s="54"/>
      <c r="Q76" s="54"/>
      <c r="R76" s="54"/>
      <c r="S76" s="54"/>
      <c r="T76" s="54"/>
      <c r="U76" s="54" t="s">
        <v>126</v>
      </c>
      <c r="V76" s="60" t="s">
        <v>340</v>
      </c>
      <c r="W76" s="52"/>
      <c r="X76" s="52"/>
      <c r="Y76" s="52"/>
      <c r="Z76" s="63" t="s">
        <v>341</v>
      </c>
      <c r="AA76" s="71" t="s">
        <v>129</v>
      </c>
      <c r="AB76" s="30"/>
      <c r="AC76" s="5"/>
      <c r="AD76" s="51"/>
      <c r="AE76" s="31"/>
      <c r="AF76" s="34"/>
      <c r="AG76" s="33"/>
      <c r="AH76" s="33"/>
    </row>
    <row r="77" spans="1:34" customFormat="1" ht="60" hidden="1" x14ac:dyDescent="0.25">
      <c r="A77" s="5" t="str">
        <f>'READ ME FIRST'!$D$12</f>
        <v>SDGE</v>
      </c>
      <c r="B77" s="41">
        <f>'READ ME FIRST'!$D$15</f>
        <v>44287</v>
      </c>
      <c r="C77" s="53" t="s">
        <v>212</v>
      </c>
      <c r="D77" s="66" t="str">
        <f>IF(Table2[[#This Row],[WMPInitiativeCategory]]="", "",INDEX('Initiative mapping-DO NOT EDIT'!$H$3:$H$12, MATCH(Table2[[#This Row],[WMPInitiativeCategory]],'Initiative mapping-DO NOT EDIT'!$G$3:$G$12,0)))</f>
        <v>5.3.4.</v>
      </c>
      <c r="E77" s="35" t="s">
        <v>342</v>
      </c>
      <c r="F77" s="35"/>
      <c r="G77" s="67">
        <f>IF(Table2[[#This Row],[WMPInitiativeActivity]]="","x",IF(Table2[[#This Row],[WMPInitiativeActivity]]="other", Table2[[#This Row],[ActivityNameifOther]], INDEX('Initiative mapping-DO NOT EDIT'!$C$3:$C$89,MATCH(Table2[[#This Row],[WMPInitiativeActivity]],'Initiative mapping-DO NOT EDIT'!$D$3:$D$89,0))))</f>
        <v>15</v>
      </c>
      <c r="H77" s="35" t="s">
        <v>343</v>
      </c>
      <c r="I77" s="68" t="s">
        <v>126</v>
      </c>
      <c r="J77"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Inspections_Substation inspections  _N/A_2021</v>
      </c>
      <c r="K77" s="54">
        <v>111</v>
      </c>
      <c r="L77" s="54" t="s">
        <v>292</v>
      </c>
      <c r="M77" s="54">
        <v>330</v>
      </c>
      <c r="N77" s="54"/>
      <c r="O77" s="54"/>
      <c r="P77" s="54"/>
      <c r="Q77" s="54"/>
      <c r="R77" s="54"/>
      <c r="S77" s="54"/>
      <c r="T77" s="54"/>
      <c r="U77" s="54">
        <v>405</v>
      </c>
      <c r="V77" s="60" t="s">
        <v>126</v>
      </c>
      <c r="W77" s="54"/>
      <c r="X77" s="54"/>
      <c r="Y77" s="54"/>
      <c r="Z77" s="60" t="s">
        <v>126</v>
      </c>
      <c r="AA77" s="71" t="s">
        <v>129</v>
      </c>
      <c r="AB77" s="35"/>
      <c r="AC77" s="5"/>
      <c r="AD77" s="51"/>
      <c r="AE77" s="31"/>
      <c r="AF77" s="34"/>
      <c r="AG77" s="33"/>
      <c r="AH77" s="33"/>
    </row>
    <row r="78" spans="1:34" customFormat="1" ht="210" hidden="1" x14ac:dyDescent="0.25">
      <c r="A78" s="5" t="str">
        <f>'READ ME FIRST'!$D$12</f>
        <v>SDGE</v>
      </c>
      <c r="B78" s="41">
        <f>'READ ME FIRST'!$D$15</f>
        <v>44287</v>
      </c>
      <c r="C78" s="53" t="s">
        <v>344</v>
      </c>
      <c r="D78" s="66" t="str">
        <f>IF(Table2[[#This Row],[WMPInitiativeCategory]]="", "",INDEX('Initiative mapping-DO NOT EDIT'!$H$3:$H$12, MATCH(Table2[[#This Row],[WMPInitiativeCategory]],'Initiative mapping-DO NOT EDIT'!$G$3:$G$12,0)))</f>
        <v>5.3.5.</v>
      </c>
      <c r="E78" s="35" t="s">
        <v>345</v>
      </c>
      <c r="F78" s="35" t="s">
        <v>346</v>
      </c>
      <c r="G78" s="67">
        <f>IF(Table2[[#This Row],[WMPInitiativeActivity]]="","x",IF(Table2[[#This Row],[WMPInitiativeActivity]]="other", Table2[[#This Row],[ActivityNameifOther]], INDEX('Initiative mapping-DO NOT EDIT'!$C$3:$C$89,MATCH(Table2[[#This Row],[WMPInitiativeActivity]],'Initiative mapping-DO NOT EDIT'!$D$3:$D$89,0))))</f>
        <v>1</v>
      </c>
      <c r="H78" s="35" t="s">
        <v>347</v>
      </c>
      <c r="I78" s="68" t="s">
        <v>126</v>
      </c>
      <c r="J78"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Inspections_Additional efforts to manage community and environmental impacts _N/A_2021</v>
      </c>
      <c r="K78" s="54">
        <v>115</v>
      </c>
      <c r="L78" s="54" t="s">
        <v>126</v>
      </c>
      <c r="M78" s="54" t="s">
        <v>126</v>
      </c>
      <c r="N78" s="54"/>
      <c r="O78" s="54"/>
      <c r="P78" s="54"/>
      <c r="Q78" s="54"/>
      <c r="R78" s="54"/>
      <c r="S78" s="54"/>
      <c r="T78" s="54"/>
      <c r="U78" s="54" t="s">
        <v>126</v>
      </c>
      <c r="V78" s="60" t="s">
        <v>348</v>
      </c>
      <c r="W78" s="52"/>
      <c r="X78" s="52"/>
      <c r="Y78" s="52"/>
      <c r="Z78" s="63" t="s">
        <v>349</v>
      </c>
      <c r="AA78" s="71" t="s">
        <v>129</v>
      </c>
      <c r="AB78" s="30"/>
      <c r="AC78" s="5"/>
      <c r="AD78" s="51"/>
      <c r="AE78" s="31"/>
      <c r="AF78" s="34"/>
      <c r="AG78" s="33"/>
      <c r="AH78" s="33"/>
    </row>
    <row r="79" spans="1:34" customFormat="1" ht="120" hidden="1" x14ac:dyDescent="0.25">
      <c r="A79" s="5" t="str">
        <f>'READ ME FIRST'!$D$12</f>
        <v>SDGE</v>
      </c>
      <c r="B79" s="41">
        <f>'READ ME FIRST'!$D$15</f>
        <v>44287</v>
      </c>
      <c r="C79" s="53" t="s">
        <v>344</v>
      </c>
      <c r="D79" s="66" t="str">
        <f>IF(Table2[[#This Row],[WMPInitiativeCategory]]="", "",INDEX('Initiative mapping-DO NOT EDIT'!$H$3:$H$12, MATCH(Table2[[#This Row],[WMPInitiativeCategory]],'Initiative mapping-DO NOT EDIT'!$G$3:$G$12,0)))</f>
        <v>5.3.5.</v>
      </c>
      <c r="E79" s="35" t="s">
        <v>350</v>
      </c>
      <c r="F79" s="35"/>
      <c r="G79" s="67">
        <f>IF(Table2[[#This Row],[WMPInitiativeActivity]]="","x",IF(Table2[[#This Row],[WMPInitiativeActivity]]="other", Table2[[#This Row],[ActivityNameifOther]], INDEX('Initiative mapping-DO NOT EDIT'!$C$3:$C$89,MATCH(Table2[[#This Row],[WMPInitiativeActivity]],'Initiative mapping-DO NOT EDIT'!$D$3:$D$89,0))))</f>
        <v>2</v>
      </c>
      <c r="H79" s="35" t="s">
        <v>351</v>
      </c>
      <c r="I79" s="68" t="s">
        <v>126</v>
      </c>
      <c r="J79"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Inspections_Detailed inspections of vegetation 
around distribution electric lines and equipment 
_N/A_2021</v>
      </c>
      <c r="K79" s="54">
        <v>117</v>
      </c>
      <c r="L79" s="54" t="s">
        <v>292</v>
      </c>
      <c r="M79" s="54">
        <v>455000</v>
      </c>
      <c r="N79" s="54"/>
      <c r="O79" s="54"/>
      <c r="P79" s="54"/>
      <c r="Q79" s="54"/>
      <c r="R79" s="54"/>
      <c r="S79" s="54"/>
      <c r="T79" s="54"/>
      <c r="U79" s="54">
        <v>451207</v>
      </c>
      <c r="V79" s="60" t="s">
        <v>126</v>
      </c>
      <c r="W79" s="54"/>
      <c r="X79" s="54"/>
      <c r="Y79" s="54"/>
      <c r="Z79" s="60" t="s">
        <v>126</v>
      </c>
      <c r="AA79" s="71" t="s">
        <v>129</v>
      </c>
      <c r="AB79" s="35"/>
      <c r="AC79" s="5"/>
      <c r="AD79" s="51"/>
      <c r="AE79" s="31"/>
      <c r="AF79" s="34"/>
      <c r="AG79" s="33"/>
      <c r="AH79" s="33"/>
    </row>
    <row r="80" spans="1:34" customFormat="1" ht="105" hidden="1" x14ac:dyDescent="0.25">
      <c r="A80" s="5" t="str">
        <f>'READ ME FIRST'!$D$12</f>
        <v>SDGE</v>
      </c>
      <c r="B80" s="41">
        <f>'READ ME FIRST'!$D$15</f>
        <v>44287</v>
      </c>
      <c r="C80" s="53" t="s">
        <v>344</v>
      </c>
      <c r="D80" s="66" t="str">
        <f>IF(Table2[[#This Row],[WMPInitiativeCategory]]="", "",INDEX('Initiative mapping-DO NOT EDIT'!$H$3:$H$12, MATCH(Table2[[#This Row],[WMPInitiativeCategory]],'Initiative mapping-DO NOT EDIT'!$G$3:$G$12,0)))</f>
        <v>5.3.5.</v>
      </c>
      <c r="E80" s="35" t="s">
        <v>352</v>
      </c>
      <c r="F80" s="35"/>
      <c r="G80" s="67">
        <f>IF(Table2[[#This Row],[WMPInitiativeActivity]]="","x",IF(Table2[[#This Row],[WMPInitiativeActivity]]="other", Table2[[#This Row],[ActivityNameifOther]], INDEX('Initiative mapping-DO NOT EDIT'!$C$3:$C$89,MATCH(Table2[[#This Row],[WMPInitiativeActivity]],'Initiative mapping-DO NOT EDIT'!$D$3:$D$89,0))))</f>
        <v>3</v>
      </c>
      <c r="H80" s="35" t="s">
        <v>353</v>
      </c>
      <c r="I80" s="68" t="s">
        <v>126</v>
      </c>
      <c r="J80"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Inspections_Detailed inspections of vegetation 
around transmission electric lines and equipment 
_N/A_2021</v>
      </c>
      <c r="K80" s="54">
        <v>119</v>
      </c>
      <c r="L80" s="54" t="s">
        <v>126</v>
      </c>
      <c r="M80" s="54" t="s">
        <v>126</v>
      </c>
      <c r="N80" s="54"/>
      <c r="O80" s="54"/>
      <c r="P80" s="54"/>
      <c r="Q80" s="54"/>
      <c r="R80" s="54"/>
      <c r="S80" s="54"/>
      <c r="T80" s="54"/>
      <c r="U80" s="54" t="s">
        <v>126</v>
      </c>
      <c r="V80" s="60" t="s">
        <v>126</v>
      </c>
      <c r="W80" s="54"/>
      <c r="X80" s="54"/>
      <c r="Y80" s="54"/>
      <c r="Z80" s="60" t="s">
        <v>126</v>
      </c>
      <c r="AA80" s="71" t="s">
        <v>126</v>
      </c>
      <c r="AB80" s="30"/>
      <c r="AC80" s="5"/>
      <c r="AD80" s="51"/>
      <c r="AE80" s="31"/>
      <c r="AF80" s="34"/>
      <c r="AG80" s="33"/>
      <c r="AH80" s="33"/>
    </row>
    <row r="81" spans="1:34" customFormat="1" ht="75" hidden="1" x14ac:dyDescent="0.25">
      <c r="A81" s="5" t="str">
        <f>'READ ME FIRST'!$D$12</f>
        <v>SDGE</v>
      </c>
      <c r="B81" s="41">
        <f>'READ ME FIRST'!$D$15</f>
        <v>44287</v>
      </c>
      <c r="C81" s="53" t="s">
        <v>344</v>
      </c>
      <c r="D81" s="66" t="str">
        <f>IF(Table2[[#This Row],[WMPInitiativeCategory]]="", "",INDEX('Initiative mapping-DO NOT EDIT'!$H$3:$H$12, MATCH(Table2[[#This Row],[WMPInitiativeCategory]],'Initiative mapping-DO NOT EDIT'!$G$3:$G$12,0)))</f>
        <v>5.3.5.</v>
      </c>
      <c r="E81" s="35" t="s">
        <v>354</v>
      </c>
      <c r="F81" s="35"/>
      <c r="G81" s="67">
        <f>IF(Table2[[#This Row],[WMPInitiativeActivity]]="","x",IF(Table2[[#This Row],[WMPInitiativeActivity]]="other", Table2[[#This Row],[ActivityNameifOther]], INDEX('Initiative mapping-DO NOT EDIT'!$C$3:$C$89,MATCH(Table2[[#This Row],[WMPInitiativeActivity]],'Initiative mapping-DO NOT EDIT'!$D$3:$D$89,0))))</f>
        <v>4</v>
      </c>
      <c r="H81" s="35" t="s">
        <v>355</v>
      </c>
      <c r="I81" s="68" t="s">
        <v>126</v>
      </c>
      <c r="J81"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Inspections_Emergency response vegetation management due to red flag warning or other urgent conditions   _N/A_2021</v>
      </c>
      <c r="K81" s="54">
        <v>119</v>
      </c>
      <c r="L81" s="54" t="s">
        <v>126</v>
      </c>
      <c r="M81" s="54" t="s">
        <v>126</v>
      </c>
      <c r="N81" s="54"/>
      <c r="O81" s="54"/>
      <c r="P81" s="54"/>
      <c r="Q81" s="54"/>
      <c r="R81" s="54"/>
      <c r="S81" s="54"/>
      <c r="T81" s="54"/>
      <c r="U81" s="54" t="s">
        <v>126</v>
      </c>
      <c r="V81" s="60" t="s">
        <v>126</v>
      </c>
      <c r="W81" s="54"/>
      <c r="X81" s="54"/>
      <c r="Y81" s="54"/>
      <c r="Z81" s="60" t="s">
        <v>126</v>
      </c>
      <c r="AA81" s="71" t="s">
        <v>126</v>
      </c>
      <c r="AB81" s="30"/>
      <c r="AC81" s="5"/>
      <c r="AD81" s="51"/>
      <c r="AE81" s="31"/>
      <c r="AF81" s="34"/>
      <c r="AG81" s="33"/>
      <c r="AH81" s="33"/>
    </row>
    <row r="82" spans="1:34" customFormat="1" ht="165" x14ac:dyDescent="0.25">
      <c r="A82" s="5" t="str">
        <f>'READ ME FIRST'!$D$12</f>
        <v>SDGE</v>
      </c>
      <c r="B82" s="41">
        <f>'READ ME FIRST'!$D$15</f>
        <v>44287</v>
      </c>
      <c r="C82" s="53" t="s">
        <v>344</v>
      </c>
      <c r="D82" s="66" t="str">
        <f>IF(Table2[[#This Row],[WMPInitiativeCategory]]="", "",INDEX('Initiative mapping-DO NOT EDIT'!$H$3:$H$12, MATCH(Table2[[#This Row],[WMPInitiativeCategory]],'Initiative mapping-DO NOT EDIT'!$G$3:$G$12,0)))</f>
        <v>5.3.5.</v>
      </c>
      <c r="E82" s="35" t="s">
        <v>356</v>
      </c>
      <c r="F82" s="35" t="s">
        <v>357</v>
      </c>
      <c r="G82" s="67">
        <f>IF(Table2[[#This Row],[WMPInitiativeActivity]]="","x",IF(Table2[[#This Row],[WMPInitiativeActivity]]="other", Table2[[#This Row],[ActivityNameifOther]], INDEX('Initiative mapping-DO NOT EDIT'!$C$3:$C$89,MATCH(Table2[[#This Row],[WMPInitiativeActivity]],'Initiative mapping-DO NOT EDIT'!$D$3:$D$89,0))))</f>
        <v>5</v>
      </c>
      <c r="H82" s="35" t="s">
        <v>358</v>
      </c>
      <c r="I82" s="68" t="s">
        <v>126</v>
      </c>
      <c r="J82"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Inspections_Fuel management and reduction of “slash” from vegetation management activities _N/A_2021</v>
      </c>
      <c r="K82" s="54">
        <v>119</v>
      </c>
      <c r="L82" s="54" t="s">
        <v>359</v>
      </c>
      <c r="M82" s="54">
        <v>500</v>
      </c>
      <c r="N82" s="54"/>
      <c r="O82" s="54"/>
      <c r="P82" s="54"/>
      <c r="Q82" s="54"/>
      <c r="R82" s="54"/>
      <c r="S82" s="54"/>
      <c r="T82" s="54"/>
      <c r="U82" s="54">
        <v>324</v>
      </c>
      <c r="V82" s="60" t="s">
        <v>126</v>
      </c>
      <c r="W82" s="54"/>
      <c r="X82" s="54"/>
      <c r="Y82" s="54"/>
      <c r="Z82" s="60" t="s">
        <v>126</v>
      </c>
      <c r="AA82" s="71" t="s">
        <v>249</v>
      </c>
      <c r="AB82" s="35" t="s">
        <v>360</v>
      </c>
      <c r="AC82" s="5"/>
      <c r="AD82" s="51"/>
      <c r="AE82" s="31"/>
      <c r="AF82" s="34"/>
      <c r="AG82" s="33"/>
      <c r="AH82" s="33"/>
    </row>
    <row r="83" spans="1:34" customFormat="1" ht="45" hidden="1" x14ac:dyDescent="0.25">
      <c r="A83" s="5" t="str">
        <f>'READ ME FIRST'!$D$12</f>
        <v>SDGE</v>
      </c>
      <c r="B83" s="41">
        <f>'READ ME FIRST'!$D$15</f>
        <v>44287</v>
      </c>
      <c r="C83" s="53" t="s">
        <v>344</v>
      </c>
      <c r="D83" s="66" t="str">
        <f>IF(Table2[[#This Row],[WMPInitiativeCategory]]="", "",INDEX('Initiative mapping-DO NOT EDIT'!$H$3:$H$12, MATCH(Table2[[#This Row],[WMPInitiativeCategory]],'Initiative mapping-DO NOT EDIT'!$G$3:$G$12,0)))</f>
        <v>5.3.5.</v>
      </c>
      <c r="E83" s="35" t="s">
        <v>302</v>
      </c>
      <c r="F83" s="35"/>
      <c r="G83" s="67">
        <f>IF(Table2[[#This Row],[WMPInitiativeActivity]]="","x",IF(Table2[[#This Row],[WMPInitiativeActivity]]="other", Table2[[#This Row],[ActivityNameifOther]], INDEX('Initiative mapping-DO NOT EDIT'!$C$3:$C$89,MATCH(Table2[[#This Row],[WMPInitiativeActivity]],'Initiative mapping-DO NOT EDIT'!$D$3:$D$89,0))))</f>
        <v>3</v>
      </c>
      <c r="H83" s="35" t="s">
        <v>361</v>
      </c>
      <c r="I83" s="68" t="s">
        <v>126</v>
      </c>
      <c r="J83"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Inspections_Improvement of inspections _N/A_2021</v>
      </c>
      <c r="K83" s="54">
        <v>120</v>
      </c>
      <c r="L83" s="54" t="s">
        <v>126</v>
      </c>
      <c r="M83" s="54" t="s">
        <v>126</v>
      </c>
      <c r="N83" s="54"/>
      <c r="O83" s="54"/>
      <c r="P83" s="54"/>
      <c r="Q83" s="54"/>
      <c r="R83" s="54"/>
      <c r="S83" s="54"/>
      <c r="T83" s="54"/>
      <c r="U83" s="54" t="s">
        <v>126</v>
      </c>
      <c r="V83" s="60" t="s">
        <v>126</v>
      </c>
      <c r="W83" s="54"/>
      <c r="X83" s="54"/>
      <c r="Y83" s="54"/>
      <c r="Z83" s="60" t="s">
        <v>126</v>
      </c>
      <c r="AA83" s="71" t="s">
        <v>126</v>
      </c>
      <c r="AB83" s="30"/>
      <c r="AC83" s="5"/>
      <c r="AD83" s="51"/>
      <c r="AE83" s="31"/>
      <c r="AF83" s="34"/>
      <c r="AG83" s="33"/>
      <c r="AH83" s="33"/>
    </row>
    <row r="84" spans="1:34" customFormat="1" ht="135" hidden="1" x14ac:dyDescent="0.25">
      <c r="A84" s="5" t="str">
        <f>'READ ME FIRST'!$D$12</f>
        <v>SDGE</v>
      </c>
      <c r="B84" s="41">
        <f>'READ ME FIRST'!$D$15</f>
        <v>44287</v>
      </c>
      <c r="C84" s="53" t="s">
        <v>344</v>
      </c>
      <c r="D84" s="66" t="str">
        <f>IF(Table2[[#This Row],[WMPInitiativeCategory]]="", "",INDEX('Initiative mapping-DO NOT EDIT'!$H$3:$H$12, MATCH(Table2[[#This Row],[WMPInitiativeCategory]],'Initiative mapping-DO NOT EDIT'!$G$3:$G$12,0)))</f>
        <v>5.3.5.</v>
      </c>
      <c r="E84" s="35" t="s">
        <v>362</v>
      </c>
      <c r="F84" s="35"/>
      <c r="G84" s="67">
        <f>IF(Table2[[#This Row],[WMPInitiativeActivity]]="","x",IF(Table2[[#This Row],[WMPInitiativeActivity]]="other", Table2[[#This Row],[ActivityNameifOther]], INDEX('Initiative mapping-DO NOT EDIT'!$C$3:$C$89,MATCH(Table2[[#This Row],[WMPInitiativeActivity]],'Initiative mapping-DO NOT EDIT'!$D$3:$D$89,0))))</f>
        <v>7</v>
      </c>
      <c r="H84" s="35" t="s">
        <v>363</v>
      </c>
      <c r="I84" s="68" t="s">
        <v>126</v>
      </c>
      <c r="J84"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Inspections_LiDAR inspections of vegetation around distribution electric lines and equipment _N/A_2021</v>
      </c>
      <c r="K84" s="54">
        <v>121</v>
      </c>
      <c r="L84" s="54" t="s">
        <v>126</v>
      </c>
      <c r="M84" s="54" t="s">
        <v>126</v>
      </c>
      <c r="N84" s="54"/>
      <c r="O84" s="54"/>
      <c r="P84" s="54"/>
      <c r="Q84" s="54"/>
      <c r="R84" s="54"/>
      <c r="S84" s="54"/>
      <c r="T84" s="54"/>
      <c r="U84" s="54" t="s">
        <v>126</v>
      </c>
      <c r="V84" s="60" t="s">
        <v>364</v>
      </c>
      <c r="W84" s="52"/>
      <c r="X84" s="52"/>
      <c r="Y84" s="52"/>
      <c r="Z84" s="63" t="s">
        <v>365</v>
      </c>
      <c r="AA84" s="70" t="s">
        <v>129</v>
      </c>
      <c r="AB84" s="30"/>
      <c r="AC84" s="5"/>
      <c r="AD84" s="51"/>
      <c r="AE84" s="31"/>
      <c r="AF84" s="34"/>
      <c r="AG84" s="33"/>
      <c r="AH84" s="33"/>
    </row>
    <row r="85" spans="1:34" customFormat="1" ht="90" hidden="1" x14ac:dyDescent="0.25">
      <c r="A85" s="5" t="str">
        <f>'READ ME FIRST'!$D$12</f>
        <v>SDGE</v>
      </c>
      <c r="B85" s="41">
        <f>'READ ME FIRST'!$D$15</f>
        <v>44287</v>
      </c>
      <c r="C85" s="53" t="s">
        <v>344</v>
      </c>
      <c r="D85" s="66" t="str">
        <f>IF(Table2[[#This Row],[WMPInitiativeCategory]]="", "",INDEX('Initiative mapping-DO NOT EDIT'!$H$3:$H$12, MATCH(Table2[[#This Row],[WMPInitiativeCategory]],'Initiative mapping-DO NOT EDIT'!$G$3:$G$12,0)))</f>
        <v>5.3.5.</v>
      </c>
      <c r="E85" s="35" t="s">
        <v>366</v>
      </c>
      <c r="F85" s="35"/>
      <c r="G85" s="67">
        <f>IF(Table2[[#This Row],[WMPInitiativeActivity]]="","x",IF(Table2[[#This Row],[WMPInitiativeActivity]]="other", Table2[[#This Row],[ActivityNameifOther]], INDEX('Initiative mapping-DO NOT EDIT'!$C$3:$C$89,MATCH(Table2[[#This Row],[WMPInitiativeActivity]],'Initiative mapping-DO NOT EDIT'!$D$3:$D$89,0))))</f>
        <v>8</v>
      </c>
      <c r="H85" s="35" t="s">
        <v>367</v>
      </c>
      <c r="I85" s="68" t="s">
        <v>126</v>
      </c>
      <c r="J85"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Inspections_LiDAR inspections of vegetation around transmission electric lines and equipment 
_N/A_2021</v>
      </c>
      <c r="K85" s="54">
        <v>122</v>
      </c>
      <c r="L85" s="54" t="s">
        <v>126</v>
      </c>
      <c r="M85" s="54" t="s">
        <v>126</v>
      </c>
      <c r="N85" s="54"/>
      <c r="O85" s="54"/>
      <c r="P85" s="54"/>
      <c r="Q85" s="54"/>
      <c r="R85" s="54"/>
      <c r="S85" s="54"/>
      <c r="T85" s="54"/>
      <c r="U85" s="54" t="s">
        <v>126</v>
      </c>
      <c r="V85" s="60" t="s">
        <v>126</v>
      </c>
      <c r="W85" s="54"/>
      <c r="X85" s="54"/>
      <c r="Y85" s="54"/>
      <c r="Z85" s="60" t="s">
        <v>126</v>
      </c>
      <c r="AA85" s="71" t="s">
        <v>126</v>
      </c>
      <c r="AB85" s="30"/>
      <c r="AC85" s="5"/>
      <c r="AD85" s="51"/>
      <c r="AE85" s="31"/>
      <c r="AF85" s="34"/>
      <c r="AG85" s="33"/>
      <c r="AH85" s="33"/>
    </row>
    <row r="86" spans="1:34" customFormat="1" ht="165" hidden="1" x14ac:dyDescent="0.25">
      <c r="A86" s="5" t="str">
        <f>'READ ME FIRST'!$D$12</f>
        <v>SDGE</v>
      </c>
      <c r="B86" s="41">
        <f>'READ ME FIRST'!$D$15</f>
        <v>44287</v>
      </c>
      <c r="C86" s="53" t="s">
        <v>344</v>
      </c>
      <c r="D86" s="66" t="str">
        <f>IF(Table2[[#This Row],[WMPInitiativeCategory]]="", "",INDEX('Initiative mapping-DO NOT EDIT'!$H$3:$H$12, MATCH(Table2[[#This Row],[WMPInitiativeCategory]],'Initiative mapping-DO NOT EDIT'!$G$3:$G$12,0)))</f>
        <v>5.3.5.</v>
      </c>
      <c r="E86" s="35" t="s">
        <v>368</v>
      </c>
      <c r="F86" s="35"/>
      <c r="G86" s="67">
        <f>IF(Table2[[#This Row],[WMPInitiativeActivity]]="","x",IF(Table2[[#This Row],[WMPInitiativeActivity]]="other", Table2[[#This Row],[ActivityNameifOther]], INDEX('Initiative mapping-DO NOT EDIT'!$C$3:$C$89,MATCH(Table2[[#This Row],[WMPInitiativeActivity]],'Initiative mapping-DO NOT EDIT'!$D$3:$D$89,0))))</f>
        <v>9</v>
      </c>
      <c r="H86" s="35" t="s">
        <v>369</v>
      </c>
      <c r="I86" s="68" t="s">
        <v>126</v>
      </c>
      <c r="J86"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Inspections_Other discretionary inspections of vegetation around distribution electric lines and equipment _N/A_2021</v>
      </c>
      <c r="K86" s="54">
        <v>122</v>
      </c>
      <c r="L86" s="54" t="s">
        <v>370</v>
      </c>
      <c r="M86" s="54">
        <v>17000</v>
      </c>
      <c r="N86" s="54"/>
      <c r="O86" s="54"/>
      <c r="P86" s="54"/>
      <c r="Q86" s="54"/>
      <c r="R86" s="54"/>
      <c r="S86" s="54"/>
      <c r="T86" s="54"/>
      <c r="U86" s="54">
        <v>17075</v>
      </c>
      <c r="V86" s="60" t="s">
        <v>126</v>
      </c>
      <c r="W86" s="54"/>
      <c r="X86" s="54"/>
      <c r="Y86" s="54"/>
      <c r="Z86" s="60" t="s">
        <v>126</v>
      </c>
      <c r="AA86" s="71" t="s">
        <v>129</v>
      </c>
      <c r="AB86" s="30"/>
      <c r="AC86" s="5"/>
      <c r="AD86" s="51"/>
      <c r="AE86" s="31"/>
      <c r="AF86" s="34"/>
      <c r="AG86" s="33"/>
      <c r="AH86" s="33"/>
    </row>
    <row r="87" spans="1:34" customFormat="1" ht="120" hidden="1" x14ac:dyDescent="0.25">
      <c r="A87" s="5" t="str">
        <f>'READ ME FIRST'!$D$12</f>
        <v>SDGE</v>
      </c>
      <c r="B87" s="41">
        <f>'READ ME FIRST'!$D$15</f>
        <v>44287</v>
      </c>
      <c r="C87" s="53" t="s">
        <v>344</v>
      </c>
      <c r="D87" s="66" t="str">
        <f>IF(Table2[[#This Row],[WMPInitiativeCategory]]="", "",INDEX('Initiative mapping-DO NOT EDIT'!$H$3:$H$12, MATCH(Table2[[#This Row],[WMPInitiativeCategory]],'Initiative mapping-DO NOT EDIT'!$G$3:$G$12,0)))</f>
        <v>5.3.5.</v>
      </c>
      <c r="E87" s="35" t="s">
        <v>371</v>
      </c>
      <c r="F87" s="35"/>
      <c r="G87" s="67">
        <f>IF(Table2[[#This Row],[WMPInitiativeActivity]]="","x",IF(Table2[[#This Row],[WMPInitiativeActivity]]="other", Table2[[#This Row],[ActivityNameifOther]], INDEX('Initiative mapping-DO NOT EDIT'!$C$3:$C$89,MATCH(Table2[[#This Row],[WMPInitiativeActivity]],'Initiative mapping-DO NOT EDIT'!$D$3:$D$89,0))))</f>
        <v>10</v>
      </c>
      <c r="H87" s="35" t="s">
        <v>372</v>
      </c>
      <c r="I87" s="68" t="s">
        <v>126</v>
      </c>
      <c r="J87"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Inspections_Other discretionary inspections of vegetation around transmission electric lines and equipment 
_N/A_2021</v>
      </c>
      <c r="K87" s="54">
        <v>124</v>
      </c>
      <c r="L87" s="54" t="s">
        <v>126</v>
      </c>
      <c r="M87" s="54" t="s">
        <v>126</v>
      </c>
      <c r="N87" s="54"/>
      <c r="O87" s="54"/>
      <c r="P87" s="54"/>
      <c r="Q87" s="54"/>
      <c r="R87" s="54"/>
      <c r="S87" s="54"/>
      <c r="T87" s="54"/>
      <c r="U87" s="54" t="s">
        <v>126</v>
      </c>
      <c r="V87" s="60" t="s">
        <v>126</v>
      </c>
      <c r="W87" s="54"/>
      <c r="X87" s="54"/>
      <c r="Y87" s="54"/>
      <c r="Z87" s="60" t="s">
        <v>126</v>
      </c>
      <c r="AA87" s="71" t="s">
        <v>126</v>
      </c>
      <c r="AB87" s="30"/>
      <c r="AC87" s="5"/>
      <c r="AD87" s="51"/>
      <c r="AE87" s="31"/>
      <c r="AF87" s="34"/>
      <c r="AG87" s="33"/>
      <c r="AH87" s="33"/>
    </row>
    <row r="88" spans="1:34" customFormat="1" ht="90" hidden="1" x14ac:dyDescent="0.25">
      <c r="A88" s="5" t="str">
        <f>'READ ME FIRST'!$D$12</f>
        <v>SDGE</v>
      </c>
      <c r="B88" s="41">
        <f>'READ ME FIRST'!$D$15</f>
        <v>44287</v>
      </c>
      <c r="C88" s="53" t="s">
        <v>344</v>
      </c>
      <c r="D88" s="66" t="str">
        <f>IF(Table2[[#This Row],[WMPInitiativeCategory]]="", "",INDEX('Initiative mapping-DO NOT EDIT'!$H$3:$H$12, MATCH(Table2[[#This Row],[WMPInitiativeCategory]],'Initiative mapping-DO NOT EDIT'!$G$3:$G$12,0)))</f>
        <v>5.3.5.</v>
      </c>
      <c r="E88" s="35" t="s">
        <v>373</v>
      </c>
      <c r="F88" s="35"/>
      <c r="G88" s="67">
        <f>IF(Table2[[#This Row],[WMPInitiativeActivity]]="","x",IF(Table2[[#This Row],[WMPInitiativeActivity]]="other", Table2[[#This Row],[ActivityNameifOther]], INDEX('Initiative mapping-DO NOT EDIT'!$C$3:$C$89,MATCH(Table2[[#This Row],[WMPInitiativeActivity]],'Initiative mapping-DO NOT EDIT'!$D$3:$D$89,0))))</f>
        <v>11</v>
      </c>
      <c r="H88" s="35" t="s">
        <v>374</v>
      </c>
      <c r="I88" s="68" t="s">
        <v>126</v>
      </c>
      <c r="J88"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Inspections_Patrol inspections of vegetation around distribution electric lines and equipment _N/A_2021</v>
      </c>
      <c r="K88" s="54">
        <v>124</v>
      </c>
      <c r="L88" s="54" t="s">
        <v>126</v>
      </c>
      <c r="M88" s="54" t="s">
        <v>126</v>
      </c>
      <c r="N88" s="54"/>
      <c r="O88" s="54"/>
      <c r="P88" s="54"/>
      <c r="Q88" s="54"/>
      <c r="R88" s="54"/>
      <c r="S88" s="54"/>
      <c r="T88" s="54"/>
      <c r="U88" s="54" t="s">
        <v>126</v>
      </c>
      <c r="V88" s="60" t="s">
        <v>126</v>
      </c>
      <c r="W88" s="54"/>
      <c r="X88" s="54"/>
      <c r="Y88" s="54"/>
      <c r="Z88" s="60" t="s">
        <v>126</v>
      </c>
      <c r="AA88" s="71" t="s">
        <v>126</v>
      </c>
      <c r="AB88" s="30"/>
      <c r="AC88" s="5"/>
      <c r="AD88" s="51"/>
      <c r="AE88" s="31"/>
      <c r="AF88" s="34"/>
      <c r="AG88" s="33"/>
      <c r="AH88" s="33"/>
    </row>
    <row r="89" spans="1:34" customFormat="1" ht="90" hidden="1" x14ac:dyDescent="0.25">
      <c r="A89" s="5" t="str">
        <f>'READ ME FIRST'!$D$12</f>
        <v>SDGE</v>
      </c>
      <c r="B89" s="41">
        <f>'READ ME FIRST'!$D$15</f>
        <v>44287</v>
      </c>
      <c r="C89" s="53" t="s">
        <v>344</v>
      </c>
      <c r="D89" s="66" t="str">
        <f>IF(Table2[[#This Row],[WMPInitiativeCategory]]="", "",INDEX('Initiative mapping-DO NOT EDIT'!$H$3:$H$12, MATCH(Table2[[#This Row],[WMPInitiativeCategory]],'Initiative mapping-DO NOT EDIT'!$G$3:$G$12,0)))</f>
        <v>5.3.5.</v>
      </c>
      <c r="E89" s="35" t="s">
        <v>375</v>
      </c>
      <c r="F89" s="35"/>
      <c r="G89" s="67">
        <f>IF(Table2[[#This Row],[WMPInitiativeActivity]]="","x",IF(Table2[[#This Row],[WMPInitiativeActivity]]="other", Table2[[#This Row],[ActivityNameifOther]], INDEX('Initiative mapping-DO NOT EDIT'!$C$3:$C$89,MATCH(Table2[[#This Row],[WMPInitiativeActivity]],'Initiative mapping-DO NOT EDIT'!$D$3:$D$89,0))))</f>
        <v>12</v>
      </c>
      <c r="H89" s="35" t="s">
        <v>376</v>
      </c>
      <c r="I89" s="68" t="s">
        <v>126</v>
      </c>
      <c r="J89"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Inspections_Patrol inspections of vegetation around transmission electric lines and equipment _N/A_2021</v>
      </c>
      <c r="K89" s="54">
        <v>124</v>
      </c>
      <c r="L89" s="54" t="s">
        <v>126</v>
      </c>
      <c r="M89" s="54" t="s">
        <v>126</v>
      </c>
      <c r="N89" s="54"/>
      <c r="O89" s="54"/>
      <c r="P89" s="54"/>
      <c r="Q89" s="54"/>
      <c r="R89" s="54"/>
      <c r="S89" s="54"/>
      <c r="T89" s="54"/>
      <c r="U89" s="54" t="s">
        <v>126</v>
      </c>
      <c r="V89" s="60" t="s">
        <v>126</v>
      </c>
      <c r="W89" s="54"/>
      <c r="X89" s="54"/>
      <c r="Y89" s="54"/>
      <c r="Z89" s="60" t="s">
        <v>126</v>
      </c>
      <c r="AA89" s="71" t="s">
        <v>126</v>
      </c>
      <c r="AB89" s="30"/>
      <c r="AC89" s="5"/>
      <c r="AD89" s="51"/>
      <c r="AE89" s="31"/>
      <c r="AF89" s="34"/>
      <c r="AG89" s="33"/>
      <c r="AH89" s="33"/>
    </row>
    <row r="90" spans="1:34" customFormat="1" ht="150" hidden="1" x14ac:dyDescent="0.25">
      <c r="A90" s="5" t="str">
        <f>'READ ME FIRST'!$D$12</f>
        <v>SDGE</v>
      </c>
      <c r="B90" s="41">
        <f>'READ ME FIRST'!$D$15</f>
        <v>44287</v>
      </c>
      <c r="C90" s="53" t="s">
        <v>344</v>
      </c>
      <c r="D90" s="66" t="str">
        <f>IF(Table2[[#This Row],[WMPInitiativeCategory]]="", "",INDEX('Initiative mapping-DO NOT EDIT'!$H$3:$H$12, MATCH(Table2[[#This Row],[WMPInitiativeCategory]],'Initiative mapping-DO NOT EDIT'!$G$3:$G$12,0)))</f>
        <v>5.3.5.</v>
      </c>
      <c r="E90" s="35" t="s">
        <v>377</v>
      </c>
      <c r="F90" s="35"/>
      <c r="G90" s="67">
        <f>IF(Table2[[#This Row],[WMPInitiativeActivity]]="","x",IF(Table2[[#This Row],[WMPInitiativeActivity]]="other", Table2[[#This Row],[ActivityNameifOther]], INDEX('Initiative mapping-DO NOT EDIT'!$C$3:$C$89,MATCH(Table2[[#This Row],[WMPInitiativeActivity]],'Initiative mapping-DO NOT EDIT'!$D$3:$D$89,0))))</f>
        <v>13</v>
      </c>
      <c r="H90" s="35" t="s">
        <v>378</v>
      </c>
      <c r="I90" s="68" t="s">
        <v>126</v>
      </c>
      <c r="J90"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Inspections_Quality assurance / quality control of vegetation inspections  _N/A_2021</v>
      </c>
      <c r="K90" s="54">
        <v>124</v>
      </c>
      <c r="L90" s="54" t="s">
        <v>126</v>
      </c>
      <c r="M90" s="54" t="s">
        <v>126</v>
      </c>
      <c r="N90" s="54"/>
      <c r="O90" s="54"/>
      <c r="P90" s="54"/>
      <c r="Q90" s="54"/>
      <c r="R90" s="54"/>
      <c r="S90" s="54"/>
      <c r="T90" s="54"/>
      <c r="U90" s="54" t="s">
        <v>126</v>
      </c>
      <c r="V90" s="60" t="s">
        <v>379</v>
      </c>
      <c r="W90" s="52"/>
      <c r="X90" s="52"/>
      <c r="Y90" s="52"/>
      <c r="Z90" s="63" t="s">
        <v>380</v>
      </c>
      <c r="AA90" s="70" t="s">
        <v>129</v>
      </c>
      <c r="AB90" s="30"/>
      <c r="AC90" s="5"/>
      <c r="AD90" s="51"/>
      <c r="AE90" s="31"/>
      <c r="AF90" s="34"/>
      <c r="AG90" s="33"/>
      <c r="AH90" s="33"/>
    </row>
    <row r="91" spans="1:34" customFormat="1" ht="120" hidden="1" x14ac:dyDescent="0.25">
      <c r="A91" s="5" t="str">
        <f>'READ ME FIRST'!$D$12</f>
        <v>SDGE</v>
      </c>
      <c r="B91" s="41">
        <f>'READ ME FIRST'!$D$15</f>
        <v>44287</v>
      </c>
      <c r="C91" s="53" t="s">
        <v>344</v>
      </c>
      <c r="D91" s="66" t="str">
        <f>IF(Table2[[#This Row],[WMPInitiativeCategory]]="", "",INDEX('Initiative mapping-DO NOT EDIT'!$H$3:$H$12, MATCH(Table2[[#This Row],[WMPInitiativeCategory]],'Initiative mapping-DO NOT EDIT'!$G$3:$G$12,0)))</f>
        <v>5.3.5.</v>
      </c>
      <c r="E91" s="35" t="s">
        <v>381</v>
      </c>
      <c r="F91" s="35"/>
      <c r="G91" s="67">
        <f>IF(Table2[[#This Row],[WMPInitiativeActivity]]="","x",IF(Table2[[#This Row],[WMPInitiativeActivity]]="other", Table2[[#This Row],[ActivityNameifOther]], INDEX('Initiative mapping-DO NOT EDIT'!$C$3:$C$89,MATCH(Table2[[#This Row],[WMPInitiativeActivity]],'Initiative mapping-DO NOT EDIT'!$D$3:$D$89,0))))</f>
        <v>14</v>
      </c>
      <c r="H91" s="35" t="s">
        <v>382</v>
      </c>
      <c r="I91" s="68" t="s">
        <v>126</v>
      </c>
      <c r="J91"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Inspections_Recruiting and training of vegetation management personnel  _N/A_2021</v>
      </c>
      <c r="K91" s="54">
        <v>125</v>
      </c>
      <c r="L91" s="54" t="s">
        <v>126</v>
      </c>
      <c r="M91" s="54" t="s">
        <v>126</v>
      </c>
      <c r="N91" s="54"/>
      <c r="O91" s="54"/>
      <c r="P91" s="54"/>
      <c r="Q91" s="54"/>
      <c r="R91" s="54"/>
      <c r="S91" s="54"/>
      <c r="T91" s="54"/>
      <c r="U91" s="54" t="s">
        <v>126</v>
      </c>
      <c r="V91" s="60" t="s">
        <v>383</v>
      </c>
      <c r="W91" s="52"/>
      <c r="X91" s="52"/>
      <c r="Y91" s="52"/>
      <c r="Z91" s="63" t="s">
        <v>384</v>
      </c>
      <c r="AA91" s="70" t="s">
        <v>129</v>
      </c>
      <c r="AB91" s="30"/>
      <c r="AC91" s="5"/>
      <c r="AD91" s="51"/>
      <c r="AE91" s="31"/>
      <c r="AF91" s="34"/>
      <c r="AG91" s="33"/>
      <c r="AH91" s="33"/>
    </row>
    <row r="92" spans="1:34" customFormat="1" ht="45" hidden="1" x14ac:dyDescent="0.25">
      <c r="A92" s="5" t="str">
        <f>'READ ME FIRST'!$D$12</f>
        <v>SDGE</v>
      </c>
      <c r="B92" s="41">
        <f>'READ ME FIRST'!$D$15</f>
        <v>44287</v>
      </c>
      <c r="C92" s="53" t="s">
        <v>344</v>
      </c>
      <c r="D92" s="66" t="str">
        <f>IF(Table2[[#This Row],[WMPInitiativeCategory]]="", "",INDEX('Initiative mapping-DO NOT EDIT'!$H$3:$H$12, MATCH(Table2[[#This Row],[WMPInitiativeCategory]],'Initiative mapping-DO NOT EDIT'!$G$3:$G$12,0)))</f>
        <v>5.3.5.</v>
      </c>
      <c r="E92" s="35" t="s">
        <v>385</v>
      </c>
      <c r="F92" s="35"/>
      <c r="G92" s="67">
        <f>IF(Table2[[#This Row],[WMPInitiativeActivity]]="","x",IF(Table2[[#This Row],[WMPInitiativeActivity]]="other", Table2[[#This Row],[ActivityNameifOther]], INDEX('Initiative mapping-DO NOT EDIT'!$C$3:$C$89,MATCH(Table2[[#This Row],[WMPInitiativeActivity]],'Initiative mapping-DO NOT EDIT'!$D$3:$D$89,0))))</f>
        <v>15</v>
      </c>
      <c r="H92" s="35" t="s">
        <v>386</v>
      </c>
      <c r="I92" s="68" t="s">
        <v>126</v>
      </c>
      <c r="J92"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Inspections_Remediation of at-risk species  _N/A_2021</v>
      </c>
      <c r="K92" s="54">
        <v>125</v>
      </c>
      <c r="L92" s="54" t="s">
        <v>126</v>
      </c>
      <c r="M92" s="54" t="s">
        <v>126</v>
      </c>
      <c r="N92" s="54"/>
      <c r="O92" s="54"/>
      <c r="P92" s="54"/>
      <c r="Q92" s="54"/>
      <c r="R92" s="54"/>
      <c r="S92" s="54"/>
      <c r="T92" s="54"/>
      <c r="U92" s="54" t="s">
        <v>126</v>
      </c>
      <c r="V92" s="61"/>
      <c r="W92" s="52"/>
      <c r="X92" s="52"/>
      <c r="Y92" s="52"/>
      <c r="Z92" s="64"/>
      <c r="AA92" s="71" t="s">
        <v>126</v>
      </c>
      <c r="AB92" s="30"/>
      <c r="AC92" s="5"/>
      <c r="AD92" s="51"/>
      <c r="AE92" s="31"/>
      <c r="AF92" s="34"/>
      <c r="AG92" s="33"/>
      <c r="AH92" s="33"/>
    </row>
    <row r="93" spans="1:34" customFormat="1" ht="150" hidden="1" x14ac:dyDescent="0.25">
      <c r="A93" s="5" t="str">
        <f>'READ ME FIRST'!$D$12</f>
        <v>SDGE</v>
      </c>
      <c r="B93" s="41">
        <f>'READ ME FIRST'!$D$15</f>
        <v>44287</v>
      </c>
      <c r="C93" s="53" t="s">
        <v>344</v>
      </c>
      <c r="D93" s="66" t="str">
        <f>IF(Table2[[#This Row],[WMPInitiativeCategory]]="", "",INDEX('Initiative mapping-DO NOT EDIT'!$H$3:$H$12, MATCH(Table2[[#This Row],[WMPInitiativeCategory]],'Initiative mapping-DO NOT EDIT'!$G$3:$G$12,0)))</f>
        <v>5.3.5.</v>
      </c>
      <c r="E93" s="35" t="s">
        <v>387</v>
      </c>
      <c r="F93" s="35"/>
      <c r="G93" s="67">
        <f>IF(Table2[[#This Row],[WMPInitiativeActivity]]="","x",IF(Table2[[#This Row],[WMPInitiativeActivity]]="other", Table2[[#This Row],[ActivityNameifOther]], INDEX('Initiative mapping-DO NOT EDIT'!$C$3:$C$89,MATCH(Table2[[#This Row],[WMPInitiativeActivity]],'Initiative mapping-DO NOT EDIT'!$D$3:$D$89,0))))</f>
        <v>16</v>
      </c>
      <c r="H93" s="35" t="s">
        <v>388</v>
      </c>
      <c r="I93" s="68" t="s">
        <v>126</v>
      </c>
      <c r="J93"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Inspections_Removal and remediation of trees with strike potential to electric lines and equipment  _N/A_2021</v>
      </c>
      <c r="K93" s="54">
        <v>126</v>
      </c>
      <c r="L93" s="54" t="s">
        <v>126</v>
      </c>
      <c r="M93" s="54" t="s">
        <v>126</v>
      </c>
      <c r="N93" s="54"/>
      <c r="O93" s="54"/>
      <c r="P93" s="54"/>
      <c r="Q93" s="54"/>
      <c r="R93" s="54"/>
      <c r="S93" s="54"/>
      <c r="T93" s="54"/>
      <c r="U93" s="54" t="s">
        <v>126</v>
      </c>
      <c r="V93" s="60" t="s">
        <v>389</v>
      </c>
      <c r="W93" s="52"/>
      <c r="X93" s="52"/>
      <c r="Y93" s="52"/>
      <c r="Z93" s="63" t="s">
        <v>390</v>
      </c>
      <c r="AA93" s="70" t="s">
        <v>129</v>
      </c>
      <c r="AB93" s="30"/>
      <c r="AC93" s="5"/>
      <c r="AD93" s="51"/>
      <c r="AE93" s="31"/>
      <c r="AF93" s="34"/>
      <c r="AG93" s="33"/>
      <c r="AH93" s="33"/>
    </row>
    <row r="94" spans="1:34" customFormat="1" ht="45" hidden="1" x14ac:dyDescent="0.25">
      <c r="A94" s="5" t="str">
        <f>'READ ME FIRST'!$D$12</f>
        <v>SDGE</v>
      </c>
      <c r="B94" s="41">
        <f>'READ ME FIRST'!$D$15</f>
        <v>44287</v>
      </c>
      <c r="C94" s="53" t="s">
        <v>344</v>
      </c>
      <c r="D94" s="66" t="str">
        <f>IF(Table2[[#This Row],[WMPInitiativeCategory]]="", "",INDEX('Initiative mapping-DO NOT EDIT'!$H$3:$H$12, MATCH(Table2[[#This Row],[WMPInitiativeCategory]],'Initiative mapping-DO NOT EDIT'!$G$3:$G$12,0)))</f>
        <v>5.3.5.</v>
      </c>
      <c r="E94" s="35" t="s">
        <v>391</v>
      </c>
      <c r="F94" s="35"/>
      <c r="G94" s="67">
        <f>IF(Table2[[#This Row],[WMPInitiativeActivity]]="","x",IF(Table2[[#This Row],[WMPInitiativeActivity]]="other", Table2[[#This Row],[ActivityNameifOther]], INDEX('Initiative mapping-DO NOT EDIT'!$C$3:$C$89,MATCH(Table2[[#This Row],[WMPInitiativeActivity]],'Initiative mapping-DO NOT EDIT'!$D$3:$D$89,0))))</f>
        <v>17</v>
      </c>
      <c r="H94" s="35" t="s">
        <v>392</v>
      </c>
      <c r="I94" s="68" t="s">
        <v>126</v>
      </c>
      <c r="J94"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Inspections_Substation inspection _N/A_2021</v>
      </c>
      <c r="K94" s="54">
        <v>127</v>
      </c>
      <c r="L94" s="54" t="s">
        <v>126</v>
      </c>
      <c r="M94" s="54" t="s">
        <v>126</v>
      </c>
      <c r="N94" s="54"/>
      <c r="O94" s="54"/>
      <c r="P94" s="54"/>
      <c r="Q94" s="54"/>
      <c r="R94" s="54"/>
      <c r="S94" s="54"/>
      <c r="T94" s="54"/>
      <c r="U94" s="54" t="s">
        <v>126</v>
      </c>
      <c r="V94" s="60" t="s">
        <v>126</v>
      </c>
      <c r="W94" s="54"/>
      <c r="X94" s="54"/>
      <c r="Y94" s="54"/>
      <c r="Z94" s="60" t="s">
        <v>126</v>
      </c>
      <c r="AA94" s="71" t="s">
        <v>126</v>
      </c>
      <c r="AB94" s="30"/>
      <c r="AC94" s="5"/>
      <c r="AD94" s="51"/>
      <c r="AE94" s="31"/>
      <c r="AF94" s="34"/>
      <c r="AG94" s="33"/>
      <c r="AH94" s="33"/>
    </row>
    <row r="95" spans="1:34" customFormat="1" ht="60" hidden="1" x14ac:dyDescent="0.25">
      <c r="A95" s="5" t="str">
        <f>'READ ME FIRST'!$D$12</f>
        <v>SDGE</v>
      </c>
      <c r="B95" s="41">
        <f>'READ ME FIRST'!$D$15</f>
        <v>44287</v>
      </c>
      <c r="C95" s="53" t="s">
        <v>344</v>
      </c>
      <c r="D95" s="66" t="str">
        <f>IF(Table2[[#This Row],[WMPInitiativeCategory]]="", "",INDEX('Initiative mapping-DO NOT EDIT'!$H$3:$H$12, MATCH(Table2[[#This Row],[WMPInitiativeCategory]],'Initiative mapping-DO NOT EDIT'!$G$3:$G$12,0)))</f>
        <v>5.3.5.</v>
      </c>
      <c r="E95" s="35" t="s">
        <v>393</v>
      </c>
      <c r="F95" s="35"/>
      <c r="G95" s="67">
        <f>IF(Table2[[#This Row],[WMPInitiativeActivity]]="","x",IF(Table2[[#This Row],[WMPInitiativeActivity]]="other", Table2[[#This Row],[ActivityNameifOther]], INDEX('Initiative mapping-DO NOT EDIT'!$C$3:$C$89,MATCH(Table2[[#This Row],[WMPInitiativeActivity]],'Initiative mapping-DO NOT EDIT'!$D$3:$D$89,0))))</f>
        <v>18</v>
      </c>
      <c r="H95" s="35" t="s">
        <v>394</v>
      </c>
      <c r="I95" s="68" t="s">
        <v>126</v>
      </c>
      <c r="J95"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Inspections_Substation vegetation management  _N/A_2021</v>
      </c>
      <c r="K95" s="54">
        <v>127</v>
      </c>
      <c r="L95" s="54" t="s">
        <v>126</v>
      </c>
      <c r="M95" s="54" t="s">
        <v>126</v>
      </c>
      <c r="N95" s="54"/>
      <c r="O95" s="54"/>
      <c r="P95" s="54"/>
      <c r="Q95" s="54"/>
      <c r="R95" s="54"/>
      <c r="S95" s="54"/>
      <c r="T95" s="54"/>
      <c r="U95" s="54" t="s">
        <v>126</v>
      </c>
      <c r="V95" s="60" t="s">
        <v>126</v>
      </c>
      <c r="W95" s="54"/>
      <c r="X95" s="54"/>
      <c r="Y95" s="54"/>
      <c r="Z95" s="60" t="s">
        <v>126</v>
      </c>
      <c r="AA95" s="71" t="s">
        <v>126</v>
      </c>
      <c r="AB95" s="30"/>
      <c r="AC95" s="5"/>
      <c r="AD95" s="51"/>
      <c r="AE95" s="31"/>
      <c r="AF95" s="34"/>
      <c r="AG95" s="33"/>
      <c r="AH95" s="33"/>
    </row>
    <row r="96" spans="1:34" customFormat="1" ht="150" hidden="1" x14ac:dyDescent="0.25">
      <c r="A96" s="5" t="str">
        <f>'READ ME FIRST'!$D$12</f>
        <v>SDGE</v>
      </c>
      <c r="B96" s="41">
        <f>'READ ME FIRST'!$D$15</f>
        <v>44287</v>
      </c>
      <c r="C96" s="53" t="s">
        <v>344</v>
      </c>
      <c r="D96" s="66" t="str">
        <f>IF(Table2[[#This Row],[WMPInitiativeCategory]]="", "",INDEX('Initiative mapping-DO NOT EDIT'!$H$3:$H$12, MATCH(Table2[[#This Row],[WMPInitiativeCategory]],'Initiative mapping-DO NOT EDIT'!$G$3:$G$12,0)))</f>
        <v>5.3.5.</v>
      </c>
      <c r="E96" s="35" t="s">
        <v>395</v>
      </c>
      <c r="F96" s="35" t="s">
        <v>396</v>
      </c>
      <c r="G96" s="67">
        <f>IF(Table2[[#This Row],[WMPInitiativeActivity]]="","x",IF(Table2[[#This Row],[WMPInitiativeActivity]]="other", Table2[[#This Row],[ActivityNameifOther]], INDEX('Initiative mapping-DO NOT EDIT'!$C$3:$C$89,MATCH(Table2[[#This Row],[WMPInitiativeActivity]],'Initiative mapping-DO NOT EDIT'!$D$3:$D$89,0))))</f>
        <v>19</v>
      </c>
      <c r="H96" s="35" t="s">
        <v>397</v>
      </c>
      <c r="I96" s="68" t="s">
        <v>126</v>
      </c>
      <c r="J96"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inventory system _N/A_2021</v>
      </c>
      <c r="K96" s="54">
        <v>127</v>
      </c>
      <c r="L96" s="54" t="s">
        <v>126</v>
      </c>
      <c r="M96" s="54" t="s">
        <v>126</v>
      </c>
      <c r="N96" s="54"/>
      <c r="O96" s="54"/>
      <c r="P96" s="54"/>
      <c r="Q96" s="54"/>
      <c r="R96" s="54"/>
      <c r="S96" s="54"/>
      <c r="T96" s="54"/>
      <c r="U96" s="54" t="s">
        <v>126</v>
      </c>
      <c r="V96" s="60" t="s">
        <v>398</v>
      </c>
      <c r="W96" s="52"/>
      <c r="X96" s="52"/>
      <c r="Y96" s="52"/>
      <c r="Z96" s="63" t="s">
        <v>399</v>
      </c>
      <c r="AA96" s="70" t="s">
        <v>129</v>
      </c>
      <c r="AB96" s="30"/>
      <c r="AC96" s="5"/>
      <c r="AD96" s="51"/>
      <c r="AE96" s="31"/>
      <c r="AF96" s="34"/>
      <c r="AG96" s="33"/>
      <c r="AH96" s="33"/>
    </row>
    <row r="97" spans="1:34" customFormat="1" ht="120" hidden="1" x14ac:dyDescent="0.25">
      <c r="A97" s="5" t="str">
        <f>'READ ME FIRST'!$D$12</f>
        <v>SDGE</v>
      </c>
      <c r="B97" s="41">
        <f>'READ ME FIRST'!$D$15</f>
        <v>44287</v>
      </c>
      <c r="C97" s="53" t="s">
        <v>344</v>
      </c>
      <c r="D97" s="66" t="str">
        <f>IF(Table2[[#This Row],[WMPInitiativeCategory]]="", "",INDEX('Initiative mapping-DO NOT EDIT'!$H$3:$H$12, MATCH(Table2[[#This Row],[WMPInitiativeCategory]],'Initiative mapping-DO NOT EDIT'!$G$3:$G$12,0)))</f>
        <v>5.3.5.</v>
      </c>
      <c r="E97" s="35" t="s">
        <v>400</v>
      </c>
      <c r="F97" s="35"/>
      <c r="G97" s="67">
        <f>IF(Table2[[#This Row],[WMPInitiativeActivity]]="","x",IF(Table2[[#This Row],[WMPInitiativeActivity]]="other", Table2[[#This Row],[ActivityNameifOther]], INDEX('Initiative mapping-DO NOT EDIT'!$C$3:$C$89,MATCH(Table2[[#This Row],[WMPInitiativeActivity]],'Initiative mapping-DO NOT EDIT'!$D$3:$D$89,0))))</f>
        <v>20</v>
      </c>
      <c r="H97" s="35" t="s">
        <v>401</v>
      </c>
      <c r="I97" s="68" t="s">
        <v>126</v>
      </c>
      <c r="J97"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management to achieve clearances around electric lines and equipment  _N/A_2021</v>
      </c>
      <c r="K97" s="54">
        <v>128</v>
      </c>
      <c r="L97" s="54" t="s">
        <v>402</v>
      </c>
      <c r="M97" s="54">
        <v>35500</v>
      </c>
      <c r="N97" s="54"/>
      <c r="O97" s="54"/>
      <c r="P97" s="54"/>
      <c r="Q97" s="54"/>
      <c r="R97" s="54"/>
      <c r="S97" s="54"/>
      <c r="T97" s="54"/>
      <c r="U97" s="54">
        <v>35563</v>
      </c>
      <c r="V97" s="60" t="s">
        <v>126</v>
      </c>
      <c r="W97" s="54"/>
      <c r="X97" s="54"/>
      <c r="Y97" s="54"/>
      <c r="Z97" s="60" t="s">
        <v>126</v>
      </c>
      <c r="AA97" s="71" t="s">
        <v>129</v>
      </c>
      <c r="AB97" s="30"/>
      <c r="AC97" s="5"/>
      <c r="AD97" s="51"/>
      <c r="AE97" s="31"/>
      <c r="AF97" s="34"/>
      <c r="AG97" s="33"/>
      <c r="AH97" s="33"/>
    </row>
    <row r="98" spans="1:34" customFormat="1" ht="60" hidden="1" x14ac:dyDescent="0.25">
      <c r="A98" s="5" t="str">
        <f>'READ ME FIRST'!$D$12</f>
        <v>SDGE</v>
      </c>
      <c r="B98" s="41">
        <f>'READ ME FIRST'!$D$15</f>
        <v>44287</v>
      </c>
      <c r="C98" s="53" t="s">
        <v>403</v>
      </c>
      <c r="D98" s="66" t="str">
        <f>IF(Table2[[#This Row],[WMPInitiativeCategory]]="", "",INDEX('Initiative mapping-DO NOT EDIT'!$H$3:$H$12, MATCH(Table2[[#This Row],[WMPInitiativeCategory]],'Initiative mapping-DO NOT EDIT'!$G$3:$G$12,0)))</f>
        <v>5.3.6.</v>
      </c>
      <c r="E98" s="35" t="s">
        <v>404</v>
      </c>
      <c r="F98" s="35"/>
      <c r="G98" s="67">
        <f>IF(Table2[[#This Row],[WMPInitiativeActivity]]="","x",IF(Table2[[#This Row],[WMPInitiativeActivity]]="other", Table2[[#This Row],[ActivityNameifOther]], INDEX('Initiative mapping-DO NOT EDIT'!$C$3:$C$89,MATCH(Table2[[#This Row],[WMPInitiativeActivity]],'Initiative mapping-DO NOT EDIT'!$D$3:$D$89,0))))</f>
        <v>1</v>
      </c>
      <c r="H98" s="35" t="s">
        <v>405</v>
      </c>
      <c r="I98" s="68" t="s">
        <v>126</v>
      </c>
      <c r="J98"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Protocols_Automatic recloser operations  _N/A_2021</v>
      </c>
      <c r="K98" s="54">
        <v>130</v>
      </c>
      <c r="L98" s="54" t="s">
        <v>406</v>
      </c>
      <c r="M98" s="54" t="s">
        <v>126</v>
      </c>
      <c r="N98" s="54"/>
      <c r="O98" s="54"/>
      <c r="P98" s="54"/>
      <c r="Q98" s="54"/>
      <c r="R98" s="54"/>
      <c r="S98" s="54"/>
      <c r="T98" s="54"/>
      <c r="U98" s="54" t="s">
        <v>126</v>
      </c>
      <c r="V98" s="60" t="s">
        <v>407</v>
      </c>
      <c r="W98" s="52"/>
      <c r="X98" s="52"/>
      <c r="Y98" s="52"/>
      <c r="Z98" s="63" t="s">
        <v>408</v>
      </c>
      <c r="AA98" s="70" t="s">
        <v>129</v>
      </c>
      <c r="AB98" s="30"/>
      <c r="AC98" s="5"/>
      <c r="AD98" s="51"/>
      <c r="AE98" s="31"/>
      <c r="AF98" s="34"/>
      <c r="AG98" s="33"/>
      <c r="AH98" s="33"/>
    </row>
    <row r="99" spans="1:34" customFormat="1" ht="105" hidden="1" x14ac:dyDescent="0.25">
      <c r="A99" s="5" t="str">
        <f>'READ ME FIRST'!$D$12</f>
        <v>SDGE</v>
      </c>
      <c r="B99" s="41">
        <f>'READ ME FIRST'!$D$15</f>
        <v>44287</v>
      </c>
      <c r="C99" s="53" t="s">
        <v>403</v>
      </c>
      <c r="D99" s="66" t="str">
        <f>IF(Table2[[#This Row],[WMPInitiativeCategory]]="", "",INDEX('Initiative mapping-DO NOT EDIT'!$H$3:$H$12, MATCH(Table2[[#This Row],[WMPInitiativeCategory]],'Initiative mapping-DO NOT EDIT'!$G$3:$G$12,0)))</f>
        <v>5.3.6.</v>
      </c>
      <c r="E99" s="35" t="s">
        <v>409</v>
      </c>
      <c r="F99" s="35"/>
      <c r="G99" s="67">
        <f>IF(Table2[[#This Row],[WMPInitiativeActivity]]="","x",IF(Table2[[#This Row],[WMPInitiativeActivity]]="other", Table2[[#This Row],[ActivityNameifOther]], INDEX('Initiative mapping-DO NOT EDIT'!$C$3:$C$89,MATCH(Table2[[#This Row],[WMPInitiativeActivity]],'Initiative mapping-DO NOT EDIT'!$D$3:$D$89,0))))</f>
        <v>2</v>
      </c>
      <c r="H99" s="35" t="s">
        <v>410</v>
      </c>
      <c r="I99" s="68" t="s">
        <v>126</v>
      </c>
      <c r="J99"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Protocols_Crew-accompanying ignition prevention and suppression resources and services _N/A_2021</v>
      </c>
      <c r="K99" s="54">
        <v>132</v>
      </c>
      <c r="L99" s="54" t="s">
        <v>126</v>
      </c>
      <c r="M99" s="54" t="s">
        <v>126</v>
      </c>
      <c r="N99" s="54"/>
      <c r="O99" s="54"/>
      <c r="P99" s="54"/>
      <c r="Q99" s="54"/>
      <c r="R99" s="54"/>
      <c r="S99" s="54"/>
      <c r="T99" s="54"/>
      <c r="U99" s="54" t="s">
        <v>126</v>
      </c>
      <c r="V99" s="60" t="s">
        <v>411</v>
      </c>
      <c r="W99" s="52"/>
      <c r="X99" s="52"/>
      <c r="Y99" s="52"/>
      <c r="Z99" s="63" t="s">
        <v>412</v>
      </c>
      <c r="AA99" s="70" t="s">
        <v>129</v>
      </c>
      <c r="AB99" s="30"/>
      <c r="AC99" s="5"/>
      <c r="AD99" s="51"/>
      <c r="AE99" s="31"/>
      <c r="AF99" s="34"/>
      <c r="AG99" s="33"/>
      <c r="AH99" s="33"/>
    </row>
    <row r="100" spans="1:34" customFormat="1" ht="75" hidden="1" x14ac:dyDescent="0.25">
      <c r="A100" s="5" t="str">
        <f>'READ ME FIRST'!$D$12</f>
        <v>SDGE</v>
      </c>
      <c r="B100" s="41">
        <f>'READ ME FIRST'!$D$15</f>
        <v>44287</v>
      </c>
      <c r="C100" s="53" t="s">
        <v>403</v>
      </c>
      <c r="D100" s="66" t="str">
        <f>IF(Table2[[#This Row],[WMPInitiativeCategory]]="", "",INDEX('Initiative mapping-DO NOT EDIT'!$H$3:$H$12, MATCH(Table2[[#This Row],[WMPInitiativeCategory]],'Initiative mapping-DO NOT EDIT'!$G$3:$G$12,0)))</f>
        <v>5.3.6.</v>
      </c>
      <c r="E100" s="35" t="s">
        <v>413</v>
      </c>
      <c r="F100" s="35"/>
      <c r="G100" s="67">
        <f>IF(Table2[[#This Row],[WMPInitiativeActivity]]="","x",IF(Table2[[#This Row],[WMPInitiativeActivity]]="other", Table2[[#This Row],[ActivityNameifOther]], INDEX('Initiative mapping-DO NOT EDIT'!$C$3:$C$89,MATCH(Table2[[#This Row],[WMPInitiativeActivity]],'Initiative mapping-DO NOT EDIT'!$D$3:$D$89,0))))</f>
        <v>3</v>
      </c>
      <c r="H100" s="35" t="s">
        <v>414</v>
      </c>
      <c r="I100" s="68" t="s">
        <v>126</v>
      </c>
      <c r="J100"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Protocols_Personnel work procedures and training in conditions of elevated fire risk  _N/A_2021</v>
      </c>
      <c r="K100" s="54">
        <v>133</v>
      </c>
      <c r="L100" s="54" t="s">
        <v>126</v>
      </c>
      <c r="M100" s="54" t="s">
        <v>126</v>
      </c>
      <c r="N100" s="54"/>
      <c r="O100" s="54"/>
      <c r="P100" s="54"/>
      <c r="Q100" s="54"/>
      <c r="R100" s="54"/>
      <c r="S100" s="54"/>
      <c r="T100" s="54"/>
      <c r="U100" s="54" t="s">
        <v>126</v>
      </c>
      <c r="V100" s="60" t="s">
        <v>415</v>
      </c>
      <c r="W100" s="52"/>
      <c r="X100" s="52"/>
      <c r="Y100" s="52"/>
      <c r="Z100" s="63" t="s">
        <v>416</v>
      </c>
      <c r="AA100" s="70" t="s">
        <v>129</v>
      </c>
      <c r="AB100" s="30"/>
      <c r="AC100" s="5"/>
      <c r="AD100" s="51"/>
      <c r="AE100" s="31"/>
      <c r="AF100" s="34"/>
      <c r="AG100" s="33"/>
      <c r="AH100" s="33"/>
    </row>
    <row r="101" spans="1:34" customFormat="1" ht="105" hidden="1" x14ac:dyDescent="0.25">
      <c r="A101" s="5" t="str">
        <f>'READ ME FIRST'!$D$12</f>
        <v>SDGE</v>
      </c>
      <c r="B101" s="41">
        <f>'READ ME FIRST'!$D$15</f>
        <v>44287</v>
      </c>
      <c r="C101" s="53" t="s">
        <v>403</v>
      </c>
      <c r="D101" s="66" t="str">
        <f>IF(Table2[[#This Row],[WMPInitiativeCategory]]="", "",INDEX('Initiative mapping-DO NOT EDIT'!$H$3:$H$12, MATCH(Table2[[#This Row],[WMPInitiativeCategory]],'Initiative mapping-DO NOT EDIT'!$G$3:$G$12,0)))</f>
        <v>5.3.6.</v>
      </c>
      <c r="E101" s="35" t="s">
        <v>417</v>
      </c>
      <c r="F101" s="35"/>
      <c r="G101" s="67">
        <f>IF(Table2[[#This Row],[WMPInitiativeActivity]]="","x",IF(Table2[[#This Row],[WMPInitiativeActivity]]="other", Table2[[#This Row],[ActivityNameifOther]], INDEX('Initiative mapping-DO NOT EDIT'!$C$3:$C$89,MATCH(Table2[[#This Row],[WMPInitiativeActivity]],'Initiative mapping-DO NOT EDIT'!$D$3:$D$89,0))))</f>
        <v>4</v>
      </c>
      <c r="H101" s="35" t="s">
        <v>418</v>
      </c>
      <c r="I101" s="68" t="s">
        <v>126</v>
      </c>
      <c r="J101"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Protocols_Protocols for PSPS re-energization _N/A_2021</v>
      </c>
      <c r="K101" s="54">
        <v>134</v>
      </c>
      <c r="L101" s="54" t="s">
        <v>126</v>
      </c>
      <c r="M101" s="54" t="s">
        <v>126</v>
      </c>
      <c r="N101" s="54"/>
      <c r="O101" s="54"/>
      <c r="P101" s="54"/>
      <c r="Q101" s="54"/>
      <c r="R101" s="54"/>
      <c r="S101" s="54"/>
      <c r="T101" s="54"/>
      <c r="U101" s="54" t="s">
        <v>126</v>
      </c>
      <c r="V101" s="60" t="s">
        <v>419</v>
      </c>
      <c r="W101" s="52"/>
      <c r="X101" s="52"/>
      <c r="Y101" s="52"/>
      <c r="Z101" s="63" t="s">
        <v>420</v>
      </c>
      <c r="AA101" s="70" t="s">
        <v>129</v>
      </c>
      <c r="AB101" s="30"/>
      <c r="AC101" s="5"/>
      <c r="AD101" s="51"/>
      <c r="AE101" s="31"/>
      <c r="AF101" s="34"/>
      <c r="AG101" s="33"/>
      <c r="AH101" s="33"/>
    </row>
    <row r="102" spans="1:34" customFormat="1" ht="60" hidden="1" x14ac:dyDescent="0.25">
      <c r="A102" s="5" t="str">
        <f>'READ ME FIRST'!$D$12</f>
        <v>SDGE</v>
      </c>
      <c r="B102" s="41">
        <f>'READ ME FIRST'!$D$15</f>
        <v>44287</v>
      </c>
      <c r="C102" s="53" t="s">
        <v>403</v>
      </c>
      <c r="D102" s="66" t="str">
        <f>IF(Table2[[#This Row],[WMPInitiativeCategory]]="", "",INDEX('Initiative mapping-DO NOT EDIT'!$H$3:$H$12, MATCH(Table2[[#This Row],[WMPInitiativeCategory]],'Initiative mapping-DO NOT EDIT'!$G$3:$G$12,0)))</f>
        <v>5.3.6.</v>
      </c>
      <c r="E102" s="35" t="s">
        <v>421</v>
      </c>
      <c r="F102" s="35"/>
      <c r="G102" s="67">
        <f>IF(Table2[[#This Row],[WMPInitiativeActivity]]="","x",IF(Table2[[#This Row],[WMPInitiativeActivity]]="other", Table2[[#This Row],[ActivityNameifOther]], INDEX('Initiative mapping-DO NOT EDIT'!$C$3:$C$89,MATCH(Table2[[#This Row],[WMPInitiativeActivity]],'Initiative mapping-DO NOT EDIT'!$D$3:$D$89,0))))</f>
        <v>5</v>
      </c>
      <c r="H102" s="35" t="s">
        <v>422</v>
      </c>
      <c r="I102" s="68" t="s">
        <v>126</v>
      </c>
      <c r="J102"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Protocols_PSPS events and mitigation of PSPS impacts  _N/A_2021</v>
      </c>
      <c r="K102" s="54">
        <v>134</v>
      </c>
      <c r="L102" s="54" t="s">
        <v>126</v>
      </c>
      <c r="M102" s="54" t="s">
        <v>126</v>
      </c>
      <c r="N102" s="54"/>
      <c r="O102" s="54"/>
      <c r="P102" s="54"/>
      <c r="Q102" s="54"/>
      <c r="R102" s="54"/>
      <c r="S102" s="54"/>
      <c r="T102" s="54"/>
      <c r="U102" s="54" t="s">
        <v>126</v>
      </c>
      <c r="V102" s="60" t="s">
        <v>126</v>
      </c>
      <c r="W102" s="54"/>
      <c r="X102" s="54"/>
      <c r="Y102" s="54"/>
      <c r="Z102" s="60" t="s">
        <v>126</v>
      </c>
      <c r="AA102" s="71" t="s">
        <v>126</v>
      </c>
      <c r="AB102" s="30"/>
      <c r="AC102" s="5"/>
      <c r="AD102" s="51"/>
      <c r="AE102" s="31"/>
      <c r="AF102" s="34"/>
      <c r="AG102" s="33"/>
      <c r="AH102" s="33"/>
    </row>
    <row r="103" spans="1:34" customFormat="1" ht="45" hidden="1" x14ac:dyDescent="0.25">
      <c r="A103" s="5" t="str">
        <f>'READ ME FIRST'!$D$12</f>
        <v>SDGE</v>
      </c>
      <c r="B103" s="41">
        <f>'READ ME FIRST'!$D$15</f>
        <v>44287</v>
      </c>
      <c r="C103" s="53" t="s">
        <v>403</v>
      </c>
      <c r="D103" s="66" t="str">
        <f>IF(Table2[[#This Row],[WMPInitiativeCategory]]="", "",INDEX('Initiative mapping-DO NOT EDIT'!$H$3:$H$12, MATCH(Table2[[#This Row],[WMPInitiativeCategory]],'Initiative mapping-DO NOT EDIT'!$G$3:$G$12,0)))</f>
        <v>5.3.6.</v>
      </c>
      <c r="E103" s="35" t="s">
        <v>146</v>
      </c>
      <c r="F103" s="35" t="s">
        <v>423</v>
      </c>
      <c r="G103" s="67" t="str">
        <f>IF(Table2[[#This Row],[WMPInitiativeActivity]]="","x",IF(Table2[[#This Row],[WMPInitiativeActivity]]="other", Table2[[#This Row],[ActivityNameifOther]], INDEX('Initiative mapping-DO NOT EDIT'!$C$3:$C$89,MATCH(Table2[[#This Row],[WMPInitiativeActivity]],'Initiative mapping-DO NOT EDIT'!$D$3:$D$89,0))))</f>
        <v>PSPS protocols</v>
      </c>
      <c r="H103" s="35" t="s">
        <v>424</v>
      </c>
      <c r="I103" s="68" t="s">
        <v>126</v>
      </c>
      <c r="J103"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Protocols_PSPS protocols_N/A_2021</v>
      </c>
      <c r="K103" s="54">
        <v>134</v>
      </c>
      <c r="L103" s="54" t="s">
        <v>126</v>
      </c>
      <c r="M103" s="54" t="s">
        <v>126</v>
      </c>
      <c r="N103" s="54"/>
      <c r="O103" s="54"/>
      <c r="P103" s="54"/>
      <c r="Q103" s="54"/>
      <c r="R103" s="54"/>
      <c r="S103" s="54"/>
      <c r="T103" s="54"/>
      <c r="U103" s="54" t="s">
        <v>126</v>
      </c>
      <c r="V103" s="60" t="s">
        <v>425</v>
      </c>
      <c r="W103" s="52"/>
      <c r="X103" s="52"/>
      <c r="Y103" s="52"/>
      <c r="Z103" s="63" t="s">
        <v>426</v>
      </c>
      <c r="AA103" s="70" t="s">
        <v>129</v>
      </c>
      <c r="AB103" s="30"/>
      <c r="AC103" s="5"/>
      <c r="AD103" s="51"/>
      <c r="AE103" s="31"/>
      <c r="AF103" s="34"/>
      <c r="AG103" s="33"/>
      <c r="AH103" s="33"/>
    </row>
    <row r="104" spans="1:34" customFormat="1" ht="225" hidden="1" x14ac:dyDescent="0.25">
      <c r="A104" s="5" t="str">
        <f>'READ ME FIRST'!$D$12</f>
        <v>SDGE</v>
      </c>
      <c r="B104" s="41">
        <f>'READ ME FIRST'!$D$15</f>
        <v>44287</v>
      </c>
      <c r="C104" s="53" t="s">
        <v>403</v>
      </c>
      <c r="D104" s="66" t="str">
        <f>IF(Table2[[#This Row],[WMPInitiativeCategory]]="", "",INDEX('Initiative mapping-DO NOT EDIT'!$H$3:$H$12, MATCH(Table2[[#This Row],[WMPInitiativeCategory]],'Initiative mapping-DO NOT EDIT'!$G$3:$G$12,0)))</f>
        <v>5.3.6.</v>
      </c>
      <c r="E104" s="35" t="s">
        <v>146</v>
      </c>
      <c r="F104" s="35" t="s">
        <v>427</v>
      </c>
      <c r="G104" s="67" t="str">
        <f>IF(Table2[[#This Row],[WMPInitiativeActivity]]="","x",IF(Table2[[#This Row],[WMPInitiativeActivity]]="other", Table2[[#This Row],[ActivityNameifOther]], INDEX('Initiative mapping-DO NOT EDIT'!$C$3:$C$89,MATCH(Table2[[#This Row],[WMPInitiativeActivity]],'Initiative mapping-DO NOT EDIT'!$D$3:$D$89,0))))</f>
        <v>Mitigating the public safety impact of PSPS protocols</v>
      </c>
      <c r="H104" s="35" t="s">
        <v>428</v>
      </c>
      <c r="I104" s="68" t="s">
        <v>126</v>
      </c>
      <c r="J104"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Protocols_Mitigating the public safety impact of PSPS protocols_N/A_2021</v>
      </c>
      <c r="K104" s="54">
        <v>135</v>
      </c>
      <c r="L104" s="54" t="s">
        <v>126</v>
      </c>
      <c r="M104" s="54" t="s">
        <v>126</v>
      </c>
      <c r="N104" s="54"/>
      <c r="O104" s="54"/>
      <c r="P104" s="54"/>
      <c r="Q104" s="54"/>
      <c r="R104" s="54"/>
      <c r="S104" s="54"/>
      <c r="T104" s="54"/>
      <c r="U104" s="54" t="s">
        <v>126</v>
      </c>
      <c r="V104" s="60" t="s">
        <v>429</v>
      </c>
      <c r="W104" s="54"/>
      <c r="X104" s="54"/>
      <c r="Y104" s="54"/>
      <c r="Z104" s="60" t="s">
        <v>430</v>
      </c>
      <c r="AA104" s="70" t="s">
        <v>129</v>
      </c>
      <c r="AB104" s="30"/>
      <c r="AC104" s="5"/>
      <c r="AD104" s="51"/>
      <c r="AE104" s="31"/>
      <c r="AF104" s="34"/>
      <c r="AG104" s="33"/>
      <c r="AH104" s="33"/>
    </row>
    <row r="105" spans="1:34" customFormat="1" ht="330" hidden="1" x14ac:dyDescent="0.25">
      <c r="A105" s="5" t="str">
        <f>'READ ME FIRST'!$D$12</f>
        <v>SDGE</v>
      </c>
      <c r="B105" s="41">
        <f>'READ ME FIRST'!$D$15</f>
        <v>44287</v>
      </c>
      <c r="C105" s="53" t="s">
        <v>403</v>
      </c>
      <c r="D105" s="66" t="str">
        <f>IF(Table2[[#This Row],[WMPInitiativeCategory]]="", "",INDEX('Initiative mapping-DO NOT EDIT'!$H$3:$H$12, MATCH(Table2[[#This Row],[WMPInitiativeCategory]],'Initiative mapping-DO NOT EDIT'!$G$3:$G$12,0)))</f>
        <v>5.3.6.</v>
      </c>
      <c r="E105" s="35" t="s">
        <v>146</v>
      </c>
      <c r="F105" s="35" t="s">
        <v>431</v>
      </c>
      <c r="G105" s="67" t="str">
        <f>IF(Table2[[#This Row],[WMPInitiativeActivity]]="","x",IF(Table2[[#This Row],[WMPInitiativeActivity]]="other", Table2[[#This Row],[ActivityNameifOther]], INDEX('Initiative mapping-DO NOT EDIT'!$C$3:$C$89,MATCH(Table2[[#This Row],[WMPInitiativeActivity]],'Initiative mapping-DO NOT EDIT'!$D$3:$D$89,0))))</f>
        <v>PSPS communication practices</v>
      </c>
      <c r="H105" s="35" t="s">
        <v>432</v>
      </c>
      <c r="I105" s="68" t="s">
        <v>126</v>
      </c>
      <c r="J105"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Protocols_PSPS communication practices_N/A_2021</v>
      </c>
      <c r="K105" s="54">
        <v>136</v>
      </c>
      <c r="L105" s="54" t="s">
        <v>126</v>
      </c>
      <c r="M105" s="54" t="s">
        <v>126</v>
      </c>
      <c r="N105" s="54"/>
      <c r="O105" s="54"/>
      <c r="P105" s="54"/>
      <c r="Q105" s="54"/>
      <c r="R105" s="54"/>
      <c r="S105" s="54"/>
      <c r="T105" s="54"/>
      <c r="U105" s="54" t="s">
        <v>126</v>
      </c>
      <c r="V105" s="62" t="s">
        <v>433</v>
      </c>
      <c r="W105" s="52"/>
      <c r="X105" s="52"/>
      <c r="Y105" s="52"/>
      <c r="Z105" s="65" t="s">
        <v>434</v>
      </c>
      <c r="AA105" s="70" t="s">
        <v>129</v>
      </c>
      <c r="AB105" s="30"/>
      <c r="AC105" s="5"/>
      <c r="AD105" s="51"/>
      <c r="AE105" s="31"/>
      <c r="AF105" s="34"/>
      <c r="AG105" s="33"/>
      <c r="AH105" s="33"/>
    </row>
    <row r="106" spans="1:34" customFormat="1" ht="45" hidden="1" x14ac:dyDescent="0.25">
      <c r="A106" s="5" t="str">
        <f>'READ ME FIRST'!$D$12</f>
        <v>SDGE</v>
      </c>
      <c r="B106" s="41">
        <f>'READ ME FIRST'!$D$15</f>
        <v>44287</v>
      </c>
      <c r="C106" s="53" t="s">
        <v>403</v>
      </c>
      <c r="D106" s="66" t="str">
        <f>IF(Table2[[#This Row],[WMPInitiativeCategory]]="", "",INDEX('Initiative mapping-DO NOT EDIT'!$H$3:$H$12, MATCH(Table2[[#This Row],[WMPInitiativeCategory]],'Initiative mapping-DO NOT EDIT'!$G$3:$G$12,0)))</f>
        <v>5.3.6.</v>
      </c>
      <c r="E106" s="35" t="s">
        <v>146</v>
      </c>
      <c r="F106" s="35" t="s">
        <v>435</v>
      </c>
      <c r="G106" s="67" t="str">
        <f>IF(Table2[[#This Row],[WMPInitiativeActivity]]="","x",IF(Table2[[#This Row],[WMPInitiativeActivity]]="other", Table2[[#This Row],[ActivityNameifOther]], INDEX('Initiative mapping-DO NOT EDIT'!$C$3:$C$89,MATCH(Table2[[#This Row],[WMPInitiativeActivity]],'Initiative mapping-DO NOT EDIT'!$D$3:$D$89,0))))</f>
        <v xml:space="preserve">Notice to customers </v>
      </c>
      <c r="H106" s="35" t="s">
        <v>436</v>
      </c>
      <c r="I106" s="68" t="s">
        <v>126</v>
      </c>
      <c r="J106"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Protocols_Notice to customers _N/A_2021</v>
      </c>
      <c r="K106" s="54">
        <v>138</v>
      </c>
      <c r="L106" s="54" t="s">
        <v>126</v>
      </c>
      <c r="M106" s="54" t="s">
        <v>126</v>
      </c>
      <c r="N106" s="54"/>
      <c r="O106" s="54"/>
      <c r="P106" s="54"/>
      <c r="Q106" s="54"/>
      <c r="R106" s="54"/>
      <c r="S106" s="54"/>
      <c r="T106" s="54"/>
      <c r="U106" s="54" t="s">
        <v>126</v>
      </c>
      <c r="V106" s="60" t="s">
        <v>126</v>
      </c>
      <c r="W106" s="54"/>
      <c r="X106" s="54"/>
      <c r="Y106" s="54"/>
      <c r="Z106" s="60" t="s">
        <v>126</v>
      </c>
      <c r="AA106" s="71" t="s">
        <v>126</v>
      </c>
      <c r="AB106" s="30"/>
      <c r="AC106" s="5"/>
      <c r="AD106" s="51"/>
      <c r="AE106" s="31"/>
      <c r="AF106" s="34"/>
      <c r="AG106" s="33"/>
      <c r="AH106" s="33"/>
    </row>
    <row r="107" spans="1:34" customFormat="1" ht="60" hidden="1" x14ac:dyDescent="0.25">
      <c r="A107" s="5" t="str">
        <f>'READ ME FIRST'!$D$12</f>
        <v>SDGE</v>
      </c>
      <c r="B107" s="41">
        <f>'READ ME FIRST'!$D$15</f>
        <v>44287</v>
      </c>
      <c r="C107" s="53" t="s">
        <v>403</v>
      </c>
      <c r="D107" s="66" t="str">
        <f>IF(Table2[[#This Row],[WMPInitiativeCategory]]="", "",INDEX('Initiative mapping-DO NOT EDIT'!$H$3:$H$12, MATCH(Table2[[#This Row],[WMPInitiativeCategory]],'Initiative mapping-DO NOT EDIT'!$G$3:$G$12,0)))</f>
        <v>5.3.6.</v>
      </c>
      <c r="E107" s="35" t="s">
        <v>146</v>
      </c>
      <c r="F107" s="35" t="s">
        <v>437</v>
      </c>
      <c r="G107" s="67" t="str">
        <f>IF(Table2[[#This Row],[WMPInitiativeActivity]]="","x",IF(Table2[[#This Row],[WMPInitiativeActivity]]="other", Table2[[#This Row],[ActivityNameifOther]], INDEX('Initiative mapping-DO NOT EDIT'!$C$3:$C$89,MATCH(Table2[[#This Row],[WMPInitiativeActivity]],'Initiative mapping-DO NOT EDIT'!$D$3:$D$89,0))))</f>
        <v xml:space="preserve">Notice to state, counties, cities, and tribes </v>
      </c>
      <c r="H107" s="35" t="s">
        <v>438</v>
      </c>
      <c r="I107" s="68" t="s">
        <v>126</v>
      </c>
      <c r="J107"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Protocols_Notice to state, counties, cities, and tribes _N/A_2021</v>
      </c>
      <c r="K107" s="54">
        <v>139</v>
      </c>
      <c r="L107" s="54" t="s">
        <v>126</v>
      </c>
      <c r="M107" s="54" t="s">
        <v>126</v>
      </c>
      <c r="N107" s="54"/>
      <c r="O107" s="54"/>
      <c r="P107" s="54"/>
      <c r="Q107" s="54"/>
      <c r="R107" s="54"/>
      <c r="S107" s="54"/>
      <c r="T107" s="54"/>
      <c r="U107" s="54" t="s">
        <v>126</v>
      </c>
      <c r="V107" s="60" t="s">
        <v>126</v>
      </c>
      <c r="W107" s="54"/>
      <c r="X107" s="54"/>
      <c r="Y107" s="54"/>
      <c r="Z107" s="60" t="s">
        <v>126</v>
      </c>
      <c r="AA107" s="71" t="s">
        <v>126</v>
      </c>
      <c r="AB107" s="30"/>
      <c r="AC107" s="5"/>
      <c r="AD107" s="51"/>
      <c r="AE107" s="31"/>
      <c r="AF107" s="34"/>
      <c r="AG107" s="33"/>
      <c r="AH107" s="33"/>
    </row>
    <row r="108" spans="1:34" customFormat="1" ht="75" hidden="1" x14ac:dyDescent="0.25">
      <c r="A108" s="5" t="str">
        <f>'READ ME FIRST'!$D$12</f>
        <v>SDGE</v>
      </c>
      <c r="B108" s="41">
        <f>'READ ME FIRST'!$D$15</f>
        <v>44287</v>
      </c>
      <c r="C108" s="53" t="s">
        <v>403</v>
      </c>
      <c r="D108" s="66" t="str">
        <f>IF(Table2[[#This Row],[WMPInitiativeCategory]]="", "",INDEX('Initiative mapping-DO NOT EDIT'!$H$3:$H$12, MATCH(Table2[[#This Row],[WMPInitiativeCategory]],'Initiative mapping-DO NOT EDIT'!$G$3:$G$12,0)))</f>
        <v>5.3.6.</v>
      </c>
      <c r="E108" s="35" t="s">
        <v>146</v>
      </c>
      <c r="F108" s="35" t="s">
        <v>439</v>
      </c>
      <c r="G108" s="67" t="str">
        <f>IF(Table2[[#This Row],[WMPInitiativeActivity]]="","x",IF(Table2[[#This Row],[WMPInitiativeActivity]]="other", Table2[[#This Row],[ActivityNameifOther]], INDEX('Initiative mapping-DO NOT EDIT'!$C$3:$C$89,MATCH(Table2[[#This Row],[WMPInitiativeActivity]],'Initiative mapping-DO NOT EDIT'!$D$3:$D$89,0))))</f>
        <v xml:space="preserve">Notice to customers who provide critical services </v>
      </c>
      <c r="H108" s="35" t="s">
        <v>440</v>
      </c>
      <c r="I108" s="68" t="s">
        <v>126</v>
      </c>
      <c r="J108"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Protocols_Notice to customers who provide critical services _N/A_2021</v>
      </c>
      <c r="K108" s="54">
        <v>139</v>
      </c>
      <c r="L108" s="54" t="s">
        <v>126</v>
      </c>
      <c r="M108" s="54" t="s">
        <v>126</v>
      </c>
      <c r="N108" s="54"/>
      <c r="O108" s="54"/>
      <c r="P108" s="54"/>
      <c r="Q108" s="54"/>
      <c r="R108" s="54"/>
      <c r="S108" s="54"/>
      <c r="T108" s="54"/>
      <c r="U108" s="54" t="s">
        <v>126</v>
      </c>
      <c r="V108" s="60" t="s">
        <v>126</v>
      </c>
      <c r="W108" s="54"/>
      <c r="X108" s="54"/>
      <c r="Y108" s="54"/>
      <c r="Z108" s="60" t="s">
        <v>126</v>
      </c>
      <c r="AA108" s="71" t="s">
        <v>126</v>
      </c>
      <c r="AB108" s="30"/>
      <c r="AC108" s="5"/>
      <c r="AD108" s="51"/>
      <c r="AE108" s="31"/>
      <c r="AF108" s="34"/>
      <c r="AG108" s="33"/>
      <c r="AH108" s="33"/>
    </row>
    <row r="109" spans="1:34" customFormat="1" ht="60" hidden="1" x14ac:dyDescent="0.25">
      <c r="A109" s="5" t="str">
        <f>'READ ME FIRST'!$D$12</f>
        <v>SDGE</v>
      </c>
      <c r="B109" s="41">
        <f>'READ ME FIRST'!$D$15</f>
        <v>44287</v>
      </c>
      <c r="C109" s="53" t="s">
        <v>403</v>
      </c>
      <c r="D109" s="66" t="str">
        <f>IF(Table2[[#This Row],[WMPInitiativeCategory]]="", "",INDEX('Initiative mapping-DO NOT EDIT'!$H$3:$H$12, MATCH(Table2[[#This Row],[WMPInitiativeCategory]],'Initiative mapping-DO NOT EDIT'!$G$3:$G$12,0)))</f>
        <v>5.3.6.</v>
      </c>
      <c r="E109" s="35" t="s">
        <v>146</v>
      </c>
      <c r="F109" s="35" t="s">
        <v>441</v>
      </c>
      <c r="G109" s="67" t="str">
        <f>IF(Table2[[#This Row],[WMPInitiativeActivity]]="","x",IF(Table2[[#This Row],[WMPInitiativeActivity]]="other", Table2[[#This Row],[ActivityNameifOther]], INDEX('Initiative mapping-DO NOT EDIT'!$C$3:$C$89,MATCH(Table2[[#This Row],[WMPInitiativeActivity]],'Initiative mapping-DO NOT EDIT'!$D$3:$D$89,0))))</f>
        <v xml:space="preserve">Notice to medical baseline customers </v>
      </c>
      <c r="H109" s="35" t="s">
        <v>442</v>
      </c>
      <c r="I109" s="68" t="s">
        <v>126</v>
      </c>
      <c r="J109"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Protocols_Notice to medical baseline customers _N/A_2021</v>
      </c>
      <c r="K109" s="54">
        <v>139</v>
      </c>
      <c r="L109" s="54" t="s">
        <v>126</v>
      </c>
      <c r="M109" s="54" t="s">
        <v>126</v>
      </c>
      <c r="N109" s="54"/>
      <c r="O109" s="54"/>
      <c r="P109" s="54"/>
      <c r="Q109" s="54"/>
      <c r="R109" s="54"/>
      <c r="S109" s="54"/>
      <c r="T109" s="54"/>
      <c r="U109" s="54" t="s">
        <v>126</v>
      </c>
      <c r="V109" s="60" t="s">
        <v>126</v>
      </c>
      <c r="W109" s="54"/>
      <c r="X109" s="54"/>
      <c r="Y109" s="54"/>
      <c r="Z109" s="60" t="s">
        <v>126</v>
      </c>
      <c r="AA109" s="71" t="s">
        <v>126</v>
      </c>
      <c r="AB109" s="30"/>
      <c r="AC109" s="5"/>
      <c r="AD109" s="51"/>
      <c r="AE109" s="31"/>
      <c r="AF109" s="34"/>
      <c r="AG109" s="33"/>
      <c r="AH109" s="33"/>
    </row>
    <row r="110" spans="1:34" customFormat="1" ht="90" hidden="1" x14ac:dyDescent="0.25">
      <c r="A110" s="5" t="str">
        <f>'READ ME FIRST'!$D$12</f>
        <v>SDGE</v>
      </c>
      <c r="B110" s="41">
        <f>'READ ME FIRST'!$D$15</f>
        <v>44287</v>
      </c>
      <c r="C110" s="53" t="s">
        <v>403</v>
      </c>
      <c r="D110" s="66" t="str">
        <f>IF(Table2[[#This Row],[WMPInitiativeCategory]]="", "",INDEX('Initiative mapping-DO NOT EDIT'!$H$3:$H$12, MATCH(Table2[[#This Row],[WMPInitiativeCategory]],'Initiative mapping-DO NOT EDIT'!$G$3:$G$12,0)))</f>
        <v>5.3.6.</v>
      </c>
      <c r="E110" s="35" t="s">
        <v>146</v>
      </c>
      <c r="F110" s="35" t="s">
        <v>443</v>
      </c>
      <c r="G110" s="67" t="str">
        <f>IF(Table2[[#This Row],[WMPInitiativeActivity]]="","x",IF(Table2[[#This Row],[WMPInitiativeActivity]]="other", Table2[[#This Row],[ActivityNameifOther]], INDEX('Initiative mapping-DO NOT EDIT'!$C$3:$C$89,MATCH(Table2[[#This Row],[WMPInitiativeActivity]],'Initiative mapping-DO NOT EDIT'!$D$3:$D$89,0))))</f>
        <v>Stationed and on-call ignition prevention and suppression resources and services</v>
      </c>
      <c r="H110" s="35" t="s">
        <v>444</v>
      </c>
      <c r="I110" s="68" t="s">
        <v>126</v>
      </c>
      <c r="J110"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Protocols_Stationed and on-call ignition prevention and suppression resources and services_N/A_2021</v>
      </c>
      <c r="K110" s="54">
        <v>140</v>
      </c>
      <c r="L110" s="54" t="s">
        <v>126</v>
      </c>
      <c r="M110" s="54" t="s">
        <v>126</v>
      </c>
      <c r="N110" s="54"/>
      <c r="O110" s="54"/>
      <c r="P110" s="54"/>
      <c r="Q110" s="54"/>
      <c r="R110" s="54"/>
      <c r="S110" s="54"/>
      <c r="T110" s="54"/>
      <c r="U110" s="54" t="s">
        <v>126</v>
      </c>
      <c r="V110" s="60" t="s">
        <v>126</v>
      </c>
      <c r="W110" s="54"/>
      <c r="X110" s="54"/>
      <c r="Y110" s="54"/>
      <c r="Z110" s="60" t="s">
        <v>126</v>
      </c>
      <c r="AA110" s="71" t="s">
        <v>126</v>
      </c>
      <c r="AB110" s="30"/>
      <c r="AC110" s="5"/>
      <c r="AD110" s="51"/>
      <c r="AE110" s="31"/>
      <c r="AF110" s="34"/>
      <c r="AG110" s="33"/>
      <c r="AH110" s="33"/>
    </row>
    <row r="111" spans="1:34" customFormat="1" ht="195" hidden="1" x14ac:dyDescent="0.25">
      <c r="A111" s="5" t="str">
        <f>'READ ME FIRST'!$D$12</f>
        <v>SDGE</v>
      </c>
      <c r="B111" s="41">
        <f>'READ ME FIRST'!$D$15</f>
        <v>44287</v>
      </c>
      <c r="C111" s="53" t="s">
        <v>403</v>
      </c>
      <c r="D111" s="66" t="str">
        <f>IF(Table2[[#This Row],[WMPInitiativeCategory]]="", "",INDEX('Initiative mapping-DO NOT EDIT'!$H$3:$H$12, MATCH(Table2[[#This Row],[WMPInitiativeCategory]],'Initiative mapping-DO NOT EDIT'!$G$3:$G$12,0)))</f>
        <v>5.3.6.</v>
      </c>
      <c r="E111" s="35" t="s">
        <v>146</v>
      </c>
      <c r="F111" s="35" t="s">
        <v>445</v>
      </c>
      <c r="G111" s="67" t="str">
        <f>IF(Table2[[#This Row],[WMPInitiativeActivity]]="","x",IF(Table2[[#This Row],[WMPInitiativeActivity]]="other", Table2[[#This Row],[ActivityNameifOther]], INDEX('Initiative mapping-DO NOT EDIT'!$C$3:$C$89,MATCH(Table2[[#This Row],[WMPInitiativeActivity]],'Initiative mapping-DO NOT EDIT'!$D$3:$D$89,0))))</f>
        <v>Aviation firefighting program</v>
      </c>
      <c r="H111" s="35" t="s">
        <v>446</v>
      </c>
      <c r="I111" s="68" t="s">
        <v>126</v>
      </c>
      <c r="J111"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Protocols_Aviation firefighting program_N/A_2021</v>
      </c>
      <c r="K111" s="54">
        <v>140</v>
      </c>
      <c r="L111" s="54" t="s">
        <v>126</v>
      </c>
      <c r="M111" s="54" t="s">
        <v>126</v>
      </c>
      <c r="N111" s="54"/>
      <c r="O111" s="54"/>
      <c r="P111" s="54"/>
      <c r="Q111" s="54"/>
      <c r="R111" s="54"/>
      <c r="S111" s="54"/>
      <c r="T111" s="54"/>
      <c r="U111" s="54" t="s">
        <v>126</v>
      </c>
      <c r="V111" s="60" t="s">
        <v>447</v>
      </c>
      <c r="W111" s="52"/>
      <c r="X111" s="52"/>
      <c r="Y111" s="52"/>
      <c r="Z111" s="63" t="s">
        <v>448</v>
      </c>
      <c r="AA111" s="70" t="s">
        <v>129</v>
      </c>
      <c r="AB111" s="30"/>
      <c r="AC111" s="5"/>
      <c r="AD111" s="51"/>
      <c r="AE111" s="31"/>
      <c r="AF111" s="34"/>
      <c r="AG111" s="33"/>
      <c r="AH111" s="33"/>
    </row>
    <row r="112" spans="1:34" customFormat="1" ht="75" hidden="1" x14ac:dyDescent="0.25">
      <c r="A112" s="5" t="str">
        <f>'READ ME FIRST'!$D$12</f>
        <v>SDGE</v>
      </c>
      <c r="B112" s="41">
        <f>'READ ME FIRST'!$D$15</f>
        <v>44287</v>
      </c>
      <c r="C112" s="53" t="s">
        <v>403</v>
      </c>
      <c r="D112" s="66" t="str">
        <f>IF(Table2[[#This Row],[WMPInitiativeCategory]]="", "",INDEX('Initiative mapping-DO NOT EDIT'!$H$3:$H$12, MATCH(Table2[[#This Row],[WMPInitiativeCategory]],'Initiative mapping-DO NOT EDIT'!$G$3:$G$12,0)))</f>
        <v>5.3.6.</v>
      </c>
      <c r="E112" s="35" t="s">
        <v>146</v>
      </c>
      <c r="F112" s="35" t="s">
        <v>449</v>
      </c>
      <c r="G112" s="67" t="str">
        <f>IF(Table2[[#This Row],[WMPInitiativeActivity]]="","x",IF(Table2[[#This Row],[WMPInitiativeActivity]]="other", Table2[[#This Row],[ActivityNameifOther]], INDEX('Initiative mapping-DO NOT EDIT'!$C$3:$C$89,MATCH(Table2[[#This Row],[WMPInitiativeActivity]],'Initiative mapping-DO NOT EDIT'!$D$3:$D$89,0))))</f>
        <v>Industrial fire brigade</v>
      </c>
      <c r="H112" s="35" t="s">
        <v>450</v>
      </c>
      <c r="I112" s="68" t="s">
        <v>126</v>
      </c>
      <c r="J112"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Protocols_Industrial fire brigade_N/A_2021</v>
      </c>
      <c r="K112" s="54">
        <v>141</v>
      </c>
      <c r="L112" s="54" t="s">
        <v>126</v>
      </c>
      <c r="M112" s="54" t="s">
        <v>126</v>
      </c>
      <c r="N112" s="54"/>
      <c r="O112" s="54"/>
      <c r="P112" s="54"/>
      <c r="Q112" s="54"/>
      <c r="R112" s="54"/>
      <c r="S112" s="54"/>
      <c r="T112" s="54"/>
      <c r="U112" s="54" t="s">
        <v>126</v>
      </c>
      <c r="V112" s="60" t="s">
        <v>451</v>
      </c>
      <c r="W112" s="52"/>
      <c r="X112" s="52"/>
      <c r="Y112" s="52"/>
      <c r="Z112" s="63" t="s">
        <v>452</v>
      </c>
      <c r="AA112" s="70" t="s">
        <v>129</v>
      </c>
      <c r="AB112" s="30"/>
      <c r="AC112" s="5"/>
      <c r="AD112" s="51"/>
      <c r="AE112" s="31"/>
      <c r="AF112" s="34"/>
      <c r="AG112" s="33"/>
      <c r="AH112" s="33"/>
    </row>
    <row r="113" spans="1:34" customFormat="1" ht="150" hidden="1" x14ac:dyDescent="0.25">
      <c r="A113" s="5" t="str">
        <f>'READ ME FIRST'!$D$12</f>
        <v>SDGE</v>
      </c>
      <c r="B113" s="41">
        <f>'READ ME FIRST'!$D$15</f>
        <v>44287</v>
      </c>
      <c r="C113" s="53" t="s">
        <v>453</v>
      </c>
      <c r="D113" s="66" t="str">
        <f>IF(Table2[[#This Row],[WMPInitiativeCategory]]="", "",INDEX('Initiative mapping-DO NOT EDIT'!$H$3:$H$12, MATCH(Table2[[#This Row],[WMPInitiativeCategory]],'Initiative mapping-DO NOT EDIT'!$G$3:$G$12,0)))</f>
        <v>5.3.7.</v>
      </c>
      <c r="E113" s="35" t="s">
        <v>454</v>
      </c>
      <c r="F113" s="35"/>
      <c r="G113" s="67">
        <f>IF(Table2[[#This Row],[WMPInitiativeActivity]]="","x",IF(Table2[[#This Row],[WMPInitiativeActivity]]="other", Table2[[#This Row],[ActivityNameifOther]], INDEX('Initiative mapping-DO NOT EDIT'!$C$3:$C$89,MATCH(Table2[[#This Row],[WMPInitiativeActivity]],'Initiative mapping-DO NOT EDIT'!$D$3:$D$89,0))))</f>
        <v>1</v>
      </c>
      <c r="H113" s="35" t="s">
        <v>455</v>
      </c>
      <c r="I113" s="68" t="s">
        <v>126</v>
      </c>
      <c r="J113"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Governance_Centralized repository for data _N/A_2021</v>
      </c>
      <c r="K113" s="54">
        <v>142</v>
      </c>
      <c r="L113" s="54" t="s">
        <v>126</v>
      </c>
      <c r="M113" s="54" t="s">
        <v>126</v>
      </c>
      <c r="N113" s="54"/>
      <c r="O113" s="54"/>
      <c r="P113" s="54"/>
      <c r="Q113" s="54"/>
      <c r="R113" s="54"/>
      <c r="S113" s="54"/>
      <c r="T113" s="54"/>
      <c r="U113" s="54" t="s">
        <v>126</v>
      </c>
      <c r="V113" s="60" t="s">
        <v>456</v>
      </c>
      <c r="W113" s="52"/>
      <c r="X113" s="52"/>
      <c r="Y113" s="52"/>
      <c r="Z113" s="63" t="s">
        <v>457</v>
      </c>
      <c r="AA113" s="70" t="s">
        <v>129</v>
      </c>
      <c r="AB113" s="30"/>
      <c r="AC113" s="5"/>
      <c r="AD113" s="51"/>
      <c r="AE113" s="31"/>
      <c r="AF113" s="34"/>
      <c r="AG113" s="33"/>
      <c r="AH113" s="33"/>
    </row>
    <row r="114" spans="1:34" customFormat="1" ht="45" hidden="1" x14ac:dyDescent="0.25">
      <c r="A114" s="5" t="str">
        <f>'READ ME FIRST'!$D$12</f>
        <v>SDGE</v>
      </c>
      <c r="B114" s="41">
        <f>'READ ME FIRST'!$D$15</f>
        <v>44287</v>
      </c>
      <c r="C114" s="53" t="s">
        <v>453</v>
      </c>
      <c r="D114" s="66" t="str">
        <f>IF(Table2[[#This Row],[WMPInitiativeCategory]]="", "",INDEX('Initiative mapping-DO NOT EDIT'!$H$3:$H$12, MATCH(Table2[[#This Row],[WMPInitiativeCategory]],'Initiative mapping-DO NOT EDIT'!$G$3:$G$12,0)))</f>
        <v>5.3.7.</v>
      </c>
      <c r="E114" s="35" t="s">
        <v>146</v>
      </c>
      <c r="F114" s="35" t="s">
        <v>458</v>
      </c>
      <c r="G114" s="67" t="str">
        <f>IF(Table2[[#This Row],[WMPInitiativeActivity]]="","x",IF(Table2[[#This Row],[WMPInitiativeActivity]]="other", Table2[[#This Row],[ActivityNameifOther]], INDEX('Initiative mapping-DO NOT EDIT'!$C$3:$C$89,MATCH(Table2[[#This Row],[WMPInitiativeActivity]],'Initiative mapping-DO NOT EDIT'!$D$3:$D$89,0))))</f>
        <v xml:space="preserve">Asset management </v>
      </c>
      <c r="H114" s="35" t="s">
        <v>459</v>
      </c>
      <c r="I114" s="68" t="s">
        <v>126</v>
      </c>
      <c r="J114"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Governance_Asset management _N/A_2021</v>
      </c>
      <c r="K114" s="54">
        <v>143</v>
      </c>
      <c r="L114" s="54" t="s">
        <v>126</v>
      </c>
      <c r="M114" s="54" t="s">
        <v>126</v>
      </c>
      <c r="N114" s="54"/>
      <c r="O114" s="54"/>
      <c r="P114" s="54"/>
      <c r="Q114" s="54"/>
      <c r="R114" s="54"/>
      <c r="S114" s="54"/>
      <c r="T114" s="54"/>
      <c r="U114" s="54" t="s">
        <v>126</v>
      </c>
      <c r="V114" s="61"/>
      <c r="W114" s="52"/>
      <c r="X114" s="52"/>
      <c r="Y114" s="52"/>
      <c r="Z114" s="64"/>
      <c r="AA114" s="71" t="s">
        <v>126</v>
      </c>
      <c r="AB114" s="30"/>
      <c r="AC114" s="5"/>
      <c r="AD114" s="51"/>
      <c r="AE114" s="31"/>
      <c r="AF114" s="34"/>
      <c r="AG114" s="33"/>
      <c r="AH114" s="33"/>
    </row>
    <row r="115" spans="1:34" customFormat="1" ht="165" hidden="1" x14ac:dyDescent="0.25">
      <c r="A115" s="5" t="str">
        <f>'READ ME FIRST'!$D$12</f>
        <v>SDGE</v>
      </c>
      <c r="B115" s="41">
        <f>'READ ME FIRST'!$D$15</f>
        <v>44287</v>
      </c>
      <c r="C115" s="53" t="s">
        <v>453</v>
      </c>
      <c r="D115" s="66" t="str">
        <f>IF(Table2[[#This Row],[WMPInitiativeCategory]]="", "",INDEX('Initiative mapping-DO NOT EDIT'!$H$3:$H$12, MATCH(Table2[[#This Row],[WMPInitiativeCategory]],'Initiative mapping-DO NOT EDIT'!$G$3:$G$12,0)))</f>
        <v>5.3.7.</v>
      </c>
      <c r="E115" s="35" t="s">
        <v>146</v>
      </c>
      <c r="F115" s="35" t="s">
        <v>460</v>
      </c>
      <c r="G115" s="67" t="str">
        <f>IF(Table2[[#This Row],[WMPInitiativeActivity]]="","x",IF(Table2[[#This Row],[WMPInitiativeActivity]]="other", Table2[[#This Row],[ActivityNameifOther]], INDEX('Initiative mapping-DO NOT EDIT'!$C$3:$C$89,MATCH(Table2[[#This Row],[WMPInitiativeActivity]],'Initiative mapping-DO NOT EDIT'!$D$3:$D$89,0))))</f>
        <v>Geographic information system data</v>
      </c>
      <c r="H115" s="35" t="s">
        <v>461</v>
      </c>
      <c r="I115" s="68" t="s">
        <v>126</v>
      </c>
      <c r="J115"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Governance_Geographic information system data_N/A_2021</v>
      </c>
      <c r="K115" s="54">
        <v>143</v>
      </c>
      <c r="L115" s="54" t="s">
        <v>126</v>
      </c>
      <c r="M115" s="54" t="s">
        <v>126</v>
      </c>
      <c r="N115" s="54"/>
      <c r="O115" s="54"/>
      <c r="P115" s="54"/>
      <c r="Q115" s="54"/>
      <c r="R115" s="54"/>
      <c r="S115" s="54"/>
      <c r="T115" s="54"/>
      <c r="U115" s="54" t="s">
        <v>126</v>
      </c>
      <c r="V115" s="60" t="s">
        <v>462</v>
      </c>
      <c r="W115" s="52"/>
      <c r="X115" s="52"/>
      <c r="Y115" s="52"/>
      <c r="Z115" s="63" t="s">
        <v>463</v>
      </c>
      <c r="AA115" s="70" t="s">
        <v>129</v>
      </c>
      <c r="AB115" s="30"/>
      <c r="AC115" s="5"/>
      <c r="AD115" s="51"/>
      <c r="AE115" s="31"/>
      <c r="AF115" s="34"/>
      <c r="AG115" s="33"/>
      <c r="AH115" s="33"/>
    </row>
    <row r="116" spans="1:34" customFormat="1" ht="120" hidden="1" x14ac:dyDescent="0.25">
      <c r="A116" s="5" t="str">
        <f>'READ ME FIRST'!$D$12</f>
        <v>SDGE</v>
      </c>
      <c r="B116" s="41">
        <f>'READ ME FIRST'!$D$15</f>
        <v>44287</v>
      </c>
      <c r="C116" s="53" t="s">
        <v>453</v>
      </c>
      <c r="D116" s="66" t="str">
        <f>IF(Table2[[#This Row],[WMPInitiativeCategory]]="", "",INDEX('Initiative mapping-DO NOT EDIT'!$H$3:$H$12, MATCH(Table2[[#This Row],[WMPInitiativeCategory]],'Initiative mapping-DO NOT EDIT'!$G$3:$G$12,0)))</f>
        <v>5.3.7.</v>
      </c>
      <c r="E116" s="35" t="s">
        <v>464</v>
      </c>
      <c r="F116" s="35"/>
      <c r="G116" s="67">
        <f>IF(Table2[[#This Row],[WMPInitiativeActivity]]="","x",IF(Table2[[#This Row],[WMPInitiativeActivity]]="other", Table2[[#This Row],[ActivityNameifOther]], INDEX('Initiative mapping-DO NOT EDIT'!$C$3:$C$89,MATCH(Table2[[#This Row],[WMPInitiativeActivity]],'Initiative mapping-DO NOT EDIT'!$D$3:$D$89,0))))</f>
        <v>2</v>
      </c>
      <c r="H116" s="35" t="s">
        <v>465</v>
      </c>
      <c r="I116" s="68" t="s">
        <v>126</v>
      </c>
      <c r="J116"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Governance_Collaborative research on utility ignition and/or wildfire _N/A_2021</v>
      </c>
      <c r="K116" s="54">
        <v>143</v>
      </c>
      <c r="L116" s="54" t="s">
        <v>126</v>
      </c>
      <c r="M116" s="54" t="s">
        <v>126</v>
      </c>
      <c r="N116" s="54"/>
      <c r="O116" s="54"/>
      <c r="P116" s="54"/>
      <c r="Q116" s="54"/>
      <c r="R116" s="54"/>
      <c r="S116" s="54"/>
      <c r="T116" s="54"/>
      <c r="U116" s="54" t="s">
        <v>126</v>
      </c>
      <c r="V116" s="60" t="s">
        <v>466</v>
      </c>
      <c r="W116" s="52"/>
      <c r="X116" s="52"/>
      <c r="Y116" s="52"/>
      <c r="Z116" s="63" t="s">
        <v>467</v>
      </c>
      <c r="AA116" s="70" t="s">
        <v>129</v>
      </c>
      <c r="AB116" s="30"/>
      <c r="AC116" s="5"/>
      <c r="AD116" s="51"/>
      <c r="AE116" s="31"/>
      <c r="AF116" s="34"/>
      <c r="AG116" s="33"/>
      <c r="AH116" s="33"/>
    </row>
    <row r="117" spans="1:34" customFormat="1" ht="90" hidden="1" x14ac:dyDescent="0.25">
      <c r="A117" s="5" t="str">
        <f>'READ ME FIRST'!$D$12</f>
        <v>SDGE</v>
      </c>
      <c r="B117" s="41">
        <f>'READ ME FIRST'!$D$15</f>
        <v>44287</v>
      </c>
      <c r="C117" s="53" t="s">
        <v>453</v>
      </c>
      <c r="D117" s="66" t="str">
        <f>IF(Table2[[#This Row],[WMPInitiativeCategory]]="", "",INDEX('Initiative mapping-DO NOT EDIT'!$H$3:$H$12, MATCH(Table2[[#This Row],[WMPInitiativeCategory]],'Initiative mapping-DO NOT EDIT'!$G$3:$G$12,0)))</f>
        <v>5.3.7.</v>
      </c>
      <c r="E117" s="35" t="s">
        <v>468</v>
      </c>
      <c r="F117" s="35"/>
      <c r="G117" s="67">
        <f>IF(Table2[[#This Row],[WMPInitiativeActivity]]="","x",IF(Table2[[#This Row],[WMPInitiativeActivity]]="other", Table2[[#This Row],[ActivityNameifOther]], INDEX('Initiative mapping-DO NOT EDIT'!$C$3:$C$89,MATCH(Table2[[#This Row],[WMPInitiativeActivity]],'Initiative mapping-DO NOT EDIT'!$D$3:$D$89,0))))</f>
        <v>3</v>
      </c>
      <c r="H117" s="35" t="s">
        <v>469</v>
      </c>
      <c r="I117" s="68" t="s">
        <v>126</v>
      </c>
      <c r="J117"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Governance_Documentation and disclosure of wildfire-related data and algorithms _N/A_2021</v>
      </c>
      <c r="K117" s="54">
        <v>143</v>
      </c>
      <c r="L117" s="54" t="s">
        <v>126</v>
      </c>
      <c r="M117" s="54" t="s">
        <v>126</v>
      </c>
      <c r="N117" s="54"/>
      <c r="O117" s="54"/>
      <c r="P117" s="54"/>
      <c r="Q117" s="54"/>
      <c r="R117" s="54"/>
      <c r="S117" s="54"/>
      <c r="T117" s="54"/>
      <c r="U117" s="54" t="s">
        <v>126</v>
      </c>
      <c r="V117" s="60" t="s">
        <v>470</v>
      </c>
      <c r="W117" s="52"/>
      <c r="X117" s="52"/>
      <c r="Y117" s="52"/>
      <c r="Z117" s="63" t="s">
        <v>471</v>
      </c>
      <c r="AA117" s="70" t="s">
        <v>129</v>
      </c>
      <c r="AB117" s="30"/>
      <c r="AC117" s="5"/>
      <c r="AD117" s="51"/>
      <c r="AE117" s="31"/>
      <c r="AF117" s="34"/>
      <c r="AG117" s="33"/>
      <c r="AH117" s="33"/>
    </row>
    <row r="118" spans="1:34" customFormat="1" ht="45" hidden="1" x14ac:dyDescent="0.25">
      <c r="A118" s="5" t="str">
        <f>'READ ME FIRST'!$D$12</f>
        <v>SDGE</v>
      </c>
      <c r="B118" s="41">
        <f>'READ ME FIRST'!$D$15</f>
        <v>44287</v>
      </c>
      <c r="C118" s="53" t="s">
        <v>453</v>
      </c>
      <c r="D118" s="66" t="str">
        <f>IF(Table2[[#This Row],[WMPInitiativeCategory]]="", "",INDEX('Initiative mapping-DO NOT EDIT'!$H$3:$H$12, MATCH(Table2[[#This Row],[WMPInitiativeCategory]],'Initiative mapping-DO NOT EDIT'!$G$3:$G$12,0)))</f>
        <v>5.3.7.</v>
      </c>
      <c r="E118" s="35" t="s">
        <v>472</v>
      </c>
      <c r="F118" s="35"/>
      <c r="G118" s="67">
        <f>IF(Table2[[#This Row],[WMPInitiativeActivity]]="","x",IF(Table2[[#This Row],[WMPInitiativeActivity]]="other", Table2[[#This Row],[ActivityNameifOther]], INDEX('Initiative mapping-DO NOT EDIT'!$C$3:$C$89,MATCH(Table2[[#This Row],[WMPInitiativeActivity]],'Initiative mapping-DO NOT EDIT'!$D$3:$D$89,0))))</f>
        <v>4</v>
      </c>
      <c r="H118" s="35" t="s">
        <v>473</v>
      </c>
      <c r="I118" s="68" t="s">
        <v>126</v>
      </c>
      <c r="J118"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Governance_Tracking and analysis of near miss data _N/A_2021</v>
      </c>
      <c r="K118" s="54">
        <v>144</v>
      </c>
      <c r="L118" s="54" t="s">
        <v>126</v>
      </c>
      <c r="M118" s="54" t="s">
        <v>126</v>
      </c>
      <c r="N118" s="54"/>
      <c r="O118" s="54"/>
      <c r="P118" s="54"/>
      <c r="Q118" s="54"/>
      <c r="R118" s="54"/>
      <c r="S118" s="54"/>
      <c r="T118" s="54"/>
      <c r="U118" s="54" t="s">
        <v>126</v>
      </c>
      <c r="V118" s="60" t="s">
        <v>126</v>
      </c>
      <c r="W118" s="54"/>
      <c r="X118" s="54"/>
      <c r="Y118" s="54"/>
      <c r="Z118" s="60" t="s">
        <v>126</v>
      </c>
      <c r="AA118" s="71" t="s">
        <v>126</v>
      </c>
      <c r="AB118" s="30"/>
      <c r="AC118" s="5"/>
      <c r="AD118" s="51"/>
      <c r="AE118" s="31"/>
      <c r="AF118" s="34"/>
      <c r="AG118" s="33"/>
      <c r="AH118" s="33"/>
    </row>
    <row r="119" spans="1:34" customFormat="1" ht="90" hidden="1" x14ac:dyDescent="0.25">
      <c r="A119" s="5" t="str">
        <f>'READ ME FIRST'!$D$12</f>
        <v>SDGE</v>
      </c>
      <c r="B119" s="41">
        <f>'READ ME FIRST'!$D$15</f>
        <v>44287</v>
      </c>
      <c r="C119" s="53" t="s">
        <v>453</v>
      </c>
      <c r="D119" s="66" t="str">
        <f>IF(Table2[[#This Row],[WMPInitiativeCategory]]="", "",INDEX('Initiative mapping-DO NOT EDIT'!$H$3:$H$12, MATCH(Table2[[#This Row],[WMPInitiativeCategory]],'Initiative mapping-DO NOT EDIT'!$G$3:$G$12,0)))</f>
        <v>5.3.7.</v>
      </c>
      <c r="E119" s="35" t="s">
        <v>146</v>
      </c>
      <c r="F119" s="35" t="s">
        <v>474</v>
      </c>
      <c r="G119" s="67" t="str">
        <f>IF(Table2[[#This Row],[WMPInitiativeActivity]]="","x",IF(Table2[[#This Row],[WMPInitiativeActivity]]="other", Table2[[#This Row],[ActivityNameifOther]], INDEX('Initiative mapping-DO NOT EDIT'!$C$3:$C$89,MATCH(Table2[[#This Row],[WMPInitiativeActivity]],'Initiative mapping-DO NOT EDIT'!$D$3:$D$89,0))))</f>
        <v>Ignition management program</v>
      </c>
      <c r="H119" s="35" t="s">
        <v>475</v>
      </c>
      <c r="I119" s="68" t="s">
        <v>126</v>
      </c>
      <c r="J119"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Governance_Ignition management program_N/A_2021</v>
      </c>
      <c r="K119" s="54">
        <v>144</v>
      </c>
      <c r="L119" s="54" t="s">
        <v>126</v>
      </c>
      <c r="M119" s="54" t="s">
        <v>126</v>
      </c>
      <c r="N119" s="54"/>
      <c r="O119" s="54"/>
      <c r="P119" s="54"/>
      <c r="Q119" s="54"/>
      <c r="R119" s="54"/>
      <c r="S119" s="54"/>
      <c r="T119" s="54"/>
      <c r="U119" s="54" t="s">
        <v>126</v>
      </c>
      <c r="V119" s="60" t="s">
        <v>476</v>
      </c>
      <c r="W119" s="52"/>
      <c r="X119" s="52"/>
      <c r="Y119" s="52"/>
      <c r="Z119" s="63" t="s">
        <v>477</v>
      </c>
      <c r="AA119" s="70" t="s">
        <v>129</v>
      </c>
      <c r="AB119" s="30"/>
      <c r="AC119" s="5"/>
      <c r="AD119" s="51"/>
      <c r="AE119" s="31"/>
      <c r="AF119" s="34"/>
      <c r="AG119" s="33"/>
      <c r="AH119" s="33"/>
    </row>
    <row r="120" spans="1:34" customFormat="1" ht="90" hidden="1" x14ac:dyDescent="0.25">
      <c r="A120" s="5" t="str">
        <f>'READ ME FIRST'!$D$12</f>
        <v>SDGE</v>
      </c>
      <c r="B120" s="41">
        <f>'READ ME FIRST'!$D$15</f>
        <v>44287</v>
      </c>
      <c r="C120" s="53" t="s">
        <v>453</v>
      </c>
      <c r="D120" s="66" t="str">
        <f>IF(Table2[[#This Row],[WMPInitiativeCategory]]="", "",INDEX('Initiative mapping-DO NOT EDIT'!$H$3:$H$12, MATCH(Table2[[#This Row],[WMPInitiativeCategory]],'Initiative mapping-DO NOT EDIT'!$G$3:$G$12,0)))</f>
        <v>5.3.7.</v>
      </c>
      <c r="E120" s="35" t="s">
        <v>146</v>
      </c>
      <c r="F120" s="35" t="s">
        <v>478</v>
      </c>
      <c r="G120" s="67" t="str">
        <f>IF(Table2[[#This Row],[WMPInitiativeActivity]]="","x",IF(Table2[[#This Row],[WMPInitiativeActivity]]="other", Table2[[#This Row],[ActivityNameifOther]], INDEX('Initiative mapping-DO NOT EDIT'!$C$3:$C$89,MATCH(Table2[[#This Row],[WMPInitiativeActivity]],'Initiative mapping-DO NOT EDIT'!$D$3:$D$89,0))))</f>
        <v>Reliability database</v>
      </c>
      <c r="H120" s="35" t="s">
        <v>479</v>
      </c>
      <c r="I120" s="68" t="s">
        <v>126</v>
      </c>
      <c r="J120"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Governance_Reliability database_N/A_2021</v>
      </c>
      <c r="K120" s="54">
        <v>144</v>
      </c>
      <c r="L120" s="54" t="s">
        <v>126</v>
      </c>
      <c r="M120" s="54" t="s">
        <v>126</v>
      </c>
      <c r="N120" s="54"/>
      <c r="O120" s="54"/>
      <c r="P120" s="54"/>
      <c r="Q120" s="54"/>
      <c r="R120" s="54"/>
      <c r="S120" s="54"/>
      <c r="T120" s="54"/>
      <c r="U120" s="54" t="s">
        <v>126</v>
      </c>
      <c r="V120" s="60" t="s">
        <v>480</v>
      </c>
      <c r="W120" s="52"/>
      <c r="X120" s="52"/>
      <c r="Y120" s="52"/>
      <c r="Z120" s="63" t="s">
        <v>481</v>
      </c>
      <c r="AA120" s="70" t="s">
        <v>129</v>
      </c>
      <c r="AB120" s="30"/>
      <c r="AC120" s="5"/>
      <c r="AD120" s="51"/>
      <c r="AE120" s="31"/>
      <c r="AF120" s="34"/>
      <c r="AG120" s="33"/>
      <c r="AH120" s="33"/>
    </row>
    <row r="121" spans="1:34" customFormat="1" ht="390" hidden="1" x14ac:dyDescent="0.25">
      <c r="A121" s="5" t="str">
        <f>'READ ME FIRST'!$D$12</f>
        <v>SDGE</v>
      </c>
      <c r="B121" s="41">
        <f>'READ ME FIRST'!$D$15</f>
        <v>44287</v>
      </c>
      <c r="C121" s="53" t="s">
        <v>482</v>
      </c>
      <c r="D121" s="66" t="str">
        <f>IF(Table2[[#This Row],[WMPInitiativeCategory]]="", "",INDEX('Initiative mapping-DO NOT EDIT'!$H$3:$H$12, MATCH(Table2[[#This Row],[WMPInitiativeCategory]],'Initiative mapping-DO NOT EDIT'!$G$3:$G$12,0)))</f>
        <v>5.3.8.</v>
      </c>
      <c r="E121" s="35" t="s">
        <v>146</v>
      </c>
      <c r="F121" s="35" t="s">
        <v>483</v>
      </c>
      <c r="G121" s="67" t="str">
        <f>IF(Table2[[#This Row],[WMPInitiativeActivity]]="","x",IF(Table2[[#This Row],[WMPInitiativeActivity]]="other", Table2[[#This Row],[ActivityNameifOther]], INDEX('Initiative mapping-DO NOT EDIT'!$C$3:$C$89,MATCH(Table2[[#This Row],[WMPInitiativeActivity]],'Initiative mapping-DO NOT EDIT'!$D$3:$D$89,0))))</f>
        <v>Asset management</v>
      </c>
      <c r="H121" s="35" t="s">
        <v>484</v>
      </c>
      <c r="I121" s="68" t="s">
        <v>126</v>
      </c>
      <c r="J121"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Methodology_Asset management_N/A_2021</v>
      </c>
      <c r="K121" s="54">
        <v>145</v>
      </c>
      <c r="L121" s="54" t="s">
        <v>126</v>
      </c>
      <c r="M121" s="54" t="s">
        <v>126</v>
      </c>
      <c r="N121" s="54"/>
      <c r="O121" s="54"/>
      <c r="P121" s="54"/>
      <c r="Q121" s="54"/>
      <c r="R121" s="54"/>
      <c r="S121" s="54"/>
      <c r="T121" s="54"/>
      <c r="U121" s="54" t="s">
        <v>126</v>
      </c>
      <c r="V121" s="60" t="s">
        <v>485</v>
      </c>
      <c r="W121" s="52"/>
      <c r="X121" s="52"/>
      <c r="Y121" s="52"/>
      <c r="Z121" s="63" t="s">
        <v>486</v>
      </c>
      <c r="AA121" s="70" t="s">
        <v>129</v>
      </c>
      <c r="AB121" s="30"/>
      <c r="AC121" s="5"/>
      <c r="AD121" s="51"/>
      <c r="AE121" s="31"/>
      <c r="AF121" s="34"/>
      <c r="AG121" s="33"/>
      <c r="AH121" s="33"/>
    </row>
    <row r="122" spans="1:34" customFormat="1" ht="60" hidden="1" x14ac:dyDescent="0.25">
      <c r="A122" s="5" t="str">
        <f>'READ ME FIRST'!$D$12</f>
        <v>SDGE</v>
      </c>
      <c r="B122" s="41">
        <f>'READ ME FIRST'!$D$15</f>
        <v>44287</v>
      </c>
      <c r="C122" s="53" t="s">
        <v>482</v>
      </c>
      <c r="D122" s="66" t="str">
        <f>IF(Table2[[#This Row],[WMPInitiativeCategory]]="", "",INDEX('Initiative mapping-DO NOT EDIT'!$H$3:$H$12, MATCH(Table2[[#This Row],[WMPInitiativeCategory]],'Initiative mapping-DO NOT EDIT'!$G$3:$G$12,0)))</f>
        <v>5.3.8.</v>
      </c>
      <c r="E122" s="35" t="s">
        <v>487</v>
      </c>
      <c r="F122" s="35"/>
      <c r="G122" s="67">
        <f>IF(Table2[[#This Row],[WMPInitiativeActivity]]="","x",IF(Table2[[#This Row],[WMPInitiativeActivity]]="other", Table2[[#This Row],[ActivityNameifOther]], INDEX('Initiative mapping-DO NOT EDIT'!$C$3:$C$89,MATCH(Table2[[#This Row],[WMPInitiativeActivity]],'Initiative mapping-DO NOT EDIT'!$D$3:$D$89,0))))</f>
        <v>2</v>
      </c>
      <c r="H122" s="35" t="s">
        <v>488</v>
      </c>
      <c r="I122" s="68" t="s">
        <v>126</v>
      </c>
      <c r="J122"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Methodology_Risk reduction scenario development and analysis _N/A_2021</v>
      </c>
      <c r="K122" s="54">
        <v>148</v>
      </c>
      <c r="L122" s="54" t="s">
        <v>126</v>
      </c>
      <c r="M122" s="54" t="s">
        <v>126</v>
      </c>
      <c r="N122" s="54"/>
      <c r="O122" s="54"/>
      <c r="P122" s="54"/>
      <c r="Q122" s="54"/>
      <c r="R122" s="54"/>
      <c r="S122" s="54"/>
      <c r="T122" s="54"/>
      <c r="U122" s="54" t="s">
        <v>126</v>
      </c>
      <c r="V122" s="60" t="s">
        <v>126</v>
      </c>
      <c r="W122" s="54"/>
      <c r="X122" s="54"/>
      <c r="Y122" s="54"/>
      <c r="Z122" s="60" t="s">
        <v>126</v>
      </c>
      <c r="AA122" s="71" t="s">
        <v>126</v>
      </c>
      <c r="AB122" s="30"/>
      <c r="AC122" s="5"/>
      <c r="AD122" s="51"/>
      <c r="AE122" s="31"/>
      <c r="AF122" s="34"/>
      <c r="AG122" s="33"/>
      <c r="AH122" s="33"/>
    </row>
    <row r="123" spans="1:34" customFormat="1" ht="75" hidden="1" x14ac:dyDescent="0.25">
      <c r="A123" s="5" t="str">
        <f>'READ ME FIRST'!$D$12</f>
        <v>SDGE</v>
      </c>
      <c r="B123" s="41">
        <f>'READ ME FIRST'!$D$15</f>
        <v>44287</v>
      </c>
      <c r="C123" s="53" t="s">
        <v>482</v>
      </c>
      <c r="D123" s="66" t="str">
        <f>IF(Table2[[#This Row],[WMPInitiativeCategory]]="", "",INDEX('Initiative mapping-DO NOT EDIT'!$H$3:$H$12, MATCH(Table2[[#This Row],[WMPInitiativeCategory]],'Initiative mapping-DO NOT EDIT'!$G$3:$G$12,0)))</f>
        <v>5.3.8.</v>
      </c>
      <c r="E123" s="35" t="s">
        <v>489</v>
      </c>
      <c r="F123" s="35"/>
      <c r="G123" s="67">
        <f>IF(Table2[[#This Row],[WMPInitiativeActivity]]="","x",IF(Table2[[#This Row],[WMPInitiativeActivity]]="other", Table2[[#This Row],[ActivityNameifOther]], INDEX('Initiative mapping-DO NOT EDIT'!$C$3:$C$89,MATCH(Table2[[#This Row],[WMPInitiativeActivity]],'Initiative mapping-DO NOT EDIT'!$D$3:$D$89,0))))</f>
        <v>3</v>
      </c>
      <c r="H123" s="35" t="s">
        <v>490</v>
      </c>
      <c r="I123" s="68" t="s">
        <v>126</v>
      </c>
      <c r="J123"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Methodology_Risk spend efficiency analysis_N/A_2021</v>
      </c>
      <c r="K123" s="54">
        <v>148</v>
      </c>
      <c r="L123" s="54" t="s">
        <v>126</v>
      </c>
      <c r="M123" s="54" t="s">
        <v>126</v>
      </c>
      <c r="N123" s="54"/>
      <c r="O123" s="54"/>
      <c r="P123" s="54"/>
      <c r="Q123" s="54"/>
      <c r="R123" s="54"/>
      <c r="S123" s="54"/>
      <c r="T123" s="54"/>
      <c r="U123" s="54" t="s">
        <v>126</v>
      </c>
      <c r="V123" s="60" t="s">
        <v>491</v>
      </c>
      <c r="W123" s="52"/>
      <c r="X123" s="52"/>
      <c r="Y123" s="52"/>
      <c r="Z123" s="63" t="s">
        <v>492</v>
      </c>
      <c r="AA123" s="70" t="s">
        <v>129</v>
      </c>
      <c r="AB123" s="30"/>
      <c r="AC123" s="5"/>
      <c r="AD123" s="51"/>
      <c r="AE123" s="31"/>
      <c r="AF123" s="34"/>
      <c r="AG123" s="33"/>
      <c r="AH123" s="33"/>
    </row>
    <row r="124" spans="1:34" customFormat="1" ht="75" hidden="1" x14ac:dyDescent="0.25">
      <c r="A124" s="5" t="str">
        <f>'READ ME FIRST'!$D$12</f>
        <v>SDGE</v>
      </c>
      <c r="B124" s="41">
        <f>'READ ME FIRST'!$D$15</f>
        <v>44287</v>
      </c>
      <c r="C124" s="53" t="s">
        <v>482</v>
      </c>
      <c r="D124" s="66" t="str">
        <f>IF(Table2[[#This Row],[WMPInitiativeCategory]]="", "",INDEX('Initiative mapping-DO NOT EDIT'!$H$3:$H$12, MATCH(Table2[[#This Row],[WMPInitiativeCategory]],'Initiative mapping-DO NOT EDIT'!$G$3:$G$12,0)))</f>
        <v>5.3.8.</v>
      </c>
      <c r="E124" s="35" t="s">
        <v>146</v>
      </c>
      <c r="F124" s="35" t="s">
        <v>493</v>
      </c>
      <c r="G124" s="67" t="str">
        <f>IF(Table2[[#This Row],[WMPInitiativeActivity]]="","x",IF(Table2[[#This Row],[WMPInitiativeActivity]]="other", Table2[[#This Row],[ActivityNameifOther]], INDEX('Initiative mapping-DO NOT EDIT'!$C$3:$C$89,MATCH(Table2[[#This Row],[WMPInitiativeActivity]],'Initiative mapping-DO NOT EDIT'!$D$3:$D$89,0))))</f>
        <v>Other resource allocation methodology initiatives</v>
      </c>
      <c r="H124" s="35" t="s">
        <v>494</v>
      </c>
      <c r="I124" s="68" t="s">
        <v>126</v>
      </c>
      <c r="J124"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Methodology_Other resource allocation methodology initiatives_N/A_2021</v>
      </c>
      <c r="K124" s="54">
        <v>149</v>
      </c>
      <c r="L124" s="54" t="s">
        <v>126</v>
      </c>
      <c r="M124" s="54" t="s">
        <v>126</v>
      </c>
      <c r="N124" s="54"/>
      <c r="O124" s="54"/>
      <c r="P124" s="54"/>
      <c r="Q124" s="54"/>
      <c r="R124" s="54"/>
      <c r="S124" s="54"/>
      <c r="T124" s="54"/>
      <c r="U124" s="54" t="s">
        <v>126</v>
      </c>
      <c r="V124" s="60" t="s">
        <v>126</v>
      </c>
      <c r="W124" s="54"/>
      <c r="X124" s="54"/>
      <c r="Y124" s="54"/>
      <c r="Z124" s="60" t="s">
        <v>126</v>
      </c>
      <c r="AA124" s="71" t="s">
        <v>126</v>
      </c>
      <c r="AB124" s="30"/>
      <c r="AC124" s="5"/>
      <c r="AD124" s="51"/>
      <c r="AE124" s="31"/>
      <c r="AF124" s="34"/>
      <c r="AG124" s="33"/>
      <c r="AH124" s="33"/>
    </row>
    <row r="125" spans="1:34" customFormat="1" ht="165" hidden="1" x14ac:dyDescent="0.25">
      <c r="A125" s="5" t="str">
        <f>'READ ME FIRST'!$D$12</f>
        <v>SDGE</v>
      </c>
      <c r="B125" s="41">
        <f>'READ ME FIRST'!$D$15</f>
        <v>44287</v>
      </c>
      <c r="C125" s="53" t="s">
        <v>482</v>
      </c>
      <c r="D125" s="66" t="str">
        <f>IF(Table2[[#This Row],[WMPInitiativeCategory]]="", "",INDEX('Initiative mapping-DO NOT EDIT'!$H$3:$H$12, MATCH(Table2[[#This Row],[WMPInitiativeCategory]],'Initiative mapping-DO NOT EDIT'!$G$3:$G$12,0)))</f>
        <v>5.3.8.</v>
      </c>
      <c r="E125" s="35" t="s">
        <v>146</v>
      </c>
      <c r="F125" s="35" t="s">
        <v>495</v>
      </c>
      <c r="G125" s="67" t="str">
        <f>IF(Table2[[#This Row],[WMPInitiativeActivity]]="","x",IF(Table2[[#This Row],[WMPInitiativeActivity]]="other", Table2[[#This Row],[ActivityNameifOther]], INDEX('Initiative mapping-DO NOT EDIT'!$C$3:$C$89,MATCH(Table2[[#This Row],[WMPInitiativeActivity]],'Initiative mapping-DO NOT EDIT'!$D$3:$D$89,0))))</f>
        <v>Wildfire mitigation personnel</v>
      </c>
      <c r="H125" s="35" t="s">
        <v>496</v>
      </c>
      <c r="I125" s="68" t="s">
        <v>126</v>
      </c>
      <c r="J125"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Methodology_Wildfire mitigation personnel_N/A_2021</v>
      </c>
      <c r="K125" s="54">
        <v>149</v>
      </c>
      <c r="L125" s="54" t="s">
        <v>126</v>
      </c>
      <c r="M125" s="54" t="s">
        <v>126</v>
      </c>
      <c r="N125" s="54"/>
      <c r="O125" s="54"/>
      <c r="P125" s="54"/>
      <c r="Q125" s="54"/>
      <c r="R125" s="54"/>
      <c r="S125" s="54"/>
      <c r="T125" s="54"/>
      <c r="U125" s="54" t="s">
        <v>126</v>
      </c>
      <c r="V125" s="60" t="s">
        <v>497</v>
      </c>
      <c r="W125" s="52"/>
      <c r="X125" s="52"/>
      <c r="Y125" s="52"/>
      <c r="Z125" s="63" t="s">
        <v>498</v>
      </c>
      <c r="AA125" s="70" t="s">
        <v>129</v>
      </c>
      <c r="AB125" s="30"/>
      <c r="AC125" s="5"/>
      <c r="AD125" s="51"/>
      <c r="AE125" s="31"/>
      <c r="AF125" s="34"/>
      <c r="AG125" s="33"/>
      <c r="AH125" s="33"/>
    </row>
    <row r="126" spans="1:34" customFormat="1" ht="150" hidden="1" x14ac:dyDescent="0.25">
      <c r="A126" s="5" t="str">
        <f>'READ ME FIRST'!$D$12</f>
        <v>SDGE</v>
      </c>
      <c r="B126" s="41">
        <f>'READ ME FIRST'!$D$15</f>
        <v>44287</v>
      </c>
      <c r="C126" s="53" t="s">
        <v>482</v>
      </c>
      <c r="D126" s="66" t="str">
        <f>IF(Table2[[#This Row],[WMPInitiativeCategory]]="", "",INDEX('Initiative mapping-DO NOT EDIT'!$H$3:$H$12, MATCH(Table2[[#This Row],[WMPInitiativeCategory]],'Initiative mapping-DO NOT EDIT'!$G$3:$G$12,0)))</f>
        <v>5.3.8.</v>
      </c>
      <c r="E126" s="35" t="s">
        <v>146</v>
      </c>
      <c r="F126" s="35" t="s">
        <v>499</v>
      </c>
      <c r="G126" s="67" t="str">
        <f>IF(Table2[[#This Row],[WMPInitiativeActivity]]="","x",IF(Table2[[#This Row],[WMPInitiativeActivity]]="other", Table2[[#This Row],[ActivityNameifOther]], INDEX('Initiative mapping-DO NOT EDIT'!$C$3:$C$89,MATCH(Table2[[#This Row],[WMPInitiativeActivity]],'Initiative mapping-DO NOT EDIT'!$D$3:$D$89,0))))</f>
        <v>PSPS mitigation engineering team</v>
      </c>
      <c r="H126" s="35" t="s">
        <v>500</v>
      </c>
      <c r="I126" s="68" t="s">
        <v>126</v>
      </c>
      <c r="J126"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Methodology_PSPS mitigation engineering team_N/A_2021</v>
      </c>
      <c r="K126" s="54">
        <v>151</v>
      </c>
      <c r="L126" s="54" t="s">
        <v>126</v>
      </c>
      <c r="M126" s="54" t="s">
        <v>126</v>
      </c>
      <c r="N126" s="54"/>
      <c r="O126" s="54"/>
      <c r="P126" s="54"/>
      <c r="Q126" s="54"/>
      <c r="R126" s="54"/>
      <c r="S126" s="54"/>
      <c r="T126" s="54"/>
      <c r="U126" s="54" t="s">
        <v>126</v>
      </c>
      <c r="V126" s="60" t="s">
        <v>501</v>
      </c>
      <c r="W126" s="52"/>
      <c r="X126" s="52"/>
      <c r="Y126" s="52"/>
      <c r="Z126" s="63" t="s">
        <v>502</v>
      </c>
      <c r="AA126" s="70" t="s">
        <v>129</v>
      </c>
      <c r="AB126" s="30"/>
      <c r="AC126" s="5"/>
      <c r="AD126" s="51"/>
      <c r="AE126" s="31"/>
      <c r="AF126" s="34"/>
      <c r="AG126" s="33"/>
      <c r="AH126" s="33"/>
    </row>
    <row r="127" spans="1:34" customFormat="1" ht="105" hidden="1" x14ac:dyDescent="0.25">
      <c r="A127" s="5" t="str">
        <f>'READ ME FIRST'!$D$12</f>
        <v>SDGE</v>
      </c>
      <c r="B127" s="41">
        <f>'READ ME FIRST'!$D$15</f>
        <v>44287</v>
      </c>
      <c r="C127" s="53" t="s">
        <v>503</v>
      </c>
      <c r="D127" s="66" t="str">
        <f>IF(Table2[[#This Row],[WMPInitiativeCategory]]="", "",INDEX('Initiative mapping-DO NOT EDIT'!$H$3:$H$12, MATCH(Table2[[#This Row],[WMPInitiativeCategory]],'Initiative mapping-DO NOT EDIT'!$G$3:$G$12,0)))</f>
        <v>5.3.9.</v>
      </c>
      <c r="E127" s="35" t="s">
        <v>146</v>
      </c>
      <c r="F127" s="35" t="s">
        <v>504</v>
      </c>
      <c r="G127" s="67" t="str">
        <f>IF(Table2[[#This Row],[WMPInitiativeActivity]]="","x",IF(Table2[[#This Row],[WMPInitiativeActivity]]="other", Table2[[#This Row],[ActivityNameifOther]], INDEX('Initiative mapping-DO NOT EDIT'!$C$3:$C$89,MATCH(Table2[[#This Row],[WMPInitiativeActivity]],'Initiative mapping-DO NOT EDIT'!$D$3:$D$89,0))))</f>
        <v>Overview of emergency preparedness plan</v>
      </c>
      <c r="H127" s="35" t="s">
        <v>505</v>
      </c>
      <c r="I127" s="68" t="s">
        <v>126</v>
      </c>
      <c r="J127"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Preparedness_Overview of emergency preparedness plan_N/A_2021</v>
      </c>
      <c r="K127" s="54">
        <v>152</v>
      </c>
      <c r="L127" s="54" t="s">
        <v>126</v>
      </c>
      <c r="M127" s="54" t="s">
        <v>126</v>
      </c>
      <c r="N127" s="54"/>
      <c r="O127" s="54"/>
      <c r="P127" s="54"/>
      <c r="Q127" s="54"/>
      <c r="R127" s="54"/>
      <c r="S127" s="54"/>
      <c r="T127" s="54"/>
      <c r="U127" s="54" t="s">
        <v>126</v>
      </c>
      <c r="V127" s="60" t="s">
        <v>506</v>
      </c>
      <c r="W127" s="52"/>
      <c r="X127" s="52"/>
      <c r="Y127" s="52"/>
      <c r="Z127" s="63" t="s">
        <v>507</v>
      </c>
      <c r="AA127" s="70" t="s">
        <v>129</v>
      </c>
      <c r="AB127" s="30"/>
      <c r="AC127" s="5"/>
      <c r="AD127" s="51"/>
      <c r="AE127" s="31"/>
      <c r="AF127" s="34"/>
      <c r="AG127" s="33"/>
      <c r="AH127" s="33"/>
    </row>
    <row r="128" spans="1:34" customFormat="1" ht="105" hidden="1" x14ac:dyDescent="0.25">
      <c r="A128" s="5" t="str">
        <f>'READ ME FIRST'!$D$12</f>
        <v>SDGE</v>
      </c>
      <c r="B128" s="41">
        <f>'READ ME FIRST'!$D$15</f>
        <v>44287</v>
      </c>
      <c r="C128" s="53" t="s">
        <v>503</v>
      </c>
      <c r="D128" s="66" t="str">
        <f>IF(Table2[[#This Row],[WMPInitiativeCategory]]="", "",INDEX('Initiative mapping-DO NOT EDIT'!$H$3:$H$12, MATCH(Table2[[#This Row],[WMPInitiativeCategory]],'Initiative mapping-DO NOT EDIT'!$G$3:$G$12,0)))</f>
        <v>5.3.9.</v>
      </c>
      <c r="E128" s="35" t="s">
        <v>146</v>
      </c>
      <c r="F128" s="35" t="s">
        <v>508</v>
      </c>
      <c r="G128" s="67" t="str">
        <f>IF(Table2[[#This Row],[WMPInitiativeActivity]]="","x",IF(Table2[[#This Row],[WMPInitiativeActivity]]="other", Table2[[#This Row],[ActivityNameifOther]], INDEX('Initiative mapping-DO NOT EDIT'!$C$3:$C$89,MATCH(Table2[[#This Row],[WMPInitiativeActivity]],'Initiative mapping-DO NOT EDIT'!$D$3:$D$89,0))))</f>
        <v>Overview of customer support in emergencies</v>
      </c>
      <c r="H128" s="35" t="s">
        <v>509</v>
      </c>
      <c r="I128" s="68" t="s">
        <v>126</v>
      </c>
      <c r="J128"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Preparedness_Overview of customer support in emergencies_N/A_2021</v>
      </c>
      <c r="K128" s="54">
        <v>154</v>
      </c>
      <c r="L128" s="54" t="s">
        <v>126</v>
      </c>
      <c r="M128" s="54" t="s">
        <v>126</v>
      </c>
      <c r="N128" s="54"/>
      <c r="O128" s="54"/>
      <c r="P128" s="54"/>
      <c r="Q128" s="54"/>
      <c r="R128" s="54"/>
      <c r="S128" s="54"/>
      <c r="T128" s="54"/>
      <c r="U128" s="54" t="s">
        <v>126</v>
      </c>
      <c r="V128" s="60" t="s">
        <v>510</v>
      </c>
      <c r="W128" s="54"/>
      <c r="X128" s="54"/>
      <c r="Y128" s="54"/>
      <c r="Z128" s="60" t="s">
        <v>511</v>
      </c>
      <c r="AA128" s="71" t="s">
        <v>129</v>
      </c>
      <c r="AB128" s="30"/>
      <c r="AC128" s="5"/>
      <c r="AD128" s="51"/>
      <c r="AE128" s="31"/>
      <c r="AF128" s="34"/>
      <c r="AG128" s="33"/>
      <c r="AH128" s="33"/>
    </row>
    <row r="129" spans="1:34" ht="240" hidden="1" x14ac:dyDescent="0.25">
      <c r="A129" s="5" t="str">
        <f>'READ ME FIRST'!$D$12</f>
        <v>SDGE</v>
      </c>
      <c r="B129" s="41">
        <f>'READ ME FIRST'!$D$15</f>
        <v>44287</v>
      </c>
      <c r="C129" s="53" t="s">
        <v>503</v>
      </c>
      <c r="D129" s="66" t="str">
        <f>IF(Table2[[#This Row],[WMPInitiativeCategory]]="", "",INDEX('Initiative mapping-DO NOT EDIT'!$H$3:$H$12, MATCH(Table2[[#This Row],[WMPInitiativeCategory]],'Initiative mapping-DO NOT EDIT'!$G$3:$G$12,0)))</f>
        <v>5.3.9.</v>
      </c>
      <c r="E129" s="35" t="s">
        <v>146</v>
      </c>
      <c r="F129" s="35" t="s">
        <v>512</v>
      </c>
      <c r="G129" s="67" t="str">
        <f>IF(Table2[[#This Row],[WMPInitiativeActivity]]="","x",IF(Table2[[#This Row],[WMPInitiativeActivity]]="other", Table2[[#This Row],[ActivityNameifOther]], INDEX('Initiative mapping-DO NOT EDIT'!$C$3:$C$89,MATCH(Table2[[#This Row],[WMPInitiativeActivity]],'Initiative mapping-DO NOT EDIT'!$D$3:$D$89,0))))</f>
        <v>Coordination with public safety partners</v>
      </c>
      <c r="H129" s="35" t="s">
        <v>513</v>
      </c>
      <c r="I129" s="68" t="s">
        <v>126</v>
      </c>
      <c r="J129"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Preparedness_Coordination with public safety partners_N/A_2021</v>
      </c>
      <c r="K129" s="54">
        <v>158</v>
      </c>
      <c r="L129" s="54" t="s">
        <v>126</v>
      </c>
      <c r="M129" s="54" t="s">
        <v>126</v>
      </c>
      <c r="N129" s="54"/>
      <c r="O129" s="54"/>
      <c r="P129" s="54"/>
      <c r="Q129" s="54"/>
      <c r="R129" s="54"/>
      <c r="S129" s="54"/>
      <c r="T129" s="54"/>
      <c r="U129" s="54" t="s">
        <v>126</v>
      </c>
      <c r="V129" s="60" t="s">
        <v>514</v>
      </c>
      <c r="W129" s="52"/>
      <c r="X129" s="52"/>
      <c r="Y129" s="52"/>
      <c r="Z129" s="60" t="s">
        <v>515</v>
      </c>
      <c r="AA129" s="70" t="s">
        <v>129</v>
      </c>
      <c r="AB129" s="30"/>
      <c r="AC129" s="5"/>
      <c r="AD129" s="51"/>
      <c r="AE129" s="31"/>
      <c r="AF129" s="34"/>
      <c r="AG129" s="33"/>
      <c r="AH129" s="33"/>
    </row>
    <row r="130" spans="1:34" ht="60" hidden="1" x14ac:dyDescent="0.25">
      <c r="A130" s="5" t="str">
        <f>'READ ME FIRST'!$D$12</f>
        <v>SDGE</v>
      </c>
      <c r="B130" s="41">
        <f>'READ ME FIRST'!$D$15</f>
        <v>44287</v>
      </c>
      <c r="C130" s="53" t="s">
        <v>503</v>
      </c>
      <c r="D130" s="66" t="str">
        <f>IF(Table2[[#This Row],[WMPInitiativeCategory]]="", "",INDEX('Initiative mapping-DO NOT EDIT'!$H$3:$H$12, MATCH(Table2[[#This Row],[WMPInitiativeCategory]],'Initiative mapping-DO NOT EDIT'!$G$3:$G$12,0)))</f>
        <v>5.3.9.</v>
      </c>
      <c r="E130" s="35" t="s">
        <v>146</v>
      </c>
      <c r="F130" s="35" t="s">
        <v>516</v>
      </c>
      <c r="G130" s="67" t="str">
        <f>IF(Table2[[#This Row],[WMPInitiativeActivity]]="","x",IF(Table2[[#This Row],[WMPInitiativeActivity]]="other", Table2[[#This Row],[ActivityNameifOther]], INDEX('Initiative mapping-DO NOT EDIT'!$C$3:$C$89,MATCH(Table2[[#This Row],[WMPInitiativeActivity]],'Initiative mapping-DO NOT EDIT'!$D$3:$D$89,0))))</f>
        <v>Emergency planning and preparedness programs</v>
      </c>
      <c r="H130" s="35" t="s">
        <v>517</v>
      </c>
      <c r="I130" s="68" t="s">
        <v>126</v>
      </c>
      <c r="J130"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Preparedness_Emergency planning and preparedness programs_N/A_2021</v>
      </c>
      <c r="K130" s="54">
        <v>159</v>
      </c>
      <c r="L130" s="54" t="s">
        <v>126</v>
      </c>
      <c r="M130" s="54" t="s">
        <v>126</v>
      </c>
      <c r="N130" s="54"/>
      <c r="O130" s="54"/>
      <c r="P130" s="54"/>
      <c r="Q130" s="54"/>
      <c r="R130" s="54"/>
      <c r="S130" s="54"/>
      <c r="T130" s="54"/>
      <c r="U130" s="54" t="s">
        <v>126</v>
      </c>
      <c r="V130" s="61"/>
      <c r="W130" s="52"/>
      <c r="X130" s="52"/>
      <c r="Y130" s="52"/>
      <c r="Z130" s="64"/>
      <c r="AA130" s="71" t="s">
        <v>126</v>
      </c>
      <c r="AB130" s="30"/>
      <c r="AC130" s="5"/>
      <c r="AD130" s="51"/>
      <c r="AE130" s="31"/>
      <c r="AF130" s="34"/>
      <c r="AG130" s="33"/>
      <c r="AH130" s="33"/>
    </row>
    <row r="131" spans="1:34" ht="315" hidden="1" x14ac:dyDescent="0.25">
      <c r="A131" s="5" t="str">
        <f>'READ ME FIRST'!$D$12</f>
        <v>SDGE</v>
      </c>
      <c r="B131" s="41">
        <f>'READ ME FIRST'!$D$15</f>
        <v>44287</v>
      </c>
      <c r="C131" s="53" t="s">
        <v>503</v>
      </c>
      <c r="D131" s="66" t="str">
        <f>IF(Table2[[#This Row],[WMPInitiativeCategory]]="", "",INDEX('Initiative mapping-DO NOT EDIT'!$H$3:$H$12, MATCH(Table2[[#This Row],[WMPInitiativeCategory]],'Initiative mapping-DO NOT EDIT'!$G$3:$G$12,0)))</f>
        <v>5.3.9.</v>
      </c>
      <c r="E131" s="35" t="s">
        <v>518</v>
      </c>
      <c r="F131" s="35"/>
      <c r="G131" s="67">
        <f>IF(Table2[[#This Row],[WMPInitiativeActivity]]="","x",IF(Table2[[#This Row],[WMPInitiativeActivity]]="other", Table2[[#This Row],[ActivityNameifOther]], INDEX('Initiative mapping-DO NOT EDIT'!$C$3:$C$89,MATCH(Table2[[#This Row],[WMPInitiativeActivity]],'Initiative mapping-DO NOT EDIT'!$D$3:$D$89,0))))</f>
        <v>1</v>
      </c>
      <c r="H131" s="35" t="s">
        <v>519</v>
      </c>
      <c r="I131" s="68" t="s">
        <v>126</v>
      </c>
      <c r="J131"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Preparedness_Adequate and trained workforce for service restoration _N/A_2021</v>
      </c>
      <c r="K131" s="54">
        <v>159</v>
      </c>
      <c r="L131" s="54" t="s">
        <v>126</v>
      </c>
      <c r="M131" s="54" t="s">
        <v>126</v>
      </c>
      <c r="N131" s="54"/>
      <c r="O131" s="54"/>
      <c r="P131" s="54"/>
      <c r="Q131" s="54"/>
      <c r="R131" s="54"/>
      <c r="S131" s="54"/>
      <c r="T131" s="54"/>
      <c r="U131" s="54" t="s">
        <v>126</v>
      </c>
      <c r="V131" s="60" t="s">
        <v>520</v>
      </c>
      <c r="W131" s="52"/>
      <c r="X131" s="52"/>
      <c r="Y131" s="52"/>
      <c r="Z131" s="63" t="s">
        <v>521</v>
      </c>
      <c r="AA131" s="70" t="s">
        <v>129</v>
      </c>
      <c r="AB131" s="30"/>
      <c r="AC131" s="5"/>
      <c r="AD131" s="51"/>
      <c r="AE131" s="31"/>
      <c r="AF131" s="34"/>
      <c r="AG131" s="33"/>
      <c r="AH131" s="33"/>
    </row>
    <row r="132" spans="1:34" ht="75" hidden="1" x14ac:dyDescent="0.25">
      <c r="A132" s="5" t="str">
        <f>'READ ME FIRST'!$D$12</f>
        <v>SDGE</v>
      </c>
      <c r="B132" s="41">
        <f>'READ ME FIRST'!$D$15</f>
        <v>44287</v>
      </c>
      <c r="C132" s="53" t="s">
        <v>503</v>
      </c>
      <c r="D132" s="66" t="str">
        <f>IF(Table2[[#This Row],[WMPInitiativeCategory]]="", "",INDEX('Initiative mapping-DO NOT EDIT'!$H$3:$H$12, MATCH(Table2[[#This Row],[WMPInitiativeCategory]],'Initiative mapping-DO NOT EDIT'!$G$3:$G$12,0)))</f>
        <v>5.3.9.</v>
      </c>
      <c r="E132" s="35" t="s">
        <v>522</v>
      </c>
      <c r="F132" s="35"/>
      <c r="G132" s="67">
        <f>IF(Table2[[#This Row],[WMPInitiativeActivity]]="","x",IF(Table2[[#This Row],[WMPInitiativeActivity]]="other", Table2[[#This Row],[ActivityNameifOther]], INDEX('Initiative mapping-DO NOT EDIT'!$C$3:$C$89,MATCH(Table2[[#This Row],[WMPInitiativeActivity]],'Initiative mapping-DO NOT EDIT'!$D$3:$D$89,0))))</f>
        <v>2</v>
      </c>
      <c r="H132" s="35" t="s">
        <v>523</v>
      </c>
      <c r="I132" s="68" t="s">
        <v>126</v>
      </c>
      <c r="J132"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Preparedness_Community outreach, public awareness, and communications efforts _N/A_2021</v>
      </c>
      <c r="K132" s="54">
        <v>160</v>
      </c>
      <c r="L132" s="54" t="s">
        <v>126</v>
      </c>
      <c r="M132" s="54" t="s">
        <v>126</v>
      </c>
      <c r="N132" s="54"/>
      <c r="O132" s="54"/>
      <c r="P132" s="54"/>
      <c r="Q132" s="54"/>
      <c r="R132" s="54"/>
      <c r="S132" s="54"/>
      <c r="T132" s="54"/>
      <c r="U132" s="54" t="s">
        <v>126</v>
      </c>
      <c r="V132" s="60" t="s">
        <v>126</v>
      </c>
      <c r="W132" s="54"/>
      <c r="X132" s="54"/>
      <c r="Y132" s="54"/>
      <c r="Z132" s="60" t="s">
        <v>126</v>
      </c>
      <c r="AA132" s="71" t="s">
        <v>126</v>
      </c>
      <c r="AB132" s="30"/>
      <c r="AC132" s="5"/>
      <c r="AD132" s="51"/>
      <c r="AE132" s="31"/>
      <c r="AF132" s="34"/>
      <c r="AG132" s="33"/>
      <c r="AH132" s="33"/>
    </row>
    <row r="133" spans="1:34" ht="45" hidden="1" x14ac:dyDescent="0.25">
      <c r="A133" s="5" t="str">
        <f>'READ ME FIRST'!$D$12</f>
        <v>SDGE</v>
      </c>
      <c r="B133" s="41">
        <f>'READ ME FIRST'!$D$15</f>
        <v>44287</v>
      </c>
      <c r="C133" s="53" t="s">
        <v>503</v>
      </c>
      <c r="D133" s="66" t="str">
        <f>IF(Table2[[#This Row],[WMPInitiativeCategory]]="", "",INDEX('Initiative mapping-DO NOT EDIT'!$H$3:$H$12, MATCH(Table2[[#This Row],[WMPInitiativeCategory]],'Initiative mapping-DO NOT EDIT'!$G$3:$G$12,0)))</f>
        <v>5.3.9.</v>
      </c>
      <c r="E133" s="35" t="s">
        <v>524</v>
      </c>
      <c r="F133" s="35"/>
      <c r="G133" s="67">
        <f>IF(Table2[[#This Row],[WMPInitiativeActivity]]="","x",IF(Table2[[#This Row],[WMPInitiativeActivity]]="other", Table2[[#This Row],[ActivityNameifOther]], INDEX('Initiative mapping-DO NOT EDIT'!$C$3:$C$89,MATCH(Table2[[#This Row],[WMPInitiativeActivity]],'Initiative mapping-DO NOT EDIT'!$D$3:$D$89,0))))</f>
        <v>3</v>
      </c>
      <c r="H133" s="35" t="s">
        <v>525</v>
      </c>
      <c r="I133" s="68" t="s">
        <v>126</v>
      </c>
      <c r="J133"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Preparedness_Customer support in emergencies _N/A_2021</v>
      </c>
      <c r="K133" s="54">
        <v>160</v>
      </c>
      <c r="L133" s="54" t="s">
        <v>126</v>
      </c>
      <c r="M133" s="54" t="s">
        <v>126</v>
      </c>
      <c r="N133" s="54"/>
      <c r="O133" s="54"/>
      <c r="P133" s="54"/>
      <c r="Q133" s="54"/>
      <c r="R133" s="54"/>
      <c r="S133" s="54"/>
      <c r="T133" s="54"/>
      <c r="U133" s="54" t="s">
        <v>126</v>
      </c>
      <c r="V133" s="60" t="s">
        <v>126</v>
      </c>
      <c r="W133" s="54"/>
      <c r="X133" s="54"/>
      <c r="Y133" s="54"/>
      <c r="Z133" s="60" t="s">
        <v>126</v>
      </c>
      <c r="AA133" s="71" t="s">
        <v>126</v>
      </c>
      <c r="AB133" s="30"/>
      <c r="AC133" s="5"/>
      <c r="AD133" s="51"/>
      <c r="AE133" s="31"/>
      <c r="AF133" s="34"/>
      <c r="AG133" s="33"/>
      <c r="AH133" s="33"/>
    </row>
    <row r="134" spans="1:34" ht="90" hidden="1" x14ac:dyDescent="0.25">
      <c r="A134" s="5" t="str">
        <f>'READ ME FIRST'!$D$12</f>
        <v>SDGE</v>
      </c>
      <c r="B134" s="41">
        <f>'READ ME FIRST'!$D$15</f>
        <v>44287</v>
      </c>
      <c r="C134" s="53" t="s">
        <v>503</v>
      </c>
      <c r="D134" s="66" t="str">
        <f>IF(Table2[[#This Row],[WMPInitiativeCategory]]="", "",INDEX('Initiative mapping-DO NOT EDIT'!$H$3:$H$12, MATCH(Table2[[#This Row],[WMPInitiativeCategory]],'Initiative mapping-DO NOT EDIT'!$G$3:$G$12,0)))</f>
        <v>5.3.9.</v>
      </c>
      <c r="E134" s="35" t="s">
        <v>146</v>
      </c>
      <c r="F134" s="35" t="s">
        <v>526</v>
      </c>
      <c r="G134" s="67" t="str">
        <f>IF(Table2[[#This Row],[WMPInitiativeActivity]]="","x",IF(Table2[[#This Row],[WMPInitiativeActivity]]="other", Table2[[#This Row],[ActivityNameifOther]], INDEX('Initiative mapping-DO NOT EDIT'!$C$3:$C$89,MATCH(Table2[[#This Row],[WMPInitiativeActivity]],'Initiative mapping-DO NOT EDIT'!$D$3:$D$89,0))))</f>
        <v xml:space="preserve">Protocols for compliance with requirements to support customers </v>
      </c>
      <c r="H134" s="35" t="s">
        <v>527</v>
      </c>
      <c r="I134" s="68" t="s">
        <v>126</v>
      </c>
      <c r="J134"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Preparedness_Protocols for compliance with requirements to support customers _N/A_2021</v>
      </c>
      <c r="K134" s="54">
        <v>160</v>
      </c>
      <c r="L134" s="54" t="s">
        <v>126</v>
      </c>
      <c r="M134" s="54" t="s">
        <v>126</v>
      </c>
      <c r="N134" s="54"/>
      <c r="O134" s="54"/>
      <c r="P134" s="54"/>
      <c r="Q134" s="54"/>
      <c r="R134" s="54"/>
      <c r="S134" s="54"/>
      <c r="T134" s="54"/>
      <c r="U134" s="54" t="s">
        <v>126</v>
      </c>
      <c r="V134" s="60" t="s">
        <v>126</v>
      </c>
      <c r="W134" s="54"/>
      <c r="X134" s="54"/>
      <c r="Y134" s="54"/>
      <c r="Z134" s="60" t="s">
        <v>126</v>
      </c>
      <c r="AA134" s="71" t="s">
        <v>126</v>
      </c>
      <c r="AB134" s="30"/>
      <c r="AC134" s="5"/>
      <c r="AD134" s="51"/>
      <c r="AE134" s="31"/>
      <c r="AF134" s="34"/>
      <c r="AG134" s="33"/>
      <c r="AH134" s="33"/>
    </row>
    <row r="135" spans="1:34" ht="60" hidden="1" x14ac:dyDescent="0.25">
      <c r="A135" s="5" t="str">
        <f>'READ ME FIRST'!$D$12</f>
        <v>SDGE</v>
      </c>
      <c r="B135" s="41">
        <f>'READ ME FIRST'!$D$15</f>
        <v>44287</v>
      </c>
      <c r="C135" s="53" t="s">
        <v>503</v>
      </c>
      <c r="D135" s="66" t="str">
        <f>IF(Table2[[#This Row],[WMPInitiativeCategory]]="", "",INDEX('Initiative mapping-DO NOT EDIT'!$H$3:$H$12, MATCH(Table2[[#This Row],[WMPInitiativeCategory]],'Initiative mapping-DO NOT EDIT'!$G$3:$G$12,0)))</f>
        <v>5.3.9.</v>
      </c>
      <c r="E135" s="35" t="s">
        <v>528</v>
      </c>
      <c r="F135" s="35"/>
      <c r="G135" s="67">
        <f>IF(Table2[[#This Row],[WMPInitiativeActivity]]="","x",IF(Table2[[#This Row],[WMPInitiativeActivity]]="other", Table2[[#This Row],[ActivityNameifOther]], INDEX('Initiative mapping-DO NOT EDIT'!$C$3:$C$89,MATCH(Table2[[#This Row],[WMPInitiativeActivity]],'Initiative mapping-DO NOT EDIT'!$D$3:$D$89,0))))</f>
        <v>4</v>
      </c>
      <c r="H135" s="35" t="s">
        <v>529</v>
      </c>
      <c r="I135" s="68" t="s">
        <v>126</v>
      </c>
      <c r="J135"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Preparedness_Disaster and emergency preparedness plan _N/A_2021</v>
      </c>
      <c r="K135" s="54">
        <v>160</v>
      </c>
      <c r="L135" s="54" t="s">
        <v>126</v>
      </c>
      <c r="M135" s="54" t="s">
        <v>126</v>
      </c>
      <c r="N135" s="54"/>
      <c r="O135" s="54"/>
      <c r="P135" s="54"/>
      <c r="Q135" s="54"/>
      <c r="R135" s="54"/>
      <c r="S135" s="54"/>
      <c r="T135" s="54"/>
      <c r="U135" s="54" t="s">
        <v>126</v>
      </c>
      <c r="V135" s="60" t="s">
        <v>126</v>
      </c>
      <c r="W135" s="54"/>
      <c r="X135" s="54"/>
      <c r="Y135" s="54"/>
      <c r="Z135" s="60" t="s">
        <v>126</v>
      </c>
      <c r="AA135" s="71" t="s">
        <v>126</v>
      </c>
      <c r="AB135" s="30"/>
      <c r="AC135" s="5"/>
      <c r="AD135" s="51"/>
      <c r="AE135" s="31"/>
      <c r="AF135" s="34"/>
      <c r="AG135" s="33"/>
      <c r="AH135" s="33"/>
    </row>
    <row r="136" spans="1:34" ht="90" hidden="1" x14ac:dyDescent="0.25">
      <c r="A136" s="5" t="str">
        <f>'READ ME FIRST'!$D$12</f>
        <v>SDGE</v>
      </c>
      <c r="B136" s="41">
        <f>'READ ME FIRST'!$D$15</f>
        <v>44287</v>
      </c>
      <c r="C136" s="53" t="s">
        <v>503</v>
      </c>
      <c r="D136" s="66" t="str">
        <f>IF(Table2[[#This Row],[WMPInitiativeCategory]]="", "",INDEX('Initiative mapping-DO NOT EDIT'!$H$3:$H$12, MATCH(Table2[[#This Row],[WMPInitiativeCategory]],'Initiative mapping-DO NOT EDIT'!$G$3:$G$12,0)))</f>
        <v>5.3.9.</v>
      </c>
      <c r="E136" s="35" t="s">
        <v>146</v>
      </c>
      <c r="F136" s="35" t="s">
        <v>530</v>
      </c>
      <c r="G136" s="67" t="str">
        <f>IF(Table2[[#This Row],[WMPInitiativeActivity]]="","x",IF(Table2[[#This Row],[WMPInitiativeActivity]]="other", Table2[[#This Row],[ActivityNameifOther]], INDEX('Initiative mapping-DO NOT EDIT'!$C$3:$C$89,MATCH(Table2[[#This Row],[WMPInitiativeActivity]],'Initiative mapping-DO NOT EDIT'!$D$3:$D$89,0))))</f>
        <v>Company emergency response plan overview</v>
      </c>
      <c r="H136" s="35" t="s">
        <v>531</v>
      </c>
      <c r="I136" s="68" t="s">
        <v>126</v>
      </c>
      <c r="J136"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Preparedness_Company emergency response plan overview_N/A_2021</v>
      </c>
      <c r="K136" s="54">
        <v>160</v>
      </c>
      <c r="L136" s="54" t="s">
        <v>126</v>
      </c>
      <c r="M136" s="54" t="s">
        <v>126</v>
      </c>
      <c r="N136" s="54"/>
      <c r="O136" s="54"/>
      <c r="P136" s="54"/>
      <c r="Q136" s="54"/>
      <c r="R136" s="54"/>
      <c r="S136" s="54"/>
      <c r="T136" s="54"/>
      <c r="U136" s="54" t="s">
        <v>126</v>
      </c>
      <c r="V136" s="60" t="s">
        <v>532</v>
      </c>
      <c r="W136" s="52"/>
      <c r="X136" s="52"/>
      <c r="Y136" s="52"/>
      <c r="Z136" s="63" t="s">
        <v>533</v>
      </c>
      <c r="AA136" s="70" t="s">
        <v>129</v>
      </c>
      <c r="AB136" s="30"/>
      <c r="AC136" s="5"/>
      <c r="AD136" s="51"/>
      <c r="AE136" s="31"/>
      <c r="AF136" s="34"/>
      <c r="AG136" s="33"/>
      <c r="AH136" s="33"/>
    </row>
    <row r="137" spans="1:34" ht="165" hidden="1" x14ac:dyDescent="0.25">
      <c r="A137" s="5" t="str">
        <f>'READ ME FIRST'!$D$12</f>
        <v>SDGE</v>
      </c>
      <c r="B137" s="41">
        <f>'READ ME FIRST'!$D$15</f>
        <v>44287</v>
      </c>
      <c r="C137" s="53" t="s">
        <v>503</v>
      </c>
      <c r="D137" s="66" t="str">
        <f>IF(Table2[[#This Row],[WMPInitiativeCategory]]="", "",INDEX('Initiative mapping-DO NOT EDIT'!$H$3:$H$12, MATCH(Table2[[#This Row],[WMPInitiativeCategory]],'Initiative mapping-DO NOT EDIT'!$G$3:$G$12,0)))</f>
        <v>5.3.9.</v>
      </c>
      <c r="E137" s="35" t="s">
        <v>534</v>
      </c>
      <c r="F137" s="35"/>
      <c r="G137" s="67">
        <f>IF(Table2[[#This Row],[WMPInitiativeActivity]]="","x",IF(Table2[[#This Row],[WMPInitiativeActivity]]="other", Table2[[#This Row],[ActivityNameifOther]], INDEX('Initiative mapping-DO NOT EDIT'!$C$3:$C$89,MATCH(Table2[[#This Row],[WMPInitiativeActivity]],'Initiative mapping-DO NOT EDIT'!$D$3:$D$89,0))))</f>
        <v>5</v>
      </c>
      <c r="H137" s="35" t="s">
        <v>535</v>
      </c>
      <c r="I137" s="68" t="s">
        <v>126</v>
      </c>
      <c r="J137"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Preparedness_Preparedness and planning for service restoration _N/A_2021</v>
      </c>
      <c r="K137" s="54">
        <v>164</v>
      </c>
      <c r="L137" s="54" t="s">
        <v>126</v>
      </c>
      <c r="M137" s="54" t="s">
        <v>126</v>
      </c>
      <c r="N137" s="54"/>
      <c r="O137" s="54"/>
      <c r="P137" s="54"/>
      <c r="Q137" s="54"/>
      <c r="R137" s="54"/>
      <c r="S137" s="54"/>
      <c r="T137" s="54"/>
      <c r="U137" s="54" t="s">
        <v>126</v>
      </c>
      <c r="V137" s="60" t="s">
        <v>536</v>
      </c>
      <c r="W137" s="52"/>
      <c r="X137" s="52"/>
      <c r="Y137" s="52"/>
      <c r="Z137" s="63" t="s">
        <v>537</v>
      </c>
      <c r="AA137" s="70" t="s">
        <v>129</v>
      </c>
      <c r="AB137" s="30"/>
      <c r="AC137" s="5"/>
      <c r="AD137" s="51"/>
      <c r="AE137" s="31"/>
      <c r="AF137" s="34"/>
      <c r="AG137" s="33"/>
      <c r="AH137" s="33"/>
    </row>
    <row r="138" spans="1:34" ht="75" hidden="1" x14ac:dyDescent="0.25">
      <c r="A138" s="5" t="str">
        <f>'READ ME FIRST'!$D$12</f>
        <v>SDGE</v>
      </c>
      <c r="B138" s="41">
        <f>'READ ME FIRST'!$D$15</f>
        <v>44287</v>
      </c>
      <c r="C138" s="53" t="s">
        <v>503</v>
      </c>
      <c r="D138" s="66" t="str">
        <f>IF(Table2[[#This Row],[WMPInitiativeCategory]]="", "",INDEX('Initiative mapping-DO NOT EDIT'!$H$3:$H$12, MATCH(Table2[[#This Row],[WMPInitiativeCategory]],'Initiative mapping-DO NOT EDIT'!$G$3:$G$12,0)))</f>
        <v>5.3.9.</v>
      </c>
      <c r="E138" s="35" t="s">
        <v>538</v>
      </c>
      <c r="F138" s="35"/>
      <c r="G138" s="67">
        <f>IF(Table2[[#This Row],[WMPInitiativeActivity]]="","x",IF(Table2[[#This Row],[WMPInitiativeActivity]]="other", Table2[[#This Row],[ActivityNameifOther]], INDEX('Initiative mapping-DO NOT EDIT'!$C$3:$C$89,MATCH(Table2[[#This Row],[WMPInitiativeActivity]],'Initiative mapping-DO NOT EDIT'!$D$3:$D$89,0))))</f>
        <v>6</v>
      </c>
      <c r="H138" s="35" t="s">
        <v>539</v>
      </c>
      <c r="I138" s="68" t="s">
        <v>126</v>
      </c>
      <c r="J138"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Preparedness_Protocols in place to learn from wildfire events _N/A_2021</v>
      </c>
      <c r="K138" s="54">
        <v>164</v>
      </c>
      <c r="L138" s="54" t="s">
        <v>126</v>
      </c>
      <c r="M138" s="54" t="s">
        <v>126</v>
      </c>
      <c r="N138" s="54"/>
      <c r="O138" s="54"/>
      <c r="P138" s="54"/>
      <c r="Q138" s="54"/>
      <c r="R138" s="54"/>
      <c r="S138" s="54"/>
      <c r="T138" s="54"/>
      <c r="U138" s="54" t="s">
        <v>126</v>
      </c>
      <c r="V138" s="60" t="s">
        <v>540</v>
      </c>
      <c r="W138" s="52"/>
      <c r="X138" s="52"/>
      <c r="Y138" s="52"/>
      <c r="Z138" s="63" t="s">
        <v>541</v>
      </c>
      <c r="AA138" s="70" t="s">
        <v>129</v>
      </c>
      <c r="AB138" s="30"/>
      <c r="AC138" s="5"/>
      <c r="AD138" s="51"/>
      <c r="AE138" s="31"/>
      <c r="AF138" s="34"/>
      <c r="AG138" s="33"/>
      <c r="AH138" s="33"/>
    </row>
    <row r="139" spans="1:34" ht="120" hidden="1" x14ac:dyDescent="0.25">
      <c r="A139" s="5" t="str">
        <f>'READ ME FIRST'!$D$12</f>
        <v>SDGE</v>
      </c>
      <c r="B139" s="41">
        <f>'READ ME FIRST'!$D$15</f>
        <v>44287</v>
      </c>
      <c r="C139" s="53" t="s">
        <v>503</v>
      </c>
      <c r="D139" s="66" t="str">
        <f>IF(Table2[[#This Row],[WMPInitiativeCategory]]="", "",INDEX('Initiative mapping-DO NOT EDIT'!$H$3:$H$12, MATCH(Table2[[#This Row],[WMPInitiativeCategory]],'Initiative mapping-DO NOT EDIT'!$G$3:$G$12,0)))</f>
        <v>5.3.9.</v>
      </c>
      <c r="E139" s="35" t="s">
        <v>146</v>
      </c>
      <c r="F139" s="35" t="s">
        <v>542</v>
      </c>
      <c r="G139" s="67" t="str">
        <f>IF(Table2[[#This Row],[WMPInitiativeActivity]]="","x",IF(Table2[[#This Row],[WMPInitiativeActivity]]="other", Table2[[#This Row],[ActivityNameifOther]], INDEX('Initiative mapping-DO NOT EDIT'!$C$3:$C$89,MATCH(Table2[[#This Row],[WMPInitiativeActivity]],'Initiative mapping-DO NOT EDIT'!$D$3:$D$89,0))))</f>
        <v>Other - Emergency management operations</v>
      </c>
      <c r="H139" s="35" t="s">
        <v>543</v>
      </c>
      <c r="I139" s="68" t="s">
        <v>126</v>
      </c>
      <c r="J139"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Preparedness_Other - Emergency management operations_N/A_2021</v>
      </c>
      <c r="K139" s="54">
        <v>164</v>
      </c>
      <c r="L139" s="54" t="s">
        <v>126</v>
      </c>
      <c r="M139" s="54" t="s">
        <v>126</v>
      </c>
      <c r="N139" s="54"/>
      <c r="O139" s="54"/>
      <c r="P139" s="54"/>
      <c r="Q139" s="54"/>
      <c r="R139" s="54"/>
      <c r="S139" s="54"/>
      <c r="T139" s="54"/>
      <c r="U139" s="54" t="s">
        <v>126</v>
      </c>
      <c r="V139" s="60" t="s">
        <v>544</v>
      </c>
      <c r="W139" s="52"/>
      <c r="X139" s="52"/>
      <c r="Y139" s="52"/>
      <c r="Z139" s="63" t="s">
        <v>545</v>
      </c>
      <c r="AA139" s="70" t="s">
        <v>129</v>
      </c>
      <c r="AB139" s="30"/>
      <c r="AC139" s="5"/>
      <c r="AD139" s="51"/>
      <c r="AE139" s="31"/>
      <c r="AF139" s="34"/>
      <c r="AG139" s="33"/>
      <c r="AH139" s="33"/>
    </row>
    <row r="140" spans="1:34" ht="345" hidden="1" x14ac:dyDescent="0.25">
      <c r="A140" s="5" t="str">
        <f>'READ ME FIRST'!$D$12</f>
        <v>SDGE</v>
      </c>
      <c r="B140" s="41">
        <f>'READ ME FIRST'!$D$15</f>
        <v>44287</v>
      </c>
      <c r="C140" s="53" t="s">
        <v>546</v>
      </c>
      <c r="D140" s="66" t="str">
        <f>IF(Table2[[#This Row],[WMPInitiativeCategory]]="", "",INDEX('Initiative mapping-DO NOT EDIT'!$H$3:$H$12, MATCH(Table2[[#This Row],[WMPInitiativeCategory]],'Initiative mapping-DO NOT EDIT'!$G$3:$G$12,0)))</f>
        <v>5.3.10.</v>
      </c>
      <c r="E140" s="35" t="s">
        <v>547</v>
      </c>
      <c r="F140" s="35"/>
      <c r="G140" s="67">
        <f>IF(Table2[[#This Row],[WMPInitiativeActivity]]="","x",IF(Table2[[#This Row],[WMPInitiativeActivity]]="other", Table2[[#This Row],[ActivityNameifOther]], INDEX('Initiative mapping-DO NOT EDIT'!$C$3:$C$89,MATCH(Table2[[#This Row],[WMPInitiativeActivity]],'Initiative mapping-DO NOT EDIT'!$D$3:$D$89,0))))</f>
        <v>1</v>
      </c>
      <c r="H140" s="35" t="s">
        <v>548</v>
      </c>
      <c r="I140" s="68" t="s">
        <v>126</v>
      </c>
      <c r="J140"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Engagement_Community engagement _N/A_2021</v>
      </c>
      <c r="K140" s="54">
        <v>168</v>
      </c>
      <c r="L140" s="54" t="s">
        <v>126</v>
      </c>
      <c r="M140" s="54" t="s">
        <v>126</v>
      </c>
      <c r="N140" s="54"/>
      <c r="O140" s="54"/>
      <c r="P140" s="54"/>
      <c r="Q140" s="54"/>
      <c r="R140" s="54"/>
      <c r="S140" s="54"/>
      <c r="T140" s="54"/>
      <c r="U140" s="54" t="s">
        <v>126</v>
      </c>
      <c r="V140" s="60" t="s">
        <v>549</v>
      </c>
      <c r="W140" s="52"/>
      <c r="X140" s="52"/>
      <c r="Y140" s="52"/>
      <c r="Z140" s="60" t="s">
        <v>550</v>
      </c>
      <c r="AA140" s="70" t="s">
        <v>129</v>
      </c>
      <c r="AB140" s="30"/>
      <c r="AC140" s="5"/>
      <c r="AD140" s="51"/>
      <c r="AE140" s="31"/>
      <c r="AF140" s="34"/>
      <c r="AG140" s="33"/>
      <c r="AH140" s="33"/>
    </row>
    <row r="141" spans="1:34" ht="90" hidden="1" x14ac:dyDescent="0.25">
      <c r="A141" s="5" t="str">
        <f>'READ ME FIRST'!$D$12</f>
        <v>SDGE</v>
      </c>
      <c r="B141" s="41">
        <f>'READ ME FIRST'!$D$15</f>
        <v>44287</v>
      </c>
      <c r="C141" s="53" t="s">
        <v>546</v>
      </c>
      <c r="D141" s="66" t="str">
        <f>IF(Table2[[#This Row],[WMPInitiativeCategory]]="", "",INDEX('Initiative mapping-DO NOT EDIT'!$H$3:$H$12, MATCH(Table2[[#This Row],[WMPInitiativeCategory]],'Initiative mapping-DO NOT EDIT'!$G$3:$G$12,0)))</f>
        <v>5.3.10.</v>
      </c>
      <c r="E141" s="35" t="s">
        <v>551</v>
      </c>
      <c r="F141" s="35"/>
      <c r="G141" s="67">
        <f>IF(Table2[[#This Row],[WMPInitiativeActivity]]="","x",IF(Table2[[#This Row],[WMPInitiativeActivity]]="other", Table2[[#This Row],[ActivityNameifOther]], INDEX('Initiative mapping-DO NOT EDIT'!$C$3:$C$89,MATCH(Table2[[#This Row],[WMPInitiativeActivity]],'Initiative mapping-DO NOT EDIT'!$D$3:$D$89,0))))</f>
        <v>2</v>
      </c>
      <c r="H141" s="35" t="s">
        <v>552</v>
      </c>
      <c r="I141" s="68" t="s">
        <v>126</v>
      </c>
      <c r="J141"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Engagement_Cooperation and best practice sharing with agencies outside CA _N/A_2021</v>
      </c>
      <c r="K141" s="54">
        <v>173</v>
      </c>
      <c r="L141" s="54" t="s">
        <v>126</v>
      </c>
      <c r="M141" s="54" t="s">
        <v>126</v>
      </c>
      <c r="N141" s="54"/>
      <c r="O141" s="54"/>
      <c r="P141" s="54"/>
      <c r="Q141" s="54"/>
      <c r="R141" s="54"/>
      <c r="S141" s="54"/>
      <c r="T141" s="54"/>
      <c r="U141" s="54" t="s">
        <v>126</v>
      </c>
      <c r="V141" s="60" t="s">
        <v>553</v>
      </c>
      <c r="W141" s="52"/>
      <c r="X141" s="52"/>
      <c r="Y141" s="52"/>
      <c r="Z141" s="63" t="s">
        <v>554</v>
      </c>
      <c r="AA141" s="70" t="s">
        <v>129</v>
      </c>
      <c r="AB141" s="30"/>
      <c r="AC141" s="5"/>
      <c r="AD141" s="51"/>
      <c r="AE141" s="31"/>
      <c r="AF141" s="34"/>
      <c r="AG141" s="33"/>
      <c r="AH141" s="33"/>
    </row>
    <row r="142" spans="1:34" ht="105" hidden="1" x14ac:dyDescent="0.25">
      <c r="A142" s="5" t="str">
        <f>'READ ME FIRST'!$D$12</f>
        <v>SDGE</v>
      </c>
      <c r="B142" s="41">
        <f>'READ ME FIRST'!$D$15</f>
        <v>44287</v>
      </c>
      <c r="C142" s="53" t="s">
        <v>546</v>
      </c>
      <c r="D142" s="66" t="str">
        <f>IF(Table2[[#This Row],[WMPInitiativeCategory]]="", "",INDEX('Initiative mapping-DO NOT EDIT'!$H$3:$H$12, MATCH(Table2[[#This Row],[WMPInitiativeCategory]],'Initiative mapping-DO NOT EDIT'!$G$3:$G$12,0)))</f>
        <v>5.3.10.</v>
      </c>
      <c r="E142" s="35" t="s">
        <v>555</v>
      </c>
      <c r="F142" s="35"/>
      <c r="G142" s="67">
        <f>IF(Table2[[#This Row],[WMPInitiativeActivity]]="","x",IF(Table2[[#This Row],[WMPInitiativeActivity]]="other", Table2[[#This Row],[ActivityNameifOther]], INDEX('Initiative mapping-DO NOT EDIT'!$C$3:$C$89,MATCH(Table2[[#This Row],[WMPInitiativeActivity]],'Initiative mapping-DO NOT EDIT'!$D$3:$D$89,0))))</f>
        <v>3</v>
      </c>
      <c r="H142" s="35" t="s">
        <v>556</v>
      </c>
      <c r="I142" s="68" t="s">
        <v>126</v>
      </c>
      <c r="J142"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Engagement_Cooperation with suppression agencies _N/A_2021</v>
      </c>
      <c r="K142" s="54">
        <v>173</v>
      </c>
      <c r="L142" s="54" t="s">
        <v>126</v>
      </c>
      <c r="M142" s="54" t="s">
        <v>126</v>
      </c>
      <c r="N142" s="54"/>
      <c r="O142" s="54"/>
      <c r="P142" s="54"/>
      <c r="Q142" s="54"/>
      <c r="R142" s="54"/>
      <c r="S142" s="54"/>
      <c r="T142" s="54"/>
      <c r="U142" s="54" t="s">
        <v>126</v>
      </c>
      <c r="V142" s="60" t="s">
        <v>557</v>
      </c>
      <c r="W142" s="52"/>
      <c r="X142" s="52"/>
      <c r="Y142" s="52"/>
      <c r="Z142" s="63" t="s">
        <v>558</v>
      </c>
      <c r="AA142" s="70" t="s">
        <v>129</v>
      </c>
      <c r="AB142" s="30"/>
      <c r="AC142" s="5"/>
      <c r="AD142" s="51"/>
      <c r="AE142" s="31"/>
      <c r="AF142" s="34"/>
      <c r="AG142" s="33"/>
      <c r="AH142" s="33"/>
    </row>
    <row r="143" spans="1:34" ht="75" hidden="1" x14ac:dyDescent="0.25">
      <c r="A143" s="5" t="str">
        <f>'READ ME FIRST'!$D$12</f>
        <v>SDGE</v>
      </c>
      <c r="B143" s="41">
        <f>'READ ME FIRST'!$D$15</f>
        <v>44287</v>
      </c>
      <c r="C143" s="53" t="s">
        <v>546</v>
      </c>
      <c r="D143" s="66" t="str">
        <f>IF(Table2[[#This Row],[WMPInitiativeCategory]]="", "",INDEX('Initiative mapping-DO NOT EDIT'!$H$3:$H$12, MATCH(Table2[[#This Row],[WMPInitiativeCategory]],'Initiative mapping-DO NOT EDIT'!$G$3:$G$12,0)))</f>
        <v>5.3.10.</v>
      </c>
      <c r="E143" s="35" t="s">
        <v>559</v>
      </c>
      <c r="F143" s="35"/>
      <c r="G143" s="67">
        <f>IF(Table2[[#This Row],[WMPInitiativeActivity]]="","x",IF(Table2[[#This Row],[WMPInitiativeActivity]]="other", Table2[[#This Row],[ActivityNameifOther]], INDEX('Initiative mapping-DO NOT EDIT'!$C$3:$C$89,MATCH(Table2[[#This Row],[WMPInitiativeActivity]],'Initiative mapping-DO NOT EDIT'!$D$3:$D$89,0))))</f>
        <v>4</v>
      </c>
      <c r="H143" s="35" t="s">
        <v>560</v>
      </c>
      <c r="I143" s="68" t="s">
        <v>126</v>
      </c>
      <c r="J143" s="56"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Engagement_Forest service and fuel reduction cooperation and joint roadmap _N/A_2021</v>
      </c>
      <c r="K143" s="54">
        <v>175</v>
      </c>
      <c r="L143" s="54" t="s">
        <v>126</v>
      </c>
      <c r="M143" s="54" t="s">
        <v>126</v>
      </c>
      <c r="N143" s="54"/>
      <c r="O143" s="54"/>
      <c r="P143" s="54"/>
      <c r="Q143" s="54"/>
      <c r="R143" s="54"/>
      <c r="S143" s="54"/>
      <c r="T143" s="54"/>
      <c r="U143" s="54" t="s">
        <v>126</v>
      </c>
      <c r="V143" s="60" t="s">
        <v>126</v>
      </c>
      <c r="W143" s="54"/>
      <c r="X143" s="54"/>
      <c r="Y143" s="54"/>
      <c r="Z143" s="60" t="s">
        <v>126</v>
      </c>
      <c r="AA143" s="71" t="s">
        <v>126</v>
      </c>
      <c r="AB143" s="30"/>
      <c r="AC143" s="5"/>
      <c r="AD143" s="5"/>
      <c r="AE143" s="31"/>
      <c r="AF143" s="34"/>
      <c r="AG143" s="33"/>
      <c r="AH143" s="33"/>
    </row>
  </sheetData>
  <phoneticPr fontId="5" type="noConversion"/>
  <pageMargins left="0.7" right="0.7" top="0.75" bottom="0.75" header="0.3" footer="0.3"/>
  <pageSetup paperSize="7" scale="21" fitToHeight="6"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C2:C143</xm:sqref>
        </x14:dataValidation>
        <x14:dataValidation type="list" allowBlank="1" showInputMessage="1" showErrorMessage="1" xr:uid="{722E26F3-54CC-44FB-91DB-75E238D58D9D}">
          <x14:formula1>
            <xm:f>'Initiative mapping-DO NOT EDIT'!$J$3:$J$10</xm:f>
          </x14:formula1>
          <xm:sqref>A2:A143</xm:sqref>
        </x14:dataValidation>
        <x14:dataValidation type="list" allowBlank="1" showInputMessage="1" showErrorMessage="1" xr:uid="{CCEE9C1A-50CA-4B9D-AC85-CE0C7A846FB9}">
          <x14:formula1>
            <xm:f>'Initiative mapping-DO NOT EDIT'!$D$3:$D$89</xm:f>
          </x14:formula1>
          <xm:sqref>E2:E143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5" x14ac:dyDescent="0.25"/>
  <sheetData>
    <row r="2" spans="2:12" x14ac:dyDescent="0.25">
      <c r="B2" s="4" t="s">
        <v>561</v>
      </c>
      <c r="C2" s="4" t="s">
        <v>562</v>
      </c>
      <c r="D2" s="4" t="s">
        <v>563</v>
      </c>
      <c r="E2" s="4"/>
      <c r="F2" s="4"/>
      <c r="G2" s="4" t="s">
        <v>564</v>
      </c>
      <c r="H2" s="4" t="s">
        <v>565</v>
      </c>
      <c r="I2" s="4"/>
      <c r="J2" s="4" t="s">
        <v>7</v>
      </c>
      <c r="K2" s="4"/>
      <c r="L2" s="4"/>
    </row>
    <row r="3" spans="2:12" x14ac:dyDescent="0.25">
      <c r="B3" s="4" t="s">
        <v>123</v>
      </c>
      <c r="C3" s="4">
        <v>1</v>
      </c>
      <c r="D3" s="4" t="s">
        <v>124</v>
      </c>
      <c r="E3" s="4"/>
      <c r="F3" s="4"/>
      <c r="G3" s="4" t="s">
        <v>123</v>
      </c>
      <c r="H3" s="4" t="s">
        <v>566</v>
      </c>
      <c r="I3" s="4"/>
      <c r="J3" s="4" t="s">
        <v>567</v>
      </c>
      <c r="K3" s="4"/>
      <c r="L3" s="4"/>
    </row>
    <row r="4" spans="2:12" x14ac:dyDescent="0.25">
      <c r="B4" s="4" t="s">
        <v>123</v>
      </c>
      <c r="C4" s="4">
        <v>2</v>
      </c>
      <c r="D4" s="4" t="s">
        <v>130</v>
      </c>
      <c r="E4" s="4"/>
      <c r="F4" s="4"/>
      <c r="G4" s="4" t="s">
        <v>155</v>
      </c>
      <c r="H4" s="4" t="s">
        <v>568</v>
      </c>
      <c r="I4" s="4"/>
      <c r="J4" s="4" t="s">
        <v>569</v>
      </c>
      <c r="K4" s="4"/>
      <c r="L4" s="4"/>
    </row>
    <row r="5" spans="2:12" x14ac:dyDescent="0.25">
      <c r="B5" s="4" t="s">
        <v>123</v>
      </c>
      <c r="C5" s="4">
        <v>3</v>
      </c>
      <c r="D5" s="4" t="s">
        <v>134</v>
      </c>
      <c r="E5" s="4"/>
      <c r="F5" s="4"/>
      <c r="G5" s="4" t="s">
        <v>193</v>
      </c>
      <c r="H5" s="4" t="s">
        <v>570</v>
      </c>
      <c r="I5" s="4"/>
      <c r="J5" s="4" t="s">
        <v>8</v>
      </c>
      <c r="K5" s="4"/>
      <c r="L5" s="4"/>
    </row>
    <row r="6" spans="2:12" x14ac:dyDescent="0.25">
      <c r="B6" s="4" t="s">
        <v>123</v>
      </c>
      <c r="C6" s="4">
        <v>4</v>
      </c>
      <c r="D6" s="4" t="s">
        <v>138</v>
      </c>
      <c r="E6" s="4"/>
      <c r="F6" s="4"/>
      <c r="G6" s="4" t="s">
        <v>212</v>
      </c>
      <c r="H6" s="4" t="s">
        <v>571</v>
      </c>
      <c r="I6" s="4"/>
      <c r="J6" s="4" t="s">
        <v>572</v>
      </c>
      <c r="K6" s="4"/>
      <c r="L6" s="4"/>
    </row>
    <row r="7" spans="2:12" x14ac:dyDescent="0.25">
      <c r="B7" s="4" t="s">
        <v>123</v>
      </c>
      <c r="C7" s="4">
        <v>5</v>
      </c>
      <c r="D7" s="4" t="s">
        <v>142</v>
      </c>
      <c r="E7" s="4"/>
      <c r="F7" s="4"/>
      <c r="G7" s="4" t="s">
        <v>344</v>
      </c>
      <c r="H7" s="4" t="s">
        <v>573</v>
      </c>
      <c r="I7" s="4"/>
      <c r="J7" s="4" t="s">
        <v>574</v>
      </c>
      <c r="K7" s="4"/>
      <c r="L7" s="4"/>
    </row>
    <row r="8" spans="2:12" x14ac:dyDescent="0.25">
      <c r="B8" s="4" t="s">
        <v>155</v>
      </c>
      <c r="C8" s="4">
        <v>1</v>
      </c>
      <c r="D8" s="4" t="s">
        <v>156</v>
      </c>
      <c r="E8" s="4"/>
      <c r="F8" s="4"/>
      <c r="G8" s="4" t="s">
        <v>403</v>
      </c>
      <c r="H8" s="4" t="s">
        <v>575</v>
      </c>
      <c r="I8" s="4"/>
      <c r="J8" s="4" t="s">
        <v>576</v>
      </c>
      <c r="K8" s="4"/>
      <c r="L8" s="4"/>
    </row>
    <row r="9" spans="2:12" x14ac:dyDescent="0.25">
      <c r="B9" s="4" t="s">
        <v>155</v>
      </c>
      <c r="C9" s="4">
        <v>2</v>
      </c>
      <c r="D9" s="4" t="s">
        <v>161</v>
      </c>
      <c r="E9" s="4"/>
      <c r="F9" s="4"/>
      <c r="G9" s="4" t="s">
        <v>453</v>
      </c>
      <c r="H9" s="4" t="s">
        <v>577</v>
      </c>
      <c r="I9" s="4"/>
      <c r="J9" s="4" t="s">
        <v>578</v>
      </c>
      <c r="K9" s="4"/>
      <c r="L9" s="4"/>
    </row>
    <row r="10" spans="2:12" x14ac:dyDescent="0.25">
      <c r="B10" s="4" t="s">
        <v>155</v>
      </c>
      <c r="C10" s="4">
        <v>3</v>
      </c>
      <c r="D10" s="4" t="s">
        <v>163</v>
      </c>
      <c r="E10" s="4"/>
      <c r="F10" s="4"/>
      <c r="G10" s="4" t="s">
        <v>482</v>
      </c>
      <c r="H10" s="4" t="s">
        <v>579</v>
      </c>
      <c r="I10" s="4"/>
      <c r="J10" s="4" t="s">
        <v>580</v>
      </c>
      <c r="K10" s="4"/>
      <c r="L10" s="4"/>
    </row>
    <row r="11" spans="2:12" x14ac:dyDescent="0.25">
      <c r="B11" s="4" t="s">
        <v>155</v>
      </c>
      <c r="C11" s="4">
        <v>4</v>
      </c>
      <c r="D11" s="4" t="s">
        <v>166</v>
      </c>
      <c r="E11" s="4"/>
      <c r="F11" s="4"/>
      <c r="G11" s="4" t="s">
        <v>503</v>
      </c>
      <c r="H11" s="4" t="s">
        <v>581</v>
      </c>
      <c r="I11" s="4"/>
      <c r="J11" s="4"/>
      <c r="K11" s="4"/>
      <c r="L11" s="4"/>
    </row>
    <row r="12" spans="2:12" x14ac:dyDescent="0.25">
      <c r="B12" s="4" t="s">
        <v>155</v>
      </c>
      <c r="C12" s="4">
        <v>5</v>
      </c>
      <c r="D12" s="4" t="s">
        <v>582</v>
      </c>
      <c r="E12" s="4"/>
      <c r="F12" s="4"/>
      <c r="G12" s="4" t="s">
        <v>546</v>
      </c>
      <c r="H12" s="4" t="s">
        <v>583</v>
      </c>
      <c r="I12" s="4"/>
      <c r="J12" s="4"/>
      <c r="K12" s="4"/>
      <c r="L12" s="4"/>
    </row>
    <row r="13" spans="2:12" x14ac:dyDescent="0.25">
      <c r="B13" s="4" t="s">
        <v>155</v>
      </c>
      <c r="C13" s="4">
        <v>6</v>
      </c>
      <c r="D13" s="4" t="s">
        <v>584</v>
      </c>
      <c r="E13" s="4"/>
      <c r="F13" s="4"/>
      <c r="G13" s="4"/>
      <c r="H13" s="4"/>
      <c r="I13" s="4"/>
      <c r="J13" s="4"/>
      <c r="K13" s="4"/>
      <c r="L13" s="4"/>
    </row>
    <row r="14" spans="2:12" x14ac:dyDescent="0.25">
      <c r="B14" s="4" t="s">
        <v>193</v>
      </c>
      <c r="C14" s="4">
        <v>1</v>
      </c>
      <c r="D14" s="4" t="s">
        <v>194</v>
      </c>
      <c r="E14" s="4"/>
      <c r="F14" s="4"/>
      <c r="G14" s="4"/>
      <c r="H14" s="4"/>
      <c r="I14" s="4"/>
      <c r="J14" s="4"/>
      <c r="K14" s="4"/>
      <c r="L14" s="4"/>
    </row>
    <row r="15" spans="2:12" x14ac:dyDescent="0.25">
      <c r="B15" s="4" t="s">
        <v>193</v>
      </c>
      <c r="C15" s="4">
        <v>2</v>
      </c>
      <c r="D15" s="4" t="s">
        <v>585</v>
      </c>
      <c r="E15" s="4"/>
      <c r="F15" s="4"/>
      <c r="G15" s="4"/>
      <c r="H15" s="4"/>
      <c r="I15" s="4"/>
      <c r="J15" s="4"/>
      <c r="K15" s="4"/>
      <c r="L15" s="4"/>
    </row>
    <row r="16" spans="2:12" x14ac:dyDescent="0.25">
      <c r="B16" s="4" t="s">
        <v>193</v>
      </c>
      <c r="C16" s="4">
        <v>3</v>
      </c>
      <c r="D16" s="4" t="s">
        <v>203</v>
      </c>
      <c r="E16" s="4"/>
      <c r="F16" s="4"/>
      <c r="G16" s="4"/>
      <c r="H16" s="4"/>
      <c r="I16" s="4"/>
      <c r="J16" s="4"/>
      <c r="K16" s="4"/>
      <c r="L16" s="4"/>
    </row>
    <row r="17" spans="2:12" x14ac:dyDescent="0.25">
      <c r="B17" s="4" t="s">
        <v>193</v>
      </c>
      <c r="C17" s="4">
        <v>4</v>
      </c>
      <c r="D17" s="4" t="s">
        <v>206</v>
      </c>
      <c r="E17" s="4"/>
      <c r="F17" s="4"/>
      <c r="G17" s="4"/>
      <c r="H17" s="4"/>
      <c r="I17" s="4"/>
      <c r="J17" s="4"/>
      <c r="K17" s="4"/>
      <c r="L17" s="4"/>
    </row>
    <row r="18" spans="2:12" x14ac:dyDescent="0.25">
      <c r="B18" s="4" t="s">
        <v>193</v>
      </c>
      <c r="C18" s="4">
        <v>5</v>
      </c>
      <c r="D18" s="4" t="s">
        <v>210</v>
      </c>
      <c r="E18" s="4"/>
      <c r="F18" s="4"/>
      <c r="G18" s="4"/>
      <c r="H18" s="4"/>
      <c r="I18" s="4"/>
      <c r="J18" s="4"/>
      <c r="K18" s="4"/>
      <c r="L18" s="4"/>
    </row>
    <row r="19" spans="2:12" x14ac:dyDescent="0.25">
      <c r="B19" s="4" t="s">
        <v>193</v>
      </c>
      <c r="C19" s="4">
        <v>6</v>
      </c>
      <c r="D19" s="4" t="s">
        <v>213</v>
      </c>
      <c r="E19" s="4"/>
      <c r="F19" s="4"/>
      <c r="G19" s="4"/>
      <c r="H19" s="4"/>
      <c r="I19" s="4"/>
      <c r="J19" s="4"/>
      <c r="K19" s="4"/>
      <c r="L19" s="4"/>
    </row>
    <row r="20" spans="2:12" x14ac:dyDescent="0.25">
      <c r="B20" s="4" t="s">
        <v>193</v>
      </c>
      <c r="C20" s="4">
        <v>7</v>
      </c>
      <c r="D20" s="4" t="s">
        <v>217</v>
      </c>
      <c r="E20" s="4"/>
      <c r="F20" s="4"/>
      <c r="G20" s="4"/>
      <c r="H20" s="4"/>
      <c r="I20" s="4"/>
      <c r="J20" s="4"/>
      <c r="K20" s="4"/>
      <c r="L20" s="4"/>
    </row>
    <row r="21" spans="2:12" x14ac:dyDescent="0.25">
      <c r="B21" s="4" t="s">
        <v>193</v>
      </c>
      <c r="C21" s="4">
        <v>8</v>
      </c>
      <c r="D21" s="4" t="s">
        <v>220</v>
      </c>
      <c r="E21" s="4"/>
      <c r="F21" s="4"/>
      <c r="G21" s="4"/>
      <c r="H21" s="4"/>
      <c r="I21" s="4"/>
      <c r="J21" s="4"/>
      <c r="K21" s="4"/>
      <c r="L21" s="4"/>
    </row>
    <row r="22" spans="2:12" x14ac:dyDescent="0.25">
      <c r="B22" s="4" t="s">
        <v>193</v>
      </c>
      <c r="C22" s="4">
        <v>9</v>
      </c>
      <c r="D22" s="4" t="s">
        <v>586</v>
      </c>
      <c r="E22" s="4"/>
      <c r="F22" s="4"/>
      <c r="G22" s="4"/>
      <c r="H22" s="4"/>
      <c r="I22" s="4"/>
      <c r="J22" s="4"/>
      <c r="K22" s="4"/>
      <c r="L22" s="4"/>
    </row>
    <row r="23" spans="2:12" x14ac:dyDescent="0.25">
      <c r="B23" s="4" t="s">
        <v>193</v>
      </c>
      <c r="C23" s="4">
        <v>10</v>
      </c>
      <c r="D23" s="4" t="s">
        <v>230</v>
      </c>
      <c r="E23" s="4"/>
      <c r="F23" s="4"/>
      <c r="G23" s="4"/>
      <c r="H23" s="4"/>
      <c r="I23" s="4"/>
      <c r="J23" s="4"/>
      <c r="K23" s="4"/>
      <c r="L23" s="4"/>
    </row>
    <row r="24" spans="2:12" x14ac:dyDescent="0.25">
      <c r="B24" s="4" t="s">
        <v>193</v>
      </c>
      <c r="C24" s="4">
        <v>11</v>
      </c>
      <c r="D24" s="4" t="s">
        <v>233</v>
      </c>
      <c r="E24" s="4"/>
      <c r="F24" s="4"/>
      <c r="G24" s="4"/>
      <c r="H24" s="4"/>
      <c r="I24" s="4"/>
      <c r="J24" s="4"/>
      <c r="K24" s="4"/>
      <c r="L24" s="4"/>
    </row>
    <row r="25" spans="2:12" x14ac:dyDescent="0.25">
      <c r="B25" s="4" t="s">
        <v>193</v>
      </c>
      <c r="C25" s="4">
        <v>12</v>
      </c>
      <c r="D25" s="4" t="s">
        <v>251</v>
      </c>
      <c r="E25" s="4"/>
      <c r="F25" s="4"/>
      <c r="G25" s="4"/>
      <c r="H25" s="4"/>
      <c r="I25" s="4"/>
      <c r="J25" s="4"/>
      <c r="K25" s="4"/>
      <c r="L25" s="4"/>
    </row>
    <row r="26" spans="2:12" x14ac:dyDescent="0.25">
      <c r="B26" s="4" t="s">
        <v>193</v>
      </c>
      <c r="C26" s="4">
        <v>13</v>
      </c>
      <c r="D26" s="4" t="s">
        <v>253</v>
      </c>
      <c r="E26" s="4"/>
      <c r="F26" s="4"/>
      <c r="G26" s="4"/>
      <c r="H26" s="4"/>
      <c r="I26" s="4"/>
      <c r="J26" s="4"/>
      <c r="K26" s="4"/>
      <c r="L26" s="4"/>
    </row>
    <row r="27" spans="2:12" x14ac:dyDescent="0.25">
      <c r="B27" s="4" t="s">
        <v>193</v>
      </c>
      <c r="C27" s="4">
        <v>14</v>
      </c>
      <c r="D27" s="4" t="s">
        <v>255</v>
      </c>
      <c r="E27" s="4"/>
      <c r="F27" s="4"/>
      <c r="G27" s="4"/>
      <c r="H27" s="4"/>
      <c r="I27" s="4"/>
      <c r="J27" s="4"/>
      <c r="K27" s="4"/>
      <c r="L27" s="4"/>
    </row>
    <row r="28" spans="2:12" x14ac:dyDescent="0.25">
      <c r="B28" s="4" t="s">
        <v>193</v>
      </c>
      <c r="C28" s="4">
        <v>15</v>
      </c>
      <c r="D28" s="4" t="s">
        <v>257</v>
      </c>
      <c r="E28" s="4"/>
      <c r="F28" s="4"/>
      <c r="G28" s="4"/>
      <c r="H28" s="4"/>
      <c r="I28" s="4"/>
      <c r="J28" s="4"/>
      <c r="K28" s="4"/>
      <c r="L28" s="4"/>
    </row>
    <row r="29" spans="2:12" x14ac:dyDescent="0.25">
      <c r="B29" s="4" t="s">
        <v>193</v>
      </c>
      <c r="C29" s="4">
        <v>16</v>
      </c>
      <c r="D29" s="4" t="s">
        <v>259</v>
      </c>
      <c r="E29" s="4"/>
      <c r="F29" s="4"/>
      <c r="G29" s="4"/>
      <c r="H29" s="4"/>
      <c r="I29" s="4"/>
      <c r="J29" s="4"/>
      <c r="K29" s="4"/>
      <c r="L29" s="4"/>
    </row>
    <row r="30" spans="2:12" x14ac:dyDescent="0.25">
      <c r="B30" s="4" t="s">
        <v>193</v>
      </c>
      <c r="C30" s="4">
        <v>17</v>
      </c>
      <c r="D30" s="4" t="s">
        <v>262</v>
      </c>
      <c r="E30" s="4"/>
      <c r="F30" s="4"/>
      <c r="G30" s="4"/>
      <c r="H30" s="4"/>
      <c r="I30" s="4"/>
      <c r="J30" s="4"/>
      <c r="K30" s="4"/>
      <c r="L30" s="4"/>
    </row>
    <row r="31" spans="2:12" x14ac:dyDescent="0.25">
      <c r="B31" s="4" t="s">
        <v>212</v>
      </c>
      <c r="C31" s="4">
        <v>1</v>
      </c>
      <c r="D31" s="4" t="s">
        <v>289</v>
      </c>
      <c r="E31" s="4"/>
      <c r="F31" s="4"/>
      <c r="G31" s="4"/>
      <c r="H31" s="4"/>
      <c r="I31" s="4"/>
      <c r="J31" s="4"/>
      <c r="K31" s="4"/>
      <c r="L31" s="4"/>
    </row>
    <row r="32" spans="2:12" x14ac:dyDescent="0.25">
      <c r="B32" s="4" t="s">
        <v>212</v>
      </c>
      <c r="C32" s="4">
        <v>2</v>
      </c>
      <c r="D32" s="4" t="s">
        <v>297</v>
      </c>
      <c r="E32" s="4"/>
      <c r="F32" s="4"/>
      <c r="G32" s="4"/>
      <c r="H32" s="4"/>
      <c r="I32" s="4"/>
      <c r="J32" s="4"/>
      <c r="K32" s="4"/>
      <c r="L32" s="4"/>
    </row>
    <row r="33" spans="2:12" x14ac:dyDescent="0.25">
      <c r="B33" s="4" t="s">
        <v>212</v>
      </c>
      <c r="C33" s="4">
        <v>3</v>
      </c>
      <c r="D33" s="4" t="s">
        <v>302</v>
      </c>
      <c r="E33" s="4"/>
      <c r="F33" s="4"/>
      <c r="G33" s="4"/>
      <c r="H33" s="4"/>
      <c r="I33" s="4"/>
      <c r="J33" s="4"/>
      <c r="K33" s="4"/>
      <c r="L33" s="4"/>
    </row>
    <row r="34" spans="2:12" x14ac:dyDescent="0.25">
      <c r="B34" s="4" t="s">
        <v>212</v>
      </c>
      <c r="C34" s="4">
        <v>4</v>
      </c>
      <c r="D34" s="4" t="s">
        <v>304</v>
      </c>
      <c r="E34" s="4"/>
      <c r="F34" s="4"/>
      <c r="G34" s="4"/>
      <c r="H34" s="4"/>
      <c r="I34" s="4"/>
      <c r="J34" s="4"/>
      <c r="K34" s="4"/>
      <c r="L34" s="4"/>
    </row>
    <row r="35" spans="2:12" x14ac:dyDescent="0.25">
      <c r="B35" s="4" t="s">
        <v>212</v>
      </c>
      <c r="C35" s="4">
        <v>5</v>
      </c>
      <c r="D35" s="4" t="s">
        <v>306</v>
      </c>
      <c r="E35" s="4"/>
      <c r="F35" s="4"/>
      <c r="G35" s="4"/>
      <c r="H35" s="4"/>
      <c r="I35" s="4"/>
      <c r="J35" s="4"/>
      <c r="K35" s="4"/>
      <c r="L35" s="4"/>
    </row>
    <row r="36" spans="2:12" x14ac:dyDescent="0.25">
      <c r="B36" s="4" t="s">
        <v>212</v>
      </c>
      <c r="C36" s="4">
        <v>6</v>
      </c>
      <c r="D36" s="4" t="s">
        <v>308</v>
      </c>
      <c r="E36" s="4"/>
      <c r="F36" s="4"/>
      <c r="G36" s="4"/>
      <c r="H36" s="4"/>
      <c r="I36" s="4"/>
      <c r="J36" s="4"/>
      <c r="K36" s="4"/>
      <c r="L36" s="4"/>
    </row>
    <row r="37" spans="2:12" x14ac:dyDescent="0.25">
      <c r="B37" s="4" t="s">
        <v>212</v>
      </c>
      <c r="C37" s="4">
        <v>7</v>
      </c>
      <c r="D37" s="4" t="s">
        <v>311</v>
      </c>
      <c r="E37" s="4"/>
      <c r="F37" s="4"/>
      <c r="G37" s="4"/>
      <c r="H37" s="4"/>
      <c r="I37" s="4"/>
      <c r="J37" s="4"/>
      <c r="K37" s="4"/>
      <c r="L37" s="4"/>
    </row>
    <row r="38" spans="2:12" x14ac:dyDescent="0.25">
      <c r="B38" s="4" t="s">
        <v>212</v>
      </c>
      <c r="C38" s="4">
        <v>8</v>
      </c>
      <c r="D38" s="4" t="s">
        <v>313</v>
      </c>
      <c r="E38" s="4"/>
      <c r="F38" s="4"/>
      <c r="G38" s="4"/>
      <c r="H38" s="4"/>
      <c r="I38" s="4"/>
      <c r="J38" s="4"/>
      <c r="K38" s="4"/>
      <c r="L38" s="4"/>
    </row>
    <row r="39" spans="2:12" x14ac:dyDescent="0.25">
      <c r="B39" s="4" t="s">
        <v>212</v>
      </c>
      <c r="C39" s="4">
        <v>9</v>
      </c>
      <c r="D39" s="4" t="s">
        <v>315</v>
      </c>
      <c r="E39" s="4"/>
      <c r="F39" s="4"/>
      <c r="G39" s="4"/>
      <c r="H39" s="4"/>
      <c r="I39" s="4"/>
      <c r="J39" s="4"/>
      <c r="K39" s="4"/>
      <c r="L39" s="4"/>
    </row>
    <row r="40" spans="2:12" x14ac:dyDescent="0.25">
      <c r="B40" s="4" t="s">
        <v>212</v>
      </c>
      <c r="C40" s="4">
        <v>10</v>
      </c>
      <c r="D40" s="4" t="s">
        <v>587</v>
      </c>
      <c r="E40" s="4"/>
      <c r="F40" s="4"/>
      <c r="G40" s="4"/>
      <c r="H40" s="4"/>
      <c r="I40" s="4"/>
      <c r="J40" s="4"/>
      <c r="K40" s="4"/>
      <c r="L40" s="4"/>
    </row>
    <row r="41" spans="2:12" x14ac:dyDescent="0.25">
      <c r="B41" s="4" t="s">
        <v>212</v>
      </c>
      <c r="C41" s="4">
        <v>11</v>
      </c>
      <c r="D41" s="4" t="s">
        <v>329</v>
      </c>
      <c r="E41" s="4"/>
      <c r="F41" s="4"/>
      <c r="G41" s="4"/>
      <c r="H41" s="4"/>
      <c r="I41" s="4"/>
      <c r="J41" s="4"/>
      <c r="K41" s="4"/>
      <c r="L41" s="4"/>
    </row>
    <row r="42" spans="2:12" x14ac:dyDescent="0.25">
      <c r="B42" s="4" t="s">
        <v>212</v>
      </c>
      <c r="C42" s="4">
        <v>12</v>
      </c>
      <c r="D42" s="4" t="s">
        <v>332</v>
      </c>
      <c r="E42" s="4"/>
      <c r="F42" s="4"/>
      <c r="G42" s="4"/>
      <c r="H42" s="4"/>
      <c r="I42" s="4"/>
      <c r="J42" s="4"/>
      <c r="K42" s="4"/>
      <c r="L42" s="4"/>
    </row>
    <row r="43" spans="2:12" x14ac:dyDescent="0.25">
      <c r="B43" s="4" t="s">
        <v>212</v>
      </c>
      <c r="C43" s="4">
        <v>13</v>
      </c>
      <c r="D43" s="4" t="s">
        <v>335</v>
      </c>
      <c r="E43" s="4"/>
      <c r="F43" s="4"/>
      <c r="G43" s="4"/>
      <c r="H43" s="4"/>
      <c r="I43" s="4"/>
      <c r="J43" s="4"/>
      <c r="K43" s="4"/>
      <c r="L43" s="4"/>
    </row>
    <row r="44" spans="2:12" x14ac:dyDescent="0.25">
      <c r="B44" s="4" t="s">
        <v>212</v>
      </c>
      <c r="C44" s="4">
        <v>14</v>
      </c>
      <c r="D44" s="4" t="s">
        <v>337</v>
      </c>
      <c r="E44" s="4"/>
      <c r="F44" s="4"/>
      <c r="G44" s="4"/>
      <c r="H44" s="4"/>
      <c r="I44" s="4"/>
      <c r="J44" s="4"/>
      <c r="K44" s="4"/>
      <c r="L44" s="4"/>
    </row>
    <row r="45" spans="2:12" x14ac:dyDescent="0.25">
      <c r="B45" s="4" t="s">
        <v>212</v>
      </c>
      <c r="C45" s="4">
        <v>15</v>
      </c>
      <c r="D45" s="4" t="s">
        <v>342</v>
      </c>
      <c r="E45" s="4"/>
      <c r="F45" s="4"/>
      <c r="G45" s="4"/>
      <c r="H45" s="4"/>
      <c r="I45" s="4"/>
      <c r="J45" s="4"/>
      <c r="K45" s="4"/>
      <c r="L45" s="4"/>
    </row>
    <row r="46" spans="2:12" x14ac:dyDescent="0.25">
      <c r="B46" s="4" t="s">
        <v>344</v>
      </c>
      <c r="C46" s="4">
        <v>1</v>
      </c>
      <c r="D46" s="4" t="s">
        <v>345</v>
      </c>
      <c r="E46" s="4"/>
      <c r="F46" s="4"/>
      <c r="G46" s="4"/>
      <c r="H46" s="4"/>
      <c r="I46" s="4"/>
      <c r="J46" s="4"/>
      <c r="K46" s="4"/>
      <c r="L46" s="4"/>
    </row>
    <row r="47" spans="2:12" x14ac:dyDescent="0.25">
      <c r="B47" s="4" t="s">
        <v>344</v>
      </c>
      <c r="C47" s="4">
        <v>2</v>
      </c>
      <c r="D47" s="4" t="s">
        <v>350</v>
      </c>
      <c r="E47" s="4"/>
      <c r="F47" s="4"/>
      <c r="G47" s="4"/>
      <c r="H47" s="4"/>
      <c r="I47" s="4"/>
      <c r="J47" s="4"/>
      <c r="K47" s="4"/>
      <c r="L47" s="4"/>
    </row>
    <row r="48" spans="2:12" x14ac:dyDescent="0.25">
      <c r="B48" s="4" t="s">
        <v>344</v>
      </c>
      <c r="C48" s="4">
        <v>3</v>
      </c>
      <c r="D48" s="4" t="s">
        <v>352</v>
      </c>
      <c r="E48" s="4"/>
      <c r="F48" s="4"/>
      <c r="G48" s="4"/>
      <c r="H48" s="4"/>
      <c r="I48" s="4"/>
      <c r="J48" s="4"/>
      <c r="K48" s="4"/>
      <c r="L48" s="4"/>
    </row>
    <row r="49" spans="2:12" x14ac:dyDescent="0.25">
      <c r="B49" s="4" t="s">
        <v>344</v>
      </c>
      <c r="C49" s="4">
        <v>4</v>
      </c>
      <c r="D49" s="4" t="s">
        <v>354</v>
      </c>
      <c r="E49" s="4"/>
      <c r="F49" s="4"/>
      <c r="G49" s="4"/>
      <c r="H49" s="4"/>
      <c r="I49" s="4"/>
      <c r="J49" s="4"/>
      <c r="K49" s="4"/>
      <c r="L49" s="4"/>
    </row>
    <row r="50" spans="2:12" x14ac:dyDescent="0.25">
      <c r="B50" s="4" t="s">
        <v>344</v>
      </c>
      <c r="C50" s="4">
        <v>5</v>
      </c>
      <c r="D50" s="4" t="s">
        <v>356</v>
      </c>
      <c r="E50" s="4"/>
      <c r="F50" s="4"/>
      <c r="G50" s="4"/>
      <c r="H50" s="4"/>
      <c r="I50" s="4"/>
      <c r="J50" s="4"/>
      <c r="K50" s="4"/>
      <c r="L50" s="4"/>
    </row>
    <row r="51" spans="2:12" x14ac:dyDescent="0.25">
      <c r="B51" s="4" t="s">
        <v>344</v>
      </c>
      <c r="C51" s="4">
        <v>6</v>
      </c>
      <c r="D51" s="4" t="s">
        <v>302</v>
      </c>
      <c r="E51" s="4"/>
      <c r="F51" s="4"/>
      <c r="G51" s="4"/>
      <c r="H51" s="4"/>
      <c r="I51" s="4"/>
      <c r="J51" s="4"/>
      <c r="K51" s="4"/>
      <c r="L51" s="4"/>
    </row>
    <row r="52" spans="2:12" x14ac:dyDescent="0.25">
      <c r="B52" s="4" t="s">
        <v>344</v>
      </c>
      <c r="C52" s="4">
        <v>7</v>
      </c>
      <c r="D52" s="4" t="s">
        <v>362</v>
      </c>
      <c r="E52" s="4"/>
      <c r="F52" s="4"/>
      <c r="G52" s="4"/>
      <c r="H52" s="4"/>
      <c r="I52" s="4"/>
      <c r="J52" s="4"/>
      <c r="K52" s="4"/>
      <c r="L52" s="4"/>
    </row>
    <row r="53" spans="2:12" x14ac:dyDescent="0.25">
      <c r="B53" s="4" t="s">
        <v>344</v>
      </c>
      <c r="C53" s="4">
        <v>8</v>
      </c>
      <c r="D53" s="4" t="s">
        <v>366</v>
      </c>
      <c r="E53" s="4"/>
      <c r="F53" s="4"/>
      <c r="G53" s="4"/>
      <c r="H53" s="4"/>
      <c r="I53" s="4"/>
      <c r="J53" s="4"/>
      <c r="K53" s="4"/>
      <c r="L53" s="4"/>
    </row>
    <row r="54" spans="2:12" x14ac:dyDescent="0.25">
      <c r="B54" s="4" t="s">
        <v>344</v>
      </c>
      <c r="C54" s="4">
        <v>9</v>
      </c>
      <c r="D54" s="4" t="s">
        <v>368</v>
      </c>
      <c r="E54" s="4"/>
      <c r="F54" s="4"/>
      <c r="G54" s="4"/>
      <c r="H54" s="4"/>
      <c r="I54" s="4"/>
      <c r="J54" s="4"/>
      <c r="K54" s="4"/>
      <c r="L54" s="4"/>
    </row>
    <row r="55" spans="2:12" x14ac:dyDescent="0.25">
      <c r="B55" s="4" t="s">
        <v>344</v>
      </c>
      <c r="C55" s="4">
        <v>10</v>
      </c>
      <c r="D55" s="4" t="s">
        <v>371</v>
      </c>
      <c r="E55" s="4"/>
      <c r="F55" s="4"/>
      <c r="G55" s="4"/>
      <c r="H55" s="4"/>
      <c r="I55" s="4"/>
      <c r="J55" s="4"/>
      <c r="K55" s="4"/>
      <c r="L55" s="4"/>
    </row>
    <row r="56" spans="2:12" x14ac:dyDescent="0.25">
      <c r="B56" s="4" t="s">
        <v>344</v>
      </c>
      <c r="C56" s="4">
        <v>11</v>
      </c>
      <c r="D56" s="4" t="s">
        <v>373</v>
      </c>
      <c r="E56" s="4"/>
      <c r="F56" s="4"/>
      <c r="G56" s="4"/>
      <c r="H56" s="4"/>
      <c r="I56" s="4"/>
      <c r="J56" s="4"/>
      <c r="K56" s="4"/>
      <c r="L56" s="4"/>
    </row>
    <row r="57" spans="2:12" x14ac:dyDescent="0.25">
      <c r="B57" s="4" t="s">
        <v>344</v>
      </c>
      <c r="C57" s="4">
        <v>12</v>
      </c>
      <c r="D57" s="4" t="s">
        <v>375</v>
      </c>
      <c r="E57" s="4"/>
      <c r="F57" s="4"/>
      <c r="G57" s="4"/>
      <c r="H57" s="4"/>
      <c r="I57" s="4"/>
      <c r="J57" s="4"/>
      <c r="K57" s="4"/>
      <c r="L57" s="4"/>
    </row>
    <row r="58" spans="2:12" x14ac:dyDescent="0.25">
      <c r="B58" s="4" t="s">
        <v>344</v>
      </c>
      <c r="C58" s="4">
        <v>13</v>
      </c>
      <c r="D58" s="4" t="s">
        <v>377</v>
      </c>
      <c r="E58" s="4"/>
      <c r="F58" s="4"/>
      <c r="G58" s="4"/>
      <c r="H58" s="4"/>
      <c r="I58" s="4"/>
      <c r="J58" s="4"/>
      <c r="K58" s="4"/>
      <c r="L58" s="4"/>
    </row>
    <row r="59" spans="2:12" x14ac:dyDescent="0.25">
      <c r="B59" s="4" t="s">
        <v>344</v>
      </c>
      <c r="C59" s="4">
        <v>14</v>
      </c>
      <c r="D59" s="4" t="s">
        <v>381</v>
      </c>
      <c r="E59" s="4"/>
      <c r="F59" s="4"/>
      <c r="G59" s="4"/>
      <c r="H59" s="4"/>
      <c r="I59" s="4"/>
      <c r="J59" s="4"/>
      <c r="K59" s="4"/>
      <c r="L59" s="4"/>
    </row>
    <row r="60" spans="2:12" x14ac:dyDescent="0.25">
      <c r="B60" s="4" t="s">
        <v>344</v>
      </c>
      <c r="C60" s="4">
        <v>15</v>
      </c>
      <c r="D60" s="4" t="s">
        <v>385</v>
      </c>
      <c r="E60" s="4"/>
      <c r="F60" s="4"/>
      <c r="G60" s="4"/>
      <c r="H60" s="4"/>
      <c r="I60" s="4"/>
      <c r="J60" s="4"/>
      <c r="K60" s="4"/>
      <c r="L60" s="4"/>
    </row>
    <row r="61" spans="2:12" x14ac:dyDescent="0.25">
      <c r="B61" s="4" t="s">
        <v>344</v>
      </c>
      <c r="C61" s="4">
        <v>16</v>
      </c>
      <c r="D61" s="4" t="s">
        <v>387</v>
      </c>
      <c r="E61" s="4"/>
      <c r="F61" s="4"/>
      <c r="G61" s="4"/>
      <c r="H61" s="4"/>
      <c r="I61" s="4"/>
      <c r="J61" s="4"/>
      <c r="K61" s="4"/>
      <c r="L61" s="4"/>
    </row>
    <row r="62" spans="2:12" x14ac:dyDescent="0.25">
      <c r="B62" s="4" t="s">
        <v>344</v>
      </c>
      <c r="C62" s="4">
        <v>17</v>
      </c>
      <c r="D62" s="4" t="s">
        <v>391</v>
      </c>
      <c r="E62" s="4"/>
      <c r="F62" s="4"/>
      <c r="G62" s="4"/>
      <c r="H62" s="4"/>
      <c r="I62" s="4"/>
      <c r="J62" s="4"/>
      <c r="K62" s="4"/>
      <c r="L62" s="4"/>
    </row>
    <row r="63" spans="2:12" x14ac:dyDescent="0.25">
      <c r="B63" s="4" t="s">
        <v>344</v>
      </c>
      <c r="C63" s="4">
        <v>18</v>
      </c>
      <c r="D63" s="4" t="s">
        <v>393</v>
      </c>
      <c r="E63" s="4"/>
      <c r="F63" s="4"/>
      <c r="G63" s="4"/>
      <c r="H63" s="4"/>
      <c r="I63" s="4"/>
      <c r="J63" s="4"/>
      <c r="K63" s="4"/>
      <c r="L63" s="4"/>
    </row>
    <row r="64" spans="2:12" x14ac:dyDescent="0.25">
      <c r="B64" s="4" t="s">
        <v>344</v>
      </c>
      <c r="C64" s="4">
        <v>19</v>
      </c>
      <c r="D64" s="4" t="s">
        <v>395</v>
      </c>
      <c r="E64" s="4"/>
      <c r="F64" s="4"/>
      <c r="G64" s="4"/>
      <c r="H64" s="4"/>
      <c r="I64" s="4"/>
      <c r="J64" s="4"/>
      <c r="K64" s="4"/>
      <c r="L64" s="4"/>
    </row>
    <row r="65" spans="2:12" x14ac:dyDescent="0.25">
      <c r="B65" s="4" t="s">
        <v>344</v>
      </c>
      <c r="C65" s="4">
        <v>20</v>
      </c>
      <c r="D65" s="4" t="s">
        <v>400</v>
      </c>
      <c r="E65" s="4"/>
      <c r="F65" s="4"/>
      <c r="G65" s="4"/>
      <c r="H65" s="4"/>
      <c r="I65" s="4"/>
      <c r="J65" s="4"/>
      <c r="K65" s="4"/>
      <c r="L65" s="4"/>
    </row>
    <row r="66" spans="2:12" x14ac:dyDescent="0.25">
      <c r="B66" s="4" t="s">
        <v>403</v>
      </c>
      <c r="C66" s="4">
        <v>1</v>
      </c>
      <c r="D66" s="4" t="s">
        <v>404</v>
      </c>
      <c r="E66" s="4"/>
      <c r="F66" s="4"/>
      <c r="G66" s="4"/>
      <c r="H66" s="4"/>
      <c r="I66" s="4"/>
      <c r="J66" s="4"/>
      <c r="K66" s="4"/>
      <c r="L66" s="4"/>
    </row>
    <row r="67" spans="2:12" x14ac:dyDescent="0.25">
      <c r="B67" s="4" t="s">
        <v>403</v>
      </c>
      <c r="C67" s="4">
        <v>2</v>
      </c>
      <c r="D67" s="4" t="s">
        <v>409</v>
      </c>
      <c r="E67" s="4"/>
      <c r="F67" s="4"/>
      <c r="G67" s="4"/>
      <c r="H67" s="4"/>
      <c r="I67" s="4"/>
      <c r="J67" s="4"/>
      <c r="K67" s="4"/>
      <c r="L67" s="4"/>
    </row>
    <row r="68" spans="2:12" x14ac:dyDescent="0.25">
      <c r="B68" s="4" t="s">
        <v>403</v>
      </c>
      <c r="C68" s="4">
        <v>3</v>
      </c>
      <c r="D68" s="4" t="s">
        <v>413</v>
      </c>
      <c r="E68" s="4"/>
      <c r="F68" s="4"/>
      <c r="G68" s="4"/>
      <c r="H68" s="4"/>
      <c r="I68" s="4"/>
      <c r="J68" s="4"/>
      <c r="K68" s="4"/>
      <c r="L68" s="4"/>
    </row>
    <row r="69" spans="2:12" x14ac:dyDescent="0.25">
      <c r="B69" s="4" t="s">
        <v>403</v>
      </c>
      <c r="C69" s="4">
        <v>4</v>
      </c>
      <c r="D69" s="4" t="s">
        <v>417</v>
      </c>
      <c r="E69" s="4"/>
      <c r="F69" s="4"/>
      <c r="G69" s="4"/>
      <c r="H69" s="4"/>
      <c r="I69" s="4"/>
      <c r="J69" s="4"/>
      <c r="K69" s="4"/>
      <c r="L69" s="4"/>
    </row>
    <row r="70" spans="2:12" x14ac:dyDescent="0.25">
      <c r="B70" s="4" t="s">
        <v>403</v>
      </c>
      <c r="C70" s="4">
        <v>5</v>
      </c>
      <c r="D70" s="4" t="s">
        <v>421</v>
      </c>
      <c r="E70" s="4"/>
      <c r="F70" s="4"/>
      <c r="G70" s="4"/>
      <c r="H70" s="4"/>
      <c r="I70" s="4"/>
      <c r="J70" s="4"/>
      <c r="K70" s="4"/>
      <c r="L70" s="4"/>
    </row>
    <row r="71" spans="2:12" x14ac:dyDescent="0.25">
      <c r="B71" s="4" t="s">
        <v>403</v>
      </c>
      <c r="C71" s="4">
        <v>6</v>
      </c>
      <c r="D71" s="4" t="s">
        <v>588</v>
      </c>
      <c r="E71" s="4"/>
      <c r="F71" s="4"/>
      <c r="G71" s="4"/>
      <c r="H71" s="4"/>
      <c r="I71" s="4"/>
      <c r="J71" s="4"/>
      <c r="K71" s="4"/>
      <c r="L71" s="4"/>
    </row>
    <row r="72" spans="2:12" x14ac:dyDescent="0.25">
      <c r="B72" s="4" t="s">
        <v>453</v>
      </c>
      <c r="C72" s="4">
        <v>1</v>
      </c>
      <c r="D72" s="4" t="s">
        <v>454</v>
      </c>
      <c r="E72" s="4"/>
      <c r="F72" s="4"/>
      <c r="G72" s="4"/>
      <c r="H72" s="4"/>
      <c r="I72" s="4"/>
      <c r="J72" s="4"/>
      <c r="K72" s="4"/>
      <c r="L72" s="4"/>
    </row>
    <row r="73" spans="2:12" x14ac:dyDescent="0.25">
      <c r="B73" s="4" t="s">
        <v>453</v>
      </c>
      <c r="C73" s="4">
        <v>2</v>
      </c>
      <c r="D73" s="4" t="s">
        <v>464</v>
      </c>
      <c r="E73" s="4"/>
      <c r="F73" s="4"/>
      <c r="G73" s="4"/>
      <c r="H73" s="4"/>
      <c r="I73" s="4"/>
      <c r="J73" s="4"/>
      <c r="K73" s="4"/>
      <c r="L73" s="4"/>
    </row>
    <row r="74" spans="2:12" x14ac:dyDescent="0.25">
      <c r="B74" s="4" t="s">
        <v>453</v>
      </c>
      <c r="C74" s="4">
        <v>3</v>
      </c>
      <c r="D74" s="4" t="s">
        <v>468</v>
      </c>
      <c r="E74" s="4"/>
      <c r="F74" s="4"/>
      <c r="G74" s="4"/>
      <c r="H74" s="4"/>
      <c r="I74" s="4"/>
      <c r="J74" s="4"/>
      <c r="K74" s="4"/>
      <c r="L74" s="4"/>
    </row>
    <row r="75" spans="2:12" x14ac:dyDescent="0.25">
      <c r="B75" s="4" t="s">
        <v>453</v>
      </c>
      <c r="C75" s="4">
        <v>4</v>
      </c>
      <c r="D75" s="4" t="s">
        <v>472</v>
      </c>
      <c r="E75" s="4"/>
      <c r="F75" s="4"/>
      <c r="G75" s="4"/>
      <c r="H75" s="4"/>
      <c r="I75" s="4"/>
      <c r="J75" s="4"/>
      <c r="K75" s="4"/>
      <c r="L75" s="4"/>
    </row>
    <row r="76" spans="2:12" x14ac:dyDescent="0.25">
      <c r="B76" s="4" t="s">
        <v>482</v>
      </c>
      <c r="C76" s="4">
        <v>1</v>
      </c>
      <c r="D76" s="4" t="s">
        <v>589</v>
      </c>
      <c r="E76" s="4"/>
      <c r="F76" s="4"/>
      <c r="G76" s="4"/>
      <c r="H76" s="4"/>
      <c r="I76" s="4"/>
      <c r="J76" s="4"/>
      <c r="K76" s="4"/>
      <c r="L76" s="4"/>
    </row>
    <row r="77" spans="2:12" x14ac:dyDescent="0.25">
      <c r="B77" s="4" t="s">
        <v>482</v>
      </c>
      <c r="C77" s="4">
        <v>2</v>
      </c>
      <c r="D77" s="4" t="s">
        <v>487</v>
      </c>
      <c r="E77" s="4"/>
      <c r="F77" s="4"/>
      <c r="G77" s="4"/>
      <c r="H77" s="4"/>
      <c r="I77" s="4"/>
      <c r="J77" s="4"/>
      <c r="K77" s="4"/>
      <c r="L77" s="4"/>
    </row>
    <row r="78" spans="2:12" x14ac:dyDescent="0.25">
      <c r="B78" s="4" t="s">
        <v>482</v>
      </c>
      <c r="C78" s="4">
        <v>3</v>
      </c>
      <c r="D78" s="4" t="s">
        <v>489</v>
      </c>
      <c r="E78" s="4"/>
      <c r="F78" s="4"/>
      <c r="G78" s="4"/>
      <c r="H78" s="4"/>
      <c r="I78" s="4"/>
      <c r="J78" s="4"/>
      <c r="K78" s="4"/>
      <c r="L78" s="4"/>
    </row>
    <row r="79" spans="2:12" x14ac:dyDescent="0.25">
      <c r="B79" s="4" t="s">
        <v>503</v>
      </c>
      <c r="C79" s="4">
        <v>1</v>
      </c>
      <c r="D79" s="4" t="s">
        <v>518</v>
      </c>
      <c r="E79" s="4"/>
      <c r="F79" s="4"/>
      <c r="G79" s="4"/>
      <c r="H79" s="4"/>
      <c r="I79" s="4"/>
      <c r="J79" s="4"/>
      <c r="K79" s="4"/>
      <c r="L79" s="4"/>
    </row>
    <row r="80" spans="2:12" x14ac:dyDescent="0.25">
      <c r="B80" s="4" t="s">
        <v>503</v>
      </c>
      <c r="C80" s="4">
        <v>2</v>
      </c>
      <c r="D80" s="4" t="s">
        <v>522</v>
      </c>
      <c r="E80" s="4"/>
      <c r="F80" s="4"/>
      <c r="G80" s="4"/>
      <c r="H80" s="4"/>
      <c r="I80" s="4"/>
      <c r="J80" s="4"/>
      <c r="K80" s="4"/>
      <c r="L80" s="4"/>
    </row>
    <row r="81" spans="2:12" x14ac:dyDescent="0.25">
      <c r="B81" s="4" t="s">
        <v>503</v>
      </c>
      <c r="C81" s="4">
        <v>3</v>
      </c>
      <c r="D81" s="4" t="s">
        <v>524</v>
      </c>
      <c r="E81" s="4"/>
      <c r="F81" s="4"/>
      <c r="G81" s="4"/>
      <c r="H81" s="4"/>
      <c r="I81" s="4"/>
      <c r="J81" s="4"/>
      <c r="K81" s="4"/>
      <c r="L81" s="4"/>
    </row>
    <row r="82" spans="2:12" x14ac:dyDescent="0.25">
      <c r="B82" s="4" t="s">
        <v>503</v>
      </c>
      <c r="C82" s="4">
        <v>4</v>
      </c>
      <c r="D82" s="4" t="s">
        <v>528</v>
      </c>
      <c r="E82" s="4"/>
      <c r="F82" s="4"/>
      <c r="G82" s="4"/>
      <c r="H82" s="4"/>
      <c r="I82" s="4"/>
      <c r="J82" s="4"/>
      <c r="K82" s="4"/>
      <c r="L82" s="4"/>
    </row>
    <row r="83" spans="2:12" x14ac:dyDescent="0.25">
      <c r="B83" s="4" t="s">
        <v>503</v>
      </c>
      <c r="C83" s="4">
        <v>5</v>
      </c>
      <c r="D83" s="4" t="s">
        <v>534</v>
      </c>
      <c r="E83" s="4"/>
      <c r="F83" s="4"/>
      <c r="G83" s="4"/>
      <c r="H83" s="4"/>
      <c r="I83" s="4"/>
      <c r="J83" s="4"/>
      <c r="K83" s="4"/>
      <c r="L83" s="4"/>
    </row>
    <row r="84" spans="2:12" x14ac:dyDescent="0.25">
      <c r="B84" s="4" t="s">
        <v>503</v>
      </c>
      <c r="C84" s="4">
        <v>6</v>
      </c>
      <c r="D84" s="4" t="s">
        <v>538</v>
      </c>
      <c r="E84" s="4"/>
      <c r="F84" s="4"/>
      <c r="G84" s="4"/>
      <c r="H84" s="4"/>
      <c r="I84" s="4"/>
      <c r="J84" s="4"/>
      <c r="K84" s="4"/>
      <c r="L84" s="4"/>
    </row>
    <row r="85" spans="2:12" x14ac:dyDescent="0.25">
      <c r="B85" s="4" t="s">
        <v>546</v>
      </c>
      <c r="C85" s="4">
        <v>1</v>
      </c>
      <c r="D85" s="4" t="s">
        <v>547</v>
      </c>
      <c r="E85" s="4"/>
      <c r="F85" s="4"/>
      <c r="G85" s="4"/>
      <c r="H85" s="4"/>
      <c r="I85" s="4"/>
      <c r="J85" s="4"/>
      <c r="K85" s="4"/>
      <c r="L85" s="4"/>
    </row>
    <row r="86" spans="2:12" x14ac:dyDescent="0.25">
      <c r="B86" s="4" t="s">
        <v>546</v>
      </c>
      <c r="C86" s="4">
        <v>2</v>
      </c>
      <c r="D86" s="4" t="s">
        <v>551</v>
      </c>
      <c r="E86" s="4"/>
      <c r="F86" s="4"/>
      <c r="G86" s="4"/>
      <c r="H86" s="4"/>
      <c r="I86" s="4"/>
      <c r="J86" s="4"/>
      <c r="K86" s="4"/>
      <c r="L86" s="4"/>
    </row>
    <row r="87" spans="2:12" x14ac:dyDescent="0.25">
      <c r="B87" s="4" t="s">
        <v>546</v>
      </c>
      <c r="C87" s="4">
        <v>3</v>
      </c>
      <c r="D87" s="4" t="s">
        <v>555</v>
      </c>
      <c r="E87" s="4"/>
      <c r="F87" s="4"/>
      <c r="G87" s="4"/>
      <c r="H87" s="4"/>
      <c r="I87" s="4"/>
      <c r="J87" s="4"/>
      <c r="K87" s="4"/>
      <c r="L87" s="4"/>
    </row>
    <row r="88" spans="2:12" x14ac:dyDescent="0.25">
      <c r="B88" s="4" t="s">
        <v>546</v>
      </c>
      <c r="C88" s="4">
        <v>4</v>
      </c>
      <c r="D88" s="4" t="s">
        <v>559</v>
      </c>
      <c r="E88" s="4"/>
      <c r="F88" s="4"/>
      <c r="G88" s="4"/>
      <c r="H88" s="4"/>
      <c r="I88" s="4"/>
      <c r="J88" s="4"/>
      <c r="K88" s="4"/>
      <c r="L88" s="4"/>
    </row>
    <row r="89" spans="2:12" x14ac:dyDescent="0.25">
      <c r="B89" s="4"/>
      <c r="C89" s="4" t="s">
        <v>590</v>
      </c>
      <c r="D89" s="4" t="s">
        <v>146</v>
      </c>
      <c r="E89" s="4"/>
      <c r="F89" s="4"/>
      <c r="G89" s="4"/>
      <c r="H89" s="4"/>
      <c r="I89" s="4"/>
      <c r="J89" s="4"/>
      <c r="K89" s="4"/>
      <c r="L89"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22de1217-337d-48c6-ae41-de18a9e76440" xsi:nil="true"/>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248311-2937-4996-A6F8-9071FEEEDC9E}">
  <ds:schemaRefs>
    <ds:schemaRef ds:uri="http://schemas.microsoft.com/sharepoint/v3/contenttype/forms"/>
  </ds:schemaRefs>
</ds:datastoreItem>
</file>

<file path=customXml/itemProps2.xml><?xml version="1.0" encoding="utf-8"?>
<ds:datastoreItem xmlns:ds="http://schemas.openxmlformats.org/officeDocument/2006/customXml" ds:itemID="{7E256A53-C25F-45ED-BA97-C8517DA9DB8A}">
  <ds:schemaRefs>
    <ds:schemaRef ds:uri="0ea0eb6c-ee70-4a91-9e54-89ed245dd4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22de1217-337d-48c6-ae41-de18a9e76440"/>
    <ds:schemaRef ds:uri="http://www.w3.org/XML/1998/namespace"/>
    <ds:schemaRef ds:uri="http://purl.org/dc/dcmitype/"/>
  </ds:schemaRefs>
</ds:datastoreItem>
</file>

<file path=customXml/itemProps3.xml><?xml version="1.0" encoding="utf-8"?>
<ds:datastoreItem xmlns:ds="http://schemas.openxmlformats.org/officeDocument/2006/customXml" ds:itemID="{BF0380B1-AD88-4495-BE04-4A50AA8A1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 ME FIRST</vt:lpstr>
      <vt:lpstr>Initiatives</vt:lpstr>
      <vt:lpstr>Initiative mapping-DO NOT EDIT</vt:lpstr>
      <vt:lpstr>Initiatives!Print_Area</vt:lpstr>
      <vt:lpstr>Initiatives!Print_Titles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2022-09-27T17:19:14Z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